
<file path=[Content_Types].xml><?xml version="1.0" encoding="utf-8"?>
<Types xmlns="http://schemas.openxmlformats.org/package/2006/content-types">
  <Default Extension="emf" ContentType="image/x-emf"/>
  <Default Extension="png" ContentType="image/png"/>
  <Default Extension="rels" ContentType="application/vnd.openxmlformats-package.relationships+xml"/>
  <Default Extension="xml" ContentType="application/xml"/>
  <Override PartName="/xl/workbook.xml" ContentType="application/vnd.openxmlformats-officedocument.spreadsheetml.sheet.main+xml"/>
  <Override PartName="/xl/worksheets/sheet1.xml" ContentType="application/vnd.openxmlformats-officedocument.spreadsheetml.worksheet+xml"/>
  <Override PartName="/xl/worksheets/sheet2.xml" ContentType="application/vnd.openxmlformats-officedocument.spreadsheetml.worksheet+xml"/>
  <Override PartName="/xl/worksheets/sheet3.xml" ContentType="application/vnd.openxmlformats-officedocument.spreadsheetml.worksheet+xml"/>
  <Override PartName="/xl/worksheets/sheet4.xml" ContentType="application/vnd.openxmlformats-officedocument.spreadsheetml.worksheet+xml"/>
  <Override PartName="/xl/worksheets/sheet5.xml" ContentType="application/vnd.openxmlformats-officedocument.spreadsheetml.worksheet+xml"/>
  <Override PartName="/xl/worksheets/sheet6.xml" ContentType="application/vnd.openxmlformats-officedocument.spreadsheetml.worksheet+xml"/>
  <Override PartName="/xl/worksheets/sheet7.xml" ContentType="application/vnd.openxmlformats-officedocument.spreadsheetml.worksheet+xml"/>
  <Override PartName="/xl/worksheets/sheet8.xml" ContentType="application/vnd.openxmlformats-officedocument.spreadsheetml.worksheet+xml"/>
  <Override PartName="/xl/worksheets/sheet9.xml" ContentType="application/vnd.openxmlformats-officedocument.spreadsheetml.worksheet+xml"/>
  <Override PartName="/xl/worksheets/sheet10.xml" ContentType="application/vnd.openxmlformats-officedocument.spreadsheetml.worksheet+xml"/>
  <Override PartName="/xl/worksheets/sheet11.xml" ContentType="application/vnd.openxmlformats-officedocument.spreadsheetml.worksheet+xml"/>
  <Override PartName="/xl/worksheets/sheet12.xml" ContentType="application/vnd.openxmlformats-officedocument.spreadsheetml.worksheet+xml"/>
  <Override PartName="/xl/worksheets/sheet13.xml" ContentType="application/vnd.openxmlformats-officedocument.spreadsheetml.worksheet+xml"/>
  <Override PartName="/xl/worksheets/sheet14.xml" ContentType="application/vnd.openxmlformats-officedocument.spreadsheetml.worksheet+xml"/>
  <Override PartName="/xl/worksheets/sheet15.xml" ContentType="application/vnd.openxmlformats-officedocument.spreadsheetml.worksheet+xml"/>
  <Override PartName="/xl/worksheets/sheet16.xml" ContentType="application/vnd.openxmlformats-officedocument.spreadsheetml.worksheet+xml"/>
  <Override PartName="/xl/worksheets/sheet17.xml" ContentType="application/vnd.openxmlformats-officedocument.spreadsheetml.worksheet+xml"/>
  <Override PartName="/xl/worksheets/sheet18.xml" ContentType="application/vnd.openxmlformats-officedocument.spreadsheetml.worksheet+xml"/>
  <Override PartName="/xl/worksheets/sheet19.xml" ContentType="application/vnd.openxmlformats-officedocument.spreadsheetml.worksheet+xml"/>
  <Override PartName="/xl/worksheets/sheet20.xml" ContentType="application/vnd.openxmlformats-officedocument.spreadsheetml.worksheet+xml"/>
  <Override PartName="/xl/worksheets/sheet21.xml" ContentType="application/vnd.openxmlformats-officedocument.spreadsheetml.worksheet+xml"/>
  <Override PartName="/xl/worksheets/sheet22.xml" ContentType="application/vnd.openxmlformats-officedocument.spreadsheetml.worksheet+xml"/>
  <Override PartName="/xl/worksheets/sheet23.xml" ContentType="application/vnd.openxmlformats-officedocument.spreadsheetml.worksheet+xml"/>
  <Override PartName="/xl/worksheets/sheet24.xml" ContentType="application/vnd.openxmlformats-officedocument.spreadsheetml.worksheet+xml"/>
  <Override PartName="/xl/worksheets/sheet25.xml" ContentType="application/vnd.openxmlformats-officedocument.spreadsheetml.worksheet+xml"/>
  <Override PartName="/xl/worksheets/sheet26.xml" ContentType="application/vnd.openxmlformats-officedocument.spreadsheetml.worksheet+xml"/>
  <Override PartName="/xl/worksheets/sheet27.xml" ContentType="application/vnd.openxmlformats-officedocument.spreadsheetml.worksheet+xml"/>
  <Override PartName="/xl/worksheets/sheet28.xml" ContentType="application/vnd.openxmlformats-officedocument.spreadsheetml.worksheet+xml"/>
  <Override PartName="/xl/worksheets/sheet29.xml" ContentType="application/vnd.openxmlformats-officedocument.spreadsheetml.worksheet+xml"/>
  <Override PartName="/xl/worksheets/sheet30.xml" ContentType="application/vnd.openxmlformats-officedocument.spreadsheetml.worksheet+xml"/>
  <Override PartName="/xl/worksheets/sheet31.xml" ContentType="application/vnd.openxmlformats-officedocument.spreadsheetml.worksheet+xml"/>
  <Override PartName="/xl/worksheets/sheet32.xml" ContentType="application/vnd.openxmlformats-officedocument.spreadsheetml.worksheet+xml"/>
  <Override PartName="/xl/worksheets/sheet33.xml" ContentType="application/vnd.openxmlformats-officedocument.spreadsheetml.worksheet+xml"/>
  <Override PartName="/xl/worksheets/sheet34.xml" ContentType="application/vnd.openxmlformats-officedocument.spreadsheetml.worksheet+xml"/>
  <Override PartName="/xl/worksheets/sheet35.xml" ContentType="application/vnd.openxmlformats-officedocument.spreadsheetml.worksheet+xml"/>
  <Override PartName="/xl/worksheets/sheet36.xml" ContentType="application/vnd.openxmlformats-officedocument.spreadsheetml.worksheet+xml"/>
  <Override PartName="/xl/worksheets/sheet37.xml" ContentType="application/vnd.openxmlformats-officedocument.spreadsheetml.worksheet+xml"/>
  <Override PartName="/xl/worksheets/sheet38.xml" ContentType="application/vnd.openxmlformats-officedocument.spreadsheetml.worksheet+xml"/>
  <Override PartName="/xl/worksheets/sheet39.xml" ContentType="application/vnd.openxmlformats-officedocument.spreadsheetml.worksheet+xml"/>
  <Override PartName="/xl/worksheets/sheet40.xml" ContentType="application/vnd.openxmlformats-officedocument.spreadsheetml.worksheet+xml"/>
  <Override PartName="/xl/worksheets/sheet41.xml" ContentType="application/vnd.openxmlformats-officedocument.spreadsheetml.worksheet+xml"/>
  <Override PartName="/xl/worksheets/sheet42.xml" ContentType="application/vnd.openxmlformats-officedocument.spreadsheetml.worksheet+xml"/>
  <Override PartName="/xl/worksheets/sheet43.xml" ContentType="application/vnd.openxmlformats-officedocument.spreadsheetml.worksheet+xml"/>
  <Override PartName="/xl/worksheets/sheet44.xml" ContentType="application/vnd.openxmlformats-officedocument.spreadsheetml.worksheet+xml"/>
  <Override PartName="/xl/worksheets/sheet45.xml" ContentType="application/vnd.openxmlformats-officedocument.spreadsheetml.worksheet+xml"/>
  <Override PartName="/xl/worksheets/sheet46.xml" ContentType="application/vnd.openxmlformats-officedocument.spreadsheetml.worksheet+xml"/>
  <Override PartName="/xl/worksheets/sheet47.xml" ContentType="application/vnd.openxmlformats-officedocument.spreadsheetml.worksheet+xml"/>
  <Override PartName="/xl/worksheets/sheet48.xml" ContentType="application/vnd.openxmlformats-officedocument.spreadsheetml.worksheet+xml"/>
  <Override PartName="/xl/worksheets/sheet49.xml" ContentType="application/vnd.openxmlformats-officedocument.spreadsheetml.worksheet+xml"/>
  <Override PartName="/xl/worksheets/sheet50.xml" ContentType="application/vnd.openxmlformats-officedocument.spreadsheetml.worksheet+xml"/>
  <Override PartName="/xl/worksheets/sheet51.xml" ContentType="application/vnd.openxmlformats-officedocument.spreadsheetml.worksheet+xml"/>
  <Override PartName="/xl/theme/theme1.xml" ContentType="application/vnd.openxmlformats-officedocument.theme+xml"/>
  <Override PartName="/xl/styles.xml" ContentType="application/vnd.openxmlformats-officedocument.spreadsheetml.styles+xml"/>
  <Override PartName="/xl/sharedStrings.xml" ContentType="application/vnd.openxmlformats-officedocument.spreadsheetml.sharedStrings+xml"/>
  <Override PartName="/xl/drawings/drawing1.xml" ContentType="application/vnd.openxmlformats-officedocument.drawing+xml"/>
  <Override PartName="/xl/drawings/drawing2.xml" ContentType="application/vnd.openxmlformats-officedocument.drawing+xml"/>
  <Override PartName="/xl/drawings/drawing3.xml" ContentType="application/vnd.openxmlformats-officedocument.drawing+xml"/>
  <Override PartName="/xl/drawings/drawing4.xml" ContentType="application/vnd.openxmlformats-officedocument.drawing+xml"/>
  <Override PartName="/xl/drawings/drawing5.xml" ContentType="application/vnd.openxmlformats-officedocument.drawing+xml"/>
  <Override PartName="/xl/drawings/drawing6.xml" ContentType="application/vnd.openxmlformats-officedocument.drawing+xml"/>
  <Override PartName="/xl/drawings/drawing7.xml" ContentType="application/vnd.openxmlformats-officedocument.drawing+xml"/>
  <Override PartName="/xl/drawings/drawing8.xml" ContentType="application/vnd.openxmlformats-officedocument.drawing+xml"/>
  <Override PartName="/xl/drawings/drawing9.xml" ContentType="application/vnd.openxmlformats-officedocument.drawing+xml"/>
  <Override PartName="/xl/drawings/drawing10.xml" ContentType="application/vnd.openxmlformats-officedocument.drawing+xml"/>
  <Override PartName="/xl/drawings/drawing11.xml" ContentType="application/vnd.openxmlformats-officedocument.drawing+xml"/>
  <Override PartName="/xl/calcChain.xml" ContentType="application/vnd.openxmlformats-officedocument.spreadsheetml.calcChain+xml"/>
  <Override PartName="/docProps/core.xml" ContentType="application/vnd.openxmlformats-package.core-properties+xml"/>
  <Override PartName="/docProps/app.xml" ContentType="application/vnd.openxmlformats-officedocument.extended-properties+xml"/>
</Types>
</file>

<file path=_rels/.rels><?xml version="1.0" encoding="UTF-8" standalone="yes"?>
<Relationships xmlns="http://schemas.openxmlformats.org/package/2006/relationships"><Relationship Id="rId3" Type="http://schemas.openxmlformats.org/officeDocument/2006/relationships/extended-properties" Target="docProps/app.xml"/><Relationship Id="rId2" Type="http://schemas.openxmlformats.org/package/2006/relationships/metadata/core-properties" Target="docProps/core.xml"/><Relationship Id="rId1" Type="http://schemas.openxmlformats.org/officeDocument/2006/relationships/officeDocument" Target="xl/workbook.xml"/></Relationships>
</file>

<file path=xl/workbook.xml><?xml version="1.0" encoding="utf-8"?>
<workbook xmlns="http://schemas.openxmlformats.org/spreadsheetml/2006/main" xmlns:r="http://schemas.openxmlformats.org/officeDocument/2006/relationships" xmlns:mc="http://schemas.openxmlformats.org/markup-compatibility/2006" xmlns:x15="http://schemas.microsoft.com/office/spreadsheetml/2010/11/main" xmlns:xr="http://schemas.microsoft.com/office/spreadsheetml/2014/revision" xmlns:xr6="http://schemas.microsoft.com/office/spreadsheetml/2016/revision6" xmlns:xr10="http://schemas.microsoft.com/office/spreadsheetml/2016/revision10" xmlns:xr2="http://schemas.microsoft.com/office/spreadsheetml/2015/revision2" mc:Ignorable="x15 xr xr6 xr10 xr2">
  <fileVersion appName="xl" lastEdited="7" lowestEdited="7" rupBuild="10208"/>
  <workbookPr defaultThemeVersion="202300"/>
  <mc:AlternateContent xmlns:mc="http://schemas.openxmlformats.org/markup-compatibility/2006">
    <mc:Choice Requires="x15">
      <x15ac:absPath xmlns:x15ac="http://schemas.microsoft.com/office/spreadsheetml/2010/11/ac" url="/Users/nayem/Documents/Grad_School/Labs/Coleman_Lab/Manuscripts/Pol II Manuscript/6_Revision3_Editorial_acceptance/Source_data/"/>
    </mc:Choice>
  </mc:AlternateContent>
  <xr:revisionPtr revIDLastSave="0" documentId="13_ncr:1_{C1F98668-045E-8D4F-B024-3EF39450ED8A}" xr6:coauthVersionLast="47" xr6:coauthVersionMax="47" xr10:uidLastSave="{00000000-0000-0000-0000-000000000000}"/>
  <bookViews>
    <workbookView xWindow="45920" yWindow="600" windowWidth="22880" windowHeight="26500" activeTab="3" xr2:uid="{0ADBA8B0-65DE-3F43-AD1C-AD3EA7C09B41}"/>
  </bookViews>
  <sheets>
    <sheet name="Fig. 1c" sheetId="1" r:id="rId1"/>
    <sheet name="Fig. 1d" sheetId="3" r:id="rId2"/>
    <sheet name="Fig. 2c,f, g" sheetId="68" r:id="rId3"/>
    <sheet name="Fig. 2d" sheetId="38" r:id="rId4"/>
    <sheet name="Fig. 2e" sheetId="7" r:id="rId5"/>
    <sheet name="Fig. 3a" sheetId="51" r:id="rId6"/>
    <sheet name="Fig. 3b" sheetId="16" r:id="rId7"/>
    <sheet name="Fig. 3c" sheetId="17" r:id="rId8"/>
    <sheet name="Fig. 3d" sheetId="18" r:id="rId9"/>
    <sheet name="Fig. 3e" sheetId="15" r:id="rId10"/>
    <sheet name="Fig. 4b" sheetId="62" r:id="rId11"/>
    <sheet name="Fig. 4c" sheetId="22" r:id="rId12"/>
    <sheet name="Fig. 4d" sheetId="23" r:id="rId13"/>
    <sheet name="Fig. 4e" sheetId="52" r:id="rId14"/>
    <sheet name="Fig. 4f" sheetId="53" r:id="rId15"/>
    <sheet name="Fig. 4g" sheetId="54" r:id="rId16"/>
    <sheet name="Fig. 5a" sheetId="25" r:id="rId17"/>
    <sheet name="Fig. 5b" sheetId="26" r:id="rId18"/>
    <sheet name="Fig. 5d" sheetId="28" r:id="rId19"/>
    <sheet name="Fig. 6a" sheetId="29" r:id="rId20"/>
    <sheet name="Fig. 6b" sheetId="55" r:id="rId21"/>
    <sheet name="Fig. 6c" sheetId="30" r:id="rId22"/>
    <sheet name="Fig. 6d" sheetId="31" r:id="rId23"/>
    <sheet name="Fig. 6e" sheetId="32" r:id="rId24"/>
    <sheet name="Fig. 6f" sheetId="34" r:id="rId25"/>
    <sheet name="Fig. 6g" sheetId="66" r:id="rId26"/>
    <sheet name="Supplementary Fig. 2b" sheetId="39" r:id="rId27"/>
    <sheet name="Supplementary Fig. 2c" sheetId="69" r:id="rId28"/>
    <sheet name="Supplementary Fig. 2d" sheetId="12" r:id="rId29"/>
    <sheet name="Supplementary Fig. 2e" sheetId="71" r:id="rId30"/>
    <sheet name="Supplementary Fig. 3a" sheetId="6" r:id="rId31"/>
    <sheet name="Supplementary Fig. 3b, d" sheetId="5" r:id="rId32"/>
    <sheet name="Supplementary Fig. 3c, e" sheetId="50" r:id="rId33"/>
    <sheet name="Supplementary Fig. 3f" sheetId="72" r:id="rId34"/>
    <sheet name="Supplementary Fig. 4c" sheetId="67" r:id="rId35"/>
    <sheet name="Supplementary Fig. 4d" sheetId="41" r:id="rId36"/>
    <sheet name="Supplementary Fig. 4e" sheetId="58" r:id="rId37"/>
    <sheet name="Supplementary Fig. 4f, g" sheetId="36" r:id="rId38"/>
    <sheet name="Supplementary Fig. 5b" sheetId="42" r:id="rId39"/>
    <sheet name="Supplementary Fig. 5e" sheetId="43" r:id="rId40"/>
    <sheet name="Supplementary Fig. 5f" sheetId="44" r:id="rId41"/>
    <sheet name="Supplementary Fig. 5g" sheetId="46" r:id="rId42"/>
    <sheet name="Supplementary Fig. 5h" sheetId="47" r:id="rId43"/>
    <sheet name="Supplementary Fig. 6a" sheetId="59" r:id="rId44"/>
    <sheet name="Supplementary Fig. 6b" sheetId="60" r:id="rId45"/>
    <sheet name="Supplementary Fig. 6d" sheetId="61" r:id="rId46"/>
    <sheet name="Supplementary Fig. 7c" sheetId="20" r:id="rId47"/>
    <sheet name="Supplementary Fig. 8" sheetId="24" r:id="rId48"/>
    <sheet name="Supplemental Fig. 10a" sheetId="63" r:id="rId49"/>
    <sheet name="Supplemental Fig. 10b, c" sheetId="64" r:id="rId50"/>
    <sheet name="Supplemental Fig. 10d" sheetId="48" r:id="rId51"/>
  </sheets>
  <definedNames>
    <definedName name="_xlnm._FilterDatabase" localSheetId="24" hidden="1">'Fig. 6f'!$A$1:$F$424</definedName>
  </definedNames>
  <calcPr calcId="191029"/>
  <extLst>
    <ext xmlns:x15="http://schemas.microsoft.com/office/spreadsheetml/2010/11/main" uri="{140A7094-0E35-4892-8432-C4D2E57EDEB5}">
      <x15:workbookPr chartTrackingRefBase="1"/>
    </ext>
    <ext xmlns:xcalcf="http://schemas.microsoft.com/office/spreadsheetml/2018/calcfeatures" uri="{B58B0392-4F1F-4190-BB64-5DF3571DCE5F}">
      <xcalcf:calcFeatures>
        <xcalcf:feature name="microsoft.com:RD"/>
        <xcalcf:feature name="microsoft.com:Single"/>
        <xcalcf:feature name="microsoft.com:FV"/>
        <xcalcf:feature name="microsoft.com:CNMTM"/>
        <xcalcf:feature name="microsoft.com:LET_WF"/>
        <xcalcf:feature name="microsoft.com:LAMBDA_WF"/>
        <xcalcf:feature name="microsoft.com:ARRAYTEXT_WF"/>
      </xcalcf:calcFeatures>
    </ext>
  </extLst>
</workbook>
</file>

<file path=xl/calcChain.xml><?xml version="1.0" encoding="utf-8"?>
<calcChain xmlns="http://schemas.openxmlformats.org/spreadsheetml/2006/main">
  <c r="F2" i="62" l="1"/>
  <c r="I6" i="5"/>
  <c r="J6" i="5" s="1"/>
  <c r="I5" i="5"/>
  <c r="J5" i="5" s="1"/>
  <c r="I4" i="5"/>
  <c r="J4" i="5" s="1"/>
  <c r="I3" i="5"/>
  <c r="J3" i="5" s="1"/>
  <c r="F3" i="34" l="1"/>
  <c r="F4" i="34"/>
  <c r="F5" i="34"/>
  <c r="F6" i="34"/>
  <c r="F7" i="34"/>
  <c r="F8" i="34"/>
  <c r="F9" i="34"/>
  <c r="F10" i="34"/>
  <c r="F11" i="34"/>
  <c r="F12" i="34"/>
  <c r="F13" i="34"/>
  <c r="F14" i="34"/>
  <c r="F15" i="34"/>
  <c r="F16" i="34"/>
  <c r="F17" i="34"/>
  <c r="F18" i="34"/>
  <c r="F19" i="34"/>
  <c r="F20" i="34"/>
  <c r="F21" i="34"/>
  <c r="F22" i="34"/>
  <c r="F23" i="34"/>
  <c r="F24" i="34"/>
  <c r="F25" i="34"/>
  <c r="F26" i="34"/>
  <c r="F27" i="34"/>
  <c r="F28" i="34"/>
  <c r="F29" i="34"/>
  <c r="F30" i="34"/>
  <c r="F31" i="34"/>
  <c r="F32" i="34"/>
  <c r="F33" i="34"/>
  <c r="F34" i="34"/>
  <c r="F35" i="34"/>
  <c r="F36" i="34"/>
  <c r="F37" i="34"/>
  <c r="F38" i="34"/>
  <c r="F39" i="34"/>
  <c r="F40" i="34"/>
  <c r="F41" i="34"/>
  <c r="F42" i="34"/>
  <c r="F43" i="34"/>
  <c r="F44" i="34"/>
  <c r="F45" i="34"/>
  <c r="F46" i="34"/>
  <c r="F47" i="34"/>
  <c r="F48" i="34"/>
  <c r="F49" i="34"/>
  <c r="F50" i="34"/>
  <c r="F51" i="34"/>
  <c r="F52" i="34"/>
  <c r="F53" i="34"/>
  <c r="F54" i="34"/>
  <c r="F55" i="34"/>
  <c r="F56" i="34"/>
  <c r="F57" i="34"/>
  <c r="F58" i="34"/>
  <c r="F59" i="34"/>
  <c r="F60" i="34"/>
  <c r="F61" i="34"/>
  <c r="F62" i="34"/>
  <c r="F63" i="34"/>
  <c r="F64" i="34"/>
  <c r="F65" i="34"/>
  <c r="F66" i="34"/>
  <c r="F67" i="34"/>
  <c r="F68" i="34"/>
  <c r="F69" i="34"/>
  <c r="F70" i="34"/>
  <c r="F71" i="34"/>
  <c r="F72" i="34"/>
  <c r="F73" i="34"/>
  <c r="F74" i="34"/>
  <c r="F75" i="34"/>
  <c r="F76" i="34"/>
  <c r="F77" i="34"/>
  <c r="F78" i="34"/>
  <c r="F79" i="34"/>
  <c r="F80" i="34"/>
  <c r="F81" i="34"/>
  <c r="F82" i="34"/>
  <c r="F83" i="34"/>
  <c r="F84" i="34"/>
  <c r="F85" i="34"/>
  <c r="F86" i="34"/>
  <c r="F87" i="34"/>
  <c r="F88" i="34"/>
  <c r="F89" i="34"/>
  <c r="F90" i="34"/>
  <c r="F91" i="34"/>
  <c r="F92" i="34"/>
  <c r="F93" i="34"/>
  <c r="F94" i="34"/>
  <c r="F95" i="34"/>
  <c r="F96" i="34"/>
  <c r="F97" i="34"/>
  <c r="F98" i="34"/>
  <c r="F99" i="34"/>
  <c r="F100" i="34"/>
  <c r="F101" i="34"/>
  <c r="F102" i="34"/>
  <c r="F103" i="34"/>
  <c r="F104" i="34"/>
  <c r="F105" i="34"/>
  <c r="F106" i="34"/>
  <c r="F107" i="34"/>
  <c r="F108" i="34"/>
  <c r="F109" i="34"/>
  <c r="F110" i="34"/>
  <c r="F111" i="34"/>
  <c r="F112" i="34"/>
  <c r="F113" i="34"/>
  <c r="F114" i="34"/>
  <c r="F115" i="34"/>
  <c r="F116" i="34"/>
  <c r="F117" i="34"/>
  <c r="F118" i="34"/>
  <c r="F119" i="34"/>
  <c r="F120" i="34"/>
  <c r="F121" i="34"/>
  <c r="F122" i="34"/>
  <c r="F123" i="34"/>
  <c r="F124" i="34"/>
  <c r="F125" i="34"/>
  <c r="F126" i="34"/>
  <c r="F127" i="34"/>
  <c r="F128" i="34"/>
  <c r="F129" i="34"/>
  <c r="F130" i="34"/>
  <c r="F131" i="34"/>
  <c r="F132" i="34"/>
  <c r="F133" i="34"/>
  <c r="F134" i="34"/>
  <c r="F135" i="34"/>
  <c r="F136" i="34"/>
  <c r="F137" i="34"/>
  <c r="F138" i="34"/>
  <c r="F139" i="34"/>
  <c r="F140" i="34"/>
  <c r="F141" i="34"/>
  <c r="F142" i="34"/>
  <c r="F143" i="34"/>
  <c r="F144" i="34"/>
  <c r="F145" i="34"/>
  <c r="F146" i="34"/>
  <c r="F147" i="34"/>
  <c r="F148" i="34"/>
  <c r="F149" i="34"/>
  <c r="F150" i="34"/>
  <c r="F151" i="34"/>
  <c r="F152" i="34"/>
  <c r="F153" i="34"/>
  <c r="F154" i="34"/>
  <c r="F155" i="34"/>
  <c r="F156" i="34"/>
  <c r="F157" i="34"/>
  <c r="F158" i="34"/>
  <c r="F159" i="34"/>
  <c r="F160" i="34"/>
  <c r="F161" i="34"/>
  <c r="F162" i="34"/>
  <c r="F163" i="34"/>
  <c r="F164" i="34"/>
  <c r="F165" i="34"/>
  <c r="F166" i="34"/>
  <c r="F167" i="34"/>
  <c r="F168" i="34"/>
  <c r="F169" i="34"/>
  <c r="F170" i="34"/>
  <c r="F171" i="34"/>
  <c r="F172" i="34"/>
  <c r="F173" i="34"/>
  <c r="F174" i="34"/>
  <c r="F175" i="34"/>
  <c r="F176" i="34"/>
  <c r="F177" i="34"/>
  <c r="F178" i="34"/>
  <c r="F179" i="34"/>
  <c r="F180" i="34"/>
  <c r="F181" i="34"/>
  <c r="F182" i="34"/>
  <c r="F183" i="34"/>
  <c r="F184" i="34"/>
  <c r="F185" i="34"/>
  <c r="F186" i="34"/>
  <c r="F187" i="34"/>
  <c r="F188" i="34"/>
  <c r="F189" i="34"/>
  <c r="F190" i="34"/>
  <c r="F191" i="34"/>
  <c r="F192" i="34"/>
  <c r="F193" i="34"/>
  <c r="F194" i="34"/>
  <c r="F195" i="34"/>
  <c r="F196" i="34"/>
  <c r="F197" i="34"/>
  <c r="F198" i="34"/>
  <c r="F199" i="34"/>
  <c r="F200" i="34"/>
  <c r="F201" i="34"/>
  <c r="F202" i="34"/>
  <c r="F203" i="34"/>
  <c r="F204" i="34"/>
  <c r="F205" i="34"/>
  <c r="F206" i="34"/>
  <c r="F207" i="34"/>
  <c r="F208" i="34"/>
  <c r="F209" i="34"/>
  <c r="F210" i="34"/>
  <c r="F211" i="34"/>
  <c r="F212" i="34"/>
  <c r="F213" i="34"/>
  <c r="F214" i="34"/>
  <c r="F215" i="34"/>
  <c r="F216" i="34"/>
  <c r="F217" i="34"/>
  <c r="F218" i="34"/>
  <c r="F219" i="34"/>
  <c r="F220" i="34"/>
  <c r="F221" i="34"/>
  <c r="F222" i="34"/>
  <c r="F223" i="34"/>
  <c r="F224" i="34"/>
  <c r="F225" i="34"/>
  <c r="F226" i="34"/>
  <c r="F227" i="34"/>
  <c r="F228" i="34"/>
  <c r="F229" i="34"/>
  <c r="F230" i="34"/>
  <c r="F231" i="34"/>
  <c r="F232" i="34"/>
  <c r="F233" i="34"/>
  <c r="F234" i="34"/>
  <c r="F235" i="34"/>
  <c r="F236" i="34"/>
  <c r="F237" i="34"/>
  <c r="F238" i="34"/>
  <c r="F239" i="34"/>
  <c r="F240" i="34"/>
  <c r="F241" i="34"/>
  <c r="F242" i="34"/>
  <c r="F243" i="34"/>
  <c r="F244" i="34"/>
  <c r="F245" i="34"/>
  <c r="F246" i="34"/>
  <c r="F247" i="34"/>
  <c r="F248" i="34"/>
  <c r="F249" i="34"/>
  <c r="F250" i="34"/>
  <c r="F251" i="34"/>
  <c r="F252" i="34"/>
  <c r="F253" i="34"/>
  <c r="F254" i="34"/>
  <c r="F255" i="34"/>
  <c r="F256" i="34"/>
  <c r="F257" i="34"/>
  <c r="F258" i="34"/>
  <c r="F259" i="34"/>
  <c r="F260" i="34"/>
  <c r="F261" i="34"/>
  <c r="F262" i="34"/>
  <c r="F263" i="34"/>
  <c r="F264" i="34"/>
  <c r="F265" i="34"/>
  <c r="F266" i="34"/>
  <c r="F267" i="34"/>
  <c r="F268" i="34"/>
  <c r="F269" i="34"/>
  <c r="F270" i="34"/>
  <c r="F271" i="34"/>
  <c r="F272" i="34"/>
  <c r="F273" i="34"/>
  <c r="F274" i="34"/>
  <c r="F275" i="34"/>
  <c r="F276" i="34"/>
  <c r="F277" i="34"/>
  <c r="F278" i="34"/>
  <c r="F279" i="34"/>
  <c r="F280" i="34"/>
  <c r="F281" i="34"/>
  <c r="F282" i="34"/>
  <c r="F283" i="34"/>
  <c r="F284" i="34"/>
  <c r="F285" i="34"/>
  <c r="F286" i="34"/>
  <c r="F287" i="34"/>
  <c r="F288" i="34"/>
  <c r="F289" i="34"/>
  <c r="F290" i="34"/>
  <c r="F291" i="34"/>
  <c r="F292" i="34"/>
  <c r="F293" i="34"/>
  <c r="F294" i="34"/>
  <c r="F295" i="34"/>
  <c r="F296" i="34"/>
  <c r="F297" i="34"/>
  <c r="F298" i="34"/>
  <c r="F299" i="34"/>
  <c r="F300" i="34"/>
  <c r="F301" i="34"/>
  <c r="F302" i="34"/>
  <c r="F303" i="34"/>
  <c r="F304" i="34"/>
  <c r="F305" i="34"/>
  <c r="F306" i="34"/>
  <c r="F307" i="34"/>
  <c r="F308" i="34"/>
  <c r="F309" i="34"/>
  <c r="F310" i="34"/>
  <c r="F311" i="34"/>
  <c r="F312" i="34"/>
  <c r="F313" i="34"/>
  <c r="F314" i="34"/>
  <c r="F315" i="34"/>
  <c r="F316" i="34"/>
  <c r="F317" i="34"/>
  <c r="F318" i="34"/>
  <c r="F319" i="34"/>
  <c r="F320" i="34"/>
  <c r="F321" i="34"/>
  <c r="F322" i="34"/>
  <c r="F323" i="34"/>
  <c r="F324" i="34"/>
  <c r="F325" i="34"/>
  <c r="F326" i="34"/>
  <c r="F327" i="34"/>
  <c r="F328" i="34"/>
  <c r="F329" i="34"/>
  <c r="F330" i="34"/>
  <c r="F331" i="34"/>
  <c r="F332" i="34"/>
  <c r="F333" i="34"/>
  <c r="F334" i="34"/>
  <c r="F335" i="34"/>
  <c r="F336" i="34"/>
  <c r="F337" i="34"/>
  <c r="F338" i="34"/>
  <c r="F339" i="34"/>
  <c r="F340" i="34"/>
  <c r="F341" i="34"/>
  <c r="F342" i="34"/>
  <c r="F343" i="34"/>
  <c r="F344" i="34"/>
  <c r="F345" i="34"/>
  <c r="F346" i="34"/>
  <c r="F347" i="34"/>
  <c r="F348" i="34"/>
  <c r="F349" i="34"/>
  <c r="F350" i="34"/>
  <c r="F351" i="34"/>
  <c r="F352" i="34"/>
  <c r="F353" i="34"/>
  <c r="F354" i="34"/>
  <c r="F355" i="34"/>
  <c r="F356" i="34"/>
  <c r="F357" i="34"/>
  <c r="F358" i="34"/>
  <c r="F359" i="34"/>
  <c r="F360" i="34"/>
  <c r="F361" i="34"/>
  <c r="F362" i="34"/>
  <c r="F363" i="34"/>
  <c r="F364" i="34"/>
  <c r="F365" i="34"/>
  <c r="F366" i="34"/>
  <c r="F367" i="34"/>
  <c r="F368" i="34"/>
  <c r="F369" i="34"/>
  <c r="F370" i="34"/>
  <c r="F371" i="34"/>
  <c r="F372" i="34"/>
  <c r="F373" i="34"/>
  <c r="F374" i="34"/>
  <c r="F375" i="34"/>
  <c r="F376" i="34"/>
  <c r="F377" i="34"/>
  <c r="F378" i="34"/>
  <c r="F379" i="34"/>
  <c r="F380" i="34"/>
  <c r="F381" i="34"/>
  <c r="F382" i="34"/>
  <c r="F383" i="34"/>
  <c r="F384" i="34"/>
  <c r="F385" i="34"/>
  <c r="F386" i="34"/>
  <c r="F387" i="34"/>
  <c r="F388" i="34"/>
  <c r="F389" i="34"/>
  <c r="F390" i="34"/>
  <c r="F391" i="34"/>
  <c r="F392" i="34"/>
  <c r="F393" i="34"/>
  <c r="F394" i="34"/>
  <c r="F395" i="34"/>
  <c r="F396" i="34"/>
  <c r="F397" i="34"/>
  <c r="F398" i="34"/>
  <c r="F399" i="34"/>
  <c r="F400" i="34"/>
  <c r="F401" i="34"/>
  <c r="F402" i="34"/>
  <c r="F403" i="34"/>
  <c r="F404" i="34"/>
  <c r="F405" i="34"/>
  <c r="F406" i="34"/>
  <c r="F407" i="34"/>
  <c r="F408" i="34"/>
  <c r="F409" i="34"/>
  <c r="F410" i="34"/>
  <c r="F411" i="34"/>
  <c r="F412" i="34"/>
  <c r="F413" i="34"/>
  <c r="F414" i="34"/>
  <c r="F415" i="34"/>
  <c r="F416" i="34"/>
  <c r="F417" i="34"/>
  <c r="F418" i="34"/>
  <c r="F419" i="34"/>
  <c r="F420" i="34"/>
  <c r="F421" i="34"/>
  <c r="F422" i="34"/>
  <c r="F423" i="34"/>
  <c r="F424" i="34"/>
  <c r="F2" i="34"/>
  <c r="F127" i="62"/>
  <c r="F126" i="62"/>
  <c r="F125" i="62"/>
  <c r="F124" i="62"/>
  <c r="F123" i="62"/>
  <c r="F122" i="62"/>
  <c r="F121" i="62"/>
  <c r="F120" i="62"/>
  <c r="F119" i="62"/>
  <c r="F118" i="62"/>
  <c r="F117" i="62"/>
  <c r="F116" i="62"/>
  <c r="F115" i="62"/>
  <c r="F114" i="62"/>
  <c r="F113" i="62"/>
  <c r="F112" i="62"/>
  <c r="F111" i="62"/>
  <c r="F110" i="62"/>
  <c r="F109" i="62"/>
  <c r="F108" i="62"/>
  <c r="F107" i="62"/>
  <c r="F106" i="62"/>
  <c r="F105" i="62"/>
  <c r="F104" i="62"/>
  <c r="F103" i="62"/>
  <c r="F102" i="62"/>
  <c r="F101" i="62"/>
  <c r="F100" i="62"/>
  <c r="F99" i="62"/>
  <c r="F98" i="62"/>
  <c r="F97" i="62"/>
  <c r="F96" i="62"/>
  <c r="F95" i="62"/>
  <c r="F94" i="62"/>
  <c r="F93" i="62"/>
  <c r="F92" i="62"/>
  <c r="F91" i="62"/>
  <c r="F90" i="62"/>
  <c r="F89" i="62"/>
  <c r="F88" i="62"/>
  <c r="F87" i="62"/>
  <c r="F86" i="62"/>
  <c r="F85" i="62"/>
  <c r="F84" i="62"/>
  <c r="F83" i="62"/>
  <c r="F82" i="62"/>
  <c r="F81" i="62"/>
  <c r="F80" i="62"/>
  <c r="F79" i="62"/>
  <c r="F78" i="62"/>
  <c r="F77" i="62"/>
  <c r="F76" i="62"/>
  <c r="F75" i="62"/>
  <c r="F74" i="62"/>
  <c r="F73" i="62"/>
  <c r="F72" i="62"/>
  <c r="F71" i="62"/>
  <c r="F70" i="62"/>
  <c r="F69" i="62"/>
  <c r="F68" i="62"/>
  <c r="F67" i="62"/>
  <c r="F66" i="62"/>
  <c r="F65" i="62"/>
  <c r="F64" i="62"/>
  <c r="F63" i="62"/>
  <c r="F62" i="62"/>
  <c r="F61" i="62"/>
  <c r="F60" i="62"/>
  <c r="F59" i="62"/>
  <c r="F58" i="62"/>
  <c r="F57" i="62"/>
  <c r="F56" i="62"/>
  <c r="F55" i="62"/>
  <c r="F54" i="62"/>
  <c r="F53" i="62"/>
  <c r="F52" i="62"/>
  <c r="F51" i="62"/>
  <c r="F50" i="62"/>
  <c r="F49" i="62"/>
  <c r="F48" i="62"/>
  <c r="F47" i="62"/>
  <c r="F46" i="62"/>
  <c r="F45" i="62"/>
  <c r="F44" i="62"/>
  <c r="F43" i="62"/>
  <c r="F42" i="62"/>
  <c r="F41" i="62"/>
  <c r="F40" i="62"/>
  <c r="F39" i="62"/>
  <c r="F38" i="62"/>
  <c r="F37" i="62"/>
  <c r="F36" i="62"/>
  <c r="F35" i="62"/>
  <c r="F34" i="62"/>
  <c r="F33" i="62"/>
  <c r="F32" i="62"/>
  <c r="F31" i="62"/>
  <c r="F30" i="62"/>
  <c r="F29" i="62"/>
  <c r="F28" i="62"/>
  <c r="F27" i="62"/>
  <c r="F26" i="62"/>
  <c r="F25" i="62"/>
  <c r="F24" i="62"/>
  <c r="F23" i="62"/>
  <c r="F22" i="62"/>
  <c r="F21" i="62"/>
  <c r="F20" i="62"/>
  <c r="F19" i="62"/>
  <c r="F18" i="62"/>
  <c r="F17" i="62"/>
  <c r="F16" i="62"/>
  <c r="F15" i="62"/>
  <c r="F14" i="62"/>
  <c r="F13" i="62"/>
  <c r="F12" i="62"/>
  <c r="F11" i="62"/>
  <c r="F10" i="62"/>
  <c r="F9" i="62"/>
  <c r="F8" i="62"/>
  <c r="F7" i="62"/>
  <c r="F6" i="62"/>
  <c r="F5" i="62"/>
  <c r="F4" i="62"/>
  <c r="F3" i="62"/>
  <c r="F2" i="20"/>
  <c r="F114" i="20"/>
  <c r="F113" i="20"/>
  <c r="F112" i="20"/>
  <c r="F111" i="20"/>
  <c r="F110" i="20"/>
  <c r="F109" i="20"/>
  <c r="F108" i="20"/>
  <c r="F107" i="20"/>
  <c r="F106" i="20"/>
  <c r="F105" i="20"/>
  <c r="F104" i="20"/>
  <c r="F103" i="20"/>
  <c r="F102" i="20"/>
  <c r="F101" i="20"/>
  <c r="F100" i="20"/>
  <c r="F99" i="20"/>
  <c r="F98" i="20"/>
  <c r="F97" i="20"/>
  <c r="F96" i="20"/>
  <c r="F95" i="20"/>
  <c r="F94" i="20"/>
  <c r="F93" i="20"/>
  <c r="F92" i="20"/>
  <c r="F91" i="20"/>
  <c r="F90" i="20"/>
  <c r="F89" i="20"/>
  <c r="F88" i="20"/>
  <c r="F87" i="20"/>
  <c r="F86" i="20"/>
  <c r="F85" i="20"/>
  <c r="F84" i="20"/>
  <c r="F83" i="20"/>
  <c r="F82" i="20"/>
  <c r="F81" i="20"/>
  <c r="F80" i="20"/>
  <c r="F79" i="20"/>
  <c r="F78" i="20"/>
  <c r="F77" i="20"/>
  <c r="F76" i="20"/>
  <c r="F75" i="20"/>
  <c r="F74" i="20"/>
  <c r="F73" i="20"/>
  <c r="F72" i="20"/>
  <c r="F71" i="20"/>
  <c r="F70" i="20"/>
  <c r="F69" i="20"/>
  <c r="F68" i="20"/>
  <c r="F67" i="20"/>
  <c r="F66" i="20"/>
  <c r="F65" i="20"/>
  <c r="F64" i="20"/>
  <c r="F63" i="20"/>
  <c r="F62" i="20"/>
  <c r="F61" i="20"/>
  <c r="F60" i="20"/>
  <c r="F59" i="20"/>
  <c r="F58" i="20"/>
  <c r="F57" i="20"/>
  <c r="F56" i="20"/>
  <c r="F55" i="20"/>
  <c r="F54" i="20"/>
  <c r="F53" i="20"/>
  <c r="F52" i="20"/>
  <c r="F51" i="20"/>
  <c r="F50" i="20"/>
  <c r="F49" i="20"/>
  <c r="F48" i="20"/>
  <c r="F47" i="20"/>
  <c r="F46" i="20"/>
  <c r="F45" i="20"/>
  <c r="F44" i="20"/>
  <c r="F43" i="20"/>
  <c r="F42" i="20"/>
  <c r="F41" i="20"/>
  <c r="F40" i="20"/>
  <c r="F39" i="20"/>
  <c r="F38" i="20"/>
  <c r="F37" i="20"/>
  <c r="F36" i="20"/>
  <c r="F35" i="20"/>
  <c r="F34" i="20"/>
  <c r="F33" i="20"/>
  <c r="F32" i="20"/>
  <c r="F31" i="20"/>
  <c r="F30" i="20"/>
  <c r="F29" i="20"/>
  <c r="F28" i="20"/>
  <c r="F27" i="20"/>
  <c r="F26" i="20"/>
  <c r="F25" i="20"/>
  <c r="F24" i="20"/>
  <c r="F23" i="20"/>
  <c r="F22" i="20"/>
  <c r="F21" i="20"/>
  <c r="F20" i="20"/>
  <c r="F19" i="20"/>
  <c r="F18" i="20"/>
  <c r="F17" i="20"/>
  <c r="F16" i="20"/>
  <c r="F15" i="20"/>
  <c r="F14" i="20"/>
  <c r="F13" i="20"/>
  <c r="F12" i="20"/>
  <c r="F11" i="20"/>
  <c r="F10" i="20"/>
  <c r="F9" i="20"/>
  <c r="F8" i="20"/>
  <c r="F7" i="20"/>
  <c r="F6" i="20"/>
  <c r="F5" i="20"/>
  <c r="F4" i="20"/>
  <c r="F3" i="20"/>
  <c r="H7" i="64"/>
  <c r="G7" i="64"/>
  <c r="H6" i="64"/>
  <c r="G6" i="64"/>
  <c r="H5" i="64"/>
  <c r="G5" i="64"/>
  <c r="H4" i="64"/>
  <c r="G4" i="64"/>
  <c r="H3" i="64"/>
  <c r="G3" i="64"/>
  <c r="H10" i="36"/>
  <c r="D10" i="36"/>
  <c r="H9" i="36"/>
  <c r="D9" i="36"/>
  <c r="H8" i="36"/>
  <c r="D8" i="36"/>
  <c r="H7" i="36"/>
  <c r="D7" i="36"/>
  <c r="H6" i="36"/>
  <c r="D6" i="36"/>
  <c r="H5" i="36"/>
  <c r="D5" i="36"/>
  <c r="H4" i="36"/>
  <c r="E4" i="36"/>
  <c r="D4" i="36"/>
  <c r="F4" i="36" s="1"/>
  <c r="K44" i="3"/>
  <c r="K45" i="3" s="1"/>
  <c r="A44" i="3"/>
  <c r="A45" i="3" s="1"/>
  <c r="L41" i="3"/>
  <c r="L40" i="3"/>
  <c r="T45" i="3"/>
  <c r="S45" i="3"/>
  <c r="R45" i="3"/>
  <c r="Q45" i="3"/>
  <c r="P45" i="3"/>
  <c r="O45" i="3"/>
  <c r="N45" i="3"/>
  <c r="M45" i="3"/>
  <c r="L45" i="3"/>
  <c r="T44" i="3"/>
  <c r="S44" i="3"/>
  <c r="R44" i="3"/>
  <c r="Q44" i="3"/>
  <c r="P44" i="3"/>
  <c r="O44" i="3"/>
  <c r="N44" i="3"/>
  <c r="M44" i="3"/>
  <c r="L44" i="3"/>
  <c r="T43" i="3"/>
  <c r="S43" i="3"/>
  <c r="R43" i="3"/>
  <c r="Q43" i="3"/>
  <c r="P43" i="3"/>
  <c r="O43" i="3"/>
  <c r="N43" i="3"/>
  <c r="M43" i="3"/>
  <c r="L43" i="3"/>
  <c r="T42" i="3"/>
  <c r="S42" i="3"/>
  <c r="R42" i="3"/>
  <c r="Q42" i="3"/>
  <c r="P42" i="3"/>
  <c r="O42" i="3"/>
  <c r="N42" i="3"/>
  <c r="M42" i="3"/>
  <c r="L42" i="3"/>
  <c r="T41" i="3"/>
  <c r="S41" i="3"/>
  <c r="R41" i="3"/>
  <c r="Q41" i="3"/>
  <c r="P41" i="3"/>
  <c r="O41" i="3"/>
  <c r="N41" i="3"/>
  <c r="M41" i="3"/>
  <c r="T40" i="3"/>
  <c r="S40" i="3"/>
  <c r="R40" i="3"/>
  <c r="Q40" i="3"/>
  <c r="P40" i="3"/>
  <c r="O40" i="3"/>
  <c r="N40" i="3"/>
  <c r="M40" i="3"/>
  <c r="M35" i="3"/>
  <c r="S35" i="3" s="1"/>
  <c r="L35" i="3"/>
  <c r="R35" i="3" s="1"/>
  <c r="K35" i="3"/>
  <c r="Q35" i="3" s="1"/>
  <c r="M34" i="3"/>
  <c r="S34" i="3" s="1"/>
  <c r="L34" i="3"/>
  <c r="R34" i="3" s="1"/>
  <c r="K34" i="3"/>
  <c r="Q34" i="3" s="1"/>
  <c r="A34" i="3"/>
  <c r="A35" i="3" s="1"/>
  <c r="M33" i="3"/>
  <c r="S33" i="3" s="1"/>
  <c r="L33" i="3"/>
  <c r="R33" i="3" s="1"/>
  <c r="K33" i="3"/>
  <c r="Q33" i="3" s="1"/>
  <c r="M32" i="3"/>
  <c r="S32" i="3" s="1"/>
  <c r="L32" i="3"/>
  <c r="R32" i="3" s="1"/>
  <c r="K32" i="3"/>
  <c r="Q32" i="3" s="1"/>
  <c r="M31" i="3"/>
  <c r="S31" i="3" s="1"/>
  <c r="L31" i="3"/>
  <c r="R31" i="3" s="1"/>
  <c r="K31" i="3"/>
  <c r="Q31" i="3" s="1"/>
  <c r="M30" i="3"/>
  <c r="S30" i="3" s="1"/>
  <c r="L30" i="3"/>
  <c r="R30" i="3" s="1"/>
  <c r="K30" i="3"/>
  <c r="Q30" i="3" s="1"/>
  <c r="M25" i="3"/>
  <c r="S25" i="3" s="1"/>
  <c r="L25" i="3"/>
  <c r="R25" i="3" s="1"/>
  <c r="K25" i="3"/>
  <c r="Q25" i="3" s="1"/>
  <c r="M24" i="3"/>
  <c r="S24" i="3" s="1"/>
  <c r="L24" i="3"/>
  <c r="R24" i="3" s="1"/>
  <c r="K24" i="3"/>
  <c r="Q24" i="3" s="1"/>
  <c r="A24" i="3"/>
  <c r="A25" i="3" s="1"/>
  <c r="M23" i="3"/>
  <c r="S23" i="3" s="1"/>
  <c r="L23" i="3"/>
  <c r="R23" i="3" s="1"/>
  <c r="K23" i="3"/>
  <c r="Q23" i="3" s="1"/>
  <c r="M22" i="3"/>
  <c r="S22" i="3" s="1"/>
  <c r="L22" i="3"/>
  <c r="R22" i="3" s="1"/>
  <c r="K22" i="3"/>
  <c r="Q22" i="3" s="1"/>
  <c r="M21" i="3"/>
  <c r="S21" i="3" s="1"/>
  <c r="L21" i="3"/>
  <c r="R21" i="3" s="1"/>
  <c r="K21" i="3"/>
  <c r="Q21" i="3" s="1"/>
  <c r="M20" i="3"/>
  <c r="S20" i="3" s="1"/>
  <c r="L20" i="3"/>
  <c r="R20" i="3" s="1"/>
  <c r="K20" i="3"/>
  <c r="Q20" i="3" s="1"/>
  <c r="M15" i="3"/>
  <c r="S15" i="3" s="1"/>
  <c r="L15" i="3"/>
  <c r="R15" i="3" s="1"/>
  <c r="K15" i="3"/>
  <c r="Q15" i="3" s="1"/>
  <c r="M14" i="3"/>
  <c r="S14" i="3" s="1"/>
  <c r="L14" i="3"/>
  <c r="R14" i="3" s="1"/>
  <c r="K14" i="3"/>
  <c r="Q14" i="3" s="1"/>
  <c r="A14" i="3"/>
  <c r="A15" i="3" s="1"/>
  <c r="M13" i="3"/>
  <c r="S13" i="3" s="1"/>
  <c r="L13" i="3"/>
  <c r="R13" i="3" s="1"/>
  <c r="K13" i="3"/>
  <c r="Q13" i="3" s="1"/>
  <c r="M12" i="3"/>
  <c r="S12" i="3" s="1"/>
  <c r="L12" i="3"/>
  <c r="R12" i="3" s="1"/>
  <c r="K12" i="3"/>
  <c r="Q12" i="3" s="1"/>
  <c r="M11" i="3"/>
  <c r="S11" i="3" s="1"/>
  <c r="L11" i="3"/>
  <c r="R11" i="3" s="1"/>
  <c r="K11" i="3"/>
  <c r="Q11" i="3" s="1"/>
  <c r="M10" i="3"/>
  <c r="S10" i="3" s="1"/>
  <c r="L10" i="3"/>
  <c r="R10" i="3" s="1"/>
  <c r="K10" i="3"/>
  <c r="Q10" i="3" s="1"/>
  <c r="E16" i="64" l="1"/>
  <c r="F16" i="64"/>
  <c r="D16" i="64"/>
  <c r="E15" i="64"/>
  <c r="F15" i="64"/>
  <c r="D15" i="64"/>
  <c r="E14" i="64"/>
  <c r="F14" i="64"/>
  <c r="D14" i="64"/>
  <c r="E13" i="64"/>
  <c r="F13" i="64"/>
  <c r="D13" i="64"/>
  <c r="E12" i="64"/>
  <c r="F12" i="64"/>
  <c r="D12" i="64"/>
  <c r="E5" i="36"/>
  <c r="G4" i="36"/>
  <c r="G16" i="64" l="1"/>
  <c r="G15" i="64"/>
  <c r="G14" i="64"/>
  <c r="G13" i="64"/>
  <c r="G12" i="64"/>
  <c r="E20" i="64"/>
  <c r="E21" i="64" s="1"/>
  <c r="E28" i="64"/>
  <c r="F20" i="64"/>
  <c r="F21" i="64" s="1"/>
  <c r="F28" i="64"/>
  <c r="D20" i="64"/>
  <c r="D21" i="64" s="1"/>
  <c r="D28" i="64"/>
  <c r="F5" i="36"/>
  <c r="G5" i="36" s="1"/>
  <c r="E6" i="36"/>
  <c r="G20" i="64" l="1"/>
  <c r="F29" i="64"/>
  <c r="F22" i="64"/>
  <c r="D29" i="64"/>
  <c r="D22" i="64"/>
  <c r="E22" i="64"/>
  <c r="E29" i="64"/>
  <c r="F6" i="36"/>
  <c r="G6" i="36"/>
  <c r="E7" i="36"/>
  <c r="F30" i="64" l="1"/>
  <c r="F23" i="64"/>
  <c r="D30" i="64"/>
  <c r="D23" i="64"/>
  <c r="E30" i="64"/>
  <c r="E23" i="64"/>
  <c r="G21" i="64"/>
  <c r="G28" i="64"/>
  <c r="F7" i="36"/>
  <c r="G7" i="36"/>
  <c r="E8" i="36"/>
  <c r="F31" i="64" l="1"/>
  <c r="F24" i="64"/>
  <c r="F32" i="64" s="1"/>
  <c r="D31" i="64"/>
  <c r="D24" i="64"/>
  <c r="D32" i="64" s="1"/>
  <c r="E31" i="64"/>
  <c r="E24" i="64"/>
  <c r="E32" i="64" s="1"/>
  <c r="G22" i="64"/>
  <c r="G29" i="64"/>
  <c r="F8" i="36"/>
  <c r="G8" i="36"/>
  <c r="E9" i="36"/>
  <c r="G30" i="64" l="1"/>
  <c r="G23" i="64"/>
  <c r="F9" i="36"/>
  <c r="G9" i="36"/>
  <c r="E10" i="36"/>
  <c r="G31" i="64" l="1"/>
  <c r="G24" i="64"/>
  <c r="G32" i="64" s="1"/>
  <c r="F10" i="36"/>
  <c r="G10" i="36"/>
</calcChain>
</file>

<file path=xl/sharedStrings.xml><?xml version="1.0" encoding="utf-8"?>
<sst xmlns="http://schemas.openxmlformats.org/spreadsheetml/2006/main" count="24384" uniqueCount="17276">
  <si>
    <t>Date seeded:</t>
  </si>
  <si>
    <t>Time seeded:</t>
  </si>
  <si>
    <t>Label</t>
  </si>
  <si>
    <t>Cells</t>
  </si>
  <si>
    <t>Passage</t>
  </si>
  <si>
    <t>Grid reticle area (cm^2):</t>
  </si>
  <si>
    <t>Wildtype</t>
  </si>
  <si>
    <t>U2OS WT</t>
  </si>
  <si>
    <t>6-well plate growth area (cm^2):</t>
  </si>
  <si>
    <t>POLR2A</t>
  </si>
  <si>
    <t>U2OS SNAP-POLR2A</t>
  </si>
  <si>
    <t>POLR2A TAF1</t>
  </si>
  <si>
    <t>U2OS SNAP-POLR2A TAF1-HALO</t>
  </si>
  <si>
    <r>
      <rPr>
        <b/>
        <sz val="12"/>
        <color theme="1"/>
        <rFont val="Arial"/>
        <family val="2"/>
      </rPr>
      <t>Wildtype</t>
    </r>
    <r>
      <rPr>
        <sz val="12"/>
        <color theme="1"/>
        <rFont val="Arial"/>
        <family val="2"/>
      </rPr>
      <t xml:space="preserve"> well 1</t>
    </r>
  </si>
  <si>
    <r>
      <rPr>
        <b/>
        <sz val="12"/>
        <color theme="1"/>
        <rFont val="Arial"/>
        <family val="2"/>
      </rPr>
      <t>Wildtype</t>
    </r>
    <r>
      <rPr>
        <sz val="12"/>
        <color theme="1"/>
        <rFont val="Arial"/>
        <family val="2"/>
      </rPr>
      <t xml:space="preserve"> well 2</t>
    </r>
  </si>
  <si>
    <r>
      <rPr>
        <b/>
        <sz val="12"/>
        <color theme="1"/>
        <rFont val="Arial"/>
        <family val="2"/>
      </rPr>
      <t>Wildtype</t>
    </r>
    <r>
      <rPr>
        <sz val="12"/>
        <color theme="1"/>
        <rFont val="Arial"/>
        <family val="2"/>
      </rPr>
      <t xml:space="preserve"> well 3</t>
    </r>
  </si>
  <si>
    <t>Average 1 (count)</t>
  </si>
  <si>
    <t>Average 2 (count)</t>
  </si>
  <si>
    <t>Average 3 (count)</t>
  </si>
  <si>
    <t>Objective magnification (X)</t>
  </si>
  <si>
    <t>Grid reticle area (cm^2)</t>
  </si>
  <si>
    <t>Growth area (cm^2)</t>
  </si>
  <si>
    <t xml:space="preserve"> 1 Total cells</t>
  </si>
  <si>
    <t xml:space="preserve"> 2 Total cells</t>
  </si>
  <si>
    <t xml:space="preserve"> 3 Total cells</t>
  </si>
  <si>
    <t>Time after seeding (hours)</t>
  </si>
  <si>
    <t>FOV 1 (Cells)</t>
  </si>
  <si>
    <t>FOV 2 (Cells)</t>
  </si>
  <si>
    <t>FOV 3 (Cells)</t>
  </si>
  <si>
    <t>Date checked</t>
  </si>
  <si>
    <t>Time checked</t>
  </si>
  <si>
    <t>Notes</t>
  </si>
  <si>
    <t>5:30pm</t>
  </si>
  <si>
    <t>5:15pm</t>
  </si>
  <si>
    <t>6:00pm</t>
  </si>
  <si>
    <t>Media replaced with fresh culture media</t>
  </si>
  <si>
    <r>
      <rPr>
        <b/>
        <sz val="12"/>
        <color theme="1"/>
        <rFont val="Arial"/>
        <family val="2"/>
      </rPr>
      <t>POLR2A</t>
    </r>
    <r>
      <rPr>
        <sz val="12"/>
        <color theme="1"/>
        <rFont val="Arial"/>
        <family val="2"/>
      </rPr>
      <t xml:space="preserve"> well 1</t>
    </r>
  </si>
  <si>
    <r>
      <rPr>
        <b/>
        <sz val="12"/>
        <color theme="1"/>
        <rFont val="Arial"/>
        <family val="2"/>
      </rPr>
      <t>POLR2A</t>
    </r>
    <r>
      <rPr>
        <sz val="12"/>
        <color theme="1"/>
        <rFont val="Arial"/>
        <family val="2"/>
      </rPr>
      <t xml:space="preserve"> well 2</t>
    </r>
  </si>
  <si>
    <r>
      <rPr>
        <b/>
        <sz val="12"/>
        <color theme="1"/>
        <rFont val="Arial"/>
        <family val="2"/>
      </rPr>
      <t>POLR2A</t>
    </r>
    <r>
      <rPr>
        <sz val="12"/>
        <color theme="1"/>
        <rFont val="Arial"/>
        <family val="2"/>
      </rPr>
      <t xml:space="preserve"> well 3</t>
    </r>
  </si>
  <si>
    <r>
      <rPr>
        <b/>
        <sz val="12"/>
        <color theme="1"/>
        <rFont val="Arial"/>
        <family val="2"/>
      </rPr>
      <t>POLR2A TAF1</t>
    </r>
    <r>
      <rPr>
        <sz val="12"/>
        <color theme="1"/>
        <rFont val="Arial"/>
        <family val="2"/>
      </rPr>
      <t xml:space="preserve"> well 1</t>
    </r>
  </si>
  <si>
    <r>
      <rPr>
        <b/>
        <sz val="12"/>
        <color theme="1"/>
        <rFont val="Arial"/>
        <family val="2"/>
      </rPr>
      <t>POLR2A TAF1</t>
    </r>
    <r>
      <rPr>
        <sz val="12"/>
        <color theme="1"/>
        <rFont val="Arial"/>
        <family val="2"/>
      </rPr>
      <t xml:space="preserve"> well 2</t>
    </r>
  </si>
  <si>
    <r>
      <rPr>
        <b/>
        <sz val="12"/>
        <color theme="1"/>
        <rFont val="Arial"/>
        <family val="2"/>
      </rPr>
      <t>POLR2A TAF1</t>
    </r>
    <r>
      <rPr>
        <sz val="12"/>
        <color theme="1"/>
        <rFont val="Arial"/>
        <family val="2"/>
      </rPr>
      <t xml:space="preserve"> well 3</t>
    </r>
  </si>
  <si>
    <t>WT</t>
  </si>
  <si>
    <t>SNAP-POLR2A</t>
  </si>
  <si>
    <t>SNAP-POLR2A TAF1-HALO</t>
  </si>
  <si>
    <t>Total # cells</t>
  </si>
  <si>
    <t>Total # cells (Plot on GraphPad prism, x10^3)</t>
  </si>
  <si>
    <t>Population</t>
  </si>
  <si>
    <t>Fraction of population</t>
  </si>
  <si>
    <t>Error</t>
  </si>
  <si>
    <t>Time (1/s)</t>
  </si>
  <si>
    <t>Error (GRID)</t>
  </si>
  <si>
    <t>Time (s)</t>
  </si>
  <si>
    <t>Error (s)</t>
  </si>
  <si>
    <t>Note</t>
  </si>
  <si>
    <t>Top 0.05% longest molecules removed</t>
  </si>
  <si>
    <t>Parameters</t>
  </si>
  <si>
    <t>Weight of registration</t>
  </si>
  <si>
    <t>kmin</t>
  </si>
  <si>
    <t>kmax</t>
  </si>
  <si>
    <t>N (logscale)</t>
  </si>
  <si>
    <t>Bleaching</t>
  </si>
  <si>
    <t>Fit in GRID</t>
  </si>
  <si>
    <t># Binding events</t>
  </si>
  <si>
    <t>Bleaching number</t>
  </si>
  <si>
    <t>DMSO</t>
  </si>
  <si>
    <t>Triptolide</t>
  </si>
  <si>
    <t>NVP-2</t>
  </si>
  <si>
    <t># Nuclear Pol II binding events</t>
  </si>
  <si>
    <t>Mean</t>
  </si>
  <si>
    <t>DMSO Photobleach rate (s)</t>
  </si>
  <si>
    <t>Resamplings</t>
  </si>
  <si>
    <t>% Data resampled</t>
  </si>
  <si>
    <t>Pausing index</t>
  </si>
  <si>
    <t>Pausing index = (# binding events with dwell times between 40 -90 s) / (# binding events with dwell times &gt; 90 s)</t>
  </si>
  <si>
    <t>DMSO-treated Pol II pausing index</t>
  </si>
  <si>
    <t>logFC</t>
  </si>
  <si>
    <t>AveExpr</t>
  </si>
  <si>
    <t>t</t>
  </si>
  <si>
    <t>P.Value</t>
  </si>
  <si>
    <t>adj.P.Val</t>
  </si>
  <si>
    <t>B</t>
  </si>
  <si>
    <t>ensembl_gene_id</t>
  </si>
  <si>
    <t>external_gene_name</t>
  </si>
  <si>
    <t>entrezgene_id</t>
  </si>
  <si>
    <t>uniprot_gn_id</t>
  </si>
  <si>
    <t>cds_length</t>
  </si>
  <si>
    <t>aa_length</t>
  </si>
  <si>
    <t>maxlfq.median</t>
  </si>
  <si>
    <t>peptide.matches.median</t>
  </si>
  <si>
    <t>gene.coverage.median</t>
  </si>
  <si>
    <t>A0A3B3IRV3</t>
  </si>
  <si>
    <t>ENSG00000101898</t>
  </si>
  <si>
    <t>MCTS2</t>
  </si>
  <si>
    <t>A0AVT1</t>
  </si>
  <si>
    <t>ENSG00000033178</t>
  </si>
  <si>
    <t>UBA6</t>
  </si>
  <si>
    <t>A0FGR8</t>
  </si>
  <si>
    <t>ENSG00000117868</t>
  </si>
  <si>
    <t>ESYT2</t>
  </si>
  <si>
    <t>NA</t>
  </si>
  <si>
    <t>A0JLT2</t>
  </si>
  <si>
    <t>ENSG00000156603</t>
  </si>
  <si>
    <t>MED19</t>
  </si>
  <si>
    <t>A0MZ66</t>
  </si>
  <si>
    <t>ENSG00000187164</t>
  </si>
  <si>
    <t>SHTN1</t>
  </si>
  <si>
    <t>A1A4S6</t>
  </si>
  <si>
    <t>ENSG00000071205</t>
  </si>
  <si>
    <t>ARHGAP10</t>
  </si>
  <si>
    <t>A1L0T0</t>
  </si>
  <si>
    <t>ENSG00000105135</t>
  </si>
  <si>
    <t>ILVBL</t>
  </si>
  <si>
    <t>A1L390</t>
  </si>
  <si>
    <t>ENSG00000126822</t>
  </si>
  <si>
    <t>PLEKHG3</t>
  </si>
  <si>
    <t>A1X283</t>
  </si>
  <si>
    <t>ENSG00000174705</t>
  </si>
  <si>
    <t>SH3PXD2B</t>
  </si>
  <si>
    <t>A2RRP1</t>
  </si>
  <si>
    <t>ENSG00000151779</t>
  </si>
  <si>
    <t>NBAS</t>
  </si>
  <si>
    <t>A2RTX5</t>
  </si>
  <si>
    <t>ENSG00000185418</t>
  </si>
  <si>
    <t>TARS3</t>
  </si>
  <si>
    <t>A2VDJ0</t>
  </si>
  <si>
    <t>ENSG00000121210</t>
  </si>
  <si>
    <t>TMEM131L</t>
  </si>
  <si>
    <t>A3KMH1</t>
  </si>
  <si>
    <t>ENSG00000102763</t>
  </si>
  <si>
    <t>VWA8</t>
  </si>
  <si>
    <t>A3KN83</t>
  </si>
  <si>
    <t>ENSG00000139697</t>
  </si>
  <si>
    <t>SBNO1</t>
  </si>
  <si>
    <t>A4D1E9</t>
  </si>
  <si>
    <t>ENSG00000105793</t>
  </si>
  <si>
    <t>GTPBP10</t>
  </si>
  <si>
    <t>A5A3E0</t>
  </si>
  <si>
    <t>ENSG00000196604</t>
  </si>
  <si>
    <t>POTEF</t>
  </si>
  <si>
    <t>A5PLL7</t>
  </si>
  <si>
    <t>ENSG00000240849</t>
  </si>
  <si>
    <t>PEDS1</t>
  </si>
  <si>
    <t>A5PLN9</t>
  </si>
  <si>
    <t>ENSG00000113597</t>
  </si>
  <si>
    <t>TRAPPC13</t>
  </si>
  <si>
    <t>A5YKK6</t>
  </si>
  <si>
    <t>ENSG00000125107</t>
  </si>
  <si>
    <t>CNOT1</t>
  </si>
  <si>
    <t>A6ND36</t>
  </si>
  <si>
    <t>ENSG00000188522</t>
  </si>
  <si>
    <t>FAM83G</t>
  </si>
  <si>
    <t>A6NDG6</t>
  </si>
  <si>
    <t>ENSG00000184207</t>
  </si>
  <si>
    <t>PGP</t>
  </si>
  <si>
    <t>A6NDU8</t>
  </si>
  <si>
    <t>ENSG00000205765</t>
  </si>
  <si>
    <t>RIMOC1</t>
  </si>
  <si>
    <t>A6NFI3</t>
  </si>
  <si>
    <t>ENSG00000205903</t>
  </si>
  <si>
    <t>ZNF316</t>
  </si>
  <si>
    <t>A6NHL2</t>
  </si>
  <si>
    <t>ENSG00000178462</t>
  </si>
  <si>
    <t>TUBAL3</t>
  </si>
  <si>
    <t>A6NHR9</t>
  </si>
  <si>
    <t>ENSG00000101596</t>
  </si>
  <si>
    <t>SMCHD1</t>
  </si>
  <si>
    <t>A6NHX0</t>
  </si>
  <si>
    <t>ENSG00000274070</t>
  </si>
  <si>
    <t>CASTOR2</t>
  </si>
  <si>
    <t>A6NIH7</t>
  </si>
  <si>
    <t>ENSG00000175970</t>
  </si>
  <si>
    <t>UNC119B</t>
  </si>
  <si>
    <t>A6NJ78</t>
  </si>
  <si>
    <t>ENSG00000169519</t>
  </si>
  <si>
    <t>METTL15</t>
  </si>
  <si>
    <t>A6NKF1</t>
  </si>
  <si>
    <t>ENSG00000168061</t>
  </si>
  <si>
    <t>SAC3D1</t>
  </si>
  <si>
    <t>A7E2V4</t>
  </si>
  <si>
    <t>ENSG00000214655</t>
  </si>
  <si>
    <t>ZSWIM8</t>
  </si>
  <si>
    <t>A8MW92</t>
  </si>
  <si>
    <t>ENSG00000129292</t>
  </si>
  <si>
    <t>PHF20L1</t>
  </si>
  <si>
    <t>C9J7I0</t>
  </si>
  <si>
    <t>ENSG00000219545</t>
  </si>
  <si>
    <t>UMAD1</t>
  </si>
  <si>
    <t>E9PAV3</t>
  </si>
  <si>
    <t>ENSG00000196531</t>
  </si>
  <si>
    <t>NACA</t>
  </si>
  <si>
    <t>E9PRG8</t>
  </si>
  <si>
    <t>ENSG00000278615</t>
  </si>
  <si>
    <t>C11orf98</t>
  </si>
  <si>
    <t>O00116</t>
  </si>
  <si>
    <t>ENSG00000018510</t>
  </si>
  <si>
    <t>AGPS</t>
  </si>
  <si>
    <t>O00139</t>
  </si>
  <si>
    <t>ENSG00000068796</t>
  </si>
  <si>
    <t>KIF2A</t>
  </si>
  <si>
    <t>O00148</t>
  </si>
  <si>
    <t>ENSG00000123136</t>
  </si>
  <si>
    <t>DDX39A</t>
  </si>
  <si>
    <t>O00151</t>
  </si>
  <si>
    <t>ENSG00000107438</t>
  </si>
  <si>
    <t>PDLIM1</t>
  </si>
  <si>
    <t>O00154</t>
  </si>
  <si>
    <t>ENSG00000097021</t>
  </si>
  <si>
    <t>ACOT7</t>
  </si>
  <si>
    <t>O00159</t>
  </si>
  <si>
    <t>ENSG00000197879</t>
  </si>
  <si>
    <t>MYO1C</t>
  </si>
  <si>
    <t>O00161</t>
  </si>
  <si>
    <t>ENSG00000092531</t>
  </si>
  <si>
    <t>SNAP23</t>
  </si>
  <si>
    <t>O00165</t>
  </si>
  <si>
    <t>ENSG00000143575</t>
  </si>
  <si>
    <t>HAX1</t>
  </si>
  <si>
    <t>O00170</t>
  </si>
  <si>
    <t>ENSG00000110711</t>
  </si>
  <si>
    <t>AIP</t>
  </si>
  <si>
    <t>O00178</t>
  </si>
  <si>
    <t>ENSG00000100226</t>
  </si>
  <si>
    <t>GTPBP1</t>
  </si>
  <si>
    <t>O00186</t>
  </si>
  <si>
    <t>ENSG00000116266</t>
  </si>
  <si>
    <t>STXBP3</t>
  </si>
  <si>
    <t>O00192</t>
  </si>
  <si>
    <t>ENSG00000099889</t>
  </si>
  <si>
    <t>ARVCF</t>
  </si>
  <si>
    <t>O00193</t>
  </si>
  <si>
    <t>ENSG00000110696</t>
  </si>
  <si>
    <t>C11orf58</t>
  </si>
  <si>
    <t>O00194</t>
  </si>
  <si>
    <t>ENSG00000041353</t>
  </si>
  <si>
    <t>RAB27B</t>
  </si>
  <si>
    <t>O00203</t>
  </si>
  <si>
    <t>ENSG00000132842</t>
  </si>
  <si>
    <t>AP3B1</t>
  </si>
  <si>
    <t>O00213</t>
  </si>
  <si>
    <t>ENSG00000166313</t>
  </si>
  <si>
    <t>APBB1</t>
  </si>
  <si>
    <t>O00214</t>
  </si>
  <si>
    <t>ENSG00000116977</t>
  </si>
  <si>
    <t>LGALS8</t>
  </si>
  <si>
    <t>O00217</t>
  </si>
  <si>
    <t>ENSG00000110717</t>
  </si>
  <si>
    <t>NDUFS8</t>
  </si>
  <si>
    <t>O00231</t>
  </si>
  <si>
    <t>ENSG00000108671</t>
  </si>
  <si>
    <t>PSMD11</t>
  </si>
  <si>
    <t>O00232</t>
  </si>
  <si>
    <t>ENSG00000197170</t>
  </si>
  <si>
    <t>PSMD12</t>
  </si>
  <si>
    <t>O00233</t>
  </si>
  <si>
    <t>ENSG00000110801</t>
  </si>
  <si>
    <t>PSMD9</t>
  </si>
  <si>
    <t>O00244</t>
  </si>
  <si>
    <t>ENSG00000177556</t>
  </si>
  <si>
    <t>ATOX1</t>
  </si>
  <si>
    <t>O00255</t>
  </si>
  <si>
    <t>ENSG00000133895</t>
  </si>
  <si>
    <t>MEN1</t>
  </si>
  <si>
    <t>O00257</t>
  </si>
  <si>
    <t>ENSG00000141582</t>
  </si>
  <si>
    <t>CBX4</t>
  </si>
  <si>
    <t>O00264</t>
  </si>
  <si>
    <t>ENSG00000101856</t>
  </si>
  <si>
    <t>PGRMC1</t>
  </si>
  <si>
    <t>O00267</t>
  </si>
  <si>
    <t>ENSG00000196235</t>
  </si>
  <si>
    <t>SUPT5H</t>
  </si>
  <si>
    <t>O00268</t>
  </si>
  <si>
    <t>ENSG00000130699</t>
  </si>
  <si>
    <t>TAF4</t>
  </si>
  <si>
    <t>O00273</t>
  </si>
  <si>
    <t>ENSG00000160049</t>
  </si>
  <si>
    <t>DFFA</t>
  </si>
  <si>
    <t>O00291</t>
  </si>
  <si>
    <t>ENSG00000127946</t>
  </si>
  <si>
    <t>HIP1</t>
  </si>
  <si>
    <t>O00299</t>
  </si>
  <si>
    <t>ENSG00000206394</t>
  </si>
  <si>
    <t>CLIC1</t>
  </si>
  <si>
    <t>O00303</t>
  </si>
  <si>
    <t>ENSG00000175390</t>
  </si>
  <si>
    <t>EIF3F</t>
  </si>
  <si>
    <t>O00308</t>
  </si>
  <si>
    <t>ENSG00000198373</t>
  </si>
  <si>
    <t>WWP2</t>
  </si>
  <si>
    <t>O00311</t>
  </si>
  <si>
    <t>ENSG00000097046</t>
  </si>
  <si>
    <t>CDC7</t>
  </si>
  <si>
    <t>O00330</t>
  </si>
  <si>
    <t>ENSG00000110435</t>
  </si>
  <si>
    <t>PDHX</t>
  </si>
  <si>
    <t>O00391</t>
  </si>
  <si>
    <t>ENSG00000116260</t>
  </si>
  <si>
    <t>QSOX1</t>
  </si>
  <si>
    <t>O00399</t>
  </si>
  <si>
    <t>ENSG00000104671</t>
  </si>
  <si>
    <t>DCTN6</t>
  </si>
  <si>
    <t>O00401</t>
  </si>
  <si>
    <t>ENSG00000106299</t>
  </si>
  <si>
    <t>WASL</t>
  </si>
  <si>
    <t>O00410</t>
  </si>
  <si>
    <t>ENSG00000065150</t>
  </si>
  <si>
    <t>IPO5</t>
  </si>
  <si>
    <t>O00411</t>
  </si>
  <si>
    <t>ENSG00000099821</t>
  </si>
  <si>
    <t>POLRMT</t>
  </si>
  <si>
    <t>O00422</t>
  </si>
  <si>
    <t>ENSG00000150459</t>
  </si>
  <si>
    <t>SAP18</t>
  </si>
  <si>
    <t>O00429</t>
  </si>
  <si>
    <t>ENSG00000087470</t>
  </si>
  <si>
    <t>DNM1L</t>
  </si>
  <si>
    <t>O00442</t>
  </si>
  <si>
    <t>ENSG00000137996</t>
  </si>
  <si>
    <t>RTCA</t>
  </si>
  <si>
    <t>O00443</t>
  </si>
  <si>
    <t>ENSG00000011405</t>
  </si>
  <si>
    <t>PIK3C2A</t>
  </si>
  <si>
    <t>O00458</t>
  </si>
  <si>
    <t>ENSG00000006652</t>
  </si>
  <si>
    <t>IFRD1</t>
  </si>
  <si>
    <t>O00461</t>
  </si>
  <si>
    <t>ENSG00000173905</t>
  </si>
  <si>
    <t>GOLIM4</t>
  </si>
  <si>
    <t>O00468</t>
  </si>
  <si>
    <t>ENSG00000188157</t>
  </si>
  <si>
    <t>AGRN</t>
  </si>
  <si>
    <t>O00469</t>
  </si>
  <si>
    <t>ENSG00000152952</t>
  </si>
  <si>
    <t>PLOD2</t>
  </si>
  <si>
    <t>O00471</t>
  </si>
  <si>
    <t>ENSG00000070367</t>
  </si>
  <si>
    <t>EXOC5</t>
  </si>
  <si>
    <t>O00479</t>
  </si>
  <si>
    <t>ENSG00000182952</t>
  </si>
  <si>
    <t>HMGN4</t>
  </si>
  <si>
    <t>O00483</t>
  </si>
  <si>
    <t>ENSG00000189043</t>
  </si>
  <si>
    <t>NDUFA4</t>
  </si>
  <si>
    <t>O00487</t>
  </si>
  <si>
    <t>ENSG00000115233</t>
  </si>
  <si>
    <t>PSMD14</t>
  </si>
  <si>
    <t>O00488</t>
  </si>
  <si>
    <t>ENSG00000142684</t>
  </si>
  <si>
    <t>ZNF593</t>
  </si>
  <si>
    <t>O00499</t>
  </si>
  <si>
    <t>ENSG00000136717</t>
  </si>
  <si>
    <t>BIN1</t>
  </si>
  <si>
    <t>O00505</t>
  </si>
  <si>
    <t>ENSG00000102753</t>
  </si>
  <si>
    <t>KPNA3</t>
  </si>
  <si>
    <t>O00506</t>
  </si>
  <si>
    <t>ENSG00000115694</t>
  </si>
  <si>
    <t>STK25</t>
  </si>
  <si>
    <t>O00541</t>
  </si>
  <si>
    <t>ENSG00000100029</t>
  </si>
  <si>
    <t>PES1</t>
  </si>
  <si>
    <t>O00560</t>
  </si>
  <si>
    <t>ENSG00000137575</t>
  </si>
  <si>
    <t>SDCBP</t>
  </si>
  <si>
    <t>O00566</t>
  </si>
  <si>
    <t>ENSG00000124383</t>
  </si>
  <si>
    <t>MPHOSPH10</t>
  </si>
  <si>
    <t>O00567</t>
  </si>
  <si>
    <t>ENSG00000101361</t>
  </si>
  <si>
    <t>NOP56</t>
  </si>
  <si>
    <t>O00571</t>
  </si>
  <si>
    <t>ENSG00000215301</t>
  </si>
  <si>
    <t>DDX3X</t>
  </si>
  <si>
    <t>O00592</t>
  </si>
  <si>
    <t>ENSG00000128567</t>
  </si>
  <si>
    <t>PODXL</t>
  </si>
  <si>
    <t>O00625</t>
  </si>
  <si>
    <t>ENSG00000087842</t>
  </si>
  <si>
    <t>PIR</t>
  </si>
  <si>
    <t>O00629</t>
  </si>
  <si>
    <t>ENSG00000186432</t>
  </si>
  <si>
    <t>KPNA4</t>
  </si>
  <si>
    <t>O00712</t>
  </si>
  <si>
    <t>ENSG00000147862</t>
  </si>
  <si>
    <t>NFIB</t>
  </si>
  <si>
    <t>O00716</t>
  </si>
  <si>
    <t>ENSG00000112242</t>
  </si>
  <si>
    <t>E2F3</t>
  </si>
  <si>
    <t>O00743</t>
  </si>
  <si>
    <t>ENSG00000119414</t>
  </si>
  <si>
    <t>PPP6C</t>
  </si>
  <si>
    <t>O00746</t>
  </si>
  <si>
    <t>ENSG00000103202</t>
  </si>
  <si>
    <t>NME4</t>
  </si>
  <si>
    <t>O00748</t>
  </si>
  <si>
    <t>ENSG00000172831</t>
  </si>
  <si>
    <t>CES2</t>
  </si>
  <si>
    <t>O00754</t>
  </si>
  <si>
    <t>ENSG00000104774</t>
  </si>
  <si>
    <t>MAN2B1</t>
  </si>
  <si>
    <t>O00762</t>
  </si>
  <si>
    <t>ENSG00000175063</t>
  </si>
  <si>
    <t>UBE2C</t>
  </si>
  <si>
    <t>O00764</t>
  </si>
  <si>
    <t>ENSG00000160209</t>
  </si>
  <si>
    <t>PDXK</t>
  </si>
  <si>
    <t>O00767</t>
  </si>
  <si>
    <t>ENSG00000099194</t>
  </si>
  <si>
    <t>SCD</t>
  </si>
  <si>
    <t>O14495</t>
  </si>
  <si>
    <t>ENSG00000162407</t>
  </si>
  <si>
    <t>PLPP3</t>
  </si>
  <si>
    <t>O14497</t>
  </si>
  <si>
    <t>ENSG00000117713</t>
  </si>
  <si>
    <t>ARID1A</t>
  </si>
  <si>
    <t>O14519</t>
  </si>
  <si>
    <t>ENSG00000111328</t>
  </si>
  <si>
    <t>CDK2AP1</t>
  </si>
  <si>
    <t>O14521</t>
  </si>
  <si>
    <t>ENSG00000204370</t>
  </si>
  <si>
    <t>SDHD</t>
  </si>
  <si>
    <t>O14530</t>
  </si>
  <si>
    <t>ENSG00000115514</t>
  </si>
  <si>
    <t>TXNDC9</t>
  </si>
  <si>
    <t>O14531</t>
  </si>
  <si>
    <t>ENSG00000151640</t>
  </si>
  <si>
    <t>DPYSL4</t>
  </si>
  <si>
    <t>O14545</t>
  </si>
  <si>
    <t>ENSG00000135148</t>
  </si>
  <si>
    <t>TRAFD1</t>
  </si>
  <si>
    <t>O14548</t>
  </si>
  <si>
    <t>ENSG00000115944</t>
  </si>
  <si>
    <t>COX7A2L</t>
  </si>
  <si>
    <t>O14561</t>
  </si>
  <si>
    <t>ENSG00000004779</t>
  </si>
  <si>
    <t>NDUFAB1</t>
  </si>
  <si>
    <t>O14562</t>
  </si>
  <si>
    <t>ENSG00000103353</t>
  </si>
  <si>
    <t>UBFD1</t>
  </si>
  <si>
    <t>O14578</t>
  </si>
  <si>
    <t>ENSG00000122966</t>
  </si>
  <si>
    <t>CIT</t>
  </si>
  <si>
    <t>O14579</t>
  </si>
  <si>
    <t>ENSG00000105669</t>
  </si>
  <si>
    <t>COPE</t>
  </si>
  <si>
    <t>O14617</t>
  </si>
  <si>
    <t>ENSG00000065000</t>
  </si>
  <si>
    <t>AP3D1</t>
  </si>
  <si>
    <t>O14618</t>
  </si>
  <si>
    <t>ENSG00000173992</t>
  </si>
  <si>
    <t>CCS</t>
  </si>
  <si>
    <t>O14639</t>
  </si>
  <si>
    <t>ENSG00000099204</t>
  </si>
  <si>
    <t>ABLIM1</t>
  </si>
  <si>
    <t>O14641</t>
  </si>
  <si>
    <t>ENSG00000004975</t>
  </si>
  <si>
    <t>DVL2</t>
  </si>
  <si>
    <t>O14646</t>
  </si>
  <si>
    <t>ENSG00000153922</t>
  </si>
  <si>
    <t>CHD1</t>
  </si>
  <si>
    <t>O14647</t>
  </si>
  <si>
    <t>ENSG00000173575</t>
  </si>
  <si>
    <t>CHD2</t>
  </si>
  <si>
    <t>O14653</t>
  </si>
  <si>
    <t>ENSG00000108433</t>
  </si>
  <si>
    <t>GOSR2</t>
  </si>
  <si>
    <t>O14656</t>
  </si>
  <si>
    <t>ENSG00000136827</t>
  </si>
  <si>
    <t>TOR1A</t>
  </si>
  <si>
    <t>O14657</t>
  </si>
  <si>
    <t>ENSG00000136816</t>
  </si>
  <si>
    <t>TOR1B</t>
  </si>
  <si>
    <t>O14662</t>
  </si>
  <si>
    <t>ENSG00000124222</t>
  </si>
  <si>
    <t>STX16</t>
  </si>
  <si>
    <t>O14672</t>
  </si>
  <si>
    <t>ENSG00000137845</t>
  </si>
  <si>
    <t>ADAM10</t>
  </si>
  <si>
    <t>O14682</t>
  </si>
  <si>
    <t>ENSG00000171617</t>
  </si>
  <si>
    <t>ENC1</t>
  </si>
  <si>
    <t>O14686</t>
  </si>
  <si>
    <t>ENSG00000167548</t>
  </si>
  <si>
    <t>KMT2D</t>
  </si>
  <si>
    <t>O14713</t>
  </si>
  <si>
    <t>ENSG00000119185</t>
  </si>
  <si>
    <t>ITGB1BP1</t>
  </si>
  <si>
    <t>O14727</t>
  </si>
  <si>
    <t>ENSG00000120868</t>
  </si>
  <si>
    <t>APAF1</t>
  </si>
  <si>
    <t>O14732</t>
  </si>
  <si>
    <t>ENSG00000141401</t>
  </si>
  <si>
    <t>IMPA2</t>
  </si>
  <si>
    <t>O14734</t>
  </si>
  <si>
    <t>ENSG00000101473</t>
  </si>
  <si>
    <t>ACOT8</t>
  </si>
  <si>
    <t>O14735</t>
  </si>
  <si>
    <t>ENSG00000103502</t>
  </si>
  <si>
    <t>CDIPT</t>
  </si>
  <si>
    <t>O14737</t>
  </si>
  <si>
    <t>ENSG00000105185</t>
  </si>
  <si>
    <t>PDCD5</t>
  </si>
  <si>
    <t>O14744</t>
  </si>
  <si>
    <t>ENSG00000100462</t>
  </si>
  <si>
    <t>PRMT5</t>
  </si>
  <si>
    <t>O14745</t>
  </si>
  <si>
    <t>ENSG00000109062</t>
  </si>
  <si>
    <t>NHERF1</t>
  </si>
  <si>
    <t>O14763</t>
  </si>
  <si>
    <t>ENSG00000120889</t>
  </si>
  <si>
    <t>TNFRSF10B</t>
  </si>
  <si>
    <t>O14773</t>
  </si>
  <si>
    <t>ENSG00000166340</t>
  </si>
  <si>
    <t>TPP1</t>
  </si>
  <si>
    <t>O14776</t>
  </si>
  <si>
    <t>ENSG00000113649</t>
  </si>
  <si>
    <t>TCERG1</t>
  </si>
  <si>
    <t>O14777</t>
  </si>
  <si>
    <t>ENSG00000080986</t>
  </si>
  <si>
    <t>NDC80</t>
  </si>
  <si>
    <t>O14787</t>
  </si>
  <si>
    <t>ENSG00000105576</t>
  </si>
  <si>
    <t>TNPO2</t>
  </si>
  <si>
    <t>O14802</t>
  </si>
  <si>
    <t>ENSG00000148606</t>
  </si>
  <si>
    <t>POLR3A</t>
  </si>
  <si>
    <t>O14817</t>
  </si>
  <si>
    <t>ENSG00000214063</t>
  </si>
  <si>
    <t>TSPAN4</t>
  </si>
  <si>
    <t>O14818</t>
  </si>
  <si>
    <t>ENSG00000101182</t>
  </si>
  <si>
    <t>PSMA7</t>
  </si>
  <si>
    <t>O14828</t>
  </si>
  <si>
    <t>ENSG00000116521</t>
  </si>
  <si>
    <t>SCAMP3</t>
  </si>
  <si>
    <t>O14841</t>
  </si>
  <si>
    <t>ENSG00000178814</t>
  </si>
  <si>
    <t>OPLAH</t>
  </si>
  <si>
    <t>O14880</t>
  </si>
  <si>
    <t>ENSG00000143198</t>
  </si>
  <si>
    <t>MGST3</t>
  </si>
  <si>
    <t>O14893</t>
  </si>
  <si>
    <t>ENSG00000092208</t>
  </si>
  <si>
    <t>GEMIN2</t>
  </si>
  <si>
    <t>O14907</t>
  </si>
  <si>
    <t>ENSG00000213977</t>
  </si>
  <si>
    <t>TAX1BP3</t>
  </si>
  <si>
    <t>O14908</t>
  </si>
  <si>
    <t>ENSG00000123159</t>
  </si>
  <si>
    <t>GIPC1</t>
  </si>
  <si>
    <t>O14920</t>
  </si>
  <si>
    <t>ENSG00000104365</t>
  </si>
  <si>
    <t>IKBKB</t>
  </si>
  <si>
    <t>O14925</t>
  </si>
  <si>
    <t>ENSG00000265354</t>
  </si>
  <si>
    <t>TIMM23</t>
  </si>
  <si>
    <t>O14929</t>
  </si>
  <si>
    <t>ENSG00000128708</t>
  </si>
  <si>
    <t>HAT1</t>
  </si>
  <si>
    <t>O14933</t>
  </si>
  <si>
    <t>ENSG00000156587</t>
  </si>
  <si>
    <t>UBE2L6</t>
  </si>
  <si>
    <t>O14936</t>
  </si>
  <si>
    <t>ENSG00000147044</t>
  </si>
  <si>
    <t>CASK</t>
  </si>
  <si>
    <t>O14949</t>
  </si>
  <si>
    <t>ENSG00000164405</t>
  </si>
  <si>
    <t>UQCRQ</t>
  </si>
  <si>
    <t>O14950</t>
  </si>
  <si>
    <t>ENSG00000118680</t>
  </si>
  <si>
    <t>MYL12B</t>
  </si>
  <si>
    <t>O14957</t>
  </si>
  <si>
    <t>ENSG00000127540</t>
  </si>
  <si>
    <t>UQCR11</t>
  </si>
  <si>
    <t>O14964</t>
  </si>
  <si>
    <t>ENSG00000185359</t>
  </si>
  <si>
    <t>HGS</t>
  </si>
  <si>
    <t>O14965</t>
  </si>
  <si>
    <t>ENSG00000087586</t>
  </si>
  <si>
    <t>AURKA</t>
  </si>
  <si>
    <t>O14966</t>
  </si>
  <si>
    <t>ENSG00000117280</t>
  </si>
  <si>
    <t>RAB29</t>
  </si>
  <si>
    <t>O14972</t>
  </si>
  <si>
    <t>ENSG00000157538</t>
  </si>
  <si>
    <t>VPS26C</t>
  </si>
  <si>
    <t>O14974</t>
  </si>
  <si>
    <t>ENSG00000058272</t>
  </si>
  <si>
    <t>PPP1R12A</t>
  </si>
  <si>
    <t>O14975</t>
  </si>
  <si>
    <t>ENSG00000140284</t>
  </si>
  <si>
    <t>SLC27A2</t>
  </si>
  <si>
    <t>O14976</t>
  </si>
  <si>
    <t>ENSG00000178950</t>
  </si>
  <si>
    <t>GAK</t>
  </si>
  <si>
    <t>O14979</t>
  </si>
  <si>
    <t>ENSG00000152795</t>
  </si>
  <si>
    <t>HNRNPDL</t>
  </si>
  <si>
    <t>O14980</t>
  </si>
  <si>
    <t>ENSG00000082898</t>
  </si>
  <si>
    <t>XPO1</t>
  </si>
  <si>
    <t>O14981</t>
  </si>
  <si>
    <t>ENSG00000095564</t>
  </si>
  <si>
    <t>BTAF1</t>
  </si>
  <si>
    <t>O15013</t>
  </si>
  <si>
    <t>ENSG00000104728</t>
  </si>
  <si>
    <t>ARHGEF10</t>
  </si>
  <si>
    <t>O15014</t>
  </si>
  <si>
    <t>ENSG00000180357</t>
  </si>
  <si>
    <t>ZNF609</t>
  </si>
  <si>
    <t>O15020</t>
  </si>
  <si>
    <t>ENSG00000173898</t>
  </si>
  <si>
    <t>SPTBN2</t>
  </si>
  <si>
    <t>O15027</t>
  </si>
  <si>
    <t>ENSG00000148396</t>
  </si>
  <si>
    <t>SEC16A</t>
  </si>
  <si>
    <t>O15031</t>
  </si>
  <si>
    <t>ENSG00000196576</t>
  </si>
  <si>
    <t>PLXNB2</t>
  </si>
  <si>
    <t>O15042</t>
  </si>
  <si>
    <t>ENSG00000163714</t>
  </si>
  <si>
    <t>U2SURP</t>
  </si>
  <si>
    <t>O15047</t>
  </si>
  <si>
    <t>ENSG00000099381</t>
  </si>
  <si>
    <t>SETD1A</t>
  </si>
  <si>
    <t>O15056</t>
  </si>
  <si>
    <t>ENSG00000078269</t>
  </si>
  <si>
    <t>SYNJ2</t>
  </si>
  <si>
    <t>O15063</t>
  </si>
  <si>
    <t>ENSG00000166398</t>
  </si>
  <si>
    <t>GARRE1</t>
  </si>
  <si>
    <t>O15066</t>
  </si>
  <si>
    <t>ENSG00000101350</t>
  </si>
  <si>
    <t>KIF3B</t>
  </si>
  <si>
    <t>O15067</t>
  </si>
  <si>
    <t>ENSG00000178921</t>
  </si>
  <si>
    <t>PFAS</t>
  </si>
  <si>
    <t>O15075</t>
  </si>
  <si>
    <t>ENSG00000133083</t>
  </si>
  <si>
    <t>DCLK1</t>
  </si>
  <si>
    <t>O15084</t>
  </si>
  <si>
    <t>ENSG00000206560</t>
  </si>
  <si>
    <t>ANKRD28</t>
  </si>
  <si>
    <t>O15091</t>
  </si>
  <si>
    <t>ENSG00000100890</t>
  </si>
  <si>
    <t>PRORP</t>
  </si>
  <si>
    <t>O15111</t>
  </si>
  <si>
    <t>ENSG00000213341</t>
  </si>
  <si>
    <t>CHUK</t>
  </si>
  <si>
    <t>O15116</t>
  </si>
  <si>
    <t>ENSG00000175324</t>
  </si>
  <si>
    <t>LSM1</t>
  </si>
  <si>
    <t>O15120</t>
  </si>
  <si>
    <t>ENSG00000169692</t>
  </si>
  <si>
    <t>AGPAT2</t>
  </si>
  <si>
    <t>O15121</t>
  </si>
  <si>
    <t>ENSG00000143753</t>
  </si>
  <si>
    <t>DEGS1</t>
  </si>
  <si>
    <t>O15126</t>
  </si>
  <si>
    <t>ENSG00000085365</t>
  </si>
  <si>
    <t>SCAMP1</t>
  </si>
  <si>
    <t>O15127</t>
  </si>
  <si>
    <t>ENSG00000140497</t>
  </si>
  <si>
    <t>SCAMP2</t>
  </si>
  <si>
    <t>O15143</t>
  </si>
  <si>
    <t>ENSG00000130429</t>
  </si>
  <si>
    <t>ARPC1B</t>
  </si>
  <si>
    <t>O15144</t>
  </si>
  <si>
    <t>ENSG00000163466</t>
  </si>
  <si>
    <t>ARPC2</t>
  </si>
  <si>
    <t>O15145</t>
  </si>
  <si>
    <t>ENSG00000111229</t>
  </si>
  <si>
    <t>ARPC3</t>
  </si>
  <si>
    <t>O15155</t>
  </si>
  <si>
    <t>ENSG00000105829</t>
  </si>
  <si>
    <t>BET1</t>
  </si>
  <si>
    <t>O15160</t>
  </si>
  <si>
    <t>ENSG00000171453</t>
  </si>
  <si>
    <t>POLR1C</t>
  </si>
  <si>
    <t>O15162</t>
  </si>
  <si>
    <t>ENSG00000188313</t>
  </si>
  <si>
    <t>PLSCR1</t>
  </si>
  <si>
    <t>O15164</t>
  </si>
  <si>
    <t>ENSG00000122779</t>
  </si>
  <si>
    <t>TRIM24</t>
  </si>
  <si>
    <t>O15173</t>
  </si>
  <si>
    <t>ENSG00000164040</t>
  </si>
  <si>
    <t>PGRMC2</t>
  </si>
  <si>
    <t>O15211</t>
  </si>
  <si>
    <t>ENSG00000206282</t>
  </si>
  <si>
    <t>RGL2</t>
  </si>
  <si>
    <t>O15213</t>
  </si>
  <si>
    <t>ENSG00000204221</t>
  </si>
  <si>
    <t>WDR46</t>
  </si>
  <si>
    <t>O15226</t>
  </si>
  <si>
    <t>ENSG00000186416</t>
  </si>
  <si>
    <t>NKRF</t>
  </si>
  <si>
    <t>O15228</t>
  </si>
  <si>
    <t>ENSG00000116906</t>
  </si>
  <si>
    <t>GNPAT</t>
  </si>
  <si>
    <t>O15230</t>
  </si>
  <si>
    <t>ENSG00000130702</t>
  </si>
  <si>
    <t>LAMA5</t>
  </si>
  <si>
    <t>O15231</t>
  </si>
  <si>
    <t>ENSG00000147394</t>
  </si>
  <si>
    <t>ZNF185</t>
  </si>
  <si>
    <t>O15234</t>
  </si>
  <si>
    <t>ENSG00000108349</t>
  </si>
  <si>
    <t>CASC3</t>
  </si>
  <si>
    <t>O15235</t>
  </si>
  <si>
    <t>ENSG00000128626</t>
  </si>
  <si>
    <t>MRPS12</t>
  </si>
  <si>
    <t>O15240</t>
  </si>
  <si>
    <t>ENSG00000128564</t>
  </si>
  <si>
    <t>VGF</t>
  </si>
  <si>
    <t>O15254</t>
  </si>
  <si>
    <t>ENSG00000087008</t>
  </si>
  <si>
    <t>ACOX3</t>
  </si>
  <si>
    <t>O15258</t>
  </si>
  <si>
    <t>ENSG00000157916</t>
  </si>
  <si>
    <t>RER1</t>
  </si>
  <si>
    <t>O15260</t>
  </si>
  <si>
    <t>ENSG00000148248</t>
  </si>
  <si>
    <t>SURF4</t>
  </si>
  <si>
    <t>O15269</t>
  </si>
  <si>
    <t>ENSG00000090054</t>
  </si>
  <si>
    <t>SPTLC1</t>
  </si>
  <si>
    <t>O15270</t>
  </si>
  <si>
    <t>ENSG00000100596</t>
  </si>
  <si>
    <t>SPTLC2</t>
  </si>
  <si>
    <t>O15287</t>
  </si>
  <si>
    <t>ENSG00000221829</t>
  </si>
  <si>
    <t>FANCG</t>
  </si>
  <si>
    <t>O15294</t>
  </si>
  <si>
    <t>ENSG00000147162</t>
  </si>
  <si>
    <t>OGT</t>
  </si>
  <si>
    <t>O15297</t>
  </si>
  <si>
    <t>ENSG00000170836</t>
  </si>
  <si>
    <t>PPM1D</t>
  </si>
  <si>
    <t>O15305</t>
  </si>
  <si>
    <t>ENSG00000140650</t>
  </si>
  <si>
    <t>PMM2</t>
  </si>
  <si>
    <t>O15318</t>
  </si>
  <si>
    <t>ENSG00000113356</t>
  </si>
  <si>
    <t>POLR3G</t>
  </si>
  <si>
    <t>O15321</t>
  </si>
  <si>
    <t>ENSG00000100926</t>
  </si>
  <si>
    <t>TM9SF1</t>
  </si>
  <si>
    <t>O15327</t>
  </si>
  <si>
    <t>ENSG00000109452</t>
  </si>
  <si>
    <t>INPP4B</t>
  </si>
  <si>
    <t>O15347</t>
  </si>
  <si>
    <t>ENSG00000029993</t>
  </si>
  <si>
    <t>HMGB3</t>
  </si>
  <si>
    <t>O15355</t>
  </si>
  <si>
    <t>ENSG00000115241</t>
  </si>
  <si>
    <t>PPM1G</t>
  </si>
  <si>
    <t>O15357</t>
  </si>
  <si>
    <t>ENSG00000165458</t>
  </si>
  <si>
    <t>INPPL1</t>
  </si>
  <si>
    <t>O15360</t>
  </si>
  <si>
    <t>ENSG00000187741</t>
  </si>
  <si>
    <t>FANCA</t>
  </si>
  <si>
    <t>O15371</t>
  </si>
  <si>
    <t>ENSG00000100353</t>
  </si>
  <si>
    <t>EIF3D</t>
  </si>
  <si>
    <t>O15372</t>
  </si>
  <si>
    <t>ENSG00000147677</t>
  </si>
  <si>
    <t>EIF3H</t>
  </si>
  <si>
    <t>O15379</t>
  </si>
  <si>
    <t>ENSG00000171720</t>
  </si>
  <si>
    <t>HDAC3</t>
  </si>
  <si>
    <t>O15381</t>
  </si>
  <si>
    <t>ENSG00000143748</t>
  </si>
  <si>
    <t>NVL</t>
  </si>
  <si>
    <t>O15382</t>
  </si>
  <si>
    <t>ENSG00000105552</t>
  </si>
  <si>
    <t>BCAT2</t>
  </si>
  <si>
    <t>O15397</t>
  </si>
  <si>
    <t>ENSG00000133704</t>
  </si>
  <si>
    <t>IPO8</t>
  </si>
  <si>
    <t>O15400</t>
  </si>
  <si>
    <t>ENSG00000079950</t>
  </si>
  <si>
    <t>STX7</t>
  </si>
  <si>
    <t>O15439</t>
  </si>
  <si>
    <t>ENSG00000125257</t>
  </si>
  <si>
    <t>ABCC4</t>
  </si>
  <si>
    <t>O15446</t>
  </si>
  <si>
    <t>ENSG00000117877</t>
  </si>
  <si>
    <t>POLR1G</t>
  </si>
  <si>
    <t>O15460</t>
  </si>
  <si>
    <t>ENSG00000072682</t>
  </si>
  <si>
    <t>P4HA2</t>
  </si>
  <si>
    <t>O15479</t>
  </si>
  <si>
    <t>ENSG00000099399</t>
  </si>
  <si>
    <t>MAGEB2</t>
  </si>
  <si>
    <t>O15484</t>
  </si>
  <si>
    <t>ENSG00000149260</t>
  </si>
  <si>
    <t>CAPN5</t>
  </si>
  <si>
    <t>O15498</t>
  </si>
  <si>
    <t>ENSG00000106636</t>
  </si>
  <si>
    <t>YKT6</t>
  </si>
  <si>
    <t>O15504</t>
  </si>
  <si>
    <t>ENSG00000136243</t>
  </si>
  <si>
    <t>NUP42</t>
  </si>
  <si>
    <t>O15511</t>
  </si>
  <si>
    <t>ENSG00000162704</t>
  </si>
  <si>
    <t>ARPC5</t>
  </si>
  <si>
    <t>O15514</t>
  </si>
  <si>
    <t>ENSG00000144231</t>
  </si>
  <si>
    <t>POLR2D</t>
  </si>
  <si>
    <t>O15516</t>
  </si>
  <si>
    <t>ENSG00000134852</t>
  </si>
  <si>
    <t>CLOCK</t>
  </si>
  <si>
    <t>O15541</t>
  </si>
  <si>
    <t>ENSG00000125352</t>
  </si>
  <si>
    <t>RNF113A</t>
  </si>
  <si>
    <t>O15550</t>
  </si>
  <si>
    <t>ENSG00000147050</t>
  </si>
  <si>
    <t>KDM6A</t>
  </si>
  <si>
    <t>O15554</t>
  </si>
  <si>
    <t>ENSG00000104783</t>
  </si>
  <si>
    <t>KCNN4</t>
  </si>
  <si>
    <t>O43143</t>
  </si>
  <si>
    <t>ENSG00000109606</t>
  </si>
  <si>
    <t>DHX15</t>
  </si>
  <si>
    <t>O43148</t>
  </si>
  <si>
    <t>ENSG00000101654</t>
  </si>
  <si>
    <t>RNMT</t>
  </si>
  <si>
    <t>O43149</t>
  </si>
  <si>
    <t>ENSG00000074755</t>
  </si>
  <si>
    <t>ZZEF1</t>
  </si>
  <si>
    <t>O43156</t>
  </si>
  <si>
    <t>ENSG00000101407</t>
  </si>
  <si>
    <t>TTI1</t>
  </si>
  <si>
    <t>O43159</t>
  </si>
  <si>
    <t>ENSG00000132275</t>
  </si>
  <si>
    <t>RRP8</t>
  </si>
  <si>
    <t>O43164</t>
  </si>
  <si>
    <t>ENSG00000198961</t>
  </si>
  <si>
    <t>PJA2</t>
  </si>
  <si>
    <t>O43166</t>
  </si>
  <si>
    <t>ENSG00000197555</t>
  </si>
  <si>
    <t>SIPA1L1</t>
  </si>
  <si>
    <t>O43169</t>
  </si>
  <si>
    <t>ENSG00000103018</t>
  </si>
  <si>
    <t>CYB5B</t>
  </si>
  <si>
    <t>O43172</t>
  </si>
  <si>
    <t>ENSG00000136875</t>
  </si>
  <si>
    <t>PRPF4</t>
  </si>
  <si>
    <t>O43175</t>
  </si>
  <si>
    <t>ENSG00000092621</t>
  </si>
  <si>
    <t>PHGDH</t>
  </si>
  <si>
    <t>O43237</t>
  </si>
  <si>
    <t>ENSG00000135720</t>
  </si>
  <si>
    <t>DYNC1LI2</t>
  </si>
  <si>
    <t>O43242</t>
  </si>
  <si>
    <t>ENSG00000108344</t>
  </si>
  <si>
    <t>PSMD3</t>
  </si>
  <si>
    <t>O43251</t>
  </si>
  <si>
    <t>ENSG00000100320</t>
  </si>
  <si>
    <t>RBFOX2</t>
  </si>
  <si>
    <t>O43252</t>
  </si>
  <si>
    <t>ENSG00000138801</t>
  </si>
  <si>
    <t>PAPSS1</t>
  </si>
  <si>
    <t>O43264</t>
  </si>
  <si>
    <t>ENSG00000086827</t>
  </si>
  <si>
    <t>ZW10</t>
  </si>
  <si>
    <t>O43290</t>
  </si>
  <si>
    <t>ENSG00000175467</t>
  </si>
  <si>
    <t>SART1</t>
  </si>
  <si>
    <t>O43292</t>
  </si>
  <si>
    <t>ENSG00000197858</t>
  </si>
  <si>
    <t>GPAA1</t>
  </si>
  <si>
    <t>O43294</t>
  </si>
  <si>
    <t>ENSG00000140682</t>
  </si>
  <si>
    <t>TGFB1I1</t>
  </si>
  <si>
    <t>O43299</t>
  </si>
  <si>
    <t>ENSG00000242802</t>
  </si>
  <si>
    <t>AP5Z1</t>
  </si>
  <si>
    <t>O43301</t>
  </si>
  <si>
    <t>ENSG00000165868</t>
  </si>
  <si>
    <t>HSPA12A</t>
  </si>
  <si>
    <t>O43310</t>
  </si>
  <si>
    <t>ENSG00000134030</t>
  </si>
  <si>
    <t>CTIF</t>
  </si>
  <si>
    <t>O43318</t>
  </si>
  <si>
    <t>ENSG00000135341</t>
  </si>
  <si>
    <t>MAP3K7</t>
  </si>
  <si>
    <t>O43324</t>
  </si>
  <si>
    <t>ENSG00000124802</t>
  </si>
  <si>
    <t>EEF1E1</t>
  </si>
  <si>
    <t>O43347</t>
  </si>
  <si>
    <t>ENSG00000135097</t>
  </si>
  <si>
    <t>MSI1</t>
  </si>
  <si>
    <t>O43353</t>
  </si>
  <si>
    <t>ENSG00000104312</t>
  </si>
  <si>
    <t>RIPK2</t>
  </si>
  <si>
    <t>O43379</t>
  </si>
  <si>
    <t>ENSG00000075702</t>
  </si>
  <si>
    <t>WDR62</t>
  </si>
  <si>
    <t>O43390</t>
  </si>
  <si>
    <t>ENSG00000125944</t>
  </si>
  <si>
    <t>HNRNPR</t>
  </si>
  <si>
    <t>O43395</t>
  </si>
  <si>
    <t>ENSG00000117360</t>
  </si>
  <si>
    <t>PRPF3</t>
  </si>
  <si>
    <t>O43396</t>
  </si>
  <si>
    <t>ENSG00000091164</t>
  </si>
  <si>
    <t>TXNL1</t>
  </si>
  <si>
    <t>O43399</t>
  </si>
  <si>
    <t>ENSG00000101150</t>
  </si>
  <si>
    <t>TPD52L2</t>
  </si>
  <si>
    <t>O43402</t>
  </si>
  <si>
    <t>ENSG00000131148</t>
  </si>
  <si>
    <t>EMC8</t>
  </si>
  <si>
    <t>O43414</t>
  </si>
  <si>
    <t>ENSG00000117419</t>
  </si>
  <si>
    <t>ERI3</t>
  </si>
  <si>
    <t>O43422</t>
  </si>
  <si>
    <t>ENSG00000137492</t>
  </si>
  <si>
    <t>THAP12</t>
  </si>
  <si>
    <t>O43427</t>
  </si>
  <si>
    <t>ENSG00000172500</t>
  </si>
  <si>
    <t>FIBP</t>
  </si>
  <si>
    <t>O43432</t>
  </si>
  <si>
    <t>ENSG00000075151</t>
  </si>
  <si>
    <t>EIF4G3</t>
  </si>
  <si>
    <t>O43447</t>
  </si>
  <si>
    <t>ENSG00000171960</t>
  </si>
  <si>
    <t>PPIH</t>
  </si>
  <si>
    <t>O43464</t>
  </si>
  <si>
    <t>ENSG00000115317</t>
  </si>
  <si>
    <t>HTRA2</t>
  </si>
  <si>
    <t>O43482</t>
  </si>
  <si>
    <t>ENSG00000104147</t>
  </si>
  <si>
    <t>OIP5</t>
  </si>
  <si>
    <t>O43488</t>
  </si>
  <si>
    <t>ENSG00000053371</t>
  </si>
  <si>
    <t>AKR7A2</t>
  </si>
  <si>
    <t>O43491</t>
  </si>
  <si>
    <t>ENSG00000079819</t>
  </si>
  <si>
    <t>EPB41L2</t>
  </si>
  <si>
    <t>O43493</t>
  </si>
  <si>
    <t>ENSG00000292253</t>
  </si>
  <si>
    <t>TGOLN2</t>
  </si>
  <si>
    <t>O43502</t>
  </si>
  <si>
    <t>ENSG00000108384</t>
  </si>
  <si>
    <t>RAD51C</t>
  </si>
  <si>
    <t>O43504</t>
  </si>
  <si>
    <t>ENSG00000134248</t>
  </si>
  <si>
    <t>LAMTOR5</t>
  </si>
  <si>
    <t>O43524</t>
  </si>
  <si>
    <t>ENSG00000118689</t>
  </si>
  <si>
    <t>FOXO3</t>
  </si>
  <si>
    <t>O43542</t>
  </si>
  <si>
    <t>ENSG00000126215</t>
  </si>
  <si>
    <t>XRCC3</t>
  </si>
  <si>
    <t>O43583</t>
  </si>
  <si>
    <t>ENSG00000139726</t>
  </si>
  <si>
    <t>DENR</t>
  </si>
  <si>
    <t>O43592</t>
  </si>
  <si>
    <t>ENSG00000184575</t>
  </si>
  <si>
    <t>XPOT</t>
  </si>
  <si>
    <t>O43598</t>
  </si>
  <si>
    <t>ENSG00000112667</t>
  </si>
  <si>
    <t>DNPH1</t>
  </si>
  <si>
    <t>O43615</t>
  </si>
  <si>
    <t>ENSG00000104980</t>
  </si>
  <si>
    <t>TIMM44</t>
  </si>
  <si>
    <t>O43617</t>
  </si>
  <si>
    <t>ENSG00000054116</t>
  </si>
  <si>
    <t>TRAPPC3</t>
  </si>
  <si>
    <t>O43639</t>
  </si>
  <si>
    <t>ENSG00000071051</t>
  </si>
  <si>
    <t>NCK2</t>
  </si>
  <si>
    <t>O43660</t>
  </si>
  <si>
    <t>ENSG00000171566</t>
  </si>
  <si>
    <t>PLRG1</t>
  </si>
  <si>
    <t>O43663</t>
  </si>
  <si>
    <t>ENSG00000198901</t>
  </si>
  <si>
    <t>PRC1</t>
  </si>
  <si>
    <t>O43665</t>
  </si>
  <si>
    <t>ENSG00000148908</t>
  </si>
  <si>
    <t>RGS10</t>
  </si>
  <si>
    <t>O43670</t>
  </si>
  <si>
    <t>ENSG00000010244</t>
  </si>
  <si>
    <t>ZNF207</t>
  </si>
  <si>
    <t>O43674</t>
  </si>
  <si>
    <t>ENSG00000136521</t>
  </si>
  <si>
    <t>NDUFB5</t>
  </si>
  <si>
    <t>O43676</t>
  </si>
  <si>
    <t>ENSG00000119013</t>
  </si>
  <si>
    <t>NDUFB3</t>
  </si>
  <si>
    <t>O43678</t>
  </si>
  <si>
    <t>ENSG00000131495</t>
  </si>
  <si>
    <t>NDUFA2</t>
  </si>
  <si>
    <t>O43681</t>
  </si>
  <si>
    <t>ENSG00000198356</t>
  </si>
  <si>
    <t>GET3</t>
  </si>
  <si>
    <t>O43683</t>
  </si>
  <si>
    <t>ENSG00000169679</t>
  </si>
  <si>
    <t>BUB1</t>
  </si>
  <si>
    <t>O43684</t>
  </si>
  <si>
    <t>ENSG00000154473</t>
  </si>
  <si>
    <t>BUB3</t>
  </si>
  <si>
    <t>O43707</t>
  </si>
  <si>
    <t>ENSG00000130402</t>
  </si>
  <si>
    <t>ACTN4</t>
  </si>
  <si>
    <t>O43708</t>
  </si>
  <si>
    <t>ENSG00000100577</t>
  </si>
  <si>
    <t>GSTZ1</t>
  </si>
  <si>
    <t>O43709</t>
  </si>
  <si>
    <t>ENSG00000071462</t>
  </si>
  <si>
    <t>BUD23</t>
  </si>
  <si>
    <t>O43719</t>
  </si>
  <si>
    <t>ENSG00000102241</t>
  </si>
  <si>
    <t>HTATSF1</t>
  </si>
  <si>
    <t>O43741</t>
  </si>
  <si>
    <t>ENSG00000131791</t>
  </si>
  <si>
    <t>PRKAB2</t>
  </si>
  <si>
    <t>O43747</t>
  </si>
  <si>
    <t>ENSG00000166747</t>
  </si>
  <si>
    <t>AP1G1</t>
  </si>
  <si>
    <t>O43760</t>
  </si>
  <si>
    <t>ENSG00000108639</t>
  </si>
  <si>
    <t>SYNGR2</t>
  </si>
  <si>
    <t>O43765</t>
  </si>
  <si>
    <t>ENSG00000104969</t>
  </si>
  <si>
    <t>SGTA</t>
  </si>
  <si>
    <t>O43768</t>
  </si>
  <si>
    <t>ENSG00000143420</t>
  </si>
  <si>
    <t>ENSA</t>
  </si>
  <si>
    <t>O43776</t>
  </si>
  <si>
    <t>ENSG00000134440</t>
  </si>
  <si>
    <t>NARS1</t>
  </si>
  <si>
    <t>O43795</t>
  </si>
  <si>
    <t>ENSG00000128641</t>
  </si>
  <si>
    <t>MYO1B</t>
  </si>
  <si>
    <t>O43808</t>
  </si>
  <si>
    <t>ENSG00000100372</t>
  </si>
  <si>
    <t>SLC25A17</t>
  </si>
  <si>
    <t>O43809</t>
  </si>
  <si>
    <t>ENSG00000167005</t>
  </si>
  <si>
    <t>NUDT21</t>
  </si>
  <si>
    <t>O43813</t>
  </si>
  <si>
    <t>ENSG00000115365</t>
  </si>
  <si>
    <t>LANCL1</t>
  </si>
  <si>
    <t>O43815</t>
  </si>
  <si>
    <t>ENSG00000115808</t>
  </si>
  <si>
    <t>STRN</t>
  </si>
  <si>
    <t>O43818</t>
  </si>
  <si>
    <t>ENSG00000114767</t>
  </si>
  <si>
    <t>RRP9</t>
  </si>
  <si>
    <t>O43822</t>
  </si>
  <si>
    <t>ENSG00000160226</t>
  </si>
  <si>
    <t>CFAP410</t>
  </si>
  <si>
    <t>O43823</t>
  </si>
  <si>
    <t>ENSG00000105127</t>
  </si>
  <si>
    <t>AKAP8</t>
  </si>
  <si>
    <t>O43824</t>
  </si>
  <si>
    <t>ENSG00000178605</t>
  </si>
  <si>
    <t>GTPBP6</t>
  </si>
  <si>
    <t>O43826</t>
  </si>
  <si>
    <t>ENSG00000137700</t>
  </si>
  <si>
    <t>SLC37A4</t>
  </si>
  <si>
    <t>O43837</t>
  </si>
  <si>
    <t>ENSG00000101365</t>
  </si>
  <si>
    <t>IDH3B</t>
  </si>
  <si>
    <t>O43847</t>
  </si>
  <si>
    <t>ENSG00000078618</t>
  </si>
  <si>
    <t>NRDC</t>
  </si>
  <si>
    <t>O43852</t>
  </si>
  <si>
    <t>ENSG00000128595</t>
  </si>
  <si>
    <t>CALU</t>
  </si>
  <si>
    <t>O43865</t>
  </si>
  <si>
    <t>ENSG00000168710</t>
  </si>
  <si>
    <t>AHCYL1</t>
  </si>
  <si>
    <t>O43909</t>
  </si>
  <si>
    <t>ENSG00000012232</t>
  </si>
  <si>
    <t>EXTL3</t>
  </si>
  <si>
    <t>O43913</t>
  </si>
  <si>
    <t>ENSG00000164815</t>
  </si>
  <si>
    <t>ORC5</t>
  </si>
  <si>
    <t>O43929</t>
  </si>
  <si>
    <t>ENSG00000115947</t>
  </si>
  <si>
    <t>ORC4</t>
  </si>
  <si>
    <t>O60216</t>
  </si>
  <si>
    <t>ENSG00000164754</t>
  </si>
  <si>
    <t>RAD21</t>
  </si>
  <si>
    <t>O60231</t>
  </si>
  <si>
    <t>ENSG00000204560</t>
  </si>
  <si>
    <t>DHX16</t>
  </si>
  <si>
    <t>O60232</t>
  </si>
  <si>
    <t>ENSG00000173465</t>
  </si>
  <si>
    <t>ZNRD2</t>
  </si>
  <si>
    <t>O60238</t>
  </si>
  <si>
    <t>ENSG00000104765</t>
  </si>
  <si>
    <t>BNIP3L</t>
  </si>
  <si>
    <t>O60244</t>
  </si>
  <si>
    <t>ENSG00000180182</t>
  </si>
  <si>
    <t>MED14</t>
  </si>
  <si>
    <t>O60256</t>
  </si>
  <si>
    <t>ENSG00000141127</t>
  </si>
  <si>
    <t>PRPSAP2</t>
  </si>
  <si>
    <t>O60264</t>
  </si>
  <si>
    <t>ENSG00000153147</t>
  </si>
  <si>
    <t>SMARCA5</t>
  </si>
  <si>
    <t>O60266</t>
  </si>
  <si>
    <t>ENSG00000138031</t>
  </si>
  <si>
    <t>ADCY3</t>
  </si>
  <si>
    <t>O60271</t>
  </si>
  <si>
    <t>ENSG00000008294</t>
  </si>
  <si>
    <t>SPAG9</t>
  </si>
  <si>
    <t>O60287</t>
  </si>
  <si>
    <t>ENSG00000142207</t>
  </si>
  <si>
    <t>URB1</t>
  </si>
  <si>
    <t>O60291</t>
  </si>
  <si>
    <t>ENSG00000102858</t>
  </si>
  <si>
    <t>MGRN1</t>
  </si>
  <si>
    <t>O60293</t>
  </si>
  <si>
    <t>ENSG00000133858</t>
  </si>
  <si>
    <t>ZFC3H1</t>
  </si>
  <si>
    <t>O60294</t>
  </si>
  <si>
    <t>ENSG00000168806</t>
  </si>
  <si>
    <t>LCMT2</t>
  </si>
  <si>
    <t>O60306</t>
  </si>
  <si>
    <t>ENSG00000021776</t>
  </si>
  <si>
    <t>AQR</t>
  </si>
  <si>
    <t>O60313</t>
  </si>
  <si>
    <t>ENSG00000198836</t>
  </si>
  <si>
    <t>OPA1</t>
  </si>
  <si>
    <t>O60318</t>
  </si>
  <si>
    <t>ENSG00000160294</t>
  </si>
  <si>
    <t>MCM3AP</t>
  </si>
  <si>
    <t>O60333</t>
  </si>
  <si>
    <t>ENSG00000054523</t>
  </si>
  <si>
    <t>KIF1B</t>
  </si>
  <si>
    <t>O60341</t>
  </si>
  <si>
    <t>ENSG00000004487</t>
  </si>
  <si>
    <t>KDM1A</t>
  </si>
  <si>
    <t>O60343</t>
  </si>
  <si>
    <t>ENSG00000136111</t>
  </si>
  <si>
    <t>TBC1D4</t>
  </si>
  <si>
    <t>O60346</t>
  </si>
  <si>
    <t>ENSG00000081913</t>
  </si>
  <si>
    <t>PHLPP1</t>
  </si>
  <si>
    <t>O60353</t>
  </si>
  <si>
    <t>ENSG00000164930</t>
  </si>
  <si>
    <t>FZD6</t>
  </si>
  <si>
    <t>O60427</t>
  </si>
  <si>
    <t>ENSG00000149485</t>
  </si>
  <si>
    <t>FADS1</t>
  </si>
  <si>
    <t>O60443</t>
  </si>
  <si>
    <t>ENSG00000105928</t>
  </si>
  <si>
    <t>GSDME</t>
  </si>
  <si>
    <t>O60488</t>
  </si>
  <si>
    <t>ENSG00000068366</t>
  </si>
  <si>
    <t>ACSL4</t>
  </si>
  <si>
    <t>O60493</t>
  </si>
  <si>
    <t>ENSG00000112335</t>
  </si>
  <si>
    <t>SNX3</t>
  </si>
  <si>
    <t>O60502</t>
  </si>
  <si>
    <t>ENSG00000198408</t>
  </si>
  <si>
    <t>OGA</t>
  </si>
  <si>
    <t>O60506</t>
  </si>
  <si>
    <t>ENSG00000135316</t>
  </si>
  <si>
    <t>SYNCRIP</t>
  </si>
  <si>
    <t>O60508</t>
  </si>
  <si>
    <t>ENSG00000168438</t>
  </si>
  <si>
    <t>CDC40</t>
  </si>
  <si>
    <t>O60518</t>
  </si>
  <si>
    <t>ENSG00000137040</t>
  </si>
  <si>
    <t>RANBP6</t>
  </si>
  <si>
    <t>O60524</t>
  </si>
  <si>
    <t>ENSG00000165525</t>
  </si>
  <si>
    <t>NEMF</t>
  </si>
  <si>
    <t>O60547</t>
  </si>
  <si>
    <t>ENSG00000112699</t>
  </si>
  <si>
    <t>GMDS</t>
  </si>
  <si>
    <t>O60551</t>
  </si>
  <si>
    <t>ENSG00000152465</t>
  </si>
  <si>
    <t>NMT2</t>
  </si>
  <si>
    <t>O60563</t>
  </si>
  <si>
    <t>ENSG00000129315</t>
  </si>
  <si>
    <t>CCNT1</t>
  </si>
  <si>
    <t>O60566</t>
  </si>
  <si>
    <t>ENSG00000156970</t>
  </si>
  <si>
    <t>BUB1B</t>
  </si>
  <si>
    <t>O60568</t>
  </si>
  <si>
    <t>ENSG00000106397</t>
  </si>
  <si>
    <t>PLOD3</t>
  </si>
  <si>
    <t>O60573</t>
  </si>
  <si>
    <t>ENSG00000135930</t>
  </si>
  <si>
    <t>EIF4E2</t>
  </si>
  <si>
    <t>O60610</t>
  </si>
  <si>
    <t>ENSG00000131504</t>
  </si>
  <si>
    <t>DIAPH1</t>
  </si>
  <si>
    <t>O60645</t>
  </si>
  <si>
    <t>ENSG00000180104</t>
  </si>
  <si>
    <t>EXOC3</t>
  </si>
  <si>
    <t>O60658</t>
  </si>
  <si>
    <t>ENSG00000073417</t>
  </si>
  <si>
    <t>PDE8A</t>
  </si>
  <si>
    <t>O60664</t>
  </si>
  <si>
    <t>ENSG00000105355</t>
  </si>
  <si>
    <t>PLIN3</t>
  </si>
  <si>
    <t>O60671</t>
  </si>
  <si>
    <t>ENSG00000113456</t>
  </si>
  <si>
    <t>RAD1</t>
  </si>
  <si>
    <t>O60678</t>
  </si>
  <si>
    <t>ENSG00000185238</t>
  </si>
  <si>
    <t>PRMT3</t>
  </si>
  <si>
    <t>O60683</t>
  </si>
  <si>
    <t>ENSG00000157911</t>
  </si>
  <si>
    <t>PEX10</t>
  </si>
  <si>
    <t>O60684</t>
  </si>
  <si>
    <t>ENSG00000025800</t>
  </si>
  <si>
    <t>KPNA6</t>
  </si>
  <si>
    <t>O60701</t>
  </si>
  <si>
    <t>ENSG00000109814</t>
  </si>
  <si>
    <t>UGDH</t>
  </si>
  <si>
    <t>O60711</t>
  </si>
  <si>
    <t>ENSG00000110031</t>
  </si>
  <si>
    <t>LPXN</t>
  </si>
  <si>
    <t>O60716</t>
  </si>
  <si>
    <t>ENSG00000198561</t>
  </si>
  <si>
    <t>CTNND1</t>
  </si>
  <si>
    <t>O60725</t>
  </si>
  <si>
    <t>ENSG00000116237</t>
  </si>
  <si>
    <t>ICMT</t>
  </si>
  <si>
    <t>O60732</t>
  </si>
  <si>
    <t>ENSG00000155495</t>
  </si>
  <si>
    <t>MAGEC1</t>
  </si>
  <si>
    <t>O60739</t>
  </si>
  <si>
    <t>ENSG00000114784</t>
  </si>
  <si>
    <t>EIF1B</t>
  </si>
  <si>
    <t>O60749</t>
  </si>
  <si>
    <t>ENSG00000205302</t>
  </si>
  <si>
    <t>SNX2</t>
  </si>
  <si>
    <t>O60762</t>
  </si>
  <si>
    <t>ENSG00000000419</t>
  </si>
  <si>
    <t>DPM1</t>
  </si>
  <si>
    <t>O60763</t>
  </si>
  <si>
    <t>ENSG00000138768</t>
  </si>
  <si>
    <t>USO1</t>
  </si>
  <si>
    <t>O60783</t>
  </si>
  <si>
    <t>ENSG00000120333</t>
  </si>
  <si>
    <t>MRPS14</t>
  </si>
  <si>
    <t>O60784</t>
  </si>
  <si>
    <t>ENSG00000100284</t>
  </si>
  <si>
    <t>TOM1</t>
  </si>
  <si>
    <t>O60826</t>
  </si>
  <si>
    <t>ENSG00000101997</t>
  </si>
  <si>
    <t>CCDC22</t>
  </si>
  <si>
    <t>O60828</t>
  </si>
  <si>
    <t>ENSG00000102103</t>
  </si>
  <si>
    <t>PQBP1</t>
  </si>
  <si>
    <t>O60830</t>
  </si>
  <si>
    <t>ENSG00000126768</t>
  </si>
  <si>
    <t>TIMM17B</t>
  </si>
  <si>
    <t>O60831</t>
  </si>
  <si>
    <t>ENSG00000243279</t>
  </si>
  <si>
    <t>PRAF2</t>
  </si>
  <si>
    <t>O60832</t>
  </si>
  <si>
    <t>ENSG00000130826</t>
  </si>
  <si>
    <t>DKC1</t>
  </si>
  <si>
    <t>O60841</t>
  </si>
  <si>
    <t>ENSG00000158417</t>
  </si>
  <si>
    <t>EIF5B</t>
  </si>
  <si>
    <t>O60869</t>
  </si>
  <si>
    <t>ENSG00000107223</t>
  </si>
  <si>
    <t>EDF1</t>
  </si>
  <si>
    <t>O60870</t>
  </si>
  <si>
    <t>ENSG00000151657</t>
  </si>
  <si>
    <t>KIN</t>
  </si>
  <si>
    <t>O60884</t>
  </si>
  <si>
    <t>ENSG00000069345</t>
  </si>
  <si>
    <t>DNAJA2</t>
  </si>
  <si>
    <t>O60885</t>
  </si>
  <si>
    <t>ENSG00000141867</t>
  </si>
  <si>
    <t>BRD4</t>
  </si>
  <si>
    <t>O60888</t>
  </si>
  <si>
    <t>ENSG00000226492</t>
  </si>
  <si>
    <t>CUTA</t>
  </si>
  <si>
    <t>O60907</t>
  </si>
  <si>
    <t>ENSG00000101849</t>
  </si>
  <si>
    <t>TBL1X</t>
  </si>
  <si>
    <t>O60911</t>
  </si>
  <si>
    <t>ENSG00000136943</t>
  </si>
  <si>
    <t>CTSV</t>
  </si>
  <si>
    <t>O60925</t>
  </si>
  <si>
    <t>ENSG00000113068</t>
  </si>
  <si>
    <t>PFDN1</t>
  </si>
  <si>
    <t>O60927</t>
  </si>
  <si>
    <t>ENSG00000204619</t>
  </si>
  <si>
    <t>PPP1R11</t>
  </si>
  <si>
    <t>O60934</t>
  </si>
  <si>
    <t>ENSG00000104320</t>
  </si>
  <si>
    <t>NBN</t>
  </si>
  <si>
    <t>O60936</t>
  </si>
  <si>
    <t>ENSG00000140939</t>
  </si>
  <si>
    <t>NOL3</t>
  </si>
  <si>
    <t>O60942</t>
  </si>
  <si>
    <t>ENSG00000111880</t>
  </si>
  <si>
    <t>RNGTT</t>
  </si>
  <si>
    <t>O75027</t>
  </si>
  <si>
    <t>ENSG00000131269</t>
  </si>
  <si>
    <t>ABCB7</t>
  </si>
  <si>
    <t>O75044</t>
  </si>
  <si>
    <t>ENSG00000266028</t>
  </si>
  <si>
    <t>SRGAP2</t>
  </si>
  <si>
    <t>O75063</t>
  </si>
  <si>
    <t>ENSG00000116199</t>
  </si>
  <si>
    <t>FAM20B</t>
  </si>
  <si>
    <t>O75083</t>
  </si>
  <si>
    <t>ENSG00000071127</t>
  </si>
  <si>
    <t>WDR1</t>
  </si>
  <si>
    <t>O75113</t>
  </si>
  <si>
    <t>ENSG00000102921</t>
  </si>
  <si>
    <t>N4BP1</t>
  </si>
  <si>
    <t>O75116</t>
  </si>
  <si>
    <t>ENSG00000134318</t>
  </si>
  <si>
    <t>ROCK2</t>
  </si>
  <si>
    <t>O75122</t>
  </si>
  <si>
    <t>ENSG00000163539</t>
  </si>
  <si>
    <t>CLASP2</t>
  </si>
  <si>
    <t>O75127</t>
  </si>
  <si>
    <t>ENSG00000106246</t>
  </si>
  <si>
    <t>PTCD1</t>
  </si>
  <si>
    <t>O75131</t>
  </si>
  <si>
    <t>ENSG00000085719</t>
  </si>
  <si>
    <t>CPNE3</t>
  </si>
  <si>
    <t>O75146</t>
  </si>
  <si>
    <t>ENSG00000130787</t>
  </si>
  <si>
    <t>HIP1R</t>
  </si>
  <si>
    <t>O75147</t>
  </si>
  <si>
    <t>ENSG00000124006</t>
  </si>
  <si>
    <t>OBSL1</t>
  </si>
  <si>
    <t>O75150</t>
  </si>
  <si>
    <t>ENSG00000103549</t>
  </si>
  <si>
    <t>RNF40</t>
  </si>
  <si>
    <t>O75152</t>
  </si>
  <si>
    <t>ENSG00000058673</t>
  </si>
  <si>
    <t>ZC3H11A</t>
  </si>
  <si>
    <t>O75153</t>
  </si>
  <si>
    <t>ENSG00000132361</t>
  </si>
  <si>
    <t>CLUH</t>
  </si>
  <si>
    <t>O75157</t>
  </si>
  <si>
    <t>ENSG00000196428</t>
  </si>
  <si>
    <t>TSC22D2</t>
  </si>
  <si>
    <t>O75165</t>
  </si>
  <si>
    <t>ENSG00000138246</t>
  </si>
  <si>
    <t>DNAJC13</t>
  </si>
  <si>
    <t>O75170</t>
  </si>
  <si>
    <t>ENSG00000100239</t>
  </si>
  <si>
    <t>PPP6R2</t>
  </si>
  <si>
    <t>O75175</t>
  </si>
  <si>
    <t>ENSG00000088038</t>
  </si>
  <si>
    <t>CNOT3</t>
  </si>
  <si>
    <t>O75179</t>
  </si>
  <si>
    <t>ENSG00000132466</t>
  </si>
  <si>
    <t>ANKRD17</t>
  </si>
  <si>
    <t>O75182</t>
  </si>
  <si>
    <t>ENSG00000127511</t>
  </si>
  <si>
    <t>SIN3B</t>
  </si>
  <si>
    <t>O75191</t>
  </si>
  <si>
    <t>ENSG00000093217</t>
  </si>
  <si>
    <t>XYLB</t>
  </si>
  <si>
    <t>O75208</t>
  </si>
  <si>
    <t>ENSG00000088682</t>
  </si>
  <si>
    <t>COQ9</t>
  </si>
  <si>
    <t>O75223</t>
  </si>
  <si>
    <t>ENSG00000006625</t>
  </si>
  <si>
    <t>GGCT</t>
  </si>
  <si>
    <t>O75251</t>
  </si>
  <si>
    <t>ENSG00000115286</t>
  </si>
  <si>
    <t>NDUFS7</t>
  </si>
  <si>
    <t>O75306</t>
  </si>
  <si>
    <t>ENSG00000158864</t>
  </si>
  <si>
    <t>NDUFS2</t>
  </si>
  <si>
    <t>O75312</t>
  </si>
  <si>
    <t>ENSG00000109917</t>
  </si>
  <si>
    <t>ZPR1</t>
  </si>
  <si>
    <t>O75319</t>
  </si>
  <si>
    <t>ENSG00000144048</t>
  </si>
  <si>
    <t>DUSP11</t>
  </si>
  <si>
    <t>O75323</t>
  </si>
  <si>
    <t>ENSG00000146729</t>
  </si>
  <si>
    <t>NIPSNAP2</t>
  </si>
  <si>
    <t>O75330</t>
  </si>
  <si>
    <t>ENSG00000072571</t>
  </si>
  <si>
    <t>HMMR</t>
  </si>
  <si>
    <t>O75340</t>
  </si>
  <si>
    <t>ENSG00000249915</t>
  </si>
  <si>
    <t>PDCD6</t>
  </si>
  <si>
    <t>O75347</t>
  </si>
  <si>
    <t>ENSG00000171530</t>
  </si>
  <si>
    <t>TBCA</t>
  </si>
  <si>
    <t>O75348</t>
  </si>
  <si>
    <t>ENSG00000136888</t>
  </si>
  <si>
    <t>ATP6V1G1</t>
  </si>
  <si>
    <t>O75351</t>
  </si>
  <si>
    <t>ENSG00000119541</t>
  </si>
  <si>
    <t>VPS4B</t>
  </si>
  <si>
    <t>O75352</t>
  </si>
  <si>
    <t>ENSG00000129255</t>
  </si>
  <si>
    <t>MPDU1</t>
  </si>
  <si>
    <t>O75356</t>
  </si>
  <si>
    <t>ENSG00000187097</t>
  </si>
  <si>
    <t>ENTPD5</t>
  </si>
  <si>
    <t>O75362</t>
  </si>
  <si>
    <t>ENSG00000171940</t>
  </si>
  <si>
    <t>ZNF217</t>
  </si>
  <si>
    <t>O75367</t>
  </si>
  <si>
    <t>ENSG00000113648</t>
  </si>
  <si>
    <t>MACROH2A1</t>
  </si>
  <si>
    <t>O75368</t>
  </si>
  <si>
    <t>ENSG00000131171</t>
  </si>
  <si>
    <t>SH3BGRL</t>
  </si>
  <si>
    <t>O75369</t>
  </si>
  <si>
    <t>ENSG00000136068</t>
  </si>
  <si>
    <t>FLNB</t>
  </si>
  <si>
    <t>O75376</t>
  </si>
  <si>
    <t>ENSG00000141027</t>
  </si>
  <si>
    <t>NCOR1</t>
  </si>
  <si>
    <t>O75380</t>
  </si>
  <si>
    <t>ENSG00000145494</t>
  </si>
  <si>
    <t>NDUFS6</t>
  </si>
  <si>
    <t>O75381</t>
  </si>
  <si>
    <t>ENSG00000142655</t>
  </si>
  <si>
    <t>PEX14</t>
  </si>
  <si>
    <t>O75382</t>
  </si>
  <si>
    <t>ENSG00000110171</t>
  </si>
  <si>
    <t>TRIM3</t>
  </si>
  <si>
    <t>O75390</t>
  </si>
  <si>
    <t>ENSG00000062485</t>
  </si>
  <si>
    <t>CS</t>
  </si>
  <si>
    <t>O75391</t>
  </si>
  <si>
    <t>ENSG00000091640</t>
  </si>
  <si>
    <t>SPAG7</t>
  </si>
  <si>
    <t>O75394</t>
  </si>
  <si>
    <t>ENSG00000243147</t>
  </si>
  <si>
    <t>MRPL33</t>
  </si>
  <si>
    <t>O75396</t>
  </si>
  <si>
    <t>ENSG00000265808</t>
  </si>
  <si>
    <t>SEC22B</t>
  </si>
  <si>
    <t>O75400</t>
  </si>
  <si>
    <t>ENSG00000196504</t>
  </si>
  <si>
    <t>PRPF40A</t>
  </si>
  <si>
    <t>O75410</t>
  </si>
  <si>
    <t>ENSG00000147526</t>
  </si>
  <si>
    <t>TACC1</t>
  </si>
  <si>
    <t>O75419</t>
  </si>
  <si>
    <t>ENSG00000093009</t>
  </si>
  <si>
    <t>CDC45</t>
  </si>
  <si>
    <t>O75420</t>
  </si>
  <si>
    <t>ENSG00000146830</t>
  </si>
  <si>
    <t>GIGYF1</t>
  </si>
  <si>
    <t>O75427</t>
  </si>
  <si>
    <t>ENSG00000077454</t>
  </si>
  <si>
    <t>LRCH4</t>
  </si>
  <si>
    <t>O75431</t>
  </si>
  <si>
    <t>ENSG00000128654</t>
  </si>
  <si>
    <t>MTX2</t>
  </si>
  <si>
    <t>O75436</t>
  </si>
  <si>
    <t>ENSG00000122958</t>
  </si>
  <si>
    <t>VPS26A</t>
  </si>
  <si>
    <t>O75439</t>
  </si>
  <si>
    <t>ENSG00000105819</t>
  </si>
  <si>
    <t>PMPCB</t>
  </si>
  <si>
    <t>O75446</t>
  </si>
  <si>
    <t>ENSG00000164105</t>
  </si>
  <si>
    <t>SAP30</t>
  </si>
  <si>
    <t>O75448</t>
  </si>
  <si>
    <t>ENSG00000008838</t>
  </si>
  <si>
    <t>MED24</t>
  </si>
  <si>
    <t>O75449</t>
  </si>
  <si>
    <t>ENSG00000186625</t>
  </si>
  <si>
    <t>KATNA1</t>
  </si>
  <si>
    <t>O75475</t>
  </si>
  <si>
    <t>ENSG00000164985</t>
  </si>
  <si>
    <t>PSIP1</t>
  </si>
  <si>
    <t>O75477</t>
  </si>
  <si>
    <t>ENSG00000107566</t>
  </si>
  <si>
    <t>ERLIN1</t>
  </si>
  <si>
    <t>O75487</t>
  </si>
  <si>
    <t>ENSG00000076716</t>
  </si>
  <si>
    <t>GPC4</t>
  </si>
  <si>
    <t>O75489</t>
  </si>
  <si>
    <t>ENSG00000213619</t>
  </si>
  <si>
    <t>NDUFS3</t>
  </si>
  <si>
    <t>O75494</t>
  </si>
  <si>
    <t>ENSG00000188529</t>
  </si>
  <si>
    <t>SRSF10</t>
  </si>
  <si>
    <t>O75496</t>
  </si>
  <si>
    <t>ENSG00000112312</t>
  </si>
  <si>
    <t>GMNN</t>
  </si>
  <si>
    <t>O75506</t>
  </si>
  <si>
    <t>ENSG00000230989</t>
  </si>
  <si>
    <t>HSBP1</t>
  </si>
  <si>
    <t>O75521</t>
  </si>
  <si>
    <t>ENSG00000198721</t>
  </si>
  <si>
    <t>ECI2</t>
  </si>
  <si>
    <t>O75525</t>
  </si>
  <si>
    <t>ENSG00000131773</t>
  </si>
  <si>
    <t>KHDRBS3</t>
  </si>
  <si>
    <t>O75529</t>
  </si>
  <si>
    <t>ENSG00000135801</t>
  </si>
  <si>
    <t>TAF5L</t>
  </si>
  <si>
    <t>O75530</t>
  </si>
  <si>
    <t>ENSG00000074266</t>
  </si>
  <si>
    <t>EED</t>
  </si>
  <si>
    <t>O75531</t>
  </si>
  <si>
    <t>ENSG00000175334</t>
  </si>
  <si>
    <t>BANF1</t>
  </si>
  <si>
    <t>O75533</t>
  </si>
  <si>
    <t>ENSG00000115524</t>
  </si>
  <si>
    <t>SF3B1</t>
  </si>
  <si>
    <t>O75534</t>
  </si>
  <si>
    <t>ENSG00000009307</t>
  </si>
  <si>
    <t>CSDE1</t>
  </si>
  <si>
    <t>O75554</t>
  </si>
  <si>
    <t>ENSG00000120688</t>
  </si>
  <si>
    <t>WBP4</t>
  </si>
  <si>
    <t>O75569</t>
  </si>
  <si>
    <t>ENSG00000180228</t>
  </si>
  <si>
    <t>PRKRA</t>
  </si>
  <si>
    <t>O75575</t>
  </si>
  <si>
    <t>ENSG00000241258</t>
  </si>
  <si>
    <t>CRCP</t>
  </si>
  <si>
    <t>O75592</t>
  </si>
  <si>
    <t>ENSG00000005810</t>
  </si>
  <si>
    <t>MYCBP2</t>
  </si>
  <si>
    <t>O75600</t>
  </si>
  <si>
    <t>ENSG00000100116</t>
  </si>
  <si>
    <t>GCAT</t>
  </si>
  <si>
    <t>O75607</t>
  </si>
  <si>
    <t>ENSG00000107833</t>
  </si>
  <si>
    <t>NPM3</t>
  </si>
  <si>
    <t>O75608</t>
  </si>
  <si>
    <t>ENSG00000120992</t>
  </si>
  <si>
    <t>LYPLA1</t>
  </si>
  <si>
    <t>O75616</t>
  </si>
  <si>
    <t>ENSG00000132591</t>
  </si>
  <si>
    <t>ERAL1</t>
  </si>
  <si>
    <t>O75643</t>
  </si>
  <si>
    <t>ENSG00000144028</t>
  </si>
  <si>
    <t>SNRNP200</t>
  </si>
  <si>
    <t>O75648</t>
  </si>
  <si>
    <t>ENSG00000100416</t>
  </si>
  <si>
    <t>TRMU</t>
  </si>
  <si>
    <t>O75663</t>
  </si>
  <si>
    <t>ENSG00000143155</t>
  </si>
  <si>
    <t>TIPRL</t>
  </si>
  <si>
    <t>O75676</t>
  </si>
  <si>
    <t>ENSG00000162302</t>
  </si>
  <si>
    <t>RPS6KA4</t>
  </si>
  <si>
    <t>O75688</t>
  </si>
  <si>
    <t>ENSG00000138032</t>
  </si>
  <si>
    <t>PPM1B</t>
  </si>
  <si>
    <t>O75691</t>
  </si>
  <si>
    <t>ENSG00000120800</t>
  </si>
  <si>
    <t>UTP20</t>
  </si>
  <si>
    <t>O75694</t>
  </si>
  <si>
    <t>ENSG00000113569</t>
  </si>
  <si>
    <t>NUP155</t>
  </si>
  <si>
    <t>O75695</t>
  </si>
  <si>
    <t>ENSG00000102218</t>
  </si>
  <si>
    <t>RP2</t>
  </si>
  <si>
    <t>O75717</t>
  </si>
  <si>
    <t>ENSG00000198554</t>
  </si>
  <si>
    <t>WDHD1</t>
  </si>
  <si>
    <t>O75718</t>
  </si>
  <si>
    <t>ENSG00000170275</t>
  </si>
  <si>
    <t>CRTAP</t>
  </si>
  <si>
    <t>O75746</t>
  </si>
  <si>
    <t>ENSG00000115840</t>
  </si>
  <si>
    <t>SLC25A12</t>
  </si>
  <si>
    <t>O75781</t>
  </si>
  <si>
    <t>ENSG00000099864</t>
  </si>
  <si>
    <t>PALM</t>
  </si>
  <si>
    <t>O75787</t>
  </si>
  <si>
    <t>ENSG00000182220</t>
  </si>
  <si>
    <t>ATP6AP2</t>
  </si>
  <si>
    <t>O75792</t>
  </si>
  <si>
    <t>ENSG00000104889</t>
  </si>
  <si>
    <t>RNASEH2A</t>
  </si>
  <si>
    <t>O75794</t>
  </si>
  <si>
    <t>ENSG00000151465</t>
  </si>
  <si>
    <t>CDC123</t>
  </si>
  <si>
    <t>O75808</t>
  </si>
  <si>
    <t>ENSG00000103326</t>
  </si>
  <si>
    <t>CAPN15</t>
  </si>
  <si>
    <t>O75818</t>
  </si>
  <si>
    <t>ENSG00000124787</t>
  </si>
  <si>
    <t>RPP40</t>
  </si>
  <si>
    <t>O75821</t>
  </si>
  <si>
    <t>ENSG00000130811</t>
  </si>
  <si>
    <t>EIF3G</t>
  </si>
  <si>
    <t>O75822</t>
  </si>
  <si>
    <t>ENSG00000104131</t>
  </si>
  <si>
    <t>EIF3J</t>
  </si>
  <si>
    <t>O75832</t>
  </si>
  <si>
    <t>ENSG00000101843</t>
  </si>
  <si>
    <t>PSMD10</t>
  </si>
  <si>
    <t>O75843</t>
  </si>
  <si>
    <t>ENSG00000213983</t>
  </si>
  <si>
    <t>AP1G2</t>
  </si>
  <si>
    <t>O75844</t>
  </si>
  <si>
    <t>ENSG00000084073</t>
  </si>
  <si>
    <t>ZMPSTE24</t>
  </si>
  <si>
    <t>O75864</t>
  </si>
  <si>
    <t>ENSG00000104866</t>
  </si>
  <si>
    <t>PPP1R37</t>
  </si>
  <si>
    <t>O75874</t>
  </si>
  <si>
    <t>ENSG00000138413</t>
  </si>
  <si>
    <t>IDH1</t>
  </si>
  <si>
    <t>O75879</t>
  </si>
  <si>
    <t>ENSG00000059691</t>
  </si>
  <si>
    <t>GATB</t>
  </si>
  <si>
    <t>O75880</t>
  </si>
  <si>
    <t>ENSG00000133028</t>
  </si>
  <si>
    <t>SCO1</t>
  </si>
  <si>
    <t>O75882</t>
  </si>
  <si>
    <t>ENSG00000088812</t>
  </si>
  <si>
    <t>ATRN</t>
  </si>
  <si>
    <t>O75884</t>
  </si>
  <si>
    <t>ENSG00000089050</t>
  </si>
  <si>
    <t>RBBP9</t>
  </si>
  <si>
    <t>O75886</t>
  </si>
  <si>
    <t>ENSG00000115145</t>
  </si>
  <si>
    <t>STAM2</t>
  </si>
  <si>
    <t>O75909</t>
  </si>
  <si>
    <t>ENSG00000090061</t>
  </si>
  <si>
    <t>CCNK</t>
  </si>
  <si>
    <t>O75915</t>
  </si>
  <si>
    <t>ENSG00000144746</t>
  </si>
  <si>
    <t>ARL6IP5</t>
  </si>
  <si>
    <t>O75923</t>
  </si>
  <si>
    <t>ENSG00000135636</t>
  </si>
  <si>
    <t>DYSF</t>
  </si>
  <si>
    <t>O75925</t>
  </si>
  <si>
    <t>ENSG00000033800</t>
  </si>
  <si>
    <t>PIAS1</t>
  </si>
  <si>
    <t>O75928</t>
  </si>
  <si>
    <t>ENSG00000078043</t>
  </si>
  <si>
    <t>PIAS2</t>
  </si>
  <si>
    <t>O75934</t>
  </si>
  <si>
    <t>ENSG00000116752</t>
  </si>
  <si>
    <t>BCAS2</t>
  </si>
  <si>
    <t>O75935</t>
  </si>
  <si>
    <t>ENSG00000137100</t>
  </si>
  <si>
    <t>DCTN3</t>
  </si>
  <si>
    <t>O75937</t>
  </si>
  <si>
    <t>ENSG00000126698</t>
  </si>
  <si>
    <t>DNAJC8</t>
  </si>
  <si>
    <t>O75940</t>
  </si>
  <si>
    <t>ENSG00000119953</t>
  </si>
  <si>
    <t>SMNDC1</t>
  </si>
  <si>
    <t>O75947</t>
  </si>
  <si>
    <t>ENSG00000167863</t>
  </si>
  <si>
    <t>ATP5PD</t>
  </si>
  <si>
    <t>O75953</t>
  </si>
  <si>
    <t>ENSG00000137094</t>
  </si>
  <si>
    <t>DNAJB5</t>
  </si>
  <si>
    <t>O75955</t>
  </si>
  <si>
    <t>ENSG00000137312</t>
  </si>
  <si>
    <t>FLOT1</t>
  </si>
  <si>
    <t>O75962</t>
  </si>
  <si>
    <t>ENSG00000038382</t>
  </si>
  <si>
    <t>TRIO</t>
  </si>
  <si>
    <t>O75964</t>
  </si>
  <si>
    <t>ENSG00000167283</t>
  </si>
  <si>
    <t>ATP5MG</t>
  </si>
  <si>
    <t>O75976</t>
  </si>
  <si>
    <t>ENSG00000108582</t>
  </si>
  <si>
    <t>CPD</t>
  </si>
  <si>
    <t>O76003</t>
  </si>
  <si>
    <t>ENSG00000108010</t>
  </si>
  <si>
    <t>GLRX3</t>
  </si>
  <si>
    <t>O76021</t>
  </si>
  <si>
    <t>ENSG00000171490</t>
  </si>
  <si>
    <t>RSL1D1</t>
  </si>
  <si>
    <t>O76024</t>
  </si>
  <si>
    <t>ENSG00000109501</t>
  </si>
  <si>
    <t>WFS1</t>
  </si>
  <si>
    <t>O76031</t>
  </si>
  <si>
    <t>ENSG00000166855</t>
  </si>
  <si>
    <t>CLPX</t>
  </si>
  <si>
    <t>O76054</t>
  </si>
  <si>
    <t>ENSG00000100003</t>
  </si>
  <si>
    <t>SEC14L2</t>
  </si>
  <si>
    <t>O76071</t>
  </si>
  <si>
    <t>ENSG00000144021</t>
  </si>
  <si>
    <t>CIAO1</t>
  </si>
  <si>
    <t>O76094</t>
  </si>
  <si>
    <t>ENSG00000174780</t>
  </si>
  <si>
    <t>SRP72</t>
  </si>
  <si>
    <t>O77932</t>
  </si>
  <si>
    <t>ENSG00000204348</t>
  </si>
  <si>
    <t>DXO</t>
  </si>
  <si>
    <t>O94760</t>
  </si>
  <si>
    <t>ENSG00000153904</t>
  </si>
  <si>
    <t>DDAH1</t>
  </si>
  <si>
    <t>O94761</t>
  </si>
  <si>
    <t>ENSG00000160957</t>
  </si>
  <si>
    <t>RECQL4</t>
  </si>
  <si>
    <t>O94763</t>
  </si>
  <si>
    <t>ENSG00000105176</t>
  </si>
  <si>
    <t>URI1</t>
  </si>
  <si>
    <t>O94766</t>
  </si>
  <si>
    <t>ENSG00000149541</t>
  </si>
  <si>
    <t>B3GAT3</t>
  </si>
  <si>
    <t>O94776</t>
  </si>
  <si>
    <t>ENSG00000149480</t>
  </si>
  <si>
    <t>MTA2</t>
  </si>
  <si>
    <t>O94804</t>
  </si>
  <si>
    <t>ENSG00000072786</t>
  </si>
  <si>
    <t>STK10</t>
  </si>
  <si>
    <t>O94806</t>
  </si>
  <si>
    <t>ENSG00000115825</t>
  </si>
  <si>
    <t>PRKD3</t>
  </si>
  <si>
    <t>O94808</t>
  </si>
  <si>
    <t>ENSG00000131459</t>
  </si>
  <si>
    <t>GFPT2</t>
  </si>
  <si>
    <t>O94822</t>
  </si>
  <si>
    <t>ENSG00000198862</t>
  </si>
  <si>
    <t>LTN1</t>
  </si>
  <si>
    <t>O94826</t>
  </si>
  <si>
    <t>ENSG00000154174</t>
  </si>
  <si>
    <t>TOMM70</t>
  </si>
  <si>
    <t>O94829</t>
  </si>
  <si>
    <t>ENSG00000117408</t>
  </si>
  <si>
    <t>IPO13</t>
  </si>
  <si>
    <t>O94830</t>
  </si>
  <si>
    <t>ENSG00000085788</t>
  </si>
  <si>
    <t>DDHD2</t>
  </si>
  <si>
    <t>O94832</t>
  </si>
  <si>
    <t>ENSG00000176658</t>
  </si>
  <si>
    <t>MYO1D</t>
  </si>
  <si>
    <t>O94842</t>
  </si>
  <si>
    <t>ENSG00000092203</t>
  </si>
  <si>
    <t>TOX4</t>
  </si>
  <si>
    <t>O94851</t>
  </si>
  <si>
    <t>ENSG00000133816</t>
  </si>
  <si>
    <t>MICAL2</t>
  </si>
  <si>
    <t>O94855</t>
  </si>
  <si>
    <t>ENSG00000150961</t>
  </si>
  <si>
    <t>SEC24D</t>
  </si>
  <si>
    <t>O94868</t>
  </si>
  <si>
    <t>ENSG00000137478</t>
  </si>
  <si>
    <t>FCHSD2</t>
  </si>
  <si>
    <t>O94874</t>
  </si>
  <si>
    <t>ENSG00000014123</t>
  </si>
  <si>
    <t>UFL1</t>
  </si>
  <si>
    <t>O94880</t>
  </si>
  <si>
    <t>ENSG00000106443</t>
  </si>
  <si>
    <t>PHF14</t>
  </si>
  <si>
    <t>O94887</t>
  </si>
  <si>
    <t>ENSG00000006607</t>
  </si>
  <si>
    <t>FARP2</t>
  </si>
  <si>
    <t>O94888</t>
  </si>
  <si>
    <t>ENSG00000163960</t>
  </si>
  <si>
    <t>UBXN7</t>
  </si>
  <si>
    <t>O94889</t>
  </si>
  <si>
    <t>ENSG00000114648</t>
  </si>
  <si>
    <t>KLHL18</t>
  </si>
  <si>
    <t>O94901</t>
  </si>
  <si>
    <t>ENSG00000164828</t>
  </si>
  <si>
    <t>SUN1</t>
  </si>
  <si>
    <t>O94903</t>
  </si>
  <si>
    <t>ENSG00000147471</t>
  </si>
  <si>
    <t>PLPBP</t>
  </si>
  <si>
    <t>O94905</t>
  </si>
  <si>
    <t>ENSG00000147475</t>
  </si>
  <si>
    <t>ERLIN2</t>
  </si>
  <si>
    <t>O94906</t>
  </si>
  <si>
    <t>ENSG00000101161</t>
  </si>
  <si>
    <t>PRPF6</t>
  </si>
  <si>
    <t>O94913</t>
  </si>
  <si>
    <t>ENSG00000165494</t>
  </si>
  <si>
    <t>PCF11</t>
  </si>
  <si>
    <t>O94915</t>
  </si>
  <si>
    <t>ENSG00000075539</t>
  </si>
  <si>
    <t>FRYL</t>
  </si>
  <si>
    <t>O94916</t>
  </si>
  <si>
    <t>ENSG00000102908</t>
  </si>
  <si>
    <t>NFAT5</t>
  </si>
  <si>
    <t>O94925</t>
  </si>
  <si>
    <t>ENSG00000115419</t>
  </si>
  <si>
    <t>GLS</t>
  </si>
  <si>
    <t>O94927</t>
  </si>
  <si>
    <t>ENSG00000249115</t>
  </si>
  <si>
    <t>HAUS5</t>
  </si>
  <si>
    <t>O94955</t>
  </si>
  <si>
    <t>ENSG00000164292</t>
  </si>
  <si>
    <t>RHOBTB3</t>
  </si>
  <si>
    <t>O94966</t>
  </si>
  <si>
    <t>ENSG00000172046</t>
  </si>
  <si>
    <t>USP19</t>
  </si>
  <si>
    <t>O94967</t>
  </si>
  <si>
    <t>ENSG00000085433</t>
  </si>
  <si>
    <t>WDR47</t>
  </si>
  <si>
    <t>O94972</t>
  </si>
  <si>
    <t>ENSG00000108395</t>
  </si>
  <si>
    <t>TRIM37</t>
  </si>
  <si>
    <t>O94973</t>
  </si>
  <si>
    <t>ENSG00000183020</t>
  </si>
  <si>
    <t>AP2A2</t>
  </si>
  <si>
    <t>O94979</t>
  </si>
  <si>
    <t>ENSG00000138674</t>
  </si>
  <si>
    <t>SEC31A</t>
  </si>
  <si>
    <t>O94992</t>
  </si>
  <si>
    <t>ENSG00000186834</t>
  </si>
  <si>
    <t>HEXIM1</t>
  </si>
  <si>
    <t>O95059</t>
  </si>
  <si>
    <t>ENSG00000163684</t>
  </si>
  <si>
    <t>RPP14</t>
  </si>
  <si>
    <t>O95067</t>
  </si>
  <si>
    <t>ENSG00000157456</t>
  </si>
  <si>
    <t>CCNB2</t>
  </si>
  <si>
    <t>O95070</t>
  </si>
  <si>
    <t>ENSG00000174851</t>
  </si>
  <si>
    <t>YIF1A</t>
  </si>
  <si>
    <t>O95071</t>
  </si>
  <si>
    <t>ENSG00000104517</t>
  </si>
  <si>
    <t>UBR5</t>
  </si>
  <si>
    <t>O95081</t>
  </si>
  <si>
    <t>ENSG00000106351</t>
  </si>
  <si>
    <t>AGFG2</t>
  </si>
  <si>
    <t>O95104</t>
  </si>
  <si>
    <t>ENSG00000156304</t>
  </si>
  <si>
    <t>SCAF4</t>
  </si>
  <si>
    <t>O95139</t>
  </si>
  <si>
    <t>ENSG00000165264</t>
  </si>
  <si>
    <t>NDUFB6</t>
  </si>
  <si>
    <t>O95140</t>
  </si>
  <si>
    <t>ENSG00000116688</t>
  </si>
  <si>
    <t>MFN2</t>
  </si>
  <si>
    <t>O95147</t>
  </si>
  <si>
    <t>ENSG00000275932</t>
  </si>
  <si>
    <t>DUSP14</t>
  </si>
  <si>
    <t>O95149</t>
  </si>
  <si>
    <t>ENSG00000169371</t>
  </si>
  <si>
    <t>SNUPN</t>
  </si>
  <si>
    <t>O95155</t>
  </si>
  <si>
    <t>ENSG00000130939</t>
  </si>
  <si>
    <t>UBE4B</t>
  </si>
  <si>
    <t>O95159</t>
  </si>
  <si>
    <t>ENSG00000162300</t>
  </si>
  <si>
    <t>ZFPL1</t>
  </si>
  <si>
    <t>O95163</t>
  </si>
  <si>
    <t>ENSG00000070061</t>
  </si>
  <si>
    <t>ELP1</t>
  </si>
  <si>
    <t>O95166</t>
  </si>
  <si>
    <t>ENSG00000170296</t>
  </si>
  <si>
    <t>GABARAP</t>
  </si>
  <si>
    <t>O95168</t>
  </si>
  <si>
    <t>ENSG00000065518</t>
  </si>
  <si>
    <t>NDUFB4</t>
  </si>
  <si>
    <t>O95182</t>
  </si>
  <si>
    <t>ENSG00000267855</t>
  </si>
  <si>
    <t>NDUFA7</t>
  </si>
  <si>
    <t>O95197</t>
  </si>
  <si>
    <t>ENSG00000133318</t>
  </si>
  <si>
    <t>RTN3</t>
  </si>
  <si>
    <t>O95202</t>
  </si>
  <si>
    <t>ENSG00000168924</t>
  </si>
  <si>
    <t>LETM1</t>
  </si>
  <si>
    <t>O95208</t>
  </si>
  <si>
    <t>ENSG00000072134</t>
  </si>
  <si>
    <t>EPN2</t>
  </si>
  <si>
    <t>O95218</t>
  </si>
  <si>
    <t>ENSG00000132485</t>
  </si>
  <si>
    <t>ZRANB2</t>
  </si>
  <si>
    <t>O95219</t>
  </si>
  <si>
    <t>ENSG00000114520</t>
  </si>
  <si>
    <t>SNX4</t>
  </si>
  <si>
    <t>O95232</t>
  </si>
  <si>
    <t>ENSG00000108848</t>
  </si>
  <si>
    <t>LUC7L3</t>
  </si>
  <si>
    <t>O95235</t>
  </si>
  <si>
    <t>ENSG00000112984</t>
  </si>
  <si>
    <t>KIF20A</t>
  </si>
  <si>
    <t>O95239</t>
  </si>
  <si>
    <t>ENSG00000090889</t>
  </si>
  <si>
    <t>KIF4A</t>
  </si>
  <si>
    <t>O95248</t>
  </si>
  <si>
    <t>ENSG00000100241</t>
  </si>
  <si>
    <t>SBF1</t>
  </si>
  <si>
    <t>O95249</t>
  </si>
  <si>
    <t>ENSG00000108587</t>
  </si>
  <si>
    <t>GOSR1</t>
  </si>
  <si>
    <t>O95251</t>
  </si>
  <si>
    <t>ENSG00000136504</t>
  </si>
  <si>
    <t>KAT7</t>
  </si>
  <si>
    <t>O95260</t>
  </si>
  <si>
    <t>ENSG00000107669</t>
  </si>
  <si>
    <t>ATE1</t>
  </si>
  <si>
    <t>O95273</t>
  </si>
  <si>
    <t>ENSG00000166946</t>
  </si>
  <si>
    <t>CCNDBP1</t>
  </si>
  <si>
    <t>O95292</t>
  </si>
  <si>
    <t>ENSG00000124164</t>
  </si>
  <si>
    <t>VAPB</t>
  </si>
  <si>
    <t>O95295</t>
  </si>
  <si>
    <t>ENSG00000143553</t>
  </si>
  <si>
    <t>SNAPIN</t>
  </si>
  <si>
    <t>O95297</t>
  </si>
  <si>
    <t>ENSG00000197965</t>
  </si>
  <si>
    <t>MPZL1</t>
  </si>
  <si>
    <t>O95299</t>
  </si>
  <si>
    <t>ENSG00000130414</t>
  </si>
  <si>
    <t>NDUFA10</t>
  </si>
  <si>
    <t>O95302</t>
  </si>
  <si>
    <t>ENSG00000122642</t>
  </si>
  <si>
    <t>FKBP9</t>
  </si>
  <si>
    <t>O95336</t>
  </si>
  <si>
    <t>ENSG00000130313</t>
  </si>
  <si>
    <t>PGLS</t>
  </si>
  <si>
    <t>O95340</t>
  </si>
  <si>
    <t>ENSG00000198682</t>
  </si>
  <si>
    <t>PAPSS2</t>
  </si>
  <si>
    <t>O95347</t>
  </si>
  <si>
    <t>ENSG00000136824</t>
  </si>
  <si>
    <t>SMC2</t>
  </si>
  <si>
    <t>O95352</t>
  </si>
  <si>
    <t>ENSG00000197548</t>
  </si>
  <si>
    <t>ATG7</t>
  </si>
  <si>
    <t>O95361</t>
  </si>
  <si>
    <t>ENSG00000221926</t>
  </si>
  <si>
    <t>TRIM16</t>
  </si>
  <si>
    <t>O95365</t>
  </si>
  <si>
    <t>ENSG00000178951</t>
  </si>
  <si>
    <t>ZBTB7A</t>
  </si>
  <si>
    <t>O95372</t>
  </si>
  <si>
    <t>ENSG00000011009</t>
  </si>
  <si>
    <t>LYPLA2</t>
  </si>
  <si>
    <t>O95373</t>
  </si>
  <si>
    <t>ENSG00000205339</t>
  </si>
  <si>
    <t>IPO7</t>
  </si>
  <si>
    <t>O95376</t>
  </si>
  <si>
    <t>ENSG00000177479</t>
  </si>
  <si>
    <t>ARIH2</t>
  </si>
  <si>
    <t>O95379</t>
  </si>
  <si>
    <t>ENSG00000145779</t>
  </si>
  <si>
    <t>TNFAIP8</t>
  </si>
  <si>
    <t>O95391</t>
  </si>
  <si>
    <t>ENSG00000164609</t>
  </si>
  <si>
    <t>SLU7</t>
  </si>
  <si>
    <t>O95394</t>
  </si>
  <si>
    <t>ENSG00000013375</t>
  </si>
  <si>
    <t>PGM3</t>
  </si>
  <si>
    <t>O95396</t>
  </si>
  <si>
    <t>ENSG00000124217</t>
  </si>
  <si>
    <t>MOCS3</t>
  </si>
  <si>
    <t>O95400</t>
  </si>
  <si>
    <t>ENSG00000169217</t>
  </si>
  <si>
    <t>CD2BP2</t>
  </si>
  <si>
    <t>O95406</t>
  </si>
  <si>
    <t>ENSG00000100528</t>
  </si>
  <si>
    <t>CNIH1</t>
  </si>
  <si>
    <t>O95425</t>
  </si>
  <si>
    <t>ENSG00000197321</t>
  </si>
  <si>
    <t>SVIL</t>
  </si>
  <si>
    <t>O95433</t>
  </si>
  <si>
    <t>ENSG00000100591</t>
  </si>
  <si>
    <t>AHSA1</t>
  </si>
  <si>
    <t>O95456</t>
  </si>
  <si>
    <t>ENSG00000183527</t>
  </si>
  <si>
    <t>PSMG1</t>
  </si>
  <si>
    <t>O95470</t>
  </si>
  <si>
    <t>ENSG00000166224</t>
  </si>
  <si>
    <t>SGPL1</t>
  </si>
  <si>
    <t>O95478</t>
  </si>
  <si>
    <t>ENSG00000164346</t>
  </si>
  <si>
    <t>NSA2</t>
  </si>
  <si>
    <t>O95486</t>
  </si>
  <si>
    <t>ENSG00000113615</t>
  </si>
  <si>
    <t>SEC24A</t>
  </si>
  <si>
    <t>O95487</t>
  </si>
  <si>
    <t>ENSG00000138802</t>
  </si>
  <si>
    <t>SEC24B</t>
  </si>
  <si>
    <t>O95490</t>
  </si>
  <si>
    <t>ENSG00000117114</t>
  </si>
  <si>
    <t>ADGRL2</t>
  </si>
  <si>
    <t>O95551</t>
  </si>
  <si>
    <t>ENSG00000111802</t>
  </si>
  <si>
    <t>TDP2</t>
  </si>
  <si>
    <t>O95563</t>
  </si>
  <si>
    <t>ENSG00000143158</t>
  </si>
  <si>
    <t>MPC2</t>
  </si>
  <si>
    <t>O95571</t>
  </si>
  <si>
    <t>ENSG00000105755</t>
  </si>
  <si>
    <t>ETHE1</t>
  </si>
  <si>
    <t>O95573</t>
  </si>
  <si>
    <t>ENSG00000123983</t>
  </si>
  <si>
    <t>ACSL3</t>
  </si>
  <si>
    <t>O95602</t>
  </si>
  <si>
    <t>ENSG00000068654</t>
  </si>
  <si>
    <t>POLR1A</t>
  </si>
  <si>
    <t>O95628</t>
  </si>
  <si>
    <t>ENSG00000080802</t>
  </si>
  <si>
    <t>CNOT4</t>
  </si>
  <si>
    <t>O95630</t>
  </si>
  <si>
    <t>ENSG00000124356</t>
  </si>
  <si>
    <t>STAMBP</t>
  </si>
  <si>
    <t>O95639</t>
  </si>
  <si>
    <t>ENSG00000160917</t>
  </si>
  <si>
    <t>CPSF4</t>
  </si>
  <si>
    <t>O95644</t>
  </si>
  <si>
    <t>ENSG00000131196</t>
  </si>
  <si>
    <t>NFATC1</t>
  </si>
  <si>
    <t>O95671</t>
  </si>
  <si>
    <t>ENSG00000169093</t>
  </si>
  <si>
    <t>ASMTL</t>
  </si>
  <si>
    <t>O95674</t>
  </si>
  <si>
    <t>ENSG00000101290</t>
  </si>
  <si>
    <t>CDS2</t>
  </si>
  <si>
    <t>O95678</t>
  </si>
  <si>
    <t>ENSG00000170454</t>
  </si>
  <si>
    <t>KRT75</t>
  </si>
  <si>
    <t>O95684</t>
  </si>
  <si>
    <t>ENSG00000213066</t>
  </si>
  <si>
    <t>CEP43</t>
  </si>
  <si>
    <t>O95696</t>
  </si>
  <si>
    <t>ENSG00000100425</t>
  </si>
  <si>
    <t>BRD1</t>
  </si>
  <si>
    <t>O95707</t>
  </si>
  <si>
    <t>ENSG00000105171</t>
  </si>
  <si>
    <t>POP4</t>
  </si>
  <si>
    <t>O95714</t>
  </si>
  <si>
    <t>ENSG00000128731</t>
  </si>
  <si>
    <t>HERC2</t>
  </si>
  <si>
    <t>O95721</t>
  </si>
  <si>
    <t>ENSG00000099940</t>
  </si>
  <si>
    <t>SNAP29</t>
  </si>
  <si>
    <t>O95747</t>
  </si>
  <si>
    <t>ENSG00000172939</t>
  </si>
  <si>
    <t>OXSR1</t>
  </si>
  <si>
    <t>O95757</t>
  </si>
  <si>
    <t>ENSG00000164070</t>
  </si>
  <si>
    <t>HSPA4L</t>
  </si>
  <si>
    <t>O95758</t>
  </si>
  <si>
    <t>ENSG00000119314</t>
  </si>
  <si>
    <t>PTBP3</t>
  </si>
  <si>
    <t>O95777</t>
  </si>
  <si>
    <t>ENSG00000128534</t>
  </si>
  <si>
    <t>LSM8</t>
  </si>
  <si>
    <t>O95782</t>
  </si>
  <si>
    <t>ENSG00000196961</t>
  </si>
  <si>
    <t>AP2A1</t>
  </si>
  <si>
    <t>O95785</t>
  </si>
  <si>
    <t>ENSG00000011451</t>
  </si>
  <si>
    <t>WIZ</t>
  </si>
  <si>
    <t>O95786</t>
  </si>
  <si>
    <t>ENSG00000107201</t>
  </si>
  <si>
    <t>RIGI</t>
  </si>
  <si>
    <t>O95793</t>
  </si>
  <si>
    <t>ENSG00000124214</t>
  </si>
  <si>
    <t>STAU1</t>
  </si>
  <si>
    <t>O95801</t>
  </si>
  <si>
    <t>ENSG00000243725</t>
  </si>
  <si>
    <t>TTC4</t>
  </si>
  <si>
    <t>O95807</t>
  </si>
  <si>
    <t>ENSG00000183726</t>
  </si>
  <si>
    <t>TMEM50A</t>
  </si>
  <si>
    <t>O95810</t>
  </si>
  <si>
    <t>ENSG00000168497</t>
  </si>
  <si>
    <t>CAVIN2</t>
  </si>
  <si>
    <t>O95816</t>
  </si>
  <si>
    <t>ENSG00000112208</t>
  </si>
  <si>
    <t>BAG2</t>
  </si>
  <si>
    <t>O95817</t>
  </si>
  <si>
    <t>ENSG00000151929</t>
  </si>
  <si>
    <t>BAG3</t>
  </si>
  <si>
    <t>O95819</t>
  </si>
  <si>
    <t>ENSG00000071054</t>
  </si>
  <si>
    <t>MAP4K4</t>
  </si>
  <si>
    <t>O95825</t>
  </si>
  <si>
    <t>ENSG00000205758</t>
  </si>
  <si>
    <t>CRYZL1</t>
  </si>
  <si>
    <t>O95831</t>
  </si>
  <si>
    <t>ENSG00000156709</t>
  </si>
  <si>
    <t>AIFM1</t>
  </si>
  <si>
    <t>O95861</t>
  </si>
  <si>
    <t>ENSG00000162813</t>
  </si>
  <si>
    <t>BPNT1</t>
  </si>
  <si>
    <t>O95864</t>
  </si>
  <si>
    <t>ENSG00000134824</t>
  </si>
  <si>
    <t>FADS2</t>
  </si>
  <si>
    <t>O95865</t>
  </si>
  <si>
    <t>ENSG00000206395</t>
  </si>
  <si>
    <t>DDAH2</t>
  </si>
  <si>
    <t>O95881</t>
  </si>
  <si>
    <t>ENSG00000117862</t>
  </si>
  <si>
    <t>TXNDC12</t>
  </si>
  <si>
    <t>O95900</t>
  </si>
  <si>
    <t>ENSG00000167112</t>
  </si>
  <si>
    <t>TRUB2</t>
  </si>
  <si>
    <t>O95905</t>
  </si>
  <si>
    <t>ENSG00000122882</t>
  </si>
  <si>
    <t>ECD</t>
  </si>
  <si>
    <t>O95926</t>
  </si>
  <si>
    <t>ENSG00000117614</t>
  </si>
  <si>
    <t>SYF2</t>
  </si>
  <si>
    <t>O95983</t>
  </si>
  <si>
    <t>ENSG00000071655</t>
  </si>
  <si>
    <t>MBD3</t>
  </si>
  <si>
    <t>O95985</t>
  </si>
  <si>
    <t>ENSG00000100038</t>
  </si>
  <si>
    <t>TOP3B</t>
  </si>
  <si>
    <t>O95996</t>
  </si>
  <si>
    <t>ENSG00000115266</t>
  </si>
  <si>
    <t>APC2</t>
  </si>
  <si>
    <t>O96000</t>
  </si>
  <si>
    <t>ENSG00000140990</t>
  </si>
  <si>
    <t>NDUFB10</t>
  </si>
  <si>
    <t>O96005</t>
  </si>
  <si>
    <t>ENSG00000104853</t>
  </si>
  <si>
    <t>CLPTM1</t>
  </si>
  <si>
    <t>O96007</t>
  </si>
  <si>
    <t>ENSG00000164172</t>
  </si>
  <si>
    <t>MOCS2</t>
  </si>
  <si>
    <t>O96008</t>
  </si>
  <si>
    <t>ENSG00000130204</t>
  </si>
  <si>
    <t>TOMM40</t>
  </si>
  <si>
    <t>O96011</t>
  </si>
  <si>
    <t>ENSG00000131779</t>
  </si>
  <si>
    <t>PEX11B</t>
  </si>
  <si>
    <t>O96013</t>
  </si>
  <si>
    <t>ENSG00000130669</t>
  </si>
  <si>
    <t>PAK4</t>
  </si>
  <si>
    <t>O96019</t>
  </si>
  <si>
    <t>ENSG00000136518</t>
  </si>
  <si>
    <t>ACTL6A</t>
  </si>
  <si>
    <t>O96028</t>
  </si>
  <si>
    <t>ENSG00000109685</t>
  </si>
  <si>
    <t>NSD2</t>
  </si>
  <si>
    <t>P00167</t>
  </si>
  <si>
    <t>ENSG00000166347</t>
  </si>
  <si>
    <t>CYB5A</t>
  </si>
  <si>
    <t>P00338</t>
  </si>
  <si>
    <t>ENSG00000134333</t>
  </si>
  <si>
    <t>LDHA</t>
  </si>
  <si>
    <t>P00367</t>
  </si>
  <si>
    <t>ENSG00000148672</t>
  </si>
  <si>
    <t>GLUD1</t>
  </si>
  <si>
    <t>P00374</t>
  </si>
  <si>
    <t>ENSG00000228716</t>
  </si>
  <si>
    <t>DHFR</t>
  </si>
  <si>
    <t>P00387</t>
  </si>
  <si>
    <t>ENSG00000100243</t>
  </si>
  <si>
    <t>CYB5R3</t>
  </si>
  <si>
    <t>P00390</t>
  </si>
  <si>
    <t>ENSG00000104687</t>
  </si>
  <si>
    <t>GSR</t>
  </si>
  <si>
    <t>P00403</t>
  </si>
  <si>
    <t>ENSG00000198712</t>
  </si>
  <si>
    <t>MT-CO2</t>
  </si>
  <si>
    <t>P00414</t>
  </si>
  <si>
    <t>ENSG00000198938</t>
  </si>
  <si>
    <t>MT-CO3</t>
  </si>
  <si>
    <t>P00441</t>
  </si>
  <si>
    <t>ENSG00000142168</t>
  </si>
  <si>
    <t>SOD1</t>
  </si>
  <si>
    <t>P00491</t>
  </si>
  <si>
    <t>ENSG00000198805</t>
  </si>
  <si>
    <t>PNP</t>
  </si>
  <si>
    <t>P00492</t>
  </si>
  <si>
    <t>ENSG00000165704</t>
  </si>
  <si>
    <t>HPRT1</t>
  </si>
  <si>
    <t>P00505</t>
  </si>
  <si>
    <t>ENSG00000125166</t>
  </si>
  <si>
    <t>GOT2</t>
  </si>
  <si>
    <t>P00533</t>
  </si>
  <si>
    <t>ENSG00000146648</t>
  </si>
  <si>
    <t>EGFR</t>
  </si>
  <si>
    <t>P00558</t>
  </si>
  <si>
    <t>ENSG00000102144</t>
  </si>
  <si>
    <t>PGK1</t>
  </si>
  <si>
    <t>P00568</t>
  </si>
  <si>
    <t>ENSG00000106992</t>
  </si>
  <si>
    <t>AK1</t>
  </si>
  <si>
    <t>P00761</t>
  </si>
  <si>
    <t>P00813</t>
  </si>
  <si>
    <t>ENSG00000196839</t>
  </si>
  <si>
    <t>ADA</t>
  </si>
  <si>
    <t>P00846</t>
  </si>
  <si>
    <t>ENSG00000198899</t>
  </si>
  <si>
    <t>MT-ATP6</t>
  </si>
  <si>
    <t>P00883</t>
  </si>
  <si>
    <t>P00918</t>
  </si>
  <si>
    <t>ENSG00000104267</t>
  </si>
  <si>
    <t>CA2</t>
  </si>
  <si>
    <t>P00966</t>
  </si>
  <si>
    <t>ENSG00000130707</t>
  </si>
  <si>
    <t>ASS1</t>
  </si>
  <si>
    <t>P01033</t>
  </si>
  <si>
    <t>ENSG00000102265</t>
  </si>
  <si>
    <t>TIMP1</t>
  </si>
  <si>
    <t>P01111</t>
  </si>
  <si>
    <t>ENSG00000213281</t>
  </si>
  <si>
    <t>NRAS</t>
  </si>
  <si>
    <t>P01116</t>
  </si>
  <si>
    <t>ENSG00000133703</t>
  </si>
  <si>
    <t>KRAS</t>
  </si>
  <si>
    <t>P01130</t>
  </si>
  <si>
    <t>ENSG00000130164</t>
  </si>
  <si>
    <t>LDLR</t>
  </si>
  <si>
    <t>P01137</t>
  </si>
  <si>
    <t>ENSG00000105329</t>
  </si>
  <si>
    <t>TGFB1</t>
  </si>
  <si>
    <t>P01889</t>
  </si>
  <si>
    <t>ENSG00000206450</t>
  </si>
  <si>
    <t>HLA-B</t>
  </si>
  <si>
    <t>P02452</t>
  </si>
  <si>
    <t>ENSG00000108821</t>
  </si>
  <si>
    <t>COL1A1</t>
  </si>
  <si>
    <t>P02511</t>
  </si>
  <si>
    <t>ENSG00000109846</t>
  </si>
  <si>
    <t>CRYAB</t>
  </si>
  <si>
    <t>P02533</t>
  </si>
  <si>
    <t>ENSG00000186847</t>
  </si>
  <si>
    <t>KRT14</t>
  </si>
  <si>
    <t>P02545</t>
  </si>
  <si>
    <t>ENSG00000160789</t>
  </si>
  <si>
    <t>LMNA</t>
  </si>
  <si>
    <t>P02751</t>
  </si>
  <si>
    <t>ENSG00000115414</t>
  </si>
  <si>
    <t>FN1</t>
  </si>
  <si>
    <t>P02765</t>
  </si>
  <si>
    <t>ENSG00000145192</t>
  </si>
  <si>
    <t>AHSG</t>
  </si>
  <si>
    <t>P02769</t>
  </si>
  <si>
    <t>P02786</t>
  </si>
  <si>
    <t>ENSG00000072274</t>
  </si>
  <si>
    <t>TFRC</t>
  </si>
  <si>
    <t>P02788</t>
  </si>
  <si>
    <t>ENSG00000012223</t>
  </si>
  <si>
    <t>LTF</t>
  </si>
  <si>
    <t>P03886</t>
  </si>
  <si>
    <t>ENSG00000198888</t>
  </si>
  <si>
    <t>MT-ND1</t>
  </si>
  <si>
    <t>P03905</t>
  </si>
  <si>
    <t>ENSG00000198886</t>
  </si>
  <si>
    <t>MT-ND4</t>
  </si>
  <si>
    <t>P03915</t>
  </si>
  <si>
    <t>ENSG00000198786</t>
  </si>
  <si>
    <t>MT-ND5</t>
  </si>
  <si>
    <t>P04040</t>
  </si>
  <si>
    <t>ENSG00000121691</t>
  </si>
  <si>
    <t>CAT</t>
  </si>
  <si>
    <t>P04049</t>
  </si>
  <si>
    <t>ENSG00000132155</t>
  </si>
  <si>
    <t>RAF1</t>
  </si>
  <si>
    <t>P04062</t>
  </si>
  <si>
    <t>ENSG00000177628</t>
  </si>
  <si>
    <t>GBA1</t>
  </si>
  <si>
    <t>P04066</t>
  </si>
  <si>
    <t>ENSG00000179163</t>
  </si>
  <si>
    <t>FUCA1</t>
  </si>
  <si>
    <t>P04075</t>
  </si>
  <si>
    <t>ENSG00000149925</t>
  </si>
  <si>
    <t>ALDOA</t>
  </si>
  <si>
    <t>P04080</t>
  </si>
  <si>
    <t>ENSG00000160213</t>
  </si>
  <si>
    <t>CSTB</t>
  </si>
  <si>
    <t>P04083</t>
  </si>
  <si>
    <t>ENSG00000135046</t>
  </si>
  <si>
    <t>ANXA1</t>
  </si>
  <si>
    <t>P04150</t>
  </si>
  <si>
    <t>ENSG00000113580</t>
  </si>
  <si>
    <t>NR3C1</t>
  </si>
  <si>
    <t>P04156</t>
  </si>
  <si>
    <t>ENSG00000171867</t>
  </si>
  <si>
    <t>PRNP</t>
  </si>
  <si>
    <t>P04179</t>
  </si>
  <si>
    <t>ENSG00000291237</t>
  </si>
  <si>
    <t>SOD2</t>
  </si>
  <si>
    <t>P04181</t>
  </si>
  <si>
    <t>ENSG00000065154</t>
  </si>
  <si>
    <t>OAT</t>
  </si>
  <si>
    <t>P04183</t>
  </si>
  <si>
    <t>ENSG00000167900</t>
  </si>
  <si>
    <t>TK1</t>
  </si>
  <si>
    <t>P04216</t>
  </si>
  <si>
    <t>ENSG00000154096</t>
  </si>
  <si>
    <t>THY1</t>
  </si>
  <si>
    <t>P04264</t>
  </si>
  <si>
    <t>ENSG00000167768</t>
  </si>
  <si>
    <t>KRT1</t>
  </si>
  <si>
    <t>P04350</t>
  </si>
  <si>
    <t>ENSG00000104833</t>
  </si>
  <si>
    <t>TUBB4A</t>
  </si>
  <si>
    <t>P04406</t>
  </si>
  <si>
    <t>ENSG00000111640</t>
  </si>
  <si>
    <t>GAPDH</t>
  </si>
  <si>
    <t>P04424</t>
  </si>
  <si>
    <t>ENSG00000126522</t>
  </si>
  <si>
    <t>ASL</t>
  </si>
  <si>
    <t>P04439</t>
  </si>
  <si>
    <t>ENSG00000206503</t>
  </si>
  <si>
    <t>HLA-A</t>
  </si>
  <si>
    <t>P04632</t>
  </si>
  <si>
    <t>ENSG00000126247</t>
  </si>
  <si>
    <t>CAPNS1</t>
  </si>
  <si>
    <t>P04792</t>
  </si>
  <si>
    <t>ENSG00000106211</t>
  </si>
  <si>
    <t>HSPB1</t>
  </si>
  <si>
    <t>P04818</t>
  </si>
  <si>
    <t>ENSG00000176890</t>
  </si>
  <si>
    <t>TYMS</t>
  </si>
  <si>
    <t>P04843</t>
  </si>
  <si>
    <t>ENSG00000163902</t>
  </si>
  <si>
    <t>RPN1</t>
  </si>
  <si>
    <t>P04844</t>
  </si>
  <si>
    <t>ENSG00000118705</t>
  </si>
  <si>
    <t>RPN2</t>
  </si>
  <si>
    <t>P04899</t>
  </si>
  <si>
    <t>ENSG00000114353</t>
  </si>
  <si>
    <t>GNAI2</t>
  </si>
  <si>
    <t>P05023</t>
  </si>
  <si>
    <t>ENSG00000163399</t>
  </si>
  <si>
    <t>ATP1A1</t>
  </si>
  <si>
    <t>P05026</t>
  </si>
  <si>
    <t>ENSG00000143153</t>
  </si>
  <si>
    <t>ATP1B1</t>
  </si>
  <si>
    <t>P05067</t>
  </si>
  <si>
    <t>ENSG00000142192</t>
  </si>
  <si>
    <t>APP</t>
  </si>
  <si>
    <t>P05091</t>
  </si>
  <si>
    <t>ENSG00000111275</t>
  </si>
  <si>
    <t>ALDH2</t>
  </si>
  <si>
    <t>P05114</t>
  </si>
  <si>
    <t>ENSG00000205581</t>
  </si>
  <si>
    <t>HMGN1</t>
  </si>
  <si>
    <t>P05121</t>
  </si>
  <si>
    <t>ENSG00000106366</t>
  </si>
  <si>
    <t>SERPINE1</t>
  </si>
  <si>
    <t>P05141</t>
  </si>
  <si>
    <t>ENSG00000005022</t>
  </si>
  <si>
    <t>SLC25A5</t>
  </si>
  <si>
    <t>P05161</t>
  </si>
  <si>
    <t>ENSG00000187608</t>
  </si>
  <si>
    <t>ISG15</t>
  </si>
  <si>
    <t>P05165</t>
  </si>
  <si>
    <t>ENSG00000175198</t>
  </si>
  <si>
    <t>PCCA</t>
  </si>
  <si>
    <t>P05166</t>
  </si>
  <si>
    <t>ENSG00000114054</t>
  </si>
  <si>
    <t>PCCB</t>
  </si>
  <si>
    <t>P05198</t>
  </si>
  <si>
    <t>ENSG00000134001</t>
  </si>
  <si>
    <t>EIF2S1</t>
  </si>
  <si>
    <t>P05204</t>
  </si>
  <si>
    <t>ENSG00000198830</t>
  </si>
  <si>
    <t>HMGN2</t>
  </si>
  <si>
    <t>P05230</t>
  </si>
  <si>
    <t>ENSG00000113578</t>
  </si>
  <si>
    <t>FGF1</t>
  </si>
  <si>
    <t>P05386</t>
  </si>
  <si>
    <t>ENSG00000137818</t>
  </si>
  <si>
    <t>RPLP1</t>
  </si>
  <si>
    <t>P05387</t>
  </si>
  <si>
    <t>ENSG00000177600</t>
  </si>
  <si>
    <t>RPLP2</t>
  </si>
  <si>
    <t>P05388</t>
  </si>
  <si>
    <t>ENSG00000089157</t>
  </si>
  <si>
    <t>RPLP0</t>
  </si>
  <si>
    <t>P05412</t>
  </si>
  <si>
    <t>ENSG00000177606</t>
  </si>
  <si>
    <t>JUN</t>
  </si>
  <si>
    <t>P05455</t>
  </si>
  <si>
    <t>ENSG00000138385</t>
  </si>
  <si>
    <t>SSB</t>
  </si>
  <si>
    <t>P05556</t>
  </si>
  <si>
    <t>ENSG00000150093</t>
  </si>
  <si>
    <t>ITGB1</t>
  </si>
  <si>
    <t>P05783</t>
  </si>
  <si>
    <t>ENSG00000111057</t>
  </si>
  <si>
    <t>KRT18</t>
  </si>
  <si>
    <t>P05787</t>
  </si>
  <si>
    <t>ENSG00000170421</t>
  </si>
  <si>
    <t>KRT8</t>
  </si>
  <si>
    <t>P06132</t>
  </si>
  <si>
    <t>ENSG00000126088</t>
  </si>
  <si>
    <t>UROD</t>
  </si>
  <si>
    <t>P06280</t>
  </si>
  <si>
    <t>ENSG00000102393</t>
  </si>
  <si>
    <t>GLA</t>
  </si>
  <si>
    <t>P06396</t>
  </si>
  <si>
    <t>ENSG00000148180</t>
  </si>
  <si>
    <t>GSN</t>
  </si>
  <si>
    <t>P06400</t>
  </si>
  <si>
    <t>ENSG00000139687</t>
  </si>
  <si>
    <t>RB1</t>
  </si>
  <si>
    <t>P06454</t>
  </si>
  <si>
    <t>ENSG00000187514</t>
  </si>
  <si>
    <t>PTMA</t>
  </si>
  <si>
    <t>P06493</t>
  </si>
  <si>
    <t>ENSG00000170312</t>
  </si>
  <si>
    <t>CDK1</t>
  </si>
  <si>
    <t>P06576</t>
  </si>
  <si>
    <t>ENSG00000110955</t>
  </si>
  <si>
    <t>ATP5F1B</t>
  </si>
  <si>
    <t>P06703</t>
  </si>
  <si>
    <t>ENSG00000197956</t>
  </si>
  <si>
    <t>S100A6</t>
  </si>
  <si>
    <t>P06730</t>
  </si>
  <si>
    <t>ENSG00000151247</t>
  </si>
  <si>
    <t>EIF4E</t>
  </si>
  <si>
    <t>P06733</t>
  </si>
  <si>
    <t>ENSG00000074800</t>
  </si>
  <si>
    <t>ENO1</t>
  </si>
  <si>
    <t>P06737</t>
  </si>
  <si>
    <t>ENSG00000100504</t>
  </si>
  <si>
    <t>PYGL</t>
  </si>
  <si>
    <t>P06744</t>
  </si>
  <si>
    <t>ENSG00000105220</t>
  </si>
  <si>
    <t>GPI</t>
  </si>
  <si>
    <t>P06746</t>
  </si>
  <si>
    <t>ENSG00000070501</t>
  </si>
  <si>
    <t>POLB</t>
  </si>
  <si>
    <t>P06748</t>
  </si>
  <si>
    <t>ENSG00000181163</t>
  </si>
  <si>
    <t>NPM1</t>
  </si>
  <si>
    <t>P06753</t>
  </si>
  <si>
    <t>ENSG00000143549</t>
  </si>
  <si>
    <t>TPM3</t>
  </si>
  <si>
    <t>P06756</t>
  </si>
  <si>
    <t>ENSG00000138448</t>
  </si>
  <si>
    <t>ITGAV</t>
  </si>
  <si>
    <t>P06865</t>
  </si>
  <si>
    <t>ENSG00000213614</t>
  </si>
  <si>
    <t>HEXA</t>
  </si>
  <si>
    <t>P07093</t>
  </si>
  <si>
    <t>ENSG00000135919</t>
  </si>
  <si>
    <t>SERPINE2</t>
  </si>
  <si>
    <t>P07099</t>
  </si>
  <si>
    <t>ENSG00000143819</t>
  </si>
  <si>
    <t>EPHX1</t>
  </si>
  <si>
    <t>P07108</t>
  </si>
  <si>
    <t>ENSG00000155368</t>
  </si>
  <si>
    <t>DBI</t>
  </si>
  <si>
    <t>P07195</t>
  </si>
  <si>
    <t>ENSG00000111716</t>
  </si>
  <si>
    <t>LDHB</t>
  </si>
  <si>
    <t>P07196</t>
  </si>
  <si>
    <t>ENSG00000277586</t>
  </si>
  <si>
    <t>NEFL</t>
  </si>
  <si>
    <t>P07199</t>
  </si>
  <si>
    <t>ENSG00000125817</t>
  </si>
  <si>
    <t>CENPB</t>
  </si>
  <si>
    <t>P07203</t>
  </si>
  <si>
    <t>ENSG00000233276</t>
  </si>
  <si>
    <t>GPX1</t>
  </si>
  <si>
    <t>P07237</t>
  </si>
  <si>
    <t>ENSG00000185624</t>
  </si>
  <si>
    <t>P4HB</t>
  </si>
  <si>
    <t>P07305</t>
  </si>
  <si>
    <t>ENSG00000189060</t>
  </si>
  <si>
    <t>H1-0</t>
  </si>
  <si>
    <t>P07311</t>
  </si>
  <si>
    <t>ENSG00000119640</t>
  </si>
  <si>
    <t>ACYP1</t>
  </si>
  <si>
    <t>P07339</t>
  </si>
  <si>
    <t>ENSG00000117984</t>
  </si>
  <si>
    <t>CTSD</t>
  </si>
  <si>
    <t>P07355</t>
  </si>
  <si>
    <t>ENSG00000182718</t>
  </si>
  <si>
    <t>ANXA2</t>
  </si>
  <si>
    <t>P07384</t>
  </si>
  <si>
    <t>ENSG00000014216</t>
  </si>
  <si>
    <t>CAPN1</t>
  </si>
  <si>
    <t>P07437</t>
  </si>
  <si>
    <t>ENSG00000183311</t>
  </si>
  <si>
    <t>TUBB</t>
  </si>
  <si>
    <t>P07602</t>
  </si>
  <si>
    <t>ENSG00000197746</t>
  </si>
  <si>
    <t>PSAP</t>
  </si>
  <si>
    <t>P07686</t>
  </si>
  <si>
    <t>ENSG00000049860</t>
  </si>
  <si>
    <t>HEXB</t>
  </si>
  <si>
    <t>P07711</t>
  </si>
  <si>
    <t>ENSG00000135047</t>
  </si>
  <si>
    <t>CTSL</t>
  </si>
  <si>
    <t>P07737</t>
  </si>
  <si>
    <t>ENSG00000108518</t>
  </si>
  <si>
    <t>PFN1</t>
  </si>
  <si>
    <t>P07741</t>
  </si>
  <si>
    <t>ENSG00000198931</t>
  </si>
  <si>
    <t>APRT</t>
  </si>
  <si>
    <t>P07814</t>
  </si>
  <si>
    <t>ENSG00000136628</t>
  </si>
  <si>
    <t>EPRS1</t>
  </si>
  <si>
    <t>P07858</t>
  </si>
  <si>
    <t>ENSG00000164733</t>
  </si>
  <si>
    <t>CTSB</t>
  </si>
  <si>
    <t>P07900</t>
  </si>
  <si>
    <t>ENSG00000080824</t>
  </si>
  <si>
    <t>HSP90AA1</t>
  </si>
  <si>
    <t>P07910</t>
  </si>
  <si>
    <t>ENSG00000092199</t>
  </si>
  <si>
    <t>HNRNPC</t>
  </si>
  <si>
    <t>P07919</t>
  </si>
  <si>
    <t>ENSG00000173660</t>
  </si>
  <si>
    <t>UQCRH</t>
  </si>
  <si>
    <t>P07942</t>
  </si>
  <si>
    <t>ENSG00000091136</t>
  </si>
  <si>
    <t>LAMB1</t>
  </si>
  <si>
    <t>P07947</t>
  </si>
  <si>
    <t>ENSG00000176105</t>
  </si>
  <si>
    <t>YES1</t>
  </si>
  <si>
    <t>P07951</t>
  </si>
  <si>
    <t>ENSG00000198467</t>
  </si>
  <si>
    <t>TPM2</t>
  </si>
  <si>
    <t>P07954</t>
  </si>
  <si>
    <t>ENSG00000091483</t>
  </si>
  <si>
    <t>FH</t>
  </si>
  <si>
    <t>P07992</t>
  </si>
  <si>
    <t>ENSG00000012061</t>
  </si>
  <si>
    <t>ERCC1</t>
  </si>
  <si>
    <t>P07996</t>
  </si>
  <si>
    <t>ENSG00000137801</t>
  </si>
  <si>
    <t>THBS1</t>
  </si>
  <si>
    <t>P08047</t>
  </si>
  <si>
    <t>ENSG00000185591</t>
  </si>
  <si>
    <t>SP1</t>
  </si>
  <si>
    <t>P08133</t>
  </si>
  <si>
    <t>ENSG00000197043</t>
  </si>
  <si>
    <t>ANXA6</t>
  </si>
  <si>
    <t>P08134</t>
  </si>
  <si>
    <t>ENSG00000155366</t>
  </si>
  <si>
    <t>RHOC</t>
  </si>
  <si>
    <t>P08183</t>
  </si>
  <si>
    <t>ENSG00000085563</t>
  </si>
  <si>
    <t>ABCB1</t>
  </si>
  <si>
    <t>P08195</t>
  </si>
  <si>
    <t>ENSG00000168003</t>
  </si>
  <si>
    <t>SLC3A2</t>
  </si>
  <si>
    <t>P08236</t>
  </si>
  <si>
    <t>ENSG00000169919</t>
  </si>
  <si>
    <t>GUSB</t>
  </si>
  <si>
    <t>P08237</t>
  </si>
  <si>
    <t>ENSG00000152556</t>
  </si>
  <si>
    <t>PFKM</t>
  </si>
  <si>
    <t>P08238</t>
  </si>
  <si>
    <t>ENSG00000096384</t>
  </si>
  <si>
    <t>HSP90AB1</t>
  </si>
  <si>
    <t>P08240</t>
  </si>
  <si>
    <t>ENSG00000182934</t>
  </si>
  <si>
    <t>SRPRA</t>
  </si>
  <si>
    <t>P08243</t>
  </si>
  <si>
    <t>ENSG00000070669</t>
  </si>
  <si>
    <t>ASNS</t>
  </si>
  <si>
    <t>P08397</t>
  </si>
  <si>
    <t>ENSG00000256269</t>
  </si>
  <si>
    <t>HMBS</t>
  </si>
  <si>
    <t>P08559</t>
  </si>
  <si>
    <t>ENSG00000131828</t>
  </si>
  <si>
    <t>PDHA1</t>
  </si>
  <si>
    <t>P08572</t>
  </si>
  <si>
    <t>ENSG00000134871</t>
  </si>
  <si>
    <t>COL4A2</t>
  </si>
  <si>
    <t>P08574</t>
  </si>
  <si>
    <t>ENSG00000179091</t>
  </si>
  <si>
    <t>CYC1</t>
  </si>
  <si>
    <t>P08579</t>
  </si>
  <si>
    <t>ENSG00000125870</t>
  </si>
  <si>
    <t>SNRPB2</t>
  </si>
  <si>
    <t>P08581</t>
  </si>
  <si>
    <t>ENSG00000105976</t>
  </si>
  <si>
    <t>MET</t>
  </si>
  <si>
    <t>P08621</t>
  </si>
  <si>
    <t>ENSG00000104852</t>
  </si>
  <si>
    <t>SNRNP70</t>
  </si>
  <si>
    <t>P08648</t>
  </si>
  <si>
    <t>ENSG00000161638</t>
  </si>
  <si>
    <t>ITGA5</t>
  </si>
  <si>
    <t>P08651</t>
  </si>
  <si>
    <t>ENSG00000141905</t>
  </si>
  <si>
    <t>NFIC</t>
  </si>
  <si>
    <t>P08670</t>
  </si>
  <si>
    <t>ENSG00000026025</t>
  </si>
  <si>
    <t>VIM</t>
  </si>
  <si>
    <t>P08708</t>
  </si>
  <si>
    <t>ENSG00000182774</t>
  </si>
  <si>
    <t>RPS17</t>
  </si>
  <si>
    <t>P08754</t>
  </si>
  <si>
    <t>ENSG00000065135</t>
  </si>
  <si>
    <t>GNAI3</t>
  </si>
  <si>
    <t>P08758</t>
  </si>
  <si>
    <t>ENSG00000164111</t>
  </si>
  <si>
    <t>ANXA5</t>
  </si>
  <si>
    <t>P08865</t>
  </si>
  <si>
    <t>ENSG00000168028</t>
  </si>
  <si>
    <t>RPSA</t>
  </si>
  <si>
    <t>P08962</t>
  </si>
  <si>
    <t>ENSG00000135404</t>
  </si>
  <si>
    <t>CD63</t>
  </si>
  <si>
    <t>P09001</t>
  </si>
  <si>
    <t>ENSG00000114686</t>
  </si>
  <si>
    <t>MRPL3</t>
  </si>
  <si>
    <t>P09012</t>
  </si>
  <si>
    <t>ENSG00000077312</t>
  </si>
  <si>
    <t>SNRPA</t>
  </si>
  <si>
    <t>P09104</t>
  </si>
  <si>
    <t>ENSG00000111674</t>
  </si>
  <si>
    <t>ENO2</t>
  </si>
  <si>
    <t>P09110</t>
  </si>
  <si>
    <t>ENSG00000060971</t>
  </si>
  <si>
    <t>ACAA1</t>
  </si>
  <si>
    <t>P09132</t>
  </si>
  <si>
    <t>ENSG00000153037</t>
  </si>
  <si>
    <t>SRP19</t>
  </si>
  <si>
    <t>P09211</t>
  </si>
  <si>
    <t>ENSG00000084207</t>
  </si>
  <si>
    <t>GSTP1</t>
  </si>
  <si>
    <t>P09234</t>
  </si>
  <si>
    <t>ENSG00000124562</t>
  </si>
  <si>
    <t>SNRPC</t>
  </si>
  <si>
    <t>P09382</t>
  </si>
  <si>
    <t>ENSG00000100097</t>
  </si>
  <si>
    <t>LGALS1</t>
  </si>
  <si>
    <t>P09417</t>
  </si>
  <si>
    <t>ENSG00000151552</t>
  </si>
  <si>
    <t>QDPR</t>
  </si>
  <si>
    <t>P09429</t>
  </si>
  <si>
    <t>ENSG00000189403</t>
  </si>
  <si>
    <t>HMGB1</t>
  </si>
  <si>
    <t>P09455</t>
  </si>
  <si>
    <t>ENSG00000114115</t>
  </si>
  <si>
    <t>RBP1</t>
  </si>
  <si>
    <t>P09471</t>
  </si>
  <si>
    <t>ENSG00000087258</t>
  </si>
  <si>
    <t>GNAO1</t>
  </si>
  <si>
    <t>P09486</t>
  </si>
  <si>
    <t>ENSG00000113140</t>
  </si>
  <si>
    <t>SPARC</t>
  </si>
  <si>
    <t>P09493</t>
  </si>
  <si>
    <t>ENSG00000140416</t>
  </si>
  <si>
    <t>TPM1</t>
  </si>
  <si>
    <t>P09496</t>
  </si>
  <si>
    <t>ENSG00000122705</t>
  </si>
  <si>
    <t>CLTA</t>
  </si>
  <si>
    <t>P09525</t>
  </si>
  <si>
    <t>ENSG00000196975</t>
  </si>
  <si>
    <t>ANXA4</t>
  </si>
  <si>
    <t>P09543</t>
  </si>
  <si>
    <t>ENSG00000173786</t>
  </si>
  <si>
    <t>CNP</t>
  </si>
  <si>
    <t>P09619</t>
  </si>
  <si>
    <t>ENSG00000113721</t>
  </si>
  <si>
    <t>PDGFRB</t>
  </si>
  <si>
    <t>P09622</t>
  </si>
  <si>
    <t>ENSG00000091140</t>
  </si>
  <si>
    <t>DLD</t>
  </si>
  <si>
    <t>P09651</t>
  </si>
  <si>
    <t>ENSG00000135486</t>
  </si>
  <si>
    <t>HNRNPA1</t>
  </si>
  <si>
    <t>P09661</t>
  </si>
  <si>
    <t>ENSG00000131876</t>
  </si>
  <si>
    <t>SNRPA1</t>
  </si>
  <si>
    <t>P09669</t>
  </si>
  <si>
    <t>ENSG00000164919</t>
  </si>
  <si>
    <t>COX6C</t>
  </si>
  <si>
    <t>P09874</t>
  </si>
  <si>
    <t>ENSG00000143799</t>
  </si>
  <si>
    <t>PARP1</t>
  </si>
  <si>
    <t>P09884</t>
  </si>
  <si>
    <t>ENSG00000101868</t>
  </si>
  <si>
    <t>POLA1</t>
  </si>
  <si>
    <t>P09960</t>
  </si>
  <si>
    <t>ENSG00000111144</t>
  </si>
  <si>
    <t>LTA4H</t>
  </si>
  <si>
    <t>P09972</t>
  </si>
  <si>
    <t>ENSG00000109107</t>
  </si>
  <si>
    <t>ALDOC</t>
  </si>
  <si>
    <t>P0C7V8</t>
  </si>
  <si>
    <t>ENSG00000189186</t>
  </si>
  <si>
    <t>DCAF8L2</t>
  </si>
  <si>
    <t>P0C870</t>
  </si>
  <si>
    <t>ENSG00000243789</t>
  </si>
  <si>
    <t>JMJD7</t>
  </si>
  <si>
    <t>P0CG13</t>
  </si>
  <si>
    <t>ENSG00000168802</t>
  </si>
  <si>
    <t>CHTF8</t>
  </si>
  <si>
    <t>P0DPB6</t>
  </si>
  <si>
    <t>ENSG00000186184</t>
  </si>
  <si>
    <t>POLR1D</t>
  </si>
  <si>
    <t>P10070</t>
  </si>
  <si>
    <t>ENSG00000074047</t>
  </si>
  <si>
    <t>GLI2</t>
  </si>
  <si>
    <t>P10155</t>
  </si>
  <si>
    <t>ENSG00000116747</t>
  </si>
  <si>
    <t>RO60</t>
  </si>
  <si>
    <t>P10253</t>
  </si>
  <si>
    <t>ENSG00000171298</t>
  </si>
  <si>
    <t>GAA</t>
  </si>
  <si>
    <t>P10301</t>
  </si>
  <si>
    <t>ENSG00000126458</t>
  </si>
  <si>
    <t>RRAS</t>
  </si>
  <si>
    <t>P10398</t>
  </si>
  <si>
    <t>ENSG00000078061</t>
  </si>
  <si>
    <t>ARAF</t>
  </si>
  <si>
    <t>P10412</t>
  </si>
  <si>
    <t>ENSG00000168298</t>
  </si>
  <si>
    <t>H1-4</t>
  </si>
  <si>
    <t>P10515</t>
  </si>
  <si>
    <t>ENSG00000150768</t>
  </si>
  <si>
    <t>DLAT</t>
  </si>
  <si>
    <t>P10586</t>
  </si>
  <si>
    <t>ENSG00000142949</t>
  </si>
  <si>
    <t>PTPRF</t>
  </si>
  <si>
    <t>P10599</t>
  </si>
  <si>
    <t>ENSG00000136810</t>
  </si>
  <si>
    <t>TXN</t>
  </si>
  <si>
    <t>P10606</t>
  </si>
  <si>
    <t>ENSG00000135940</t>
  </si>
  <si>
    <t>COX5B</t>
  </si>
  <si>
    <t>P10619</t>
  </si>
  <si>
    <t>ENSG00000064601</t>
  </si>
  <si>
    <t>CTSA</t>
  </si>
  <si>
    <t>P10620</t>
  </si>
  <si>
    <t>ENSG00000008394</t>
  </si>
  <si>
    <t>MGST1</t>
  </si>
  <si>
    <t>P10644</t>
  </si>
  <si>
    <t>ENSG00000108946</t>
  </si>
  <si>
    <t>PRKAR1A</t>
  </si>
  <si>
    <t>P10768</t>
  </si>
  <si>
    <t>ENSG00000139684</t>
  </si>
  <si>
    <t>ESD</t>
  </si>
  <si>
    <t>P10809</t>
  </si>
  <si>
    <t>ENSG00000144381</t>
  </si>
  <si>
    <t>HSPD1</t>
  </si>
  <si>
    <t>P10909</t>
  </si>
  <si>
    <t>ENSG00000120885</t>
  </si>
  <si>
    <t>CLU</t>
  </si>
  <si>
    <t>P11021</t>
  </si>
  <si>
    <t>ENSG00000044574</t>
  </si>
  <si>
    <t>HSPA5</t>
  </si>
  <si>
    <t>P11047</t>
  </si>
  <si>
    <t>ENSG00000135862</t>
  </si>
  <si>
    <t>LAMC1</t>
  </si>
  <si>
    <t>P11117</t>
  </si>
  <si>
    <t>ENSG00000134575</t>
  </si>
  <si>
    <t>ACP2</t>
  </si>
  <si>
    <t>P11142</t>
  </si>
  <si>
    <t>ENSG00000109971</t>
  </si>
  <si>
    <t>HSPA8</t>
  </si>
  <si>
    <t>P11166</t>
  </si>
  <si>
    <t>ENSG00000117394</t>
  </si>
  <si>
    <t>SLC2A1</t>
  </si>
  <si>
    <t>P11172</t>
  </si>
  <si>
    <t>ENSG00000114491</t>
  </si>
  <si>
    <t>UMPS</t>
  </si>
  <si>
    <t>P11177</t>
  </si>
  <si>
    <t>ENSG00000168291</t>
  </si>
  <si>
    <t>PDHB</t>
  </si>
  <si>
    <t>P11182</t>
  </si>
  <si>
    <t>ENSG00000137992</t>
  </si>
  <si>
    <t>DBT</t>
  </si>
  <si>
    <t>P11216</t>
  </si>
  <si>
    <t>ENSG00000100994</t>
  </si>
  <si>
    <t>PYGB</t>
  </si>
  <si>
    <t>P11217</t>
  </si>
  <si>
    <t>ENSG00000068976</t>
  </si>
  <si>
    <t>PYGM</t>
  </si>
  <si>
    <t>P11233</t>
  </si>
  <si>
    <t>ENSG00000006451</t>
  </si>
  <si>
    <t>RALA</t>
  </si>
  <si>
    <t>P11234</t>
  </si>
  <si>
    <t>ENSG00000144118</t>
  </si>
  <si>
    <t>RALB</t>
  </si>
  <si>
    <t>P11279</t>
  </si>
  <si>
    <t>ENSG00000185896</t>
  </si>
  <si>
    <t>LAMP1</t>
  </si>
  <si>
    <t>P11310</t>
  </si>
  <si>
    <t>ENSG00000117054</t>
  </si>
  <si>
    <t>ACADM</t>
  </si>
  <si>
    <t>P11387</t>
  </si>
  <si>
    <t>ENSG00000198900</t>
  </si>
  <si>
    <t>TOP1</t>
  </si>
  <si>
    <t>P11388</t>
  </si>
  <si>
    <t>ENSG00000131747</t>
  </si>
  <si>
    <t>TOP2A</t>
  </si>
  <si>
    <t>P11413</t>
  </si>
  <si>
    <t>ENSG00000160211</t>
  </si>
  <si>
    <t>G6PD</t>
  </si>
  <si>
    <t>P11441</t>
  </si>
  <si>
    <t>ENSG00000102178</t>
  </si>
  <si>
    <t>UBL4A</t>
  </si>
  <si>
    <t>P11474</t>
  </si>
  <si>
    <t>ENSG00000173153</t>
  </si>
  <si>
    <t>ESRRA</t>
  </si>
  <si>
    <t>P11498</t>
  </si>
  <si>
    <t>ENSG00000173599</t>
  </si>
  <si>
    <t>PC</t>
  </si>
  <si>
    <t>P11586</t>
  </si>
  <si>
    <t>ENSG00000100714</t>
  </si>
  <si>
    <t>MTHFD1</t>
  </si>
  <si>
    <t>P11717</t>
  </si>
  <si>
    <t>ENSG00000197081</t>
  </si>
  <si>
    <t>IGF2R</t>
  </si>
  <si>
    <t>P11766</t>
  </si>
  <si>
    <t>ENSG00000197894</t>
  </si>
  <si>
    <t>ADH5</t>
  </si>
  <si>
    <t>P11802</t>
  </si>
  <si>
    <t>ENSG00000135446</t>
  </si>
  <si>
    <t>CDK4</t>
  </si>
  <si>
    <t>P11831</t>
  </si>
  <si>
    <t>ENSG00000112658</t>
  </si>
  <si>
    <t>SRF</t>
  </si>
  <si>
    <t>P11908</t>
  </si>
  <si>
    <t>ENSG00000101911</t>
  </si>
  <si>
    <t>PRPS2</t>
  </si>
  <si>
    <t>P11940</t>
  </si>
  <si>
    <t>ENSG00000070756</t>
  </si>
  <si>
    <t>PABPC1</t>
  </si>
  <si>
    <t>P12004</t>
  </si>
  <si>
    <t>ENSG00000132646</t>
  </si>
  <si>
    <t>PCNA</t>
  </si>
  <si>
    <t>P12074</t>
  </si>
  <si>
    <t>ENSG00000111775</t>
  </si>
  <si>
    <t>COX6A1</t>
  </si>
  <si>
    <t>P12081</t>
  </si>
  <si>
    <t>ENSG00000170445</t>
  </si>
  <si>
    <t>HARS1</t>
  </si>
  <si>
    <t>P12109</t>
  </si>
  <si>
    <t>ENSG00000142156</t>
  </si>
  <si>
    <t>COL6A1</t>
  </si>
  <si>
    <t>P12235</t>
  </si>
  <si>
    <t>ENSG00000151729</t>
  </si>
  <si>
    <t>SLC25A4</t>
  </si>
  <si>
    <t>P12236</t>
  </si>
  <si>
    <t>ENSG00000169100</t>
  </si>
  <si>
    <t>SLC25A6</t>
  </si>
  <si>
    <t>P12268</t>
  </si>
  <si>
    <t>ENSG00000178035</t>
  </si>
  <si>
    <t>IMPDH2</t>
  </si>
  <si>
    <t>P12270</t>
  </si>
  <si>
    <t>ENSG00000047410</t>
  </si>
  <si>
    <t>TPR</t>
  </si>
  <si>
    <t>P12277</t>
  </si>
  <si>
    <t>ENSG00000166165</t>
  </si>
  <si>
    <t>CKB</t>
  </si>
  <si>
    <t>P12429</t>
  </si>
  <si>
    <t>ENSG00000138772</t>
  </si>
  <si>
    <t>ANXA3</t>
  </si>
  <si>
    <t>P12532</t>
  </si>
  <si>
    <t>ENSG00000223572</t>
  </si>
  <si>
    <t>CKMT1A</t>
  </si>
  <si>
    <t>P12814</t>
  </si>
  <si>
    <t>ENSG00000072110</t>
  </si>
  <si>
    <t>ACTN1</t>
  </si>
  <si>
    <t>P12829</t>
  </si>
  <si>
    <t>ENSG00000198336</t>
  </si>
  <si>
    <t>MYL4</t>
  </si>
  <si>
    <t>P12931</t>
  </si>
  <si>
    <t>ENSG00000197122</t>
  </si>
  <si>
    <t>SRC</t>
  </si>
  <si>
    <t>P12955</t>
  </si>
  <si>
    <t>ENSG00000124299</t>
  </si>
  <si>
    <t>PEPD</t>
  </si>
  <si>
    <t>P12956</t>
  </si>
  <si>
    <t>ENSG00000196419</t>
  </si>
  <si>
    <t>XRCC6</t>
  </si>
  <si>
    <t>P13010</t>
  </si>
  <si>
    <t>ENSG00000079246</t>
  </si>
  <si>
    <t>XRCC5</t>
  </si>
  <si>
    <t>P13051</t>
  </si>
  <si>
    <t>ENSG00000076248</t>
  </si>
  <si>
    <t>UNG</t>
  </si>
  <si>
    <t>P13056</t>
  </si>
  <si>
    <t>ENSG00000120798</t>
  </si>
  <si>
    <t>NR2C1</t>
  </si>
  <si>
    <t>P13073</t>
  </si>
  <si>
    <t>ENSG00000131143</t>
  </si>
  <si>
    <t>COX4I1</t>
  </si>
  <si>
    <t>P13473</t>
  </si>
  <si>
    <t>ENSG00000005893</t>
  </si>
  <si>
    <t>LAMP2</t>
  </si>
  <si>
    <t>P13489</t>
  </si>
  <si>
    <t>ENSG00000023191</t>
  </si>
  <si>
    <t>RNH1</t>
  </si>
  <si>
    <t>P13591</t>
  </si>
  <si>
    <t>ENSG00000149294</t>
  </si>
  <si>
    <t>NCAM1</t>
  </si>
  <si>
    <t>P13639</t>
  </si>
  <si>
    <t>ENSG00000167658</t>
  </si>
  <si>
    <t>EEF2</t>
  </si>
  <si>
    <t>P13645</t>
  </si>
  <si>
    <t>ENSG00000186395</t>
  </si>
  <si>
    <t>KRT10</t>
  </si>
  <si>
    <t>P13667</t>
  </si>
  <si>
    <t>ENSG00000155660</t>
  </si>
  <si>
    <t>PDIA4</t>
  </si>
  <si>
    <t>P13674</t>
  </si>
  <si>
    <t>ENSG00000122884</t>
  </si>
  <si>
    <t>P4HA1</t>
  </si>
  <si>
    <t>P13693</t>
  </si>
  <si>
    <t>ENSG00000133112</t>
  </si>
  <si>
    <t>TPT1</t>
  </si>
  <si>
    <t>P13716</t>
  </si>
  <si>
    <t>ENSG00000148218</t>
  </si>
  <si>
    <t>ALAD</t>
  </si>
  <si>
    <t>P13796</t>
  </si>
  <si>
    <t>ENSG00000136167</t>
  </si>
  <si>
    <t>LCP1</t>
  </si>
  <si>
    <t>P13797</t>
  </si>
  <si>
    <t>ENSG00000102024</t>
  </si>
  <si>
    <t>PLS3</t>
  </si>
  <si>
    <t>P13798</t>
  </si>
  <si>
    <t>ENSG00000164062</t>
  </si>
  <si>
    <t>APEH</t>
  </si>
  <si>
    <t>P13804</t>
  </si>
  <si>
    <t>ENSG00000140374</t>
  </si>
  <si>
    <t>ETFA</t>
  </si>
  <si>
    <t>P13807</t>
  </si>
  <si>
    <t>ENSG00000104812</t>
  </si>
  <si>
    <t>GYS1</t>
  </si>
  <si>
    <t>P13861</t>
  </si>
  <si>
    <t>ENSG00000114302</t>
  </si>
  <si>
    <t>PRKAR2A</t>
  </si>
  <si>
    <t>P13929</t>
  </si>
  <si>
    <t>ENSG00000108515</t>
  </si>
  <si>
    <t>ENO3</t>
  </si>
  <si>
    <t>P13984</t>
  </si>
  <si>
    <t>ENSG00000188342</t>
  </si>
  <si>
    <t>GTF2F2</t>
  </si>
  <si>
    <t>P13987</t>
  </si>
  <si>
    <t>ENSG00000085063</t>
  </si>
  <si>
    <t>CD59</t>
  </si>
  <si>
    <t>P13995</t>
  </si>
  <si>
    <t>ENSG00000065911</t>
  </si>
  <si>
    <t>MTHFD2</t>
  </si>
  <si>
    <t>P14174</t>
  </si>
  <si>
    <t>ENSG00000240972</t>
  </si>
  <si>
    <t>MIF</t>
  </si>
  <si>
    <t>P14314</t>
  </si>
  <si>
    <t>ENSG00000130175</t>
  </si>
  <si>
    <t>PRKCSH</t>
  </si>
  <si>
    <t>P14324</t>
  </si>
  <si>
    <t>ENSG00000160752</t>
  </si>
  <si>
    <t>FDPS</t>
  </si>
  <si>
    <t>P14373</t>
  </si>
  <si>
    <t>ENSG00000204713</t>
  </si>
  <si>
    <t>TRIM27</t>
  </si>
  <si>
    <t>P14406</t>
  </si>
  <si>
    <t>ENSG00000112695</t>
  </si>
  <si>
    <t>COX7A2</t>
  </si>
  <si>
    <t>P14550</t>
  </si>
  <si>
    <t>ENSG00000117448</t>
  </si>
  <si>
    <t>AKR1A1</t>
  </si>
  <si>
    <t>P14618</t>
  </si>
  <si>
    <t>ENSG00000067225</t>
  </si>
  <si>
    <t>PKM</t>
  </si>
  <si>
    <t>P14625</t>
  </si>
  <si>
    <t>ENSG00000166598</t>
  </si>
  <si>
    <t>HSP90B1</t>
  </si>
  <si>
    <t>P14635</t>
  </si>
  <si>
    <t>ENSG00000134057</t>
  </si>
  <si>
    <t>CCNB1</t>
  </si>
  <si>
    <t>P14649</t>
  </si>
  <si>
    <t>ENSG00000196465</t>
  </si>
  <si>
    <t>MYL6B</t>
  </si>
  <si>
    <t>P14735</t>
  </si>
  <si>
    <t>ENSG00000119912</t>
  </si>
  <si>
    <t>IDE</t>
  </si>
  <si>
    <t>P14859</t>
  </si>
  <si>
    <t>ENSG00000143190</t>
  </si>
  <si>
    <t>POU2F1</t>
  </si>
  <si>
    <t>P14866</t>
  </si>
  <si>
    <t>ENSG00000104824</t>
  </si>
  <si>
    <t>HNRNPL</t>
  </si>
  <si>
    <t>P14868</t>
  </si>
  <si>
    <t>ENSG00000115866</t>
  </si>
  <si>
    <t>DARS1</t>
  </si>
  <si>
    <t>P14921</t>
  </si>
  <si>
    <t>ENSG00000134954</t>
  </si>
  <si>
    <t>ETS1</t>
  </si>
  <si>
    <t>P14923</t>
  </si>
  <si>
    <t>ENSG00000173801</t>
  </si>
  <si>
    <t>JUP</t>
  </si>
  <si>
    <t>P14927</t>
  </si>
  <si>
    <t>ENSG00000156467</t>
  </si>
  <si>
    <t>UQCRB</t>
  </si>
  <si>
    <t>P15121</t>
  </si>
  <si>
    <t>ENSG00000085662</t>
  </si>
  <si>
    <t>AKR1B1</t>
  </si>
  <si>
    <t>P15151</t>
  </si>
  <si>
    <t>ENSG00000073008</t>
  </si>
  <si>
    <t>PVR</t>
  </si>
  <si>
    <t>P15153</t>
  </si>
  <si>
    <t>ENSG00000128340</t>
  </si>
  <si>
    <t>RAC2</t>
  </si>
  <si>
    <t>P15170</t>
  </si>
  <si>
    <t>ENSG00000103342</t>
  </si>
  <si>
    <t>GSPT1</t>
  </si>
  <si>
    <t>P15289</t>
  </si>
  <si>
    <t>ENSG00000100299</t>
  </si>
  <si>
    <t>ARSA</t>
  </si>
  <si>
    <t>P15291</t>
  </si>
  <si>
    <t>ENSG00000086062</t>
  </si>
  <si>
    <t>B4GALT1</t>
  </si>
  <si>
    <t>P15311</t>
  </si>
  <si>
    <t>ENSG00000092820</t>
  </si>
  <si>
    <t>EZR</t>
  </si>
  <si>
    <t>P15374</t>
  </si>
  <si>
    <t>ENSG00000118939</t>
  </si>
  <si>
    <t>UCHL3</t>
  </si>
  <si>
    <t>P15408</t>
  </si>
  <si>
    <t>ENSG00000075426</t>
  </si>
  <si>
    <t>FOSL2</t>
  </si>
  <si>
    <t>P15531</t>
  </si>
  <si>
    <t>ENSG00000239672</t>
  </si>
  <si>
    <t>NME1</t>
  </si>
  <si>
    <t>P15559</t>
  </si>
  <si>
    <t>ENSG00000181019</t>
  </si>
  <si>
    <t>NQO1</t>
  </si>
  <si>
    <t>P15586</t>
  </si>
  <si>
    <t>ENSG00000135677</t>
  </si>
  <si>
    <t>GNS</t>
  </si>
  <si>
    <t>P15735</t>
  </si>
  <si>
    <t>ENSG00000156873</t>
  </si>
  <si>
    <t>PHKG2</t>
  </si>
  <si>
    <t>P15880</t>
  </si>
  <si>
    <t>ENSG00000140988</t>
  </si>
  <si>
    <t>RPS2</t>
  </si>
  <si>
    <t>P15924</t>
  </si>
  <si>
    <t>ENSG00000096696</t>
  </si>
  <si>
    <t>DSP</t>
  </si>
  <si>
    <t>P15927</t>
  </si>
  <si>
    <t>ENSG00000117748</t>
  </si>
  <si>
    <t>RPA2</t>
  </si>
  <si>
    <t>P15954</t>
  </si>
  <si>
    <t>ENSG00000127184</t>
  </si>
  <si>
    <t>COX7C</t>
  </si>
  <si>
    <t>P16070</t>
  </si>
  <si>
    <t>ENSG00000026508</t>
  </si>
  <si>
    <t>CD44</t>
  </si>
  <si>
    <t>P16083</t>
  </si>
  <si>
    <t>ENSG00000124588</t>
  </si>
  <si>
    <t>NQO2</t>
  </si>
  <si>
    <t>P16104</t>
  </si>
  <si>
    <t>ENSG00000188486</t>
  </si>
  <si>
    <t>H2AX</t>
  </si>
  <si>
    <t>P16144</t>
  </si>
  <si>
    <t>ENSG00000132470</t>
  </si>
  <si>
    <t>ITGB4</t>
  </si>
  <si>
    <t>P16152</t>
  </si>
  <si>
    <t>ENSG00000159228</t>
  </si>
  <si>
    <t>CBR1</t>
  </si>
  <si>
    <t>P16219</t>
  </si>
  <si>
    <t>ENSG00000122971</t>
  </si>
  <si>
    <t>ACADS</t>
  </si>
  <si>
    <t>P16220</t>
  </si>
  <si>
    <t>ENSG00000118260</t>
  </si>
  <si>
    <t>CREB1</t>
  </si>
  <si>
    <t>P16260</t>
  </si>
  <si>
    <t>ENSG00000122912</t>
  </si>
  <si>
    <t>SLC25A16</t>
  </si>
  <si>
    <t>P16278</t>
  </si>
  <si>
    <t>ENSG00000170266</t>
  </si>
  <si>
    <t>GLB1</t>
  </si>
  <si>
    <t>P16383</t>
  </si>
  <si>
    <t>ENSG00000005436</t>
  </si>
  <si>
    <t>GCFC2</t>
  </si>
  <si>
    <t>P16403</t>
  </si>
  <si>
    <t>ENSG00000187837</t>
  </si>
  <si>
    <t>H1-2</t>
  </si>
  <si>
    <t>P16435</t>
  </si>
  <si>
    <t>ENSG00000127948</t>
  </si>
  <si>
    <t>POR</t>
  </si>
  <si>
    <t>P16615</t>
  </si>
  <si>
    <t>ENSG00000174437</t>
  </si>
  <si>
    <t>ATP2A2</t>
  </si>
  <si>
    <t>P16930</t>
  </si>
  <si>
    <t>ENSG00000103876</t>
  </si>
  <si>
    <t>FAH</t>
  </si>
  <si>
    <t>P16949</t>
  </si>
  <si>
    <t>ENSG00000117632</t>
  </si>
  <si>
    <t>STMN1</t>
  </si>
  <si>
    <t>P16989</t>
  </si>
  <si>
    <t>ENSG00000060138</t>
  </si>
  <si>
    <t>YBX3</t>
  </si>
  <si>
    <t>P17026</t>
  </si>
  <si>
    <t>ENSG00000165512</t>
  </si>
  <si>
    <t>ZNF22</t>
  </si>
  <si>
    <t>P17028</t>
  </si>
  <si>
    <t>ENSG00000172466</t>
  </si>
  <si>
    <t>ZNF24</t>
  </si>
  <si>
    <t>P17050</t>
  </si>
  <si>
    <t>ENSG00000198951</t>
  </si>
  <si>
    <t>NAGA</t>
  </si>
  <si>
    <t>P17096</t>
  </si>
  <si>
    <t>ENSG00000137309</t>
  </si>
  <si>
    <t>HMGA1</t>
  </si>
  <si>
    <t>P17152</t>
  </si>
  <si>
    <t>ENSG00000178307</t>
  </si>
  <si>
    <t>TMEM11</t>
  </si>
  <si>
    <t>P17174</t>
  </si>
  <si>
    <t>ENSG00000120053</t>
  </si>
  <si>
    <t>GOT1</t>
  </si>
  <si>
    <t>P17252</t>
  </si>
  <si>
    <t>ENSG00000154229</t>
  </si>
  <si>
    <t>PRKCA</t>
  </si>
  <si>
    <t>P17301</t>
  </si>
  <si>
    <t>ENSG00000164171</t>
  </si>
  <si>
    <t>ITGA2</t>
  </si>
  <si>
    <t>P17480</t>
  </si>
  <si>
    <t>ENSG00000108312</t>
  </si>
  <si>
    <t>UBTF</t>
  </si>
  <si>
    <t>P17535</t>
  </si>
  <si>
    <t>ENSG00000130522</t>
  </si>
  <si>
    <t>JUND</t>
  </si>
  <si>
    <t>P17612</t>
  </si>
  <si>
    <t>ENSG00000072062</t>
  </si>
  <si>
    <t>PRKACA</t>
  </si>
  <si>
    <t>P17655</t>
  </si>
  <si>
    <t>ENSG00000162909</t>
  </si>
  <si>
    <t>CAPN2</t>
  </si>
  <si>
    <t>P17676</t>
  </si>
  <si>
    <t>ENSG00000172216</t>
  </si>
  <si>
    <t>CEBPB</t>
  </si>
  <si>
    <t>P17706</t>
  </si>
  <si>
    <t>ENSG00000175354</t>
  </si>
  <si>
    <t>PTPN2</t>
  </si>
  <si>
    <t>P17812</t>
  </si>
  <si>
    <t>ENSG00000171793</t>
  </si>
  <si>
    <t>CTPS1</t>
  </si>
  <si>
    <t>P17844</t>
  </si>
  <si>
    <t>ENSG00000108654</t>
  </si>
  <si>
    <t>DDX5</t>
  </si>
  <si>
    <t>P17858</t>
  </si>
  <si>
    <t>ENSG00000141959</t>
  </si>
  <si>
    <t>PFKL</t>
  </si>
  <si>
    <t>P17900</t>
  </si>
  <si>
    <t>ENSG00000196743</t>
  </si>
  <si>
    <t>GM2A</t>
  </si>
  <si>
    <t>P17931</t>
  </si>
  <si>
    <t>ENSG00000131981</t>
  </si>
  <si>
    <t>LGALS3</t>
  </si>
  <si>
    <t>P17980</t>
  </si>
  <si>
    <t>ENSG00000165916</t>
  </si>
  <si>
    <t>PSMC3</t>
  </si>
  <si>
    <t>P17987</t>
  </si>
  <si>
    <t>ENSG00000120438</t>
  </si>
  <si>
    <t>TCP1</t>
  </si>
  <si>
    <t>P18031</t>
  </si>
  <si>
    <t>ENSG00000196396</t>
  </si>
  <si>
    <t>PTPN1</t>
  </si>
  <si>
    <t>P18074</t>
  </si>
  <si>
    <t>ENSG00000104884</t>
  </si>
  <si>
    <t>ERCC2</t>
  </si>
  <si>
    <t>P18077</t>
  </si>
  <si>
    <t>ENSG00000182899</t>
  </si>
  <si>
    <t>RPL35A</t>
  </si>
  <si>
    <t>P18084</t>
  </si>
  <si>
    <t>ENSG00000082781</t>
  </si>
  <si>
    <t>ITGB5</t>
  </si>
  <si>
    <t>P18085</t>
  </si>
  <si>
    <t>ENSG00000168374</t>
  </si>
  <si>
    <t>ARF4</t>
  </si>
  <si>
    <t>P18124</t>
  </si>
  <si>
    <t>ENSG00000147604</t>
  </si>
  <si>
    <t>RPL7</t>
  </si>
  <si>
    <t>P18206</t>
  </si>
  <si>
    <t>ENSG00000035403</t>
  </si>
  <si>
    <t>VCL</t>
  </si>
  <si>
    <t>P18583</t>
  </si>
  <si>
    <t>ENSG00000159140</t>
  </si>
  <si>
    <t>SON</t>
  </si>
  <si>
    <t>P18615</t>
  </si>
  <si>
    <t>ENSG00000204356</t>
  </si>
  <si>
    <t>NELFE</t>
  </si>
  <si>
    <t>P18621</t>
  </si>
  <si>
    <t>ENSG00000265681</t>
  </si>
  <si>
    <t>RPL17</t>
  </si>
  <si>
    <t>P18669</t>
  </si>
  <si>
    <t>ENSG00000171314</t>
  </si>
  <si>
    <t>PGAM1</t>
  </si>
  <si>
    <t>P18754</t>
  </si>
  <si>
    <t>ENSG00000180198</t>
  </si>
  <si>
    <t>RCC1</t>
  </si>
  <si>
    <t>P18827</t>
  </si>
  <si>
    <t>ENSG00000115884</t>
  </si>
  <si>
    <t>SDC1</t>
  </si>
  <si>
    <t>P18846</t>
  </si>
  <si>
    <t>ENSG00000123268</t>
  </si>
  <si>
    <t>ATF1</t>
  </si>
  <si>
    <t>P18858</t>
  </si>
  <si>
    <t>ENSG00000105486</t>
  </si>
  <si>
    <t>LIG1</t>
  </si>
  <si>
    <t>P18887</t>
  </si>
  <si>
    <t>ENSG00000073050</t>
  </si>
  <si>
    <t>XRCC1</t>
  </si>
  <si>
    <t>P19021</t>
  </si>
  <si>
    <t>ENSG00000145730</t>
  </si>
  <si>
    <t>PAM</t>
  </si>
  <si>
    <t>P19022</t>
  </si>
  <si>
    <t>ENSG00000170558</t>
  </si>
  <si>
    <t>CDH2</t>
  </si>
  <si>
    <t>P19174</t>
  </si>
  <si>
    <t>ENSG00000124181</t>
  </si>
  <si>
    <t>PLCG1</t>
  </si>
  <si>
    <t>P19338</t>
  </si>
  <si>
    <t>ENSG00000115053</t>
  </si>
  <si>
    <t>NCL</t>
  </si>
  <si>
    <t>P19367</t>
  </si>
  <si>
    <t>ENSG00000156515</t>
  </si>
  <si>
    <t>HK1</t>
  </si>
  <si>
    <t>P19387</t>
  </si>
  <si>
    <t>ENSG00000102978</t>
  </si>
  <si>
    <t>POLR2C</t>
  </si>
  <si>
    <t>P19388</t>
  </si>
  <si>
    <t>ENSG00000099817</t>
  </si>
  <si>
    <t>POLR2E</t>
  </si>
  <si>
    <t>P19404</t>
  </si>
  <si>
    <t>ENSG00000178127</t>
  </si>
  <si>
    <t>NDUFV2</t>
  </si>
  <si>
    <t>P19447</t>
  </si>
  <si>
    <t>ENSG00000163161</t>
  </si>
  <si>
    <t>ERCC3</t>
  </si>
  <si>
    <t>P19474</t>
  </si>
  <si>
    <t>ENSG00000132109</t>
  </si>
  <si>
    <t>TRIM21</t>
  </si>
  <si>
    <t>P19525</t>
  </si>
  <si>
    <t>ENSG00000055332</t>
  </si>
  <si>
    <t>EIF2AK2</t>
  </si>
  <si>
    <t>P19532</t>
  </si>
  <si>
    <t>ENSG00000068323</t>
  </si>
  <si>
    <t>TFE3</t>
  </si>
  <si>
    <t>P19623</t>
  </si>
  <si>
    <t>ENSG00000116649</t>
  </si>
  <si>
    <t>SRM</t>
  </si>
  <si>
    <t>P19634</t>
  </si>
  <si>
    <t>ENSG00000090020</t>
  </si>
  <si>
    <t>SLC9A1</t>
  </si>
  <si>
    <t>P19784</t>
  </si>
  <si>
    <t>ENSG00000070770</t>
  </si>
  <si>
    <t>CSNK2A2</t>
  </si>
  <si>
    <t>P19793</t>
  </si>
  <si>
    <t>ENSG00000186350</t>
  </si>
  <si>
    <t>RXRA</t>
  </si>
  <si>
    <t>P19838</t>
  </si>
  <si>
    <t>ENSG00000109320</t>
  </si>
  <si>
    <t>NFKB1</t>
  </si>
  <si>
    <t>P20020</t>
  </si>
  <si>
    <t>ENSG00000070961</t>
  </si>
  <si>
    <t>ATP2B1</t>
  </si>
  <si>
    <t>P20042</t>
  </si>
  <si>
    <t>ENSG00000125977</t>
  </si>
  <si>
    <t>EIF2S2</t>
  </si>
  <si>
    <t>P20073</t>
  </si>
  <si>
    <t>ENSG00000138279</t>
  </si>
  <si>
    <t>ANXA7</t>
  </si>
  <si>
    <t>P20226</t>
  </si>
  <si>
    <t>ENSG00000112592</t>
  </si>
  <si>
    <t>TBP</t>
  </si>
  <si>
    <t>P20248</t>
  </si>
  <si>
    <t>ENSG00000145386</t>
  </si>
  <si>
    <t>CCNA2</t>
  </si>
  <si>
    <t>P20290</t>
  </si>
  <si>
    <t>ENSG00000145741</t>
  </si>
  <si>
    <t>BTF3</t>
  </si>
  <si>
    <t>P20337</t>
  </si>
  <si>
    <t>ENSG00000169213</t>
  </si>
  <si>
    <t>RAB3B</t>
  </si>
  <si>
    <t>P20339</t>
  </si>
  <si>
    <t>ENSG00000144566</t>
  </si>
  <si>
    <t>RAB5A</t>
  </si>
  <si>
    <t>P20340</t>
  </si>
  <si>
    <t>ENSG00000175582</t>
  </si>
  <si>
    <t>RAB6A</t>
  </si>
  <si>
    <t>P20585</t>
  </si>
  <si>
    <t>ENSG00000113318</t>
  </si>
  <si>
    <t>MSH3</t>
  </si>
  <si>
    <t>P20618</t>
  </si>
  <si>
    <t>ENSG00000008018</t>
  </si>
  <si>
    <t>PSMB1</t>
  </si>
  <si>
    <t>P20645</t>
  </si>
  <si>
    <t>ENSG00000003056</t>
  </si>
  <si>
    <t>M6PR</t>
  </si>
  <si>
    <t>P20674</t>
  </si>
  <si>
    <t>ENSG00000178741</t>
  </si>
  <si>
    <t>COX5A</t>
  </si>
  <si>
    <t>P20700</t>
  </si>
  <si>
    <t>ENSG00000113368</t>
  </si>
  <si>
    <t>LMNB1</t>
  </si>
  <si>
    <t>P20810</t>
  </si>
  <si>
    <t>ENSG00000310517</t>
  </si>
  <si>
    <t>CAST</t>
  </si>
  <si>
    <t>P20839</t>
  </si>
  <si>
    <t>ENSG00000106348</t>
  </si>
  <si>
    <t>IMPDH1</t>
  </si>
  <si>
    <t>P20908</t>
  </si>
  <si>
    <t>ENSG00000130635</t>
  </si>
  <si>
    <t>COL5A1</t>
  </si>
  <si>
    <t>P20933</t>
  </si>
  <si>
    <t>ENSG00000038002</t>
  </si>
  <si>
    <t>AGA</t>
  </si>
  <si>
    <t>P20936</t>
  </si>
  <si>
    <t>ENSG00000145715</t>
  </si>
  <si>
    <t>RASA1</t>
  </si>
  <si>
    <t>P20962</t>
  </si>
  <si>
    <t>ENSG00000159335</t>
  </si>
  <si>
    <t>PTMS</t>
  </si>
  <si>
    <t>P21127</t>
  </si>
  <si>
    <t>ENSG00000248333</t>
  </si>
  <si>
    <t>CDK11B</t>
  </si>
  <si>
    <t>P21266</t>
  </si>
  <si>
    <t>ENSG00000134202</t>
  </si>
  <si>
    <t>GSTM3</t>
  </si>
  <si>
    <t>P21281</t>
  </si>
  <si>
    <t>ENSG00000147416</t>
  </si>
  <si>
    <t>ATP6V1B2</t>
  </si>
  <si>
    <t>P21283</t>
  </si>
  <si>
    <t>ENSG00000155097</t>
  </si>
  <si>
    <t>ATP6V1C1</t>
  </si>
  <si>
    <t>P21291</t>
  </si>
  <si>
    <t>ENSG00000159176</t>
  </si>
  <si>
    <t>CSRP1</t>
  </si>
  <si>
    <t>P21333</t>
  </si>
  <si>
    <t>ENSG00000196924</t>
  </si>
  <si>
    <t>FLNA</t>
  </si>
  <si>
    <t>P21359</t>
  </si>
  <si>
    <t>ENSG00000196712</t>
  </si>
  <si>
    <t>NF1</t>
  </si>
  <si>
    <t>P21397</t>
  </si>
  <si>
    <t>ENSG00000189221</t>
  </si>
  <si>
    <t>MAOA</t>
  </si>
  <si>
    <t>P21399</t>
  </si>
  <si>
    <t>ENSG00000122729</t>
  </si>
  <si>
    <t>ACO1</t>
  </si>
  <si>
    <t>P21580</t>
  </si>
  <si>
    <t>ENSG00000118503</t>
  </si>
  <si>
    <t>TNFAIP3</t>
  </si>
  <si>
    <t>P21796</t>
  </si>
  <si>
    <t>ENSG00000213585</t>
  </si>
  <si>
    <t>VDAC1</t>
  </si>
  <si>
    <t>P21912</t>
  </si>
  <si>
    <t>ENSG00000117118</t>
  </si>
  <si>
    <t>SDHB</t>
  </si>
  <si>
    <t>P21926</t>
  </si>
  <si>
    <t>ENSG00000010278</t>
  </si>
  <si>
    <t>CD9</t>
  </si>
  <si>
    <t>P21953</t>
  </si>
  <si>
    <t>ENSG00000083123</t>
  </si>
  <si>
    <t>BCKDHB</t>
  </si>
  <si>
    <t>P21964</t>
  </si>
  <si>
    <t>ENSG00000093010</t>
  </si>
  <si>
    <t>COMT</t>
  </si>
  <si>
    <t>P21980</t>
  </si>
  <si>
    <t>ENSG00000198959</t>
  </si>
  <si>
    <t>TGM2</t>
  </si>
  <si>
    <t>P22033</t>
  </si>
  <si>
    <t>ENSG00000146085</t>
  </si>
  <si>
    <t>MMUT</t>
  </si>
  <si>
    <t>P22059</t>
  </si>
  <si>
    <t>ENSG00000110048</t>
  </si>
  <si>
    <t>OSBP</t>
  </si>
  <si>
    <t>P22061</t>
  </si>
  <si>
    <t>ENSG00000120265</t>
  </si>
  <si>
    <t>PCMT1</t>
  </si>
  <si>
    <t>P22087</t>
  </si>
  <si>
    <t>ENSG00000105202</t>
  </si>
  <si>
    <t>FBL</t>
  </si>
  <si>
    <t>P22102</t>
  </si>
  <si>
    <t>ENSG00000159131</t>
  </si>
  <si>
    <t>GART</t>
  </si>
  <si>
    <t>P22234</t>
  </si>
  <si>
    <t>ENSG00000128050</t>
  </si>
  <si>
    <t>PAICS</t>
  </si>
  <si>
    <t>P22307</t>
  </si>
  <si>
    <t>ENSG00000116171</t>
  </si>
  <si>
    <t>SCP2</t>
  </si>
  <si>
    <t>P22314</t>
  </si>
  <si>
    <t>ENSG00000130985</t>
  </si>
  <si>
    <t>UBA1</t>
  </si>
  <si>
    <t>P22392</t>
  </si>
  <si>
    <t>ENSG00000243678</t>
  </si>
  <si>
    <t>NME2</t>
  </si>
  <si>
    <t>P22570</t>
  </si>
  <si>
    <t>ENSG00000161513</t>
  </si>
  <si>
    <t>FDXR</t>
  </si>
  <si>
    <t>P22626</t>
  </si>
  <si>
    <t>ENSG00000122566</t>
  </si>
  <si>
    <t>HNRNPA2B1</t>
  </si>
  <si>
    <t>P22670</t>
  </si>
  <si>
    <t>ENSG00000132005</t>
  </si>
  <si>
    <t>RFX1</t>
  </si>
  <si>
    <t>P22676</t>
  </si>
  <si>
    <t>ENSG00000172137</t>
  </si>
  <si>
    <t>CALB2</t>
  </si>
  <si>
    <t>P22694</t>
  </si>
  <si>
    <t>ENSG00000142875</t>
  </si>
  <si>
    <t>PRKACB</t>
  </si>
  <si>
    <t>P22695</t>
  </si>
  <si>
    <t>ENSG00000140740</t>
  </si>
  <si>
    <t>UQCRC2</t>
  </si>
  <si>
    <t>P22830</t>
  </si>
  <si>
    <t>ENSG00000066926</t>
  </si>
  <si>
    <t>FECH</t>
  </si>
  <si>
    <t>P23025</t>
  </si>
  <si>
    <t>ENSG00000136936</t>
  </si>
  <si>
    <t>XPA</t>
  </si>
  <si>
    <t>P23193</t>
  </si>
  <si>
    <t>ENSG00000187735</t>
  </si>
  <si>
    <t>TCEA1</t>
  </si>
  <si>
    <t>P23229</t>
  </si>
  <si>
    <t>ENSG00000091409</t>
  </si>
  <si>
    <t>ITGA6</t>
  </si>
  <si>
    <t>P23246</t>
  </si>
  <si>
    <t>ENSG00000116560</t>
  </si>
  <si>
    <t>SFPQ</t>
  </si>
  <si>
    <t>P23258</t>
  </si>
  <si>
    <t>ENSG00000131462</t>
  </si>
  <si>
    <t>TUBG1</t>
  </si>
  <si>
    <t>P23284</t>
  </si>
  <si>
    <t>ENSG00000166794</t>
  </si>
  <si>
    <t>PPIB</t>
  </si>
  <si>
    <t>P23368</t>
  </si>
  <si>
    <t>ENSG00000082212</t>
  </si>
  <si>
    <t>ME2</t>
  </si>
  <si>
    <t>P23381</t>
  </si>
  <si>
    <t>ENSG00000140105</t>
  </si>
  <si>
    <t>WARS1</t>
  </si>
  <si>
    <t>P23396</t>
  </si>
  <si>
    <t>ENSG00000149273</t>
  </si>
  <si>
    <t>RPS3</t>
  </si>
  <si>
    <t>P23434</t>
  </si>
  <si>
    <t>ENSG00000140905</t>
  </si>
  <si>
    <t>GCSH</t>
  </si>
  <si>
    <t>P23443</t>
  </si>
  <si>
    <t>ENSG00000108443</t>
  </si>
  <si>
    <t>RPS6KB1</t>
  </si>
  <si>
    <t>P23458</t>
  </si>
  <si>
    <t>ENSG00000162434</t>
  </si>
  <si>
    <t>JAK1</t>
  </si>
  <si>
    <t>P23497</t>
  </si>
  <si>
    <t>ENSG00000067066</t>
  </si>
  <si>
    <t>SP100</t>
  </si>
  <si>
    <t>P23511</t>
  </si>
  <si>
    <t>ENSG00000001167</t>
  </si>
  <si>
    <t>NFYA</t>
  </si>
  <si>
    <t>P23526</t>
  </si>
  <si>
    <t>ENSG00000101444</t>
  </si>
  <si>
    <t>AHCY</t>
  </si>
  <si>
    <t>P23528</t>
  </si>
  <si>
    <t>ENSG00000172757</t>
  </si>
  <si>
    <t>CFL1</t>
  </si>
  <si>
    <t>P23588</t>
  </si>
  <si>
    <t>ENSG00000063046</t>
  </si>
  <si>
    <t>EIF4B</t>
  </si>
  <si>
    <t>P23610</t>
  </si>
  <si>
    <t>ENSG00000288722</t>
  </si>
  <si>
    <t>F8A1</t>
  </si>
  <si>
    <t>P23634</t>
  </si>
  <si>
    <t>P23677</t>
  </si>
  <si>
    <t>ENSG00000137825</t>
  </si>
  <si>
    <t>ITPKA</t>
  </si>
  <si>
    <t>P23743</t>
  </si>
  <si>
    <t>ENSG00000065357</t>
  </si>
  <si>
    <t>DGKA</t>
  </si>
  <si>
    <t>P23786</t>
  </si>
  <si>
    <t>ENSG00000157184</t>
  </si>
  <si>
    <t>CPT2</t>
  </si>
  <si>
    <t>P23919</t>
  </si>
  <si>
    <t>ENSG00000168393</t>
  </si>
  <si>
    <t>DTYMK</t>
  </si>
  <si>
    <t>P23921</t>
  </si>
  <si>
    <t>ENSG00000167325</t>
  </si>
  <si>
    <t>RRM1</t>
  </si>
  <si>
    <t>P24311</t>
  </si>
  <si>
    <t>ENSG00000131174</t>
  </si>
  <si>
    <t>COX7B</t>
  </si>
  <si>
    <t>P24386</t>
  </si>
  <si>
    <t>ENSG00000188419</t>
  </si>
  <si>
    <t>CHM</t>
  </si>
  <si>
    <t>P24390</t>
  </si>
  <si>
    <t>ENSG00000105438</t>
  </si>
  <si>
    <t>KDELR1</t>
  </si>
  <si>
    <t>P24468</t>
  </si>
  <si>
    <t>ENSG00000185551</t>
  </si>
  <si>
    <t>NR2F2</t>
  </si>
  <si>
    <t>P24534</t>
  </si>
  <si>
    <t>ENSG00000114942</t>
  </si>
  <si>
    <t>EEF1B2</t>
  </si>
  <si>
    <t>P24539</t>
  </si>
  <si>
    <t>ENSG00000116459</t>
  </si>
  <si>
    <t>ATP5PB</t>
  </si>
  <si>
    <t>P24666</t>
  </si>
  <si>
    <t>ENSG00000143727</t>
  </si>
  <si>
    <t>ACP1</t>
  </si>
  <si>
    <t>P24752</t>
  </si>
  <si>
    <t>ENSG00000075239</t>
  </si>
  <si>
    <t>ACAT1</t>
  </si>
  <si>
    <t>P24844</t>
  </si>
  <si>
    <t>ENSG00000101335</t>
  </si>
  <si>
    <t>MYL9</t>
  </si>
  <si>
    <t>P24863</t>
  </si>
  <si>
    <t>ENSG00000112237</t>
  </si>
  <si>
    <t>CCNC</t>
  </si>
  <si>
    <t>P24928</t>
  </si>
  <si>
    <t>ENSG00000181222</t>
  </si>
  <si>
    <t>P24941</t>
  </si>
  <si>
    <t>ENSG00000123374</t>
  </si>
  <si>
    <t>CDK2</t>
  </si>
  <si>
    <t>P25098</t>
  </si>
  <si>
    <t>ENSG00000173020</t>
  </si>
  <si>
    <t>GRK2</t>
  </si>
  <si>
    <t>P25205</t>
  </si>
  <si>
    <t>ENSG00000112118</t>
  </si>
  <si>
    <t>MCM3</t>
  </si>
  <si>
    <t>P25208</t>
  </si>
  <si>
    <t>ENSG00000120837</t>
  </si>
  <si>
    <t>NFYB</t>
  </si>
  <si>
    <t>P25325</t>
  </si>
  <si>
    <t>ENSG00000128309</t>
  </si>
  <si>
    <t>MPST</t>
  </si>
  <si>
    <t>P25398</t>
  </si>
  <si>
    <t>ENSG00000112306</t>
  </si>
  <si>
    <t>RPS12</t>
  </si>
  <si>
    <t>P25440</t>
  </si>
  <si>
    <t>ENSG00000235307</t>
  </si>
  <si>
    <t>BRD2</t>
  </si>
  <si>
    <t>P25445</t>
  </si>
  <si>
    <t>ENSG00000026103</t>
  </si>
  <si>
    <t>FAS</t>
  </si>
  <si>
    <t>P25490</t>
  </si>
  <si>
    <t>ENSG00000100811</t>
  </si>
  <si>
    <t>YY1</t>
  </si>
  <si>
    <t>P25685</t>
  </si>
  <si>
    <t>ENSG00000132002</t>
  </si>
  <si>
    <t>DNAJB1</t>
  </si>
  <si>
    <t>P25686</t>
  </si>
  <si>
    <t>ENSG00000135924</t>
  </si>
  <si>
    <t>DNAJB2</t>
  </si>
  <si>
    <t>P25705</t>
  </si>
  <si>
    <t>ENSG00000152234</t>
  </si>
  <si>
    <t>ATP5F1A</t>
  </si>
  <si>
    <t>P25786</t>
  </si>
  <si>
    <t>ENSG00000129084</t>
  </si>
  <si>
    <t>PSMA1</t>
  </si>
  <si>
    <t>P25787</t>
  </si>
  <si>
    <t>ENSG00000106588</t>
  </si>
  <si>
    <t>PSMA2</t>
  </si>
  <si>
    <t>P25788</t>
  </si>
  <si>
    <t>ENSG00000100567</t>
  </si>
  <si>
    <t>PSMA3</t>
  </si>
  <si>
    <t>P25789</t>
  </si>
  <si>
    <t>ENSG00000041357</t>
  </si>
  <si>
    <t>PSMA4</t>
  </si>
  <si>
    <t>P26006</t>
  </si>
  <si>
    <t>ENSG00000005884</t>
  </si>
  <si>
    <t>ITGA3</t>
  </si>
  <si>
    <t>P26038</t>
  </si>
  <si>
    <t>ENSG00000147065</t>
  </si>
  <si>
    <t>MSN</t>
  </si>
  <si>
    <t>P26196</t>
  </si>
  <si>
    <t>ENSG00000110367</t>
  </si>
  <si>
    <t>DDX6</t>
  </si>
  <si>
    <t>P26232</t>
  </si>
  <si>
    <t>ENSG00000066032</t>
  </si>
  <si>
    <t>CTNNA2</t>
  </si>
  <si>
    <t>P26358</t>
  </si>
  <si>
    <t>ENSG00000130816</t>
  </si>
  <si>
    <t>DNMT1</t>
  </si>
  <si>
    <t>P26368</t>
  </si>
  <si>
    <t>ENSG00000063244</t>
  </si>
  <si>
    <t>U2AF2</t>
  </si>
  <si>
    <t>P26373</t>
  </si>
  <si>
    <t>ENSG00000167526</t>
  </si>
  <si>
    <t>RPL13</t>
  </si>
  <si>
    <t>P26374</t>
  </si>
  <si>
    <t>ENSG00000203668</t>
  </si>
  <si>
    <t>CHML</t>
  </si>
  <si>
    <t>P26440</t>
  </si>
  <si>
    <t>ENSG00000128928</t>
  </si>
  <si>
    <t>IVD</t>
  </si>
  <si>
    <t>P26572</t>
  </si>
  <si>
    <t>ENSG00000131446</t>
  </si>
  <si>
    <t>MGAT1</t>
  </si>
  <si>
    <t>P26583</t>
  </si>
  <si>
    <t>ENSG00000164104</t>
  </si>
  <si>
    <t>HMGB2</t>
  </si>
  <si>
    <t>P26599</t>
  </si>
  <si>
    <t>ENSG00000011304</t>
  </si>
  <si>
    <t>PTBP1</t>
  </si>
  <si>
    <t>P26639</t>
  </si>
  <si>
    <t>ENSG00000113407</t>
  </si>
  <si>
    <t>TARS1</t>
  </si>
  <si>
    <t>P26640</t>
  </si>
  <si>
    <t>ENSG00000096171</t>
  </si>
  <si>
    <t>VARS1</t>
  </si>
  <si>
    <t>P26641</t>
  </si>
  <si>
    <t>ENSG00000254772</t>
  </si>
  <si>
    <t>EEF1G</t>
  </si>
  <si>
    <t>P26885</t>
  </si>
  <si>
    <t>ENSG00000173486</t>
  </si>
  <si>
    <t>FKBP2</t>
  </si>
  <si>
    <t>P27105</t>
  </si>
  <si>
    <t>ENSG00000148175</t>
  </si>
  <si>
    <t>STOM</t>
  </si>
  <si>
    <t>P27144</t>
  </si>
  <si>
    <t>ENSG00000162433</t>
  </si>
  <si>
    <t>AK4</t>
  </si>
  <si>
    <t>P27338</t>
  </si>
  <si>
    <t>ENSG00000069535</t>
  </si>
  <si>
    <t>MAOB</t>
  </si>
  <si>
    <t>P27348</t>
  </si>
  <si>
    <t>ENSG00000134308</t>
  </si>
  <si>
    <t>YWHAQ</t>
  </si>
  <si>
    <t>P27361</t>
  </si>
  <si>
    <t>ENSG00000102882</t>
  </si>
  <si>
    <t>MAPK3</t>
  </si>
  <si>
    <t>P27448</t>
  </si>
  <si>
    <t>ENSG00000075413</t>
  </si>
  <si>
    <t>MARK3</t>
  </si>
  <si>
    <t>P27449</t>
  </si>
  <si>
    <t>ENSG00000185883</t>
  </si>
  <si>
    <t>ATP6V0C</t>
  </si>
  <si>
    <t>P27635</t>
  </si>
  <si>
    <t>ENSG00000147403</t>
  </si>
  <si>
    <t>RPL10</t>
  </si>
  <si>
    <t>P27694</t>
  </si>
  <si>
    <t>ENSG00000132383</t>
  </si>
  <si>
    <t>RPA1</t>
  </si>
  <si>
    <t>P27695</t>
  </si>
  <si>
    <t>ENSG00000100823</t>
  </si>
  <si>
    <t>APEX1</t>
  </si>
  <si>
    <t>P27707</t>
  </si>
  <si>
    <t>ENSG00000156136</t>
  </si>
  <si>
    <t>DCK</t>
  </si>
  <si>
    <t>P27708</t>
  </si>
  <si>
    <t>ENSG00000084774</t>
  </si>
  <si>
    <t>CAD</t>
  </si>
  <si>
    <t>P27797</t>
  </si>
  <si>
    <t>ENSG00000179218</t>
  </si>
  <si>
    <t>CALR</t>
  </si>
  <si>
    <t>P27816</t>
  </si>
  <si>
    <t>ENSG00000047849</t>
  </si>
  <si>
    <t>MAP4</t>
  </si>
  <si>
    <t>P27824</t>
  </si>
  <si>
    <t>ENSG00000127022</t>
  </si>
  <si>
    <t>CANX</t>
  </si>
  <si>
    <t>P27986</t>
  </si>
  <si>
    <t>ENSG00000145675</t>
  </si>
  <si>
    <t>PIK3R1</t>
  </si>
  <si>
    <t>P28062</t>
  </si>
  <si>
    <t>ENSG00000204264</t>
  </si>
  <si>
    <t>PSMB8</t>
  </si>
  <si>
    <t>P28065</t>
  </si>
  <si>
    <t>ENSG00000239836</t>
  </si>
  <si>
    <t>PSMB9</t>
  </si>
  <si>
    <t>P28066</t>
  </si>
  <si>
    <t>ENSG00000143106</t>
  </si>
  <si>
    <t>PSMA5</t>
  </si>
  <si>
    <t>P28070</t>
  </si>
  <si>
    <t>ENSG00000159377</t>
  </si>
  <si>
    <t>PSMB4</t>
  </si>
  <si>
    <t>P28072</t>
  </si>
  <si>
    <t>ENSG00000142507</t>
  </si>
  <si>
    <t>PSMB6</t>
  </si>
  <si>
    <t>P28074</t>
  </si>
  <si>
    <t>ENSG00000100804</t>
  </si>
  <si>
    <t>PSMB5</t>
  </si>
  <si>
    <t>P28288</t>
  </si>
  <si>
    <t>ENSG00000117528</t>
  </si>
  <si>
    <t>ABCD3</t>
  </si>
  <si>
    <t>P28290</t>
  </si>
  <si>
    <t>ENSG00000138434</t>
  </si>
  <si>
    <t>ITPRID2</t>
  </si>
  <si>
    <t>P28331</t>
  </si>
  <si>
    <t>ENSG00000023228</t>
  </si>
  <si>
    <t>NDUFS1</t>
  </si>
  <si>
    <t>P28332</t>
  </si>
  <si>
    <t>ENSG00000172955</t>
  </si>
  <si>
    <t>ADH6</t>
  </si>
  <si>
    <t>P28340</t>
  </si>
  <si>
    <t>ENSG00000062822</t>
  </si>
  <si>
    <t>POLD1</t>
  </si>
  <si>
    <t>P28347</t>
  </si>
  <si>
    <t>ENSG00000187079</t>
  </si>
  <si>
    <t>TEAD1</t>
  </si>
  <si>
    <t>P28370</t>
  </si>
  <si>
    <t>ENSG00000102038</t>
  </si>
  <si>
    <t>SMARCA1</t>
  </si>
  <si>
    <t>P28482</t>
  </si>
  <si>
    <t>ENSG00000100030</t>
  </si>
  <si>
    <t>MAPK1</t>
  </si>
  <si>
    <t>P28676</t>
  </si>
  <si>
    <t>ENSG00000115271</t>
  </si>
  <si>
    <t>GCA</t>
  </si>
  <si>
    <t>P28702</t>
  </si>
  <si>
    <t>ENSG00000204231</t>
  </si>
  <si>
    <t>RXRB</t>
  </si>
  <si>
    <t>P28749</t>
  </si>
  <si>
    <t>ENSG00000080839</t>
  </si>
  <si>
    <t>RBL1</t>
  </si>
  <si>
    <t>P28838</t>
  </si>
  <si>
    <t>ENSG00000002549</t>
  </si>
  <si>
    <t>LAP3</t>
  </si>
  <si>
    <t>P29034</t>
  </si>
  <si>
    <t>ENSG00000196754</t>
  </si>
  <si>
    <t>S100A2</t>
  </si>
  <si>
    <t>P29083</t>
  </si>
  <si>
    <t>ENSG00000153767</t>
  </si>
  <si>
    <t>GTF2E1</t>
  </si>
  <si>
    <t>P29084</t>
  </si>
  <si>
    <t>ENSG00000197265</t>
  </si>
  <si>
    <t>GTF2E2</t>
  </si>
  <si>
    <t>P29144</t>
  </si>
  <si>
    <t>ENSG00000134900</t>
  </si>
  <si>
    <t>TPP2</t>
  </si>
  <si>
    <t>P29218</t>
  </si>
  <si>
    <t>ENSG00000133731</t>
  </si>
  <si>
    <t>IMPA1</t>
  </si>
  <si>
    <t>P29317</t>
  </si>
  <si>
    <t>ENSG00000142627</t>
  </si>
  <si>
    <t>EPHA2</t>
  </si>
  <si>
    <t>P29323</t>
  </si>
  <si>
    <t>ENSG00000133216</t>
  </si>
  <si>
    <t>EPHB2</t>
  </si>
  <si>
    <t>P29353</t>
  </si>
  <si>
    <t>ENSG00000160691</t>
  </si>
  <si>
    <t>SHC1</t>
  </si>
  <si>
    <t>P29372</t>
  </si>
  <si>
    <t>ENSG00000103152</t>
  </si>
  <si>
    <t>MPG</t>
  </si>
  <si>
    <t>P29373</t>
  </si>
  <si>
    <t>ENSG00000143320</t>
  </si>
  <si>
    <t>CRABP2</t>
  </si>
  <si>
    <t>P29401</t>
  </si>
  <si>
    <t>ENSG00000163931</t>
  </si>
  <si>
    <t>TKT</t>
  </si>
  <si>
    <t>P29475</t>
  </si>
  <si>
    <t>ENSG00000089250</t>
  </si>
  <si>
    <t>NOS1</t>
  </si>
  <si>
    <t>P29558</t>
  </si>
  <si>
    <t>ENSG00000153250</t>
  </si>
  <si>
    <t>RBMS1</t>
  </si>
  <si>
    <t>P29590</t>
  </si>
  <si>
    <t>ENSG00000140464</t>
  </si>
  <si>
    <t>PML</t>
  </si>
  <si>
    <t>P29692</t>
  </si>
  <si>
    <t>ENSG00000104529</t>
  </si>
  <si>
    <t>EEF1D</t>
  </si>
  <si>
    <t>P29992</t>
  </si>
  <si>
    <t>ENSG00000088256</t>
  </si>
  <si>
    <t>GNA11</t>
  </si>
  <si>
    <t>P30038</t>
  </si>
  <si>
    <t>ENSG00000159423</t>
  </si>
  <si>
    <t>ALDH4A1</t>
  </si>
  <si>
    <t>P30039</t>
  </si>
  <si>
    <t>ENSG00000108187</t>
  </si>
  <si>
    <t>PBLD</t>
  </si>
  <si>
    <t>P30040</t>
  </si>
  <si>
    <t>ENSG00000089248</t>
  </si>
  <si>
    <t>ERP29</t>
  </si>
  <si>
    <t>P30041</t>
  </si>
  <si>
    <t>ENSG00000117592</t>
  </si>
  <si>
    <t>PRDX6</t>
  </si>
  <si>
    <t>P30043</t>
  </si>
  <si>
    <t>ENSG00000090013</t>
  </si>
  <si>
    <t>BLVRB</t>
  </si>
  <si>
    <t>P30044</t>
  </si>
  <si>
    <t>ENSG00000126432</t>
  </si>
  <si>
    <t>PRDX5</t>
  </si>
  <si>
    <t>P30046</t>
  </si>
  <si>
    <t>ENSG00000099977</t>
  </si>
  <si>
    <t>DDT</t>
  </si>
  <si>
    <t>P30048</t>
  </si>
  <si>
    <t>ENSG00000165672</t>
  </si>
  <si>
    <t>PRDX3</t>
  </si>
  <si>
    <t>P30049</t>
  </si>
  <si>
    <t>ENSG00000099624</t>
  </si>
  <si>
    <t>ATP5F1D</t>
  </si>
  <si>
    <t>P30050</t>
  </si>
  <si>
    <t>ENSG00000197958</t>
  </si>
  <si>
    <t>RPL12</t>
  </si>
  <si>
    <t>P30084</t>
  </si>
  <si>
    <t>ENSG00000127884</t>
  </si>
  <si>
    <t>ECHS1</t>
  </si>
  <si>
    <t>P30085</t>
  </si>
  <si>
    <t>ENSG00000162368</t>
  </si>
  <si>
    <t>CMPK1</t>
  </si>
  <si>
    <t>P30086</t>
  </si>
  <si>
    <t>ENSG00000089220</t>
  </si>
  <si>
    <t>PEBP1</t>
  </si>
  <si>
    <t>P30101</t>
  </si>
  <si>
    <t>ENSG00000167004</t>
  </si>
  <si>
    <t>PDIA3</t>
  </si>
  <si>
    <t>P30153</t>
  </si>
  <si>
    <t>ENSG00000105568</t>
  </si>
  <si>
    <t>PPP2R1A</t>
  </si>
  <si>
    <t>P30154</t>
  </si>
  <si>
    <t>ENSG00000137713</t>
  </si>
  <si>
    <t>PPP2R1B</t>
  </si>
  <si>
    <t>P30260</t>
  </si>
  <si>
    <t>ENSG00000004897</t>
  </si>
  <si>
    <t>CDC27</t>
  </si>
  <si>
    <t>P30291</t>
  </si>
  <si>
    <t>ENSG00000166483</t>
  </si>
  <si>
    <t>WEE1</t>
  </si>
  <si>
    <t>P30307</t>
  </si>
  <si>
    <t>ENSG00000158402</t>
  </si>
  <si>
    <t>CDC25C</t>
  </si>
  <si>
    <t>P30405</t>
  </si>
  <si>
    <t>ENSG00000108179</t>
  </si>
  <si>
    <t>PPIF</t>
  </si>
  <si>
    <t>P30419</t>
  </si>
  <si>
    <t>ENSG00000136448</t>
  </si>
  <si>
    <t>NMT1</t>
  </si>
  <si>
    <t>P30519</t>
  </si>
  <si>
    <t>ENSG00000103415</t>
  </si>
  <si>
    <t>HMOX2</t>
  </si>
  <si>
    <t>P30520</t>
  </si>
  <si>
    <t>ENSG00000035687</t>
  </si>
  <si>
    <t>ADSS2</t>
  </si>
  <si>
    <t>P30530</t>
  </si>
  <si>
    <t>ENSG00000167601</t>
  </si>
  <si>
    <t>AXL</t>
  </si>
  <si>
    <t>P30533</t>
  </si>
  <si>
    <t>ENSG00000163956</t>
  </si>
  <si>
    <t>LRPAP1</t>
  </si>
  <si>
    <t>P30536</t>
  </si>
  <si>
    <t>ENSG00000100300</t>
  </si>
  <si>
    <t>TSPO</t>
  </si>
  <si>
    <t>P30566</t>
  </si>
  <si>
    <t>ENSG00000239900</t>
  </si>
  <si>
    <t>ADSL</t>
  </si>
  <si>
    <t>P30622</t>
  </si>
  <si>
    <t>ENSG00000130779</t>
  </si>
  <si>
    <t>CLIP1</t>
  </si>
  <si>
    <t>P30626</t>
  </si>
  <si>
    <t>ENSG00000075142</t>
  </si>
  <si>
    <t>SRI</t>
  </si>
  <si>
    <t>P30711</t>
  </si>
  <si>
    <t>ENSG00000277656</t>
  </si>
  <si>
    <t>GSTT1</t>
  </si>
  <si>
    <t>P30740</t>
  </si>
  <si>
    <t>ENSG00000021355</t>
  </si>
  <si>
    <t>SERPINB1</t>
  </si>
  <si>
    <t>P30825</t>
  </si>
  <si>
    <t>ENSG00000139514</t>
  </si>
  <si>
    <t>SLC7A1</t>
  </si>
  <si>
    <t>P30837</t>
  </si>
  <si>
    <t>ENSG00000137124</t>
  </si>
  <si>
    <t>ALDH1B1</t>
  </si>
  <si>
    <t>P30876</t>
  </si>
  <si>
    <t>ENSG00000047315</t>
  </si>
  <si>
    <t>POLR2B</t>
  </si>
  <si>
    <t>P31040</t>
  </si>
  <si>
    <t>ENSG00000073578</t>
  </si>
  <si>
    <t>SDHA</t>
  </si>
  <si>
    <t>P31146</t>
  </si>
  <si>
    <t>ENSG00000102879</t>
  </si>
  <si>
    <t>CORO1A</t>
  </si>
  <si>
    <t>P31150</t>
  </si>
  <si>
    <t>ENSG00000203879</t>
  </si>
  <si>
    <t>GDI1</t>
  </si>
  <si>
    <t>P31153</t>
  </si>
  <si>
    <t>ENSG00000168906</t>
  </si>
  <si>
    <t>MAT2A</t>
  </si>
  <si>
    <t>P31321</t>
  </si>
  <si>
    <t>ENSG00000188191</t>
  </si>
  <si>
    <t>PRKAR1B</t>
  </si>
  <si>
    <t>P31323</t>
  </si>
  <si>
    <t>ENSG00000005249</t>
  </si>
  <si>
    <t>PRKAR2B</t>
  </si>
  <si>
    <t>P31327</t>
  </si>
  <si>
    <t>ENSG00000021826</t>
  </si>
  <si>
    <t>CPS1</t>
  </si>
  <si>
    <t>P31350</t>
  </si>
  <si>
    <t>ENSG00000171848</t>
  </si>
  <si>
    <t>RRM2</t>
  </si>
  <si>
    <t>P31431</t>
  </si>
  <si>
    <t>ENSG00000124145</t>
  </si>
  <si>
    <t>SDC4</t>
  </si>
  <si>
    <t>P31483</t>
  </si>
  <si>
    <t>ENSG00000116001</t>
  </si>
  <si>
    <t>TIA1</t>
  </si>
  <si>
    <t>P31641</t>
  </si>
  <si>
    <t>ENSG00000131389</t>
  </si>
  <si>
    <t>SLC6A6</t>
  </si>
  <si>
    <t>P31689</t>
  </si>
  <si>
    <t>ENSG00000086061</t>
  </si>
  <si>
    <t>DNAJA1</t>
  </si>
  <si>
    <t>P31749</t>
  </si>
  <si>
    <t>ENSG00000142208</t>
  </si>
  <si>
    <t>AKT1</t>
  </si>
  <si>
    <t>P31751</t>
  </si>
  <si>
    <t>ENSG00000105221</t>
  </si>
  <si>
    <t>AKT2</t>
  </si>
  <si>
    <t>P31930</t>
  </si>
  <si>
    <t>ENSG00000010256</t>
  </si>
  <si>
    <t>UQCRC1</t>
  </si>
  <si>
    <t>P31937</t>
  </si>
  <si>
    <t>ENSG00000106049</t>
  </si>
  <si>
    <t>HIBADH</t>
  </si>
  <si>
    <t>P31939</t>
  </si>
  <si>
    <t>ENSG00000138363</t>
  </si>
  <si>
    <t>ATIC</t>
  </si>
  <si>
    <t>P31942</t>
  </si>
  <si>
    <t>ENSG00000096746</t>
  </si>
  <si>
    <t>HNRNPH3</t>
  </si>
  <si>
    <t>P31943</t>
  </si>
  <si>
    <t>ENSG00000169045</t>
  </si>
  <si>
    <t>HNRNPH1</t>
  </si>
  <si>
    <t>P31946</t>
  </si>
  <si>
    <t>ENSG00000166913</t>
  </si>
  <si>
    <t>YWHAB</t>
  </si>
  <si>
    <t>P31947</t>
  </si>
  <si>
    <t>ENSG00000175793</t>
  </si>
  <si>
    <t>SFN</t>
  </si>
  <si>
    <t>P31948</t>
  </si>
  <si>
    <t>ENSG00000168439</t>
  </si>
  <si>
    <t>STIP1</t>
  </si>
  <si>
    <t>P31949</t>
  </si>
  <si>
    <t>ENSG00000163191</t>
  </si>
  <si>
    <t>S100A11</t>
  </si>
  <si>
    <t>P32004</t>
  </si>
  <si>
    <t>ENSG00000198910</t>
  </si>
  <si>
    <t>L1CAM</t>
  </si>
  <si>
    <t>P32019</t>
  </si>
  <si>
    <t>ENSG00000204084</t>
  </si>
  <si>
    <t>INPP5B</t>
  </si>
  <si>
    <t>P32119</t>
  </si>
  <si>
    <t>ENSG00000167815</t>
  </si>
  <si>
    <t>PRDX2</t>
  </si>
  <si>
    <t>P32121</t>
  </si>
  <si>
    <t>ENSG00000141480</t>
  </si>
  <si>
    <t>ARRB2</t>
  </si>
  <si>
    <t>P32298</t>
  </si>
  <si>
    <t>ENSG00000125388</t>
  </si>
  <si>
    <t>GRK4</t>
  </si>
  <si>
    <t>P32321</t>
  </si>
  <si>
    <t>ENSG00000129187</t>
  </si>
  <si>
    <t>DCTD</t>
  </si>
  <si>
    <t>P32322</t>
  </si>
  <si>
    <t>ENSG00000183010</t>
  </si>
  <si>
    <t>PYCR1</t>
  </si>
  <si>
    <t>P32780</t>
  </si>
  <si>
    <t>ENSG00000110768</t>
  </si>
  <si>
    <t>GTF2H1</t>
  </si>
  <si>
    <t>P32929</t>
  </si>
  <si>
    <t>ENSG00000116761</t>
  </si>
  <si>
    <t>CTH</t>
  </si>
  <si>
    <t>P32969</t>
  </si>
  <si>
    <t>ENSG00000163682</t>
  </si>
  <si>
    <t>RPL9</t>
  </si>
  <si>
    <t>P32970</t>
  </si>
  <si>
    <t>ENSG00000125726</t>
  </si>
  <si>
    <t>CD70</t>
  </si>
  <si>
    <t>P33121</t>
  </si>
  <si>
    <t>ENSG00000151726</t>
  </si>
  <si>
    <t>ACSL1</t>
  </si>
  <si>
    <t>P33176</t>
  </si>
  <si>
    <t>ENSG00000170759</t>
  </si>
  <si>
    <t>KIF5B</t>
  </si>
  <si>
    <t>P33240</t>
  </si>
  <si>
    <t>ENSG00000101811</t>
  </si>
  <si>
    <t>CSTF2</t>
  </si>
  <si>
    <t>P33316</t>
  </si>
  <si>
    <t>ENSG00000128951</t>
  </si>
  <si>
    <t>DUT</t>
  </si>
  <si>
    <t>P33527</t>
  </si>
  <si>
    <t>ENSG00000103222</t>
  </si>
  <si>
    <t>ABCC1</t>
  </si>
  <si>
    <t>P33552</t>
  </si>
  <si>
    <t>ENSG00000123975</t>
  </si>
  <si>
    <t>CKS2</t>
  </si>
  <si>
    <t>P33947</t>
  </si>
  <si>
    <t>ENSG00000136240</t>
  </si>
  <si>
    <t>KDELR2</t>
  </si>
  <si>
    <t>P33981</t>
  </si>
  <si>
    <t>ENSG00000112742</t>
  </si>
  <si>
    <t>TTK</t>
  </si>
  <si>
    <t>P33991</t>
  </si>
  <si>
    <t>ENSG00000104738</t>
  </si>
  <si>
    <t>MCM4</t>
  </si>
  <si>
    <t>P33992</t>
  </si>
  <si>
    <t>ENSG00000100297</t>
  </si>
  <si>
    <t>MCM5</t>
  </si>
  <si>
    <t>P33993</t>
  </si>
  <si>
    <t>ENSG00000166508</t>
  </si>
  <si>
    <t>MCM7</t>
  </si>
  <si>
    <t>P34059</t>
  </si>
  <si>
    <t>ENSG00000141012</t>
  </si>
  <si>
    <t>GALNS</t>
  </si>
  <si>
    <t>P34741</t>
  </si>
  <si>
    <t>ENSG00000169439</t>
  </si>
  <si>
    <t>SDC2</t>
  </si>
  <si>
    <t>P34896</t>
  </si>
  <si>
    <t>ENSG00000176974</t>
  </si>
  <si>
    <t>SHMT1</t>
  </si>
  <si>
    <t>P34897</t>
  </si>
  <si>
    <t>ENSG00000182199</t>
  </si>
  <si>
    <t>SHMT2</t>
  </si>
  <si>
    <t>P34913</t>
  </si>
  <si>
    <t>ENSG00000120915</t>
  </si>
  <si>
    <t>EPHX2</t>
  </si>
  <si>
    <t>P34931</t>
  </si>
  <si>
    <t>ENSG00000204390</t>
  </si>
  <si>
    <t>HSPA1L</t>
  </si>
  <si>
    <t>P34932</t>
  </si>
  <si>
    <t>ENSG00000170606</t>
  </si>
  <si>
    <t>HSPA4</t>
  </si>
  <si>
    <t>P34949</t>
  </si>
  <si>
    <t>ENSG00000178802</t>
  </si>
  <si>
    <t>MPI</t>
  </si>
  <si>
    <t>P35030</t>
  </si>
  <si>
    <t>ENSG00000010438</t>
  </si>
  <si>
    <t>PRSS3</t>
  </si>
  <si>
    <t>P35052</t>
  </si>
  <si>
    <t>ENSG00000063660</t>
  </si>
  <si>
    <t>GPC1</t>
  </si>
  <si>
    <t>P35080</t>
  </si>
  <si>
    <t>ENSG00000070087</t>
  </si>
  <si>
    <t>PFN2</t>
  </si>
  <si>
    <t>P35221</t>
  </si>
  <si>
    <t>ENSG00000044115</t>
  </si>
  <si>
    <t>CTNNA1</t>
  </si>
  <si>
    <t>P35222</t>
  </si>
  <si>
    <t>ENSG00000168036</t>
  </si>
  <si>
    <t>CTNNB1</t>
  </si>
  <si>
    <t>P35226</t>
  </si>
  <si>
    <t>ENSG00000168283</t>
  </si>
  <si>
    <t>BMI1</t>
  </si>
  <si>
    <t>P35232</t>
  </si>
  <si>
    <t>ENSG00000167085</t>
  </si>
  <si>
    <t>PHB1</t>
  </si>
  <si>
    <t>P35237</t>
  </si>
  <si>
    <t>ENSG00000124570</t>
  </si>
  <si>
    <t>SERPINB6</t>
  </si>
  <si>
    <t>P35240</t>
  </si>
  <si>
    <t>ENSG00000186575</t>
  </si>
  <si>
    <t>NF2</t>
  </si>
  <si>
    <t>P35241</t>
  </si>
  <si>
    <t>ENSG00000137710</t>
  </si>
  <si>
    <t>RDX</t>
  </si>
  <si>
    <t>P35244</t>
  </si>
  <si>
    <t>ENSG00000106399</t>
  </si>
  <si>
    <t>RPA3</t>
  </si>
  <si>
    <t>P35249</t>
  </si>
  <si>
    <t>ENSG00000163918</t>
  </si>
  <si>
    <t>RFC4</t>
  </si>
  <si>
    <t>P35250</t>
  </si>
  <si>
    <t>ENSG00000049541</t>
  </si>
  <si>
    <t>RFC2</t>
  </si>
  <si>
    <t>P35251</t>
  </si>
  <si>
    <t>ENSG00000035928</t>
  </si>
  <si>
    <t>RFC1</t>
  </si>
  <si>
    <t>P35268</t>
  </si>
  <si>
    <t>ENSG00000116251</t>
  </si>
  <si>
    <t>RPL22</t>
  </si>
  <si>
    <t>P35269</t>
  </si>
  <si>
    <t>ENSG00000125651</t>
  </si>
  <si>
    <t>GTF2F1</t>
  </si>
  <si>
    <t>P35270</t>
  </si>
  <si>
    <t>ENSG00000116096</t>
  </si>
  <si>
    <t>SPR</t>
  </si>
  <si>
    <t>P35520</t>
  </si>
  <si>
    <t>ENSG00000160200</t>
  </si>
  <si>
    <t>CBS</t>
  </si>
  <si>
    <t>P35527</t>
  </si>
  <si>
    <t>ENSG00000171403</t>
  </si>
  <si>
    <t>KRT9</t>
  </si>
  <si>
    <t>P35556</t>
  </si>
  <si>
    <t>ENSG00000138829</t>
  </si>
  <si>
    <t>FBN2</t>
  </si>
  <si>
    <t>P35568</t>
  </si>
  <si>
    <t>ENSG00000169047</t>
  </si>
  <si>
    <t>IRS1</t>
  </si>
  <si>
    <t>P35573</t>
  </si>
  <si>
    <t>ENSG00000162688</t>
  </si>
  <si>
    <t>AGL</t>
  </si>
  <si>
    <t>P35579</t>
  </si>
  <si>
    <t>ENSG00000100345</t>
  </si>
  <si>
    <t>MYH9</t>
  </si>
  <si>
    <t>P35580</t>
  </si>
  <si>
    <t>ENSG00000133026</t>
  </si>
  <si>
    <t>MYH10</t>
  </si>
  <si>
    <t>P35606</t>
  </si>
  <si>
    <t>ENSG00000184432</t>
  </si>
  <si>
    <t>COPB2</t>
  </si>
  <si>
    <t>P35610</t>
  </si>
  <si>
    <t>ENSG00000057252</t>
  </si>
  <si>
    <t>SOAT1</t>
  </si>
  <si>
    <t>P35611</t>
  </si>
  <si>
    <t>ENSG00000087274</t>
  </si>
  <si>
    <t>ADD1</t>
  </si>
  <si>
    <t>P35613</t>
  </si>
  <si>
    <t>ENSG00000172270</t>
  </si>
  <si>
    <t>BSG</t>
  </si>
  <si>
    <t>P35637</t>
  </si>
  <si>
    <t>ENSG00000089280</t>
  </si>
  <si>
    <t>FUS</t>
  </si>
  <si>
    <t>P35658</t>
  </si>
  <si>
    <t>ENSG00000126883</t>
  </si>
  <si>
    <t>NUP214</t>
  </si>
  <si>
    <t>P35659</t>
  </si>
  <si>
    <t>ENSG00000124795</t>
  </si>
  <si>
    <t>DEK</t>
  </si>
  <si>
    <t>P35749</t>
  </si>
  <si>
    <t>ENSG00000133392</t>
  </si>
  <si>
    <t>MYH11</t>
  </si>
  <si>
    <t>P35754</t>
  </si>
  <si>
    <t>ENSG00000173221</t>
  </si>
  <si>
    <t>GLRX</t>
  </si>
  <si>
    <t>P35813</t>
  </si>
  <si>
    <t>ENSG00000100614</t>
  </si>
  <si>
    <t>PPM1A</t>
  </si>
  <si>
    <t>P35908</t>
  </si>
  <si>
    <t>ENSG00000172867</t>
  </si>
  <si>
    <t>KRT2</t>
  </si>
  <si>
    <t>P35914</t>
  </si>
  <si>
    <t>ENSG00000117305</t>
  </si>
  <si>
    <t>HMGCL</t>
  </si>
  <si>
    <t>P35998</t>
  </si>
  <si>
    <t>ENSG00000161057</t>
  </si>
  <si>
    <t>PSMC2</t>
  </si>
  <si>
    <t>P36404</t>
  </si>
  <si>
    <t>ENSG00000213465</t>
  </si>
  <si>
    <t>ARL2</t>
  </si>
  <si>
    <t>P36405</t>
  </si>
  <si>
    <t>ENSG00000138175</t>
  </si>
  <si>
    <t>ARL3</t>
  </si>
  <si>
    <t>P36507</t>
  </si>
  <si>
    <t>ENSG00000126934</t>
  </si>
  <si>
    <t>MAP2K2</t>
  </si>
  <si>
    <t>P36542</t>
  </si>
  <si>
    <t>ENSG00000165629</t>
  </si>
  <si>
    <t>ATP5F1C</t>
  </si>
  <si>
    <t>P36543</t>
  </si>
  <si>
    <t>ENSG00000131100</t>
  </si>
  <si>
    <t>ATP6V1E1</t>
  </si>
  <si>
    <t>P36551</t>
  </si>
  <si>
    <t>ENSG00000080819</t>
  </si>
  <si>
    <t>CPOX</t>
  </si>
  <si>
    <t>P36578</t>
  </si>
  <si>
    <t>ENSG00000174444</t>
  </si>
  <si>
    <t>RPL4</t>
  </si>
  <si>
    <t>P36639</t>
  </si>
  <si>
    <t>ENSG00000106268</t>
  </si>
  <si>
    <t>NUDT1</t>
  </si>
  <si>
    <t>P36776</t>
  </si>
  <si>
    <t>ENSG00000196365</t>
  </si>
  <si>
    <t>LONP1</t>
  </si>
  <si>
    <t>P36871</t>
  </si>
  <si>
    <t>ENSG00000079739</t>
  </si>
  <si>
    <t>PGM1</t>
  </si>
  <si>
    <t>P36873</t>
  </si>
  <si>
    <t>ENSG00000186298</t>
  </si>
  <si>
    <t>PPP1CC</t>
  </si>
  <si>
    <t>P36915</t>
  </si>
  <si>
    <t>ENSG00000204590</t>
  </si>
  <si>
    <t>GNL1</t>
  </si>
  <si>
    <t>P36952</t>
  </si>
  <si>
    <t>ENSG00000206075</t>
  </si>
  <si>
    <t>SERPINB5</t>
  </si>
  <si>
    <t>P36954</t>
  </si>
  <si>
    <t>ENSG00000105258</t>
  </si>
  <si>
    <t>POLR2I</t>
  </si>
  <si>
    <t>P36957</t>
  </si>
  <si>
    <t>ENSG00000119689</t>
  </si>
  <si>
    <t>DLST</t>
  </si>
  <si>
    <t>P36959</t>
  </si>
  <si>
    <t>ENSG00000137198</t>
  </si>
  <si>
    <t>GMPR</t>
  </si>
  <si>
    <t>P36969</t>
  </si>
  <si>
    <t>ENSG00000167468</t>
  </si>
  <si>
    <t>GPX4</t>
  </si>
  <si>
    <t>P37108</t>
  </si>
  <si>
    <t>ENSG00000140319</t>
  </si>
  <si>
    <t>SRP14</t>
  </si>
  <si>
    <t>P37198</t>
  </si>
  <si>
    <t>ENSG00000213024</t>
  </si>
  <si>
    <t>NUP62</t>
  </si>
  <si>
    <t>P37235</t>
  </si>
  <si>
    <t>ENSG00000115756</t>
  </si>
  <si>
    <t>HPCAL1</t>
  </si>
  <si>
    <t>P37268</t>
  </si>
  <si>
    <t>ENSG00000079459</t>
  </si>
  <si>
    <t>FDFT1</t>
  </si>
  <si>
    <t>P37802</t>
  </si>
  <si>
    <t>ENSG00000158710</t>
  </si>
  <si>
    <t>TAGLN2</t>
  </si>
  <si>
    <t>P37837</t>
  </si>
  <si>
    <t>ENSG00000177156</t>
  </si>
  <si>
    <t>TALDO1</t>
  </si>
  <si>
    <t>P38117</t>
  </si>
  <si>
    <t>ENSG00000105379</t>
  </si>
  <si>
    <t>ETFB</t>
  </si>
  <si>
    <t>P38159</t>
  </si>
  <si>
    <t>ENSG00000147274</t>
  </si>
  <si>
    <t>RBMX</t>
  </si>
  <si>
    <t>P38432</t>
  </si>
  <si>
    <t>ENSG00000121058</t>
  </si>
  <si>
    <t>COIL</t>
  </si>
  <si>
    <t>P38435</t>
  </si>
  <si>
    <t>ENSG00000115486</t>
  </si>
  <si>
    <t>GGCX</t>
  </si>
  <si>
    <t>P38606</t>
  </si>
  <si>
    <t>ENSG00000114573</t>
  </si>
  <si>
    <t>ATP6V1A</t>
  </si>
  <si>
    <t>P38646</t>
  </si>
  <si>
    <t>ENSG00000113013</t>
  </si>
  <si>
    <t>HSPA9</t>
  </si>
  <si>
    <t>P38919</t>
  </si>
  <si>
    <t>ENSG00000141543</t>
  </si>
  <si>
    <t>EIF4A3</t>
  </si>
  <si>
    <t>P38935</t>
  </si>
  <si>
    <t>ENSG00000132740</t>
  </si>
  <si>
    <t>IGHMBP2</t>
  </si>
  <si>
    <t>P39019</t>
  </si>
  <si>
    <t>ENSG00000105372</t>
  </si>
  <si>
    <t>RPS19</t>
  </si>
  <si>
    <t>P39023</t>
  </si>
  <si>
    <t>ENSG00000100316</t>
  </si>
  <si>
    <t>RPL3</t>
  </si>
  <si>
    <t>P39210</t>
  </si>
  <si>
    <t>ENSG00000115204</t>
  </si>
  <si>
    <t>MPV17</t>
  </si>
  <si>
    <t>P39656</t>
  </si>
  <si>
    <t>ENSG00000244038</t>
  </si>
  <si>
    <t>DDOST</t>
  </si>
  <si>
    <t>P39687</t>
  </si>
  <si>
    <t>ENSG00000140350</t>
  </si>
  <si>
    <t>ANP32A</t>
  </si>
  <si>
    <t>P39748</t>
  </si>
  <si>
    <t>ENSG00000168496</t>
  </si>
  <si>
    <t>FEN1</t>
  </si>
  <si>
    <t>P39880</t>
  </si>
  <si>
    <t>ENSG00000257923</t>
  </si>
  <si>
    <t>CUX1</t>
  </si>
  <si>
    <t>P40121</t>
  </si>
  <si>
    <t>ENSG00000042493</t>
  </si>
  <si>
    <t>CAPG</t>
  </si>
  <si>
    <t>P40123</t>
  </si>
  <si>
    <t>ENSG00000112186</t>
  </si>
  <si>
    <t>CAP2</t>
  </si>
  <si>
    <t>P40222</t>
  </si>
  <si>
    <t>ENSG00000084652</t>
  </si>
  <si>
    <t>TXLNA</t>
  </si>
  <si>
    <t>P40227</t>
  </si>
  <si>
    <t>ENSG00000146731</t>
  </si>
  <si>
    <t>CCT6A</t>
  </si>
  <si>
    <t>P40261</t>
  </si>
  <si>
    <t>ENSG00000166741</t>
  </si>
  <si>
    <t>NNMT</t>
  </si>
  <si>
    <t>P40425</t>
  </si>
  <si>
    <t>ENSG00000204304</t>
  </si>
  <si>
    <t>PBX2</t>
  </si>
  <si>
    <t>P40429</t>
  </si>
  <si>
    <t>ENSG00000142541</t>
  </si>
  <si>
    <t>RPL13A</t>
  </si>
  <si>
    <t>P40616</t>
  </si>
  <si>
    <t>ENSG00000120805</t>
  </si>
  <si>
    <t>ARL1</t>
  </si>
  <si>
    <t>P40692</t>
  </si>
  <si>
    <t>ENSG00000076242</t>
  </si>
  <si>
    <t>MLH1</t>
  </si>
  <si>
    <t>P40763</t>
  </si>
  <si>
    <t>ENSG00000168610</t>
  </si>
  <si>
    <t>STAT3</t>
  </si>
  <si>
    <t>P40818</t>
  </si>
  <si>
    <t>ENSG00000138592</t>
  </si>
  <si>
    <t>USP8</t>
  </si>
  <si>
    <t>P40855</t>
  </si>
  <si>
    <t>ENSG00000162735</t>
  </si>
  <si>
    <t>PEX19</t>
  </si>
  <si>
    <t>P40925</t>
  </si>
  <si>
    <t>ENSG00000014641</t>
  </si>
  <si>
    <t>MDH1</t>
  </si>
  <si>
    <t>P40926</t>
  </si>
  <si>
    <t>ENSG00000146701</t>
  </si>
  <si>
    <t>MDH2</t>
  </si>
  <si>
    <t>P40937</t>
  </si>
  <si>
    <t>ENSG00000111445</t>
  </si>
  <si>
    <t>RFC5</t>
  </si>
  <si>
    <t>P40938</t>
  </si>
  <si>
    <t>ENSG00000133119</t>
  </si>
  <si>
    <t>RFC3</t>
  </si>
  <si>
    <t>P40939</t>
  </si>
  <si>
    <t>ENSG00000084754</t>
  </si>
  <si>
    <t>HADHA</t>
  </si>
  <si>
    <t>P41091</t>
  </si>
  <si>
    <t>ENSG00000130741</t>
  </si>
  <si>
    <t>EIF2S3</t>
  </si>
  <si>
    <t>P41134</t>
  </si>
  <si>
    <t>ENSG00000125968</t>
  </si>
  <si>
    <t>ID1</t>
  </si>
  <si>
    <t>P41208</t>
  </si>
  <si>
    <t>ENSG00000147400</t>
  </si>
  <si>
    <t>CETN2</t>
  </si>
  <si>
    <t>P41212</t>
  </si>
  <si>
    <t>ENSG00000139083</t>
  </si>
  <si>
    <t>ETV6</t>
  </si>
  <si>
    <t>P41214</t>
  </si>
  <si>
    <t>ENSG00000143486</t>
  </si>
  <si>
    <t>EIF2D</t>
  </si>
  <si>
    <t>P41223</t>
  </si>
  <si>
    <t>ENSG00000106245</t>
  </si>
  <si>
    <t>BUD31</t>
  </si>
  <si>
    <t>P41227</t>
  </si>
  <si>
    <t>ENSG00000102030</t>
  </si>
  <si>
    <t>NAA10</t>
  </si>
  <si>
    <t>P41229</t>
  </si>
  <si>
    <t>ENSG00000126012</t>
  </si>
  <si>
    <t>KDM5C</t>
  </si>
  <si>
    <t>P41236</t>
  </si>
  <si>
    <t>ENSG00000184203</t>
  </si>
  <si>
    <t>PPP1R2</t>
  </si>
  <si>
    <t>P41240</t>
  </si>
  <si>
    <t>ENSG00000103653</t>
  </si>
  <si>
    <t>CSK</t>
  </si>
  <si>
    <t>P41250</t>
  </si>
  <si>
    <t>ENSG00000106105</t>
  </si>
  <si>
    <t>GARS1</t>
  </si>
  <si>
    <t>P41252</t>
  </si>
  <si>
    <t>ENSG00000196305</t>
  </si>
  <si>
    <t>IARS1</t>
  </si>
  <si>
    <t>P41567</t>
  </si>
  <si>
    <t>ENSG00000173812</t>
  </si>
  <si>
    <t>EIF1</t>
  </si>
  <si>
    <t>P41743</t>
  </si>
  <si>
    <t>ENSG00000163558</t>
  </si>
  <si>
    <t>PRKCI</t>
  </si>
  <si>
    <t>P42025</t>
  </si>
  <si>
    <t>ENSG00000115073</t>
  </si>
  <si>
    <t>ACTR1B</t>
  </si>
  <si>
    <t>P42126</t>
  </si>
  <si>
    <t>ENSG00000167969</t>
  </si>
  <si>
    <t>ECI1</t>
  </si>
  <si>
    <t>P42166</t>
  </si>
  <si>
    <t>ENSG00000120802</t>
  </si>
  <si>
    <t>TMPO</t>
  </si>
  <si>
    <t>P42167</t>
  </si>
  <si>
    <t>P42224</t>
  </si>
  <si>
    <t>ENSG00000115415</t>
  </si>
  <si>
    <t>STAT1</t>
  </si>
  <si>
    <t>P42226</t>
  </si>
  <si>
    <t>ENSG00000166888</t>
  </si>
  <si>
    <t>STAT6</t>
  </si>
  <si>
    <t>P42285</t>
  </si>
  <si>
    <t>ENSG00000039123</t>
  </si>
  <si>
    <t>MTREX</t>
  </si>
  <si>
    <t>P42336</t>
  </si>
  <si>
    <t>ENSG00000121879</t>
  </si>
  <si>
    <t>PIK3CA</t>
  </si>
  <si>
    <t>P42345</t>
  </si>
  <si>
    <t>ENSG00000198793</t>
  </si>
  <si>
    <t>MTOR</t>
  </si>
  <si>
    <t>P42356</t>
  </si>
  <si>
    <t>ENSG00000241973</t>
  </si>
  <si>
    <t>PI4KA</t>
  </si>
  <si>
    <t>P42566</t>
  </si>
  <si>
    <t>ENSG00000085832</t>
  </si>
  <si>
    <t>EPS15</t>
  </si>
  <si>
    <t>P42574</t>
  </si>
  <si>
    <t>ENSG00000164305</t>
  </si>
  <si>
    <t>CASP3</t>
  </si>
  <si>
    <t>P42575</t>
  </si>
  <si>
    <t>ENSG00000106144</t>
  </si>
  <si>
    <t>CASP2</t>
  </si>
  <si>
    <t>P42677</t>
  </si>
  <si>
    <t>ENSG00000177954</t>
  </si>
  <si>
    <t>RPS27</t>
  </si>
  <si>
    <t>P42694</t>
  </si>
  <si>
    <t>ENSG00000198265</t>
  </si>
  <si>
    <t>HELZ</t>
  </si>
  <si>
    <t>P42695</t>
  </si>
  <si>
    <t>ENSG00000151503</t>
  </si>
  <si>
    <t>NCAPD3</t>
  </si>
  <si>
    <t>P42696</t>
  </si>
  <si>
    <t>ENSG00000188739</t>
  </si>
  <si>
    <t>RBM34</t>
  </si>
  <si>
    <t>P42704</t>
  </si>
  <si>
    <t>ENSG00000138095</t>
  </si>
  <si>
    <t>LRPPRC</t>
  </si>
  <si>
    <t>P42765</t>
  </si>
  <si>
    <t>ENSG00000167315</t>
  </si>
  <si>
    <t>ACAA2</t>
  </si>
  <si>
    <t>P42766</t>
  </si>
  <si>
    <t>ENSG00000136942</t>
  </si>
  <si>
    <t>RPL35</t>
  </si>
  <si>
    <t>P42785</t>
  </si>
  <si>
    <t>ENSG00000137509</t>
  </si>
  <si>
    <t>PRCP</t>
  </si>
  <si>
    <t>P42858</t>
  </si>
  <si>
    <t>ENSG00000197386</t>
  </si>
  <si>
    <t>HTT</t>
  </si>
  <si>
    <t>P42892</t>
  </si>
  <si>
    <t>ENSG00000117298</t>
  </si>
  <si>
    <t>ECE1</t>
  </si>
  <si>
    <t>P43007</t>
  </si>
  <si>
    <t>ENSG00000115902</t>
  </si>
  <si>
    <t>SLC1A4</t>
  </si>
  <si>
    <t>P43034</t>
  </si>
  <si>
    <t>ENSG00000007168</t>
  </si>
  <si>
    <t>PAFAH1B1</t>
  </si>
  <si>
    <t>P43121</t>
  </si>
  <si>
    <t>ENSG00000076706</t>
  </si>
  <si>
    <t>MCAM</t>
  </si>
  <si>
    <t>P43243</t>
  </si>
  <si>
    <t>ENSG00000015479</t>
  </si>
  <si>
    <t>MATR3</t>
  </si>
  <si>
    <t>P43246</t>
  </si>
  <si>
    <t>ENSG00000095002</t>
  </si>
  <si>
    <t>MSH2</t>
  </si>
  <si>
    <t>P43250</t>
  </si>
  <si>
    <t>ENSG00000198055</t>
  </si>
  <si>
    <t>GRK6</t>
  </si>
  <si>
    <t>P43304</t>
  </si>
  <si>
    <t>ENSG00000115159</t>
  </si>
  <si>
    <t>GPD2</t>
  </si>
  <si>
    <t>P43307</t>
  </si>
  <si>
    <t>ENSG00000124783</t>
  </si>
  <si>
    <t>SSR1</t>
  </si>
  <si>
    <t>P43355</t>
  </si>
  <si>
    <t>ENSG00000198681</t>
  </si>
  <si>
    <t>MAGEA1</t>
  </si>
  <si>
    <t>P43358</t>
  </si>
  <si>
    <t>ENSG00000147381</t>
  </si>
  <si>
    <t>MAGEA4</t>
  </si>
  <si>
    <t>P43364</t>
  </si>
  <si>
    <t>ENSG00000185247</t>
  </si>
  <si>
    <t>MAGEA11</t>
  </si>
  <si>
    <t>P43365</t>
  </si>
  <si>
    <t>ENSG00000213401</t>
  </si>
  <si>
    <t>MAGEA12</t>
  </si>
  <si>
    <t>P43487</t>
  </si>
  <si>
    <t>ENSG00000099901</t>
  </si>
  <si>
    <t>RANBP1</t>
  </si>
  <si>
    <t>P43490</t>
  </si>
  <si>
    <t>ENSG00000105835</t>
  </si>
  <si>
    <t>NAMPT</t>
  </si>
  <si>
    <t>P43686</t>
  </si>
  <si>
    <t>ENSG00000013275</t>
  </si>
  <si>
    <t>PSMC4</t>
  </si>
  <si>
    <t>P43897</t>
  </si>
  <si>
    <t>ENSG00000123297</t>
  </si>
  <si>
    <t>TSFM</t>
  </si>
  <si>
    <t>P45877</t>
  </si>
  <si>
    <t>ENSG00000168938</t>
  </si>
  <si>
    <t>PPIC</t>
  </si>
  <si>
    <t>P45880</t>
  </si>
  <si>
    <t>ENSG00000165637</t>
  </si>
  <si>
    <t>VDAC2</t>
  </si>
  <si>
    <t>P45954</t>
  </si>
  <si>
    <t>ENSG00000196177</t>
  </si>
  <si>
    <t>ACADSB</t>
  </si>
  <si>
    <t>P45973</t>
  </si>
  <si>
    <t>ENSG00000094916</t>
  </si>
  <si>
    <t>CBX5</t>
  </si>
  <si>
    <t>P45974</t>
  </si>
  <si>
    <t>ENSG00000111667</t>
  </si>
  <si>
    <t>USP5</t>
  </si>
  <si>
    <t>P45983</t>
  </si>
  <si>
    <t>ENSG00000107643</t>
  </si>
  <si>
    <t>MAPK8</t>
  </si>
  <si>
    <t>P45985</t>
  </si>
  <si>
    <t>ENSG00000065559</t>
  </si>
  <si>
    <t>MAP2K4</t>
  </si>
  <si>
    <t>P46013</t>
  </si>
  <si>
    <t>ENSG00000148773</t>
  </si>
  <si>
    <t>MKI67</t>
  </si>
  <si>
    <t>P46060</t>
  </si>
  <si>
    <t>ENSG00000100401</t>
  </si>
  <si>
    <t>RANGAP1</t>
  </si>
  <si>
    <t>P46063</t>
  </si>
  <si>
    <t>ENSG00000004700</t>
  </si>
  <si>
    <t>RECQL</t>
  </si>
  <si>
    <t>P46087</t>
  </si>
  <si>
    <t>ENSG00000111641</t>
  </si>
  <si>
    <t>NOP2</t>
  </si>
  <si>
    <t>P46108</t>
  </si>
  <si>
    <t>ENSG00000167193</t>
  </si>
  <si>
    <t>CRK</t>
  </si>
  <si>
    <t>P46109</t>
  </si>
  <si>
    <t>ENSG00000099942</t>
  </si>
  <si>
    <t>CRKL</t>
  </si>
  <si>
    <t>P46199</t>
  </si>
  <si>
    <t>ENSG00000085760</t>
  </si>
  <si>
    <t>MTIF2</t>
  </si>
  <si>
    <t>P46379</t>
  </si>
  <si>
    <t>ENSG00000204463</t>
  </si>
  <si>
    <t>BAG6</t>
  </si>
  <si>
    <t>P46459</t>
  </si>
  <si>
    <t>ENSG00000073969</t>
  </si>
  <si>
    <t>NSF</t>
  </si>
  <si>
    <t>P46734</t>
  </si>
  <si>
    <t>ENSG00000034152</t>
  </si>
  <si>
    <t>MAP2K3</t>
  </si>
  <si>
    <t>P46736</t>
  </si>
  <si>
    <t>ENSG00000185515</t>
  </si>
  <si>
    <t>BRCC3</t>
  </si>
  <si>
    <t>P46776</t>
  </si>
  <si>
    <t>ENSG00000166441</t>
  </si>
  <si>
    <t>RPL27A</t>
  </si>
  <si>
    <t>P46777</t>
  </si>
  <si>
    <t>ENSG00000122406</t>
  </si>
  <si>
    <t>RPL5</t>
  </si>
  <si>
    <t>P46778</t>
  </si>
  <si>
    <t>ENSG00000122026</t>
  </si>
  <si>
    <t>RPL21</t>
  </si>
  <si>
    <t>P46779</t>
  </si>
  <si>
    <t>ENSG00000108107</t>
  </si>
  <si>
    <t>RPL28</t>
  </si>
  <si>
    <t>P46781</t>
  </si>
  <si>
    <t>ENSG00000170889</t>
  </si>
  <si>
    <t>RPS9</t>
  </si>
  <si>
    <t>P46782</t>
  </si>
  <si>
    <t>ENSG00000083845</t>
  </si>
  <si>
    <t>RPS5</t>
  </si>
  <si>
    <t>P46783</t>
  </si>
  <si>
    <t>ENSG00000124614</t>
  </si>
  <si>
    <t>RPS10</t>
  </si>
  <si>
    <t>P46821</t>
  </si>
  <si>
    <t>ENSG00000131711</t>
  </si>
  <si>
    <t>MAP1B</t>
  </si>
  <si>
    <t>P46926</t>
  </si>
  <si>
    <t>ENSG00000113552</t>
  </si>
  <si>
    <t>GNPDA1</t>
  </si>
  <si>
    <t>P46934</t>
  </si>
  <si>
    <t>ENSG00000069869</t>
  </si>
  <si>
    <t>NEDD4</t>
  </si>
  <si>
    <t>P46937</t>
  </si>
  <si>
    <t>ENSG00000137693</t>
  </si>
  <si>
    <t>YAP1</t>
  </si>
  <si>
    <t>P46939</t>
  </si>
  <si>
    <t>ENSG00000152818</t>
  </si>
  <si>
    <t>UTRN</t>
  </si>
  <si>
    <t>P46940</t>
  </si>
  <si>
    <t>ENSG00000140575</t>
  </si>
  <si>
    <t>IQGAP1</t>
  </si>
  <si>
    <t>P46976</t>
  </si>
  <si>
    <t>ENSG00000163754</t>
  </si>
  <si>
    <t>GYG1</t>
  </si>
  <si>
    <t>P46977</t>
  </si>
  <si>
    <t>ENSG00000134910</t>
  </si>
  <si>
    <t>STT3A</t>
  </si>
  <si>
    <t>P47755</t>
  </si>
  <si>
    <t>ENSG00000198898</t>
  </si>
  <si>
    <t>CAPZA2</t>
  </si>
  <si>
    <t>P47756</t>
  </si>
  <si>
    <t>ENSG00000077549</t>
  </si>
  <si>
    <t>CAPZB</t>
  </si>
  <si>
    <t>P47813</t>
  </si>
  <si>
    <t>ENSG00000173674</t>
  </si>
  <si>
    <t>EIF1AX</t>
  </si>
  <si>
    <t>P47897</t>
  </si>
  <si>
    <t>ENSG00000172053</t>
  </si>
  <si>
    <t>QARS1</t>
  </si>
  <si>
    <t>P47914</t>
  </si>
  <si>
    <t>ENSG00000162244</t>
  </si>
  <si>
    <t>RPL29</t>
  </si>
  <si>
    <t>P47974</t>
  </si>
  <si>
    <t>ENSG00000152518</t>
  </si>
  <si>
    <t>ZFP36L2</t>
  </si>
  <si>
    <t>P47985</t>
  </si>
  <si>
    <t>ENSG00000169021</t>
  </si>
  <si>
    <t>UQCRFS1</t>
  </si>
  <si>
    <t>P48047</t>
  </si>
  <si>
    <t>ENSG00000241837</t>
  </si>
  <si>
    <t>ATP5PO</t>
  </si>
  <si>
    <t>P48059</t>
  </si>
  <si>
    <t>ENSG00000169756</t>
  </si>
  <si>
    <t>LIMS1</t>
  </si>
  <si>
    <t>P48060</t>
  </si>
  <si>
    <t>ENSG00000139278</t>
  </si>
  <si>
    <t>GLIPR1</t>
  </si>
  <si>
    <t>P48147</t>
  </si>
  <si>
    <t>ENSG00000085377</t>
  </si>
  <si>
    <t>PREP</t>
  </si>
  <si>
    <t>P48200</t>
  </si>
  <si>
    <t>ENSG00000136381</t>
  </si>
  <si>
    <t>IREB2</t>
  </si>
  <si>
    <t>P48426</t>
  </si>
  <si>
    <t>ENSG00000150867</t>
  </si>
  <si>
    <t>PIP4K2A</t>
  </si>
  <si>
    <t>P48436</t>
  </si>
  <si>
    <t>ENSG00000125398</t>
  </si>
  <si>
    <t>SOX9</t>
  </si>
  <si>
    <t>P48444</t>
  </si>
  <si>
    <t>ENSG00000095139</t>
  </si>
  <si>
    <t>ARCN1</t>
  </si>
  <si>
    <t>P48449</t>
  </si>
  <si>
    <t>ENSG00000160285</t>
  </si>
  <si>
    <t>LSS</t>
  </si>
  <si>
    <t>P48454</t>
  </si>
  <si>
    <t>ENSG00000120910</t>
  </si>
  <si>
    <t>PPP3CC</t>
  </si>
  <si>
    <t>P48506</t>
  </si>
  <si>
    <t>ENSG00000001084</t>
  </si>
  <si>
    <t>GCLC</t>
  </si>
  <si>
    <t>P48507</t>
  </si>
  <si>
    <t>ENSG00000023909</t>
  </si>
  <si>
    <t>GCLM</t>
  </si>
  <si>
    <t>P48509</t>
  </si>
  <si>
    <t>ENSG00000177697</t>
  </si>
  <si>
    <t>CD151</t>
  </si>
  <si>
    <t>P48556</t>
  </si>
  <si>
    <t>ENSG00000099341</t>
  </si>
  <si>
    <t>PSMD8</t>
  </si>
  <si>
    <t>P48634</t>
  </si>
  <si>
    <t>ENSG00000204469</t>
  </si>
  <si>
    <t>PRRC2A</t>
  </si>
  <si>
    <t>P48637</t>
  </si>
  <si>
    <t>ENSG00000100983</t>
  </si>
  <si>
    <t>GSS</t>
  </si>
  <si>
    <t>P48643</t>
  </si>
  <si>
    <t>ENSG00000150753</t>
  </si>
  <si>
    <t>CCT5</t>
  </si>
  <si>
    <t>P48651</t>
  </si>
  <si>
    <t>ENSG00000156471</t>
  </si>
  <si>
    <t>PTDSS1</t>
  </si>
  <si>
    <t>P48681</t>
  </si>
  <si>
    <t>ENSG00000132688</t>
  </si>
  <si>
    <t>NES</t>
  </si>
  <si>
    <t>P48723</t>
  </si>
  <si>
    <t>ENSG00000155304</t>
  </si>
  <si>
    <t>HSPA13</t>
  </si>
  <si>
    <t>P48729</t>
  </si>
  <si>
    <t>ENSG00000113712</t>
  </si>
  <si>
    <t>CSNK1A1</t>
  </si>
  <si>
    <t>P48730</t>
  </si>
  <si>
    <t>ENSG00000141551</t>
  </si>
  <si>
    <t>CSNK1D</t>
  </si>
  <si>
    <t>P48735</t>
  </si>
  <si>
    <t>ENSG00000182054</t>
  </si>
  <si>
    <t>IDH2</t>
  </si>
  <si>
    <t>P48739</t>
  </si>
  <si>
    <t>ENSG00000180957</t>
  </si>
  <si>
    <t>PITPNB</t>
  </si>
  <si>
    <t>P48960</t>
  </si>
  <si>
    <t>ENSG00000123146</t>
  </si>
  <si>
    <t>ADGRE5</t>
  </si>
  <si>
    <t>P49005</t>
  </si>
  <si>
    <t>ENSG00000106628</t>
  </si>
  <si>
    <t>POLD2</t>
  </si>
  <si>
    <t>P49006</t>
  </si>
  <si>
    <t>ENSG00000175130</t>
  </si>
  <si>
    <t>MARCKSL1</t>
  </si>
  <si>
    <t>P49023</t>
  </si>
  <si>
    <t>ENSG00000089159</t>
  </si>
  <si>
    <t>PXN</t>
  </si>
  <si>
    <t>P49069</t>
  </si>
  <si>
    <t>ENSG00000164615</t>
  </si>
  <si>
    <t>CAMLG</t>
  </si>
  <si>
    <t>P49137</t>
  </si>
  <si>
    <t>ENSG00000162889</t>
  </si>
  <si>
    <t>MAPKAPK2</t>
  </si>
  <si>
    <t>P49184</t>
  </si>
  <si>
    <t>ENSG00000013563</t>
  </si>
  <si>
    <t>DNASE1L1</t>
  </si>
  <si>
    <t>P49189</t>
  </si>
  <si>
    <t>P49207</t>
  </si>
  <si>
    <t>ENSG00000109475</t>
  </si>
  <si>
    <t>RPL34</t>
  </si>
  <si>
    <t>P49247</t>
  </si>
  <si>
    <t>ENSG00000153574</t>
  </si>
  <si>
    <t>RPIA</t>
  </si>
  <si>
    <t>P49257</t>
  </si>
  <si>
    <t>ENSG00000074695</t>
  </si>
  <si>
    <t>LMAN1</t>
  </si>
  <si>
    <t>P49281</t>
  </si>
  <si>
    <t>ENSG00000110911</t>
  </si>
  <si>
    <t>SLC11A2</t>
  </si>
  <si>
    <t>P49321</t>
  </si>
  <si>
    <t>ENSG00000132780</t>
  </si>
  <si>
    <t>NASP</t>
  </si>
  <si>
    <t>P49327</t>
  </si>
  <si>
    <t>ENSG00000169710</t>
  </si>
  <si>
    <t>FASN</t>
  </si>
  <si>
    <t>P49354</t>
  </si>
  <si>
    <t>ENSG00000168522</t>
  </si>
  <si>
    <t>FNTA</t>
  </si>
  <si>
    <t>P49356</t>
  </si>
  <si>
    <t>ENSG00000257365</t>
  </si>
  <si>
    <t>FNTB</t>
  </si>
  <si>
    <t>P49366</t>
  </si>
  <si>
    <t>ENSG00000095059</t>
  </si>
  <si>
    <t>DHPS</t>
  </si>
  <si>
    <t>P49368</t>
  </si>
  <si>
    <t>ENSG00000163468</t>
  </si>
  <si>
    <t>CCT3</t>
  </si>
  <si>
    <t>P49406</t>
  </si>
  <si>
    <t>ENSG00000115364</t>
  </si>
  <si>
    <t>MRPL19</t>
  </si>
  <si>
    <t>P49411</t>
  </si>
  <si>
    <t>ENSG00000178952</t>
  </si>
  <si>
    <t>TUFM</t>
  </si>
  <si>
    <t>P49418</t>
  </si>
  <si>
    <t>ENSG00000078053</t>
  </si>
  <si>
    <t>AMPH</t>
  </si>
  <si>
    <t>P49419</t>
  </si>
  <si>
    <t>ENSG00000164904</t>
  </si>
  <si>
    <t>ALDH7A1</t>
  </si>
  <si>
    <t>P49427</t>
  </si>
  <si>
    <t>ENSG00000099804</t>
  </si>
  <si>
    <t>CDC34</t>
  </si>
  <si>
    <t>P49441</t>
  </si>
  <si>
    <t>ENSG00000151689</t>
  </si>
  <si>
    <t>INPP1</t>
  </si>
  <si>
    <t>P49454</t>
  </si>
  <si>
    <t>ENSG00000117724</t>
  </si>
  <si>
    <t>CENPF</t>
  </si>
  <si>
    <t>P49458</t>
  </si>
  <si>
    <t>ENSG00000143742</t>
  </si>
  <si>
    <t>SRP9</t>
  </si>
  <si>
    <t>P49459</t>
  </si>
  <si>
    <t>ENSG00000077721</t>
  </si>
  <si>
    <t>UBE2A</t>
  </si>
  <si>
    <t>P49588</t>
  </si>
  <si>
    <t>ENSG00000090861</t>
  </si>
  <si>
    <t>AARS1</t>
  </si>
  <si>
    <t>P49589</t>
  </si>
  <si>
    <t>ENSG00000110619</t>
  </si>
  <si>
    <t>CARS1</t>
  </si>
  <si>
    <t>P49590</t>
  </si>
  <si>
    <t>ENSG00000112855</t>
  </si>
  <si>
    <t>HARS2</t>
  </si>
  <si>
    <t>P49591</t>
  </si>
  <si>
    <t>ENSG00000031698</t>
  </si>
  <si>
    <t>SARS1</t>
  </si>
  <si>
    <t>P49593</t>
  </si>
  <si>
    <t>ENSG00000100034</t>
  </si>
  <si>
    <t>PPM1F</t>
  </si>
  <si>
    <t>P49642</t>
  </si>
  <si>
    <t>ENSG00000198056</t>
  </si>
  <si>
    <t>PRIM1</t>
  </si>
  <si>
    <t>P49643</t>
  </si>
  <si>
    <t>ENSG00000146143</t>
  </si>
  <si>
    <t>PRIM2</t>
  </si>
  <si>
    <t>P49662</t>
  </si>
  <si>
    <t>ENSG00000196954</t>
  </si>
  <si>
    <t>CASP4</t>
  </si>
  <si>
    <t>P49711</t>
  </si>
  <si>
    <t>ENSG00000102974</t>
  </si>
  <si>
    <t>CTCF</t>
  </si>
  <si>
    <t>P49720</t>
  </si>
  <si>
    <t>ENSG00000275903</t>
  </si>
  <si>
    <t>PSMB3</t>
  </si>
  <si>
    <t>P49721</t>
  </si>
  <si>
    <t>ENSG00000126067</t>
  </si>
  <si>
    <t>PSMB2</t>
  </si>
  <si>
    <t>P49736</t>
  </si>
  <si>
    <t>ENSG00000073111</t>
  </si>
  <si>
    <t>MCM2</t>
  </si>
  <si>
    <t>P49748</t>
  </si>
  <si>
    <t>ENSG00000072778</t>
  </si>
  <si>
    <t>ACADVL</t>
  </si>
  <si>
    <t>P49750</t>
  </si>
  <si>
    <t>ENSG00000119596</t>
  </si>
  <si>
    <t>YLPM1</t>
  </si>
  <si>
    <t>P49753</t>
  </si>
  <si>
    <t>ENSG00000119673</t>
  </si>
  <si>
    <t>ACOT2</t>
  </si>
  <si>
    <t>P49754</t>
  </si>
  <si>
    <t>ENSG00000006715</t>
  </si>
  <si>
    <t>VPS41</t>
  </si>
  <si>
    <t>P49755</t>
  </si>
  <si>
    <t>ENSG00000170348</t>
  </si>
  <si>
    <t>TMED10</t>
  </si>
  <si>
    <t>P49756</t>
  </si>
  <si>
    <t>ENSG00000119707</t>
  </si>
  <si>
    <t>RBM25</t>
  </si>
  <si>
    <t>P49757</t>
  </si>
  <si>
    <t>ENSG00000133961</t>
  </si>
  <si>
    <t>NUMB</t>
  </si>
  <si>
    <t>P49761</t>
  </si>
  <si>
    <t>ENSG00000179335</t>
  </si>
  <si>
    <t>CLK3</t>
  </si>
  <si>
    <t>P49768</t>
  </si>
  <si>
    <t>ENSG00000080815</t>
  </si>
  <si>
    <t>PSEN1</t>
  </si>
  <si>
    <t>P49770</t>
  </si>
  <si>
    <t>ENSG00000119718</t>
  </si>
  <si>
    <t>EIF2B2</t>
  </si>
  <si>
    <t>P49773</t>
  </si>
  <si>
    <t>ENSG00000169567</t>
  </si>
  <si>
    <t>HINT1</t>
  </si>
  <si>
    <t>P49790</t>
  </si>
  <si>
    <t>ENSG00000124789</t>
  </si>
  <si>
    <t>NUP153</t>
  </si>
  <si>
    <t>P49792</t>
  </si>
  <si>
    <t>ENSG00000153201</t>
  </si>
  <si>
    <t>RANBP2</t>
  </si>
  <si>
    <t>P49815</t>
  </si>
  <si>
    <t>ENSG00000103197</t>
  </si>
  <si>
    <t>TSC2</t>
  </si>
  <si>
    <t>P49821</t>
  </si>
  <si>
    <t>ENSG00000167792</t>
  </si>
  <si>
    <t>NDUFV1</t>
  </si>
  <si>
    <t>P49841</t>
  </si>
  <si>
    <t>ENSG00000082701</t>
  </si>
  <si>
    <t>GSK3B</t>
  </si>
  <si>
    <t>P49848</t>
  </si>
  <si>
    <t>ENSG00000106290</t>
  </si>
  <si>
    <t>TAF6</t>
  </si>
  <si>
    <t>P49902</t>
  </si>
  <si>
    <t>ENSG00000076685</t>
  </si>
  <si>
    <t>NT5C2</t>
  </si>
  <si>
    <t>P49903</t>
  </si>
  <si>
    <t>ENSG00000086475</t>
  </si>
  <si>
    <t>SEPHS1</t>
  </si>
  <si>
    <t>P49914</t>
  </si>
  <si>
    <t>ENSG00000136371</t>
  </si>
  <si>
    <t>MTHFS</t>
  </si>
  <si>
    <t>P49915</t>
  </si>
  <si>
    <t>ENSG00000163655</t>
  </si>
  <si>
    <t>GMPS</t>
  </si>
  <si>
    <t>P49916</t>
  </si>
  <si>
    <t>ENSG00000005156</t>
  </si>
  <si>
    <t>LIG3</t>
  </si>
  <si>
    <t>P49959</t>
  </si>
  <si>
    <t>ENSG00000020922</t>
  </si>
  <si>
    <t>MRE11</t>
  </si>
  <si>
    <t>P50213</t>
  </si>
  <si>
    <t>ENSG00000166411</t>
  </si>
  <si>
    <t>IDH3A</t>
  </si>
  <si>
    <t>P50281</t>
  </si>
  <si>
    <t>ENSG00000157227</t>
  </si>
  <si>
    <t>MMP14</t>
  </si>
  <si>
    <t>P50336</t>
  </si>
  <si>
    <t>ENSG00000143224</t>
  </si>
  <si>
    <t>PPOX</t>
  </si>
  <si>
    <t>P50395</t>
  </si>
  <si>
    <t>ENSG00000057608</t>
  </si>
  <si>
    <t>GDI2</t>
  </si>
  <si>
    <t>P50402</t>
  </si>
  <si>
    <t>ENSG00000102119</t>
  </si>
  <si>
    <t>EMD</t>
  </si>
  <si>
    <t>P50443</t>
  </si>
  <si>
    <t>ENSG00000155850</t>
  </si>
  <si>
    <t>SLC26A2</t>
  </si>
  <si>
    <t>P50452</t>
  </si>
  <si>
    <t>ENSG00000166401</t>
  </si>
  <si>
    <t>SERPINB8</t>
  </si>
  <si>
    <t>P50454</t>
  </si>
  <si>
    <t>ENSG00000149257</t>
  </si>
  <si>
    <t>SERPINH1</t>
  </si>
  <si>
    <t>P50479</t>
  </si>
  <si>
    <t>ENSG00000131435</t>
  </si>
  <si>
    <t>PDLIM4</t>
  </si>
  <si>
    <t>P50542</t>
  </si>
  <si>
    <t>ENSG00000139197</t>
  </si>
  <si>
    <t>PEX5</t>
  </si>
  <si>
    <t>P50548</t>
  </si>
  <si>
    <t>ENSG00000105722</t>
  </si>
  <si>
    <t>ERF</t>
  </si>
  <si>
    <t>P50552</t>
  </si>
  <si>
    <t>ENSG00000125753</t>
  </si>
  <si>
    <t>VASP</t>
  </si>
  <si>
    <t>P50570</t>
  </si>
  <si>
    <t>ENSG00000079805</t>
  </si>
  <si>
    <t>DNM2</t>
  </si>
  <si>
    <t>P50579</t>
  </si>
  <si>
    <t>ENSG00000111142</t>
  </si>
  <si>
    <t>METAP2</t>
  </si>
  <si>
    <t>P50583</t>
  </si>
  <si>
    <t>ENSG00000164978</t>
  </si>
  <si>
    <t>NUDT2</t>
  </si>
  <si>
    <t>P50613</t>
  </si>
  <si>
    <t>ENSG00000134058</t>
  </si>
  <si>
    <t>CDK7</t>
  </si>
  <si>
    <t>P50748</t>
  </si>
  <si>
    <t>ENSG00000184445</t>
  </si>
  <si>
    <t>KNTC1</t>
  </si>
  <si>
    <t>P50750</t>
  </si>
  <si>
    <t>ENSG00000136807</t>
  </si>
  <si>
    <t>CDK9</t>
  </si>
  <si>
    <t>P50851</t>
  </si>
  <si>
    <t>ENSG00000198589</t>
  </si>
  <si>
    <t>LRBA</t>
  </si>
  <si>
    <t>P50895</t>
  </si>
  <si>
    <t>ENSG00000187244</t>
  </si>
  <si>
    <t>BCAM</t>
  </si>
  <si>
    <t>P50897</t>
  </si>
  <si>
    <t>ENSG00000131238</t>
  </si>
  <si>
    <t>PPT1</t>
  </si>
  <si>
    <t>P50914</t>
  </si>
  <si>
    <t>ENSG00000188846</t>
  </si>
  <si>
    <t>RPL14</t>
  </si>
  <si>
    <t>P50990</t>
  </si>
  <si>
    <t>ENSG00000156261</t>
  </si>
  <si>
    <t>CCT8</t>
  </si>
  <si>
    <t>P50991</t>
  </si>
  <si>
    <t>ENSG00000115484</t>
  </si>
  <si>
    <t>CCT4</t>
  </si>
  <si>
    <t>P50995</t>
  </si>
  <si>
    <t>ENSG00000122359</t>
  </si>
  <si>
    <t>ANXA11</t>
  </si>
  <si>
    <t>P51003</t>
  </si>
  <si>
    <t>ENSG00000090060</t>
  </si>
  <si>
    <t>PAPOLA</t>
  </si>
  <si>
    <t>P51114</t>
  </si>
  <si>
    <t>ENSG00000114416</t>
  </si>
  <si>
    <t>FXR1</t>
  </si>
  <si>
    <t>P51116</t>
  </si>
  <si>
    <t>ENSG00000129245</t>
  </si>
  <si>
    <t>FXR2</t>
  </si>
  <si>
    <t>P51148</t>
  </si>
  <si>
    <t>ENSG00000108774</t>
  </si>
  <si>
    <t>RAB5C</t>
  </si>
  <si>
    <t>P51149</t>
  </si>
  <si>
    <t>ENSG00000075785</t>
  </si>
  <si>
    <t>RAB7A</t>
  </si>
  <si>
    <t>P51153</t>
  </si>
  <si>
    <t>ENSG00000143545</t>
  </si>
  <si>
    <t>RAB13</t>
  </si>
  <si>
    <t>P51178</t>
  </si>
  <si>
    <t>ENSG00000187091</t>
  </si>
  <si>
    <t>PLCD1</t>
  </si>
  <si>
    <t>P51397</t>
  </si>
  <si>
    <t>ENSG00000112977</t>
  </si>
  <si>
    <t>DAP</t>
  </si>
  <si>
    <t>P51398</t>
  </si>
  <si>
    <t>ENSG00000132676</t>
  </si>
  <si>
    <t>DAP3</t>
  </si>
  <si>
    <t>P51452</t>
  </si>
  <si>
    <t>ENSG00000108861</t>
  </si>
  <si>
    <t>DUSP3</t>
  </si>
  <si>
    <t>P51530</t>
  </si>
  <si>
    <t>ENSG00000138346</t>
  </si>
  <si>
    <t>DNA2</t>
  </si>
  <si>
    <t>P51531</t>
  </si>
  <si>
    <t>ENSG00000080503</t>
  </si>
  <si>
    <t>SMARCA2</t>
  </si>
  <si>
    <t>P51532</t>
  </si>
  <si>
    <t>ENSG00000127616</t>
  </si>
  <si>
    <t>SMARCA4</t>
  </si>
  <si>
    <t>P51553</t>
  </si>
  <si>
    <t>ENSG00000067829</t>
  </si>
  <si>
    <t>IDH3G</t>
  </si>
  <si>
    <t>P51570</t>
  </si>
  <si>
    <t>ENSG00000108479</t>
  </si>
  <si>
    <t>GALK1</t>
  </si>
  <si>
    <t>P51571</t>
  </si>
  <si>
    <t>ENSG00000180879</t>
  </si>
  <si>
    <t>SSR4</t>
  </si>
  <si>
    <t>P51572</t>
  </si>
  <si>
    <t>ENSG00000185825</t>
  </si>
  <si>
    <t>BCAP31</t>
  </si>
  <si>
    <t>P51580</t>
  </si>
  <si>
    <t>ENSG00000137364</t>
  </si>
  <si>
    <t>TPMT</t>
  </si>
  <si>
    <t>P51610</t>
  </si>
  <si>
    <t>ENSG00000172534</t>
  </si>
  <si>
    <t>HCFC1</t>
  </si>
  <si>
    <t>P51617</t>
  </si>
  <si>
    <t>ENSG00000184216</t>
  </si>
  <si>
    <t>IRAK1</t>
  </si>
  <si>
    <t>P51648</t>
  </si>
  <si>
    <t>ENSG00000072210</t>
  </si>
  <si>
    <t>ALDH3A2</t>
  </si>
  <si>
    <t>P51649</t>
  </si>
  <si>
    <t>ENSG00000112294</t>
  </si>
  <si>
    <t>ALDH5A1</t>
  </si>
  <si>
    <t>P51659</t>
  </si>
  <si>
    <t>ENSG00000133835</t>
  </si>
  <si>
    <t>HSD17B4</t>
  </si>
  <si>
    <t>P51665</t>
  </si>
  <si>
    <t>ENSG00000103035</t>
  </si>
  <si>
    <t>PSMD7</t>
  </si>
  <si>
    <t>P51668</t>
  </si>
  <si>
    <t>ENSG00000072401</t>
  </si>
  <si>
    <t>UBE2D1</t>
  </si>
  <si>
    <t>P51784</t>
  </si>
  <si>
    <t>ENSG00000102226</t>
  </si>
  <si>
    <t>USP11</t>
  </si>
  <si>
    <t>P51797</t>
  </si>
  <si>
    <t>ENSG00000011021</t>
  </si>
  <si>
    <t>CLCN6</t>
  </si>
  <si>
    <t>P51808</t>
  </si>
  <si>
    <t>ENSG00000165169</t>
  </si>
  <si>
    <t>DYNLT3</t>
  </si>
  <si>
    <t>P51809</t>
  </si>
  <si>
    <t>ENSG00000124333</t>
  </si>
  <si>
    <t>VAMP7</t>
  </si>
  <si>
    <t>P51812</t>
  </si>
  <si>
    <t>ENSG00000177189</t>
  </si>
  <si>
    <t>RPS6KA3</t>
  </si>
  <si>
    <t>P51858</t>
  </si>
  <si>
    <t>ENSG00000143321</t>
  </si>
  <si>
    <t>HDGF</t>
  </si>
  <si>
    <t>P51911</t>
  </si>
  <si>
    <t>ENSG00000130176</t>
  </si>
  <si>
    <t>CNN1</t>
  </si>
  <si>
    <t>P51946</t>
  </si>
  <si>
    <t>ENSG00000134480</t>
  </si>
  <si>
    <t>CCNH</t>
  </si>
  <si>
    <t>P51948</t>
  </si>
  <si>
    <t>ENSG00000020426</t>
  </si>
  <si>
    <t>MNAT1</t>
  </si>
  <si>
    <t>P51965</t>
  </si>
  <si>
    <t>ENSG00000170142</t>
  </si>
  <si>
    <t>UBE2E1</t>
  </si>
  <si>
    <t>P51970</t>
  </si>
  <si>
    <t>ENSG00000119421</t>
  </si>
  <si>
    <t>NDUFA8</t>
  </si>
  <si>
    <t>P51991</t>
  </si>
  <si>
    <t>ENSG00000170144</t>
  </si>
  <si>
    <t>HNRNPA3</t>
  </si>
  <si>
    <t>P52209</t>
  </si>
  <si>
    <t>ENSG00000142657</t>
  </si>
  <si>
    <t>PGD</t>
  </si>
  <si>
    <t>P52272</t>
  </si>
  <si>
    <t>ENSG00000099783</t>
  </si>
  <si>
    <t>HNRNPM</t>
  </si>
  <si>
    <t>P52292</t>
  </si>
  <si>
    <t>ENSG00000182481</t>
  </si>
  <si>
    <t>KPNA2</t>
  </si>
  <si>
    <t>P52294</t>
  </si>
  <si>
    <t>ENSG00000114030</t>
  </si>
  <si>
    <t>KPNA1</t>
  </si>
  <si>
    <t>P52306</t>
  </si>
  <si>
    <t>ENSG00000138698</t>
  </si>
  <si>
    <t>RAP1GDS1</t>
  </si>
  <si>
    <t>P52429</t>
  </si>
  <si>
    <t>ENSG00000153933</t>
  </si>
  <si>
    <t>DGKE</t>
  </si>
  <si>
    <t>P52434</t>
  </si>
  <si>
    <t>ENSG00000163882</t>
  </si>
  <si>
    <t>POLR2H</t>
  </si>
  <si>
    <t>P52435</t>
  </si>
  <si>
    <t>ENSG00000005075</t>
  </si>
  <si>
    <t>POLR2J</t>
  </si>
  <si>
    <t>P52565</t>
  </si>
  <si>
    <t>ENSG00000141522</t>
  </si>
  <si>
    <t>ARHGDIA</t>
  </si>
  <si>
    <t>P52566</t>
  </si>
  <si>
    <t>ENSG00000111348</t>
  </si>
  <si>
    <t>ARHGDIB</t>
  </si>
  <si>
    <t>P52594</t>
  </si>
  <si>
    <t>ENSG00000173744</t>
  </si>
  <si>
    <t>AGFG1</t>
  </si>
  <si>
    <t>P52597</t>
  </si>
  <si>
    <t>ENSG00000169813</t>
  </si>
  <si>
    <t>HNRNPF</t>
  </si>
  <si>
    <t>P52630</t>
  </si>
  <si>
    <t>ENSG00000170581</t>
  </si>
  <si>
    <t>STAT2</t>
  </si>
  <si>
    <t>P52701</t>
  </si>
  <si>
    <t>ENSG00000116062</t>
  </si>
  <si>
    <t>MSH6</t>
  </si>
  <si>
    <t>P52732</t>
  </si>
  <si>
    <t>ENSG00000138160</t>
  </si>
  <si>
    <t>KIF11</t>
  </si>
  <si>
    <t>P52735</t>
  </si>
  <si>
    <t>ENSG00000160293</t>
  </si>
  <si>
    <t>VAV2</t>
  </si>
  <si>
    <t>P52739</t>
  </si>
  <si>
    <t>ENSG00000172262</t>
  </si>
  <si>
    <t>ZNF131</t>
  </si>
  <si>
    <t>P52747</t>
  </si>
  <si>
    <t>ENSG00000166478</t>
  </si>
  <si>
    <t>ZNF143</t>
  </si>
  <si>
    <t>P52756</t>
  </si>
  <si>
    <t>ENSG00000003756</t>
  </si>
  <si>
    <t>RBM5</t>
  </si>
  <si>
    <t>P52758</t>
  </si>
  <si>
    <t>ENSG00000132541</t>
  </si>
  <si>
    <t>RIDA</t>
  </si>
  <si>
    <t>P52788</t>
  </si>
  <si>
    <t>ENSG00000102172</t>
  </si>
  <si>
    <t>SMS</t>
  </si>
  <si>
    <t>P52789</t>
  </si>
  <si>
    <t>ENSG00000159399</t>
  </si>
  <si>
    <t>HK2</t>
  </si>
  <si>
    <t>P52815</t>
  </si>
  <si>
    <t>ENSG00000262814</t>
  </si>
  <si>
    <t>MRPL12</t>
  </si>
  <si>
    <t>P52888</t>
  </si>
  <si>
    <t>ENSG00000172009</t>
  </si>
  <si>
    <t>THOP1</t>
  </si>
  <si>
    <t>P52907</t>
  </si>
  <si>
    <t>ENSG00000116489</t>
  </si>
  <si>
    <t>CAPZA1</t>
  </si>
  <si>
    <t>P52926</t>
  </si>
  <si>
    <t>ENSG00000149948</t>
  </si>
  <si>
    <t>HMGA2</t>
  </si>
  <si>
    <t>P52943</t>
  </si>
  <si>
    <t>ENSG00000182809</t>
  </si>
  <si>
    <t>CRIP2</t>
  </si>
  <si>
    <t>P52948</t>
  </si>
  <si>
    <t>ENSG00000110713</t>
  </si>
  <si>
    <t>NUP98</t>
  </si>
  <si>
    <t>P53004</t>
  </si>
  <si>
    <t>ENSG00000106605</t>
  </si>
  <si>
    <t>BLVRA</t>
  </si>
  <si>
    <t>P53007</t>
  </si>
  <si>
    <t>ENSG00000100075</t>
  </si>
  <si>
    <t>SLC25A1</t>
  </si>
  <si>
    <t>P53041</t>
  </si>
  <si>
    <t>ENSG00000011485</t>
  </si>
  <si>
    <t>PPP5C</t>
  </si>
  <si>
    <t>P53350</t>
  </si>
  <si>
    <t>ENSG00000166851</t>
  </si>
  <si>
    <t>PLK1</t>
  </si>
  <si>
    <t>P53365</t>
  </si>
  <si>
    <t>ENSG00000132254</t>
  </si>
  <si>
    <t>ARFIP2</t>
  </si>
  <si>
    <t>P53367</t>
  </si>
  <si>
    <t>ENSG00000164144</t>
  </si>
  <si>
    <t>ARFIP1</t>
  </si>
  <si>
    <t>P53384</t>
  </si>
  <si>
    <t>ENSG00000103274</t>
  </si>
  <si>
    <t>NUBP1</t>
  </si>
  <si>
    <t>P53396</t>
  </si>
  <si>
    <t>ENSG00000131473</t>
  </si>
  <si>
    <t>ACLY</t>
  </si>
  <si>
    <t>P53582</t>
  </si>
  <si>
    <t>ENSG00000164024</t>
  </si>
  <si>
    <t>METAP1</t>
  </si>
  <si>
    <t>P53597</t>
  </si>
  <si>
    <t>ENSG00000163541</t>
  </si>
  <si>
    <t>SUCLG1</t>
  </si>
  <si>
    <t>P53602</t>
  </si>
  <si>
    <t>ENSG00000167508</t>
  </si>
  <si>
    <t>MVD</t>
  </si>
  <si>
    <t>P53611</t>
  </si>
  <si>
    <t>ENSG00000137955</t>
  </si>
  <si>
    <t>RABGGTB</t>
  </si>
  <si>
    <t>P53618</t>
  </si>
  <si>
    <t>ENSG00000129083</t>
  </si>
  <si>
    <t>COPB1</t>
  </si>
  <si>
    <t>P53621</t>
  </si>
  <si>
    <t>ENSG00000122218</t>
  </si>
  <si>
    <t>COPA</t>
  </si>
  <si>
    <t>P53634</t>
  </si>
  <si>
    <t>ENSG00000109861</t>
  </si>
  <si>
    <t>CTSC</t>
  </si>
  <si>
    <t>P53671</t>
  </si>
  <si>
    <t>ENSG00000182541</t>
  </si>
  <si>
    <t>LIMK2</t>
  </si>
  <si>
    <t>P53675</t>
  </si>
  <si>
    <t>ENSG00000070371</t>
  </si>
  <si>
    <t>CLTCL1</t>
  </si>
  <si>
    <t>P53680</t>
  </si>
  <si>
    <t>ENSG00000042753</t>
  </si>
  <si>
    <t>AP2S1</t>
  </si>
  <si>
    <t>P53701</t>
  </si>
  <si>
    <t>ENSG00000004961</t>
  </si>
  <si>
    <t>HCCS</t>
  </si>
  <si>
    <t>P53778</t>
  </si>
  <si>
    <t>ENSG00000188130</t>
  </si>
  <si>
    <t>MAPK12</t>
  </si>
  <si>
    <t>P53794</t>
  </si>
  <si>
    <t>ENSG00000198743</t>
  </si>
  <si>
    <t>SLC5A3</t>
  </si>
  <si>
    <t>P53814</t>
  </si>
  <si>
    <t>ENSG00000183963</t>
  </si>
  <si>
    <t>SMTN</t>
  </si>
  <si>
    <t>P53985</t>
  </si>
  <si>
    <t>ENSG00000155380</t>
  </si>
  <si>
    <t>SLC16A1</t>
  </si>
  <si>
    <t>P53990</t>
  </si>
  <si>
    <t>ENSG00000182149</t>
  </si>
  <si>
    <t>IST1</t>
  </si>
  <si>
    <t>P53992</t>
  </si>
  <si>
    <t>ENSG00000176986</t>
  </si>
  <si>
    <t>SEC24C</t>
  </si>
  <si>
    <t>P53999</t>
  </si>
  <si>
    <t>ENSG00000113387</t>
  </si>
  <si>
    <t>SUB1</t>
  </si>
  <si>
    <t>P54098</t>
  </si>
  <si>
    <t>ENSG00000140521</t>
  </si>
  <si>
    <t>POLG</t>
  </si>
  <si>
    <t>P54105</t>
  </si>
  <si>
    <t>ENSG00000074201</t>
  </si>
  <si>
    <t>CLNS1A</t>
  </si>
  <si>
    <t>P54132</t>
  </si>
  <si>
    <t>ENSG00000197299</t>
  </si>
  <si>
    <t>BLM</t>
  </si>
  <si>
    <t>P54136</t>
  </si>
  <si>
    <t>ENSG00000113643</t>
  </si>
  <si>
    <t>RARS1</t>
  </si>
  <si>
    <t>P54274</t>
  </si>
  <si>
    <t>ENSG00000147601</t>
  </si>
  <si>
    <t>TERF1</t>
  </si>
  <si>
    <t>P54278</t>
  </si>
  <si>
    <t>ENSG00000122512</t>
  </si>
  <si>
    <t>PMS2</t>
  </si>
  <si>
    <t>P54284</t>
  </si>
  <si>
    <t>ENSG00000167535</t>
  </si>
  <si>
    <t>CACNB3</t>
  </si>
  <si>
    <t>P54289</t>
  </si>
  <si>
    <t>ENSG00000153956</t>
  </si>
  <si>
    <t>CACNA2D1</t>
  </si>
  <si>
    <t>P54577</t>
  </si>
  <si>
    <t>ENSG00000134684</t>
  </si>
  <si>
    <t>YARS1</t>
  </si>
  <si>
    <t>P54578</t>
  </si>
  <si>
    <t>ENSG00000101557</t>
  </si>
  <si>
    <t>USP14</t>
  </si>
  <si>
    <t>P54619</t>
  </si>
  <si>
    <t>ENSG00000181929</t>
  </si>
  <si>
    <t>PRKAG1</t>
  </si>
  <si>
    <t>P54687</t>
  </si>
  <si>
    <t>ENSG00000060982</t>
  </si>
  <si>
    <t>BCAT1</t>
  </si>
  <si>
    <t>P54709</t>
  </si>
  <si>
    <t>ENSG00000069849</t>
  </si>
  <si>
    <t>ATP1B3</t>
  </si>
  <si>
    <t>P54725</t>
  </si>
  <si>
    <t>ENSG00000179262</t>
  </si>
  <si>
    <t>RAD23A</t>
  </si>
  <si>
    <t>P54727</t>
  </si>
  <si>
    <t>ENSG00000119318</t>
  </si>
  <si>
    <t>RAD23B</t>
  </si>
  <si>
    <t>P54760</t>
  </si>
  <si>
    <t>ENSG00000196411</t>
  </si>
  <si>
    <t>EPHB4</t>
  </si>
  <si>
    <t>P54802</t>
  </si>
  <si>
    <t>ENSG00000108784</t>
  </si>
  <si>
    <t>NAGLU</t>
  </si>
  <si>
    <t>P54819</t>
  </si>
  <si>
    <t>ENSG00000004455</t>
  </si>
  <si>
    <t>AK2</t>
  </si>
  <si>
    <t>P54886</t>
  </si>
  <si>
    <t>ENSG00000059573</t>
  </si>
  <si>
    <t>ALDH18A1</t>
  </si>
  <si>
    <t>P54920</t>
  </si>
  <si>
    <t>ENSG00000105402</t>
  </si>
  <si>
    <t>NAPA</t>
  </si>
  <si>
    <t>P55010</t>
  </si>
  <si>
    <t>ENSG00000100664</t>
  </si>
  <si>
    <t>EIF5</t>
  </si>
  <si>
    <t>P55011</t>
  </si>
  <si>
    <t>ENSG00000064651</t>
  </si>
  <si>
    <t>SLC12A2</t>
  </si>
  <si>
    <t>P55036</t>
  </si>
  <si>
    <t>ENSG00000159352</t>
  </si>
  <si>
    <t>PSMD4</t>
  </si>
  <si>
    <t>P55039</t>
  </si>
  <si>
    <t>ENSG00000108591</t>
  </si>
  <si>
    <t>DRG2</t>
  </si>
  <si>
    <t>P55060</t>
  </si>
  <si>
    <t>ENSG00000124207</t>
  </si>
  <si>
    <t>CSE1L</t>
  </si>
  <si>
    <t>P55061</t>
  </si>
  <si>
    <t>ENSG00000139644</t>
  </si>
  <si>
    <t>TMBIM6</t>
  </si>
  <si>
    <t>P55072</t>
  </si>
  <si>
    <t>ENSG00000165280</t>
  </si>
  <si>
    <t>VCP</t>
  </si>
  <si>
    <t>P55081</t>
  </si>
  <si>
    <t>ENSG00000140259</t>
  </si>
  <si>
    <t>MFAP1</t>
  </si>
  <si>
    <t>P55084</t>
  </si>
  <si>
    <t>ENSG00000138029</t>
  </si>
  <si>
    <t>HADHB</t>
  </si>
  <si>
    <t>P55145</t>
  </si>
  <si>
    <t>ENSG00000145050</t>
  </si>
  <si>
    <t>MANF</t>
  </si>
  <si>
    <t>P55196</t>
  </si>
  <si>
    <t>ENSG00000130396</t>
  </si>
  <si>
    <t>AFDN</t>
  </si>
  <si>
    <t>P55209</t>
  </si>
  <si>
    <t>ENSG00000187109</t>
  </si>
  <si>
    <t>NAP1L1</t>
  </si>
  <si>
    <t>P55210</t>
  </si>
  <si>
    <t>ENSG00000165806</t>
  </si>
  <si>
    <t>CASP7</t>
  </si>
  <si>
    <t>P55212</t>
  </si>
  <si>
    <t>ENSG00000138794</t>
  </si>
  <si>
    <t>CASP6</t>
  </si>
  <si>
    <t>P55263</t>
  </si>
  <si>
    <t>ENSG00000156110</t>
  </si>
  <si>
    <t>ADK</t>
  </si>
  <si>
    <t>P55265</t>
  </si>
  <si>
    <t>ENSG00000160710</t>
  </si>
  <si>
    <t>ADAR</t>
  </si>
  <si>
    <t>P55268</t>
  </si>
  <si>
    <t>ENSG00000172037</t>
  </si>
  <si>
    <t>LAMB2</t>
  </si>
  <si>
    <t>P55327</t>
  </si>
  <si>
    <t>ENSG00000076554</t>
  </si>
  <si>
    <t>TPD52</t>
  </si>
  <si>
    <t>P55347</t>
  </si>
  <si>
    <t>ENSG00000160199</t>
  </si>
  <si>
    <t>PKNOX1</t>
  </si>
  <si>
    <t>P55735</t>
  </si>
  <si>
    <t>ENSG00000157020</t>
  </si>
  <si>
    <t>SEC13</t>
  </si>
  <si>
    <t>P55769</t>
  </si>
  <si>
    <t>ENSG00000100138</t>
  </si>
  <si>
    <t>SNU13</t>
  </si>
  <si>
    <t>P55786</t>
  </si>
  <si>
    <t>ENSG00000141279</t>
  </si>
  <si>
    <t>NPEPPS</t>
  </si>
  <si>
    <t>P55795</t>
  </si>
  <si>
    <t>ENSG00000126945</t>
  </si>
  <si>
    <t>HNRNPH2</t>
  </si>
  <si>
    <t>P55809</t>
  </si>
  <si>
    <t>ENSG00000083720</t>
  </si>
  <si>
    <t>OXCT1</t>
  </si>
  <si>
    <t>P55854</t>
  </si>
  <si>
    <t>ENSG00000184900</t>
  </si>
  <si>
    <t>SUMO3</t>
  </si>
  <si>
    <t>P55884</t>
  </si>
  <si>
    <t>ENSG00000106263</t>
  </si>
  <si>
    <t>EIF3B</t>
  </si>
  <si>
    <t>P55957</t>
  </si>
  <si>
    <t>ENSG00000015475</t>
  </si>
  <si>
    <t>BID</t>
  </si>
  <si>
    <t>P56134</t>
  </si>
  <si>
    <t>ENSG00000241468</t>
  </si>
  <si>
    <t>ATP5MF</t>
  </si>
  <si>
    <t>P56182</t>
  </si>
  <si>
    <t>ENSG00000160214</t>
  </si>
  <si>
    <t>RRP1</t>
  </si>
  <si>
    <t>P56192</t>
  </si>
  <si>
    <t>ENSG00000166986</t>
  </si>
  <si>
    <t>MARS1</t>
  </si>
  <si>
    <t>P56270</t>
  </si>
  <si>
    <t>ENSG00000103495</t>
  </si>
  <si>
    <t>MAZ</t>
  </si>
  <si>
    <t>P56282</t>
  </si>
  <si>
    <t>ENSG00000100479</t>
  </si>
  <si>
    <t>POLE2</t>
  </si>
  <si>
    <t>P56385</t>
  </si>
  <si>
    <t>ENSG00000169020</t>
  </si>
  <si>
    <t>ATP5ME</t>
  </si>
  <si>
    <t>P56537</t>
  </si>
  <si>
    <t>ENSG00000242372</t>
  </si>
  <si>
    <t>EIF6</t>
  </si>
  <si>
    <t>P56545</t>
  </si>
  <si>
    <t>ENSG00000175029</t>
  </si>
  <si>
    <t>CTBP2</t>
  </si>
  <si>
    <t>P56556</t>
  </si>
  <si>
    <t>ENSG00000184983</t>
  </si>
  <si>
    <t>NDUFA6</t>
  </si>
  <si>
    <t>P56589</t>
  </si>
  <si>
    <t>ENSG00000034693</t>
  </si>
  <si>
    <t>PEX3</t>
  </si>
  <si>
    <t>P56937</t>
  </si>
  <si>
    <t>ENSG00000132196</t>
  </si>
  <si>
    <t>HSD17B7</t>
  </si>
  <si>
    <t>P56945</t>
  </si>
  <si>
    <t>ENSG00000050820</t>
  </si>
  <si>
    <t>BCAR1</t>
  </si>
  <si>
    <t>P56962</t>
  </si>
  <si>
    <t>ENSG00000136874</t>
  </si>
  <si>
    <t>STX17</t>
  </si>
  <si>
    <t>P57060</t>
  </si>
  <si>
    <t>ENSG00000156253</t>
  </si>
  <si>
    <t>RWDD2B</t>
  </si>
  <si>
    <t>P57076</t>
  </si>
  <si>
    <t>ENSG00000159079</t>
  </si>
  <si>
    <t>CFAP298</t>
  </si>
  <si>
    <t>P57081</t>
  </si>
  <si>
    <t>ENSG00000160193</t>
  </si>
  <si>
    <t>WDR4</t>
  </si>
  <si>
    <t>P57088</t>
  </si>
  <si>
    <t>ENSG00000109133</t>
  </si>
  <si>
    <t>TMEM33</t>
  </si>
  <si>
    <t>P57105</t>
  </si>
  <si>
    <t>ENSG00000213463</t>
  </si>
  <si>
    <t>SYNJ2BP</t>
  </si>
  <si>
    <t>P57678</t>
  </si>
  <si>
    <t>ENSG00000179409</t>
  </si>
  <si>
    <t>GEMIN4</t>
  </si>
  <si>
    <t>P57721</t>
  </si>
  <si>
    <t>ENSG00000183570</t>
  </si>
  <si>
    <t>PCBP3</t>
  </si>
  <si>
    <t>P57723</t>
  </si>
  <si>
    <t>ENSG00000090097</t>
  </si>
  <si>
    <t>PCBP4</t>
  </si>
  <si>
    <t>P57737</t>
  </si>
  <si>
    <t>ENSG00000262246</t>
  </si>
  <si>
    <t>CORO7</t>
  </si>
  <si>
    <t>P57740</t>
  </si>
  <si>
    <t>ENSG00000111581</t>
  </si>
  <si>
    <t>NUP107</t>
  </si>
  <si>
    <t>P57764</t>
  </si>
  <si>
    <t>ENSG00000104518</t>
  </si>
  <si>
    <t>GSDMD</t>
  </si>
  <si>
    <t>P57772</t>
  </si>
  <si>
    <t>ENSG00000132394</t>
  </si>
  <si>
    <t>EEFSEC</t>
  </si>
  <si>
    <t>P58107</t>
  </si>
  <si>
    <t>ENSG00000261150</t>
  </si>
  <si>
    <t>EPPK1</t>
  </si>
  <si>
    <t>P58546</t>
  </si>
  <si>
    <t>ENSG00000105887</t>
  </si>
  <si>
    <t>MTPN</t>
  </si>
  <si>
    <t>P59998</t>
  </si>
  <si>
    <t>ENSG00000241553</t>
  </si>
  <si>
    <t>ARPC4</t>
  </si>
  <si>
    <t>P60002</t>
  </si>
  <si>
    <t>ENSG00000130165</t>
  </si>
  <si>
    <t>ELOF1</t>
  </si>
  <si>
    <t>P60006</t>
  </si>
  <si>
    <t>ENSG00000110200</t>
  </si>
  <si>
    <t>ANAPC15</t>
  </si>
  <si>
    <t>P60033</t>
  </si>
  <si>
    <t>ENSG00000110651</t>
  </si>
  <si>
    <t>CD81</t>
  </si>
  <si>
    <t>P60059</t>
  </si>
  <si>
    <t>ENSG00000132432</t>
  </si>
  <si>
    <t>SEC61G</t>
  </si>
  <si>
    <t>P60174</t>
  </si>
  <si>
    <t>ENSG00000111669</t>
  </si>
  <si>
    <t>TPI1</t>
  </si>
  <si>
    <t>P60228</t>
  </si>
  <si>
    <t>ENSG00000104408</t>
  </si>
  <si>
    <t>EIF3E</t>
  </si>
  <si>
    <t>P60468</t>
  </si>
  <si>
    <t>ENSG00000106803</t>
  </si>
  <si>
    <t>SEC61B</t>
  </si>
  <si>
    <t>P60510</t>
  </si>
  <si>
    <t>ENSG00000149923</t>
  </si>
  <si>
    <t>PPP4C</t>
  </si>
  <si>
    <t>P60520</t>
  </si>
  <si>
    <t>ENSG00000034713</t>
  </si>
  <si>
    <t>GABARAPL2</t>
  </si>
  <si>
    <t>P60602</t>
  </si>
  <si>
    <t>ENSG00000125995</t>
  </si>
  <si>
    <t>ROMO1</t>
  </si>
  <si>
    <t>P60604</t>
  </si>
  <si>
    <t>ENSG00000184787</t>
  </si>
  <si>
    <t>UBE2G2</t>
  </si>
  <si>
    <t>P60660</t>
  </si>
  <si>
    <t>ENSG00000092841</t>
  </si>
  <si>
    <t>MYL6</t>
  </si>
  <si>
    <t>P60673</t>
  </si>
  <si>
    <t>ENSG00000196570</t>
  </si>
  <si>
    <t>PFN3</t>
  </si>
  <si>
    <t>P60709</t>
  </si>
  <si>
    <t>ENSG00000075624</t>
  </si>
  <si>
    <t>ACTB</t>
  </si>
  <si>
    <t>P60842</t>
  </si>
  <si>
    <t>ENSG00000161960</t>
  </si>
  <si>
    <t>EIF4A1</t>
  </si>
  <si>
    <t>P60866</t>
  </si>
  <si>
    <t>ENSG00000008988</t>
  </si>
  <si>
    <t>RPS20</t>
  </si>
  <si>
    <t>P60891</t>
  </si>
  <si>
    <t>ENSG00000147224</t>
  </si>
  <si>
    <t>PRPS1</t>
  </si>
  <si>
    <t>P60900</t>
  </si>
  <si>
    <t>ENSG00000100902</t>
  </si>
  <si>
    <t>PSMA6</t>
  </si>
  <si>
    <t>P60903</t>
  </si>
  <si>
    <t>ENSG00000197747</t>
  </si>
  <si>
    <t>S100A10</t>
  </si>
  <si>
    <t>P60953</t>
  </si>
  <si>
    <t>ENSG00000070831</t>
  </si>
  <si>
    <t>CDC42</t>
  </si>
  <si>
    <t>P60981</t>
  </si>
  <si>
    <t>ENSG00000125868</t>
  </si>
  <si>
    <t>DSTN</t>
  </si>
  <si>
    <t>P60983</t>
  </si>
  <si>
    <t>ENSG00000197045</t>
  </si>
  <si>
    <t>GMFB</t>
  </si>
  <si>
    <t>P61006</t>
  </si>
  <si>
    <t>ENSG00000167461</t>
  </si>
  <si>
    <t>RAB8A</t>
  </si>
  <si>
    <t>P61009</t>
  </si>
  <si>
    <t>ENSG00000129128</t>
  </si>
  <si>
    <t>SPCS3</t>
  </si>
  <si>
    <t>P61011</t>
  </si>
  <si>
    <t>ENSG00000100883</t>
  </si>
  <si>
    <t>SRP54</t>
  </si>
  <si>
    <t>P61019</t>
  </si>
  <si>
    <t>ENSG00000104388</t>
  </si>
  <si>
    <t>RAB2A</t>
  </si>
  <si>
    <t>P61020</t>
  </si>
  <si>
    <t>ENSG00000111540</t>
  </si>
  <si>
    <t>RAB5B</t>
  </si>
  <si>
    <t>P61024</t>
  </si>
  <si>
    <t>ENSG00000173207</t>
  </si>
  <si>
    <t>CKS1B</t>
  </si>
  <si>
    <t>P61026</t>
  </si>
  <si>
    <t>ENSG00000084733</t>
  </si>
  <si>
    <t>RAB10</t>
  </si>
  <si>
    <t>P61081</t>
  </si>
  <si>
    <t>ENSG00000130725</t>
  </si>
  <si>
    <t>UBE2M</t>
  </si>
  <si>
    <t>P61086</t>
  </si>
  <si>
    <t>ENSG00000078140</t>
  </si>
  <si>
    <t>UBE2K</t>
  </si>
  <si>
    <t>P61088</t>
  </si>
  <si>
    <t>ENSG00000177889</t>
  </si>
  <si>
    <t>UBE2N</t>
  </si>
  <si>
    <t>P61106</t>
  </si>
  <si>
    <t>ENSG00000119396</t>
  </si>
  <si>
    <t>RAB14</t>
  </si>
  <si>
    <t>P61158</t>
  </si>
  <si>
    <t>ENSG00000115091</t>
  </si>
  <si>
    <t>ACTR3</t>
  </si>
  <si>
    <t>P61160</t>
  </si>
  <si>
    <t>ENSG00000138071</t>
  </si>
  <si>
    <t>ACTR2</t>
  </si>
  <si>
    <t>P61163</t>
  </si>
  <si>
    <t>ENSG00000138107</t>
  </si>
  <si>
    <t>ACTR1A</t>
  </si>
  <si>
    <t>P61165</t>
  </si>
  <si>
    <t>ENSG00000134825</t>
  </si>
  <si>
    <t>TMEM258</t>
  </si>
  <si>
    <t>P61201</t>
  </si>
  <si>
    <t>ENSG00000166200</t>
  </si>
  <si>
    <t>COPS2</t>
  </si>
  <si>
    <t>P61204</t>
  </si>
  <si>
    <t>ENSG00000134287</t>
  </si>
  <si>
    <t>ARF3</t>
  </si>
  <si>
    <t>P61221</t>
  </si>
  <si>
    <t>ENSG00000164163</t>
  </si>
  <si>
    <t>ABCE1</t>
  </si>
  <si>
    <t>P61224</t>
  </si>
  <si>
    <t>ENSG00000127314</t>
  </si>
  <si>
    <t>RAP1B</t>
  </si>
  <si>
    <t>P61225</t>
  </si>
  <si>
    <t>ENSG00000181467</t>
  </si>
  <si>
    <t>RAP2B</t>
  </si>
  <si>
    <t>P61244</t>
  </si>
  <si>
    <t>ENSG00000125952</t>
  </si>
  <si>
    <t>MAX</t>
  </si>
  <si>
    <t>P61247</t>
  </si>
  <si>
    <t>ENSG00000145425</t>
  </si>
  <si>
    <t>RPS3A</t>
  </si>
  <si>
    <t>P61254</t>
  </si>
  <si>
    <t>ENSG00000161970</t>
  </si>
  <si>
    <t>RPL26</t>
  </si>
  <si>
    <t>P61289</t>
  </si>
  <si>
    <t>ENSG00000131467</t>
  </si>
  <si>
    <t>PSME3</t>
  </si>
  <si>
    <t>P61313</t>
  </si>
  <si>
    <t>ENSG00000174748</t>
  </si>
  <si>
    <t>RPL15</t>
  </si>
  <si>
    <t>P61326</t>
  </si>
  <si>
    <t>ENSG00000162385</t>
  </si>
  <si>
    <t>MAGOH</t>
  </si>
  <si>
    <t>P61353</t>
  </si>
  <si>
    <t>ENSG00000131469</t>
  </si>
  <si>
    <t>RPL27</t>
  </si>
  <si>
    <t>P61421</t>
  </si>
  <si>
    <t>ENSG00000159720</t>
  </si>
  <si>
    <t>ATP6V0D1</t>
  </si>
  <si>
    <t>P61457</t>
  </si>
  <si>
    <t>ENSG00000166228</t>
  </si>
  <si>
    <t>PCBD1</t>
  </si>
  <si>
    <t>P61513</t>
  </si>
  <si>
    <t>ENSG00000197756</t>
  </si>
  <si>
    <t>RPL37A</t>
  </si>
  <si>
    <t>P61586</t>
  </si>
  <si>
    <t>ENSG00000067560</t>
  </si>
  <si>
    <t>RHOA</t>
  </si>
  <si>
    <t>P61587</t>
  </si>
  <si>
    <t>ENSG00000115963</t>
  </si>
  <si>
    <t>RND3</t>
  </si>
  <si>
    <t>P61599</t>
  </si>
  <si>
    <t>ENSG00000173418</t>
  </si>
  <si>
    <t>NAA20</t>
  </si>
  <si>
    <t>P61604</t>
  </si>
  <si>
    <t>ENSG00000115541</t>
  </si>
  <si>
    <t>HSPE1</t>
  </si>
  <si>
    <t>P61619</t>
  </si>
  <si>
    <t>ENSG00000058262</t>
  </si>
  <si>
    <t>SEC61A1</t>
  </si>
  <si>
    <t>P61758</t>
  </si>
  <si>
    <t>ENSG00000155959</t>
  </si>
  <si>
    <t>VBP1</t>
  </si>
  <si>
    <t>P61764</t>
  </si>
  <si>
    <t>ENSG00000136854</t>
  </si>
  <si>
    <t>STXBP1</t>
  </si>
  <si>
    <t>P61769</t>
  </si>
  <si>
    <t>ENSG00000166710</t>
  </si>
  <si>
    <t>B2M</t>
  </si>
  <si>
    <t>P61803</t>
  </si>
  <si>
    <t>ENSG00000129562</t>
  </si>
  <si>
    <t>DAD1</t>
  </si>
  <si>
    <t>P61812</t>
  </si>
  <si>
    <t>ENSG00000092969</t>
  </si>
  <si>
    <t>TGFB2</t>
  </si>
  <si>
    <t>P61916</t>
  </si>
  <si>
    <t>ENSG00000119655</t>
  </si>
  <si>
    <t>NPC2</t>
  </si>
  <si>
    <t>P61923</t>
  </si>
  <si>
    <t>ENSG00000111481</t>
  </si>
  <si>
    <t>COPZ1</t>
  </si>
  <si>
    <t>P61956</t>
  </si>
  <si>
    <t>ENSG00000188612</t>
  </si>
  <si>
    <t>SUMO2</t>
  </si>
  <si>
    <t>P61960</t>
  </si>
  <si>
    <t>ENSG00000120686</t>
  </si>
  <si>
    <t>UFM1</t>
  </si>
  <si>
    <t>P61962</t>
  </si>
  <si>
    <t>ENSG00000136485</t>
  </si>
  <si>
    <t>DCAF7</t>
  </si>
  <si>
    <t>P61964</t>
  </si>
  <si>
    <t>ENSG00000196363</t>
  </si>
  <si>
    <t>WDR5</t>
  </si>
  <si>
    <t>P61966</t>
  </si>
  <si>
    <t>ENSG00000106367</t>
  </si>
  <si>
    <t>AP1S1</t>
  </si>
  <si>
    <t>P61970</t>
  </si>
  <si>
    <t>ENSG00000102898</t>
  </si>
  <si>
    <t>NUTF2</t>
  </si>
  <si>
    <t>P61978</t>
  </si>
  <si>
    <t>ENSG00000165119</t>
  </si>
  <si>
    <t>HNRNPK</t>
  </si>
  <si>
    <t>P61981</t>
  </si>
  <si>
    <t>ENSG00000170027</t>
  </si>
  <si>
    <t>YWHAG</t>
  </si>
  <si>
    <t>P62068</t>
  </si>
  <si>
    <t>ENSG00000109189</t>
  </si>
  <si>
    <t>USP46</t>
  </si>
  <si>
    <t>P62070</t>
  </si>
  <si>
    <t>ENSG00000133818</t>
  </si>
  <si>
    <t>RRAS2</t>
  </si>
  <si>
    <t>P62081</t>
  </si>
  <si>
    <t>ENSG00000171863</t>
  </si>
  <si>
    <t>RPS7</t>
  </si>
  <si>
    <t>P62136</t>
  </si>
  <si>
    <t>ENSG00000172531</t>
  </si>
  <si>
    <t>PPP1CA</t>
  </si>
  <si>
    <t>P62140</t>
  </si>
  <si>
    <t>ENSG00000213639</t>
  </si>
  <si>
    <t>PPP1CB</t>
  </si>
  <si>
    <t>P62166</t>
  </si>
  <si>
    <t>ENSG00000107130</t>
  </si>
  <si>
    <t>NCS1</t>
  </si>
  <si>
    <t>P62191</t>
  </si>
  <si>
    <t>ENSG00000100764</t>
  </si>
  <si>
    <t>PSMC1</t>
  </si>
  <si>
    <t>P62195</t>
  </si>
  <si>
    <t>ENSG00000087191</t>
  </si>
  <si>
    <t>PSMC5</t>
  </si>
  <si>
    <t>P62241</t>
  </si>
  <si>
    <t>ENSG00000142937</t>
  </si>
  <si>
    <t>RPS8</t>
  </si>
  <si>
    <t>P62244</t>
  </si>
  <si>
    <t>ENSG00000134419</t>
  </si>
  <si>
    <t>RPS15A</t>
  </si>
  <si>
    <t>P62249</t>
  </si>
  <si>
    <t>ENSG00000105193</t>
  </si>
  <si>
    <t>RPS16</t>
  </si>
  <si>
    <t>P62253</t>
  </si>
  <si>
    <t>ENSG00000132388</t>
  </si>
  <si>
    <t>UBE2G1</t>
  </si>
  <si>
    <t>P62256</t>
  </si>
  <si>
    <t>ENSG00000186591</t>
  </si>
  <si>
    <t>UBE2H</t>
  </si>
  <si>
    <t>P62258</t>
  </si>
  <si>
    <t>ENSG00000108953</t>
  </si>
  <si>
    <t>YWHAE</t>
  </si>
  <si>
    <t>P62263</t>
  </si>
  <si>
    <t>ENSG00000164587</t>
  </si>
  <si>
    <t>RPS14</t>
  </si>
  <si>
    <t>P62266</t>
  </si>
  <si>
    <t>ENSG00000186468</t>
  </si>
  <si>
    <t>RPS23</t>
  </si>
  <si>
    <t>P62269</t>
  </si>
  <si>
    <t>ENSG00000096150</t>
  </si>
  <si>
    <t>RPS18</t>
  </si>
  <si>
    <t>P62273</t>
  </si>
  <si>
    <t>ENSG00000213741</t>
  </si>
  <si>
    <t>RPS29</t>
  </si>
  <si>
    <t>P62277</t>
  </si>
  <si>
    <t>ENSG00000110700</t>
  </si>
  <si>
    <t>RPS13</t>
  </si>
  <si>
    <t>P62280</t>
  </si>
  <si>
    <t>ENSG00000142534</t>
  </si>
  <si>
    <t>RPS11</t>
  </si>
  <si>
    <t>P62304</t>
  </si>
  <si>
    <t>ENSG00000182004</t>
  </si>
  <si>
    <t>SNRPE</t>
  </si>
  <si>
    <t>P62306</t>
  </si>
  <si>
    <t>ENSG00000139343</t>
  </si>
  <si>
    <t>SNRPF</t>
  </si>
  <si>
    <t>P62310</t>
  </si>
  <si>
    <t>ENSG00000170860</t>
  </si>
  <si>
    <t>LSM3</t>
  </si>
  <si>
    <t>P62312</t>
  </si>
  <si>
    <t>ENSG00000164167</t>
  </si>
  <si>
    <t>LSM6</t>
  </si>
  <si>
    <t>P62314</t>
  </si>
  <si>
    <t>ENSG00000167088</t>
  </si>
  <si>
    <t>SNRPD1</t>
  </si>
  <si>
    <t>P62316</t>
  </si>
  <si>
    <t>ENSG00000125743</t>
  </si>
  <si>
    <t>SNRPD2</t>
  </si>
  <si>
    <t>P62318</t>
  </si>
  <si>
    <t>ENSG00000100028</t>
  </si>
  <si>
    <t>SNRPD3</t>
  </si>
  <si>
    <t>P62328</t>
  </si>
  <si>
    <t>ENSG00000205542</t>
  </si>
  <si>
    <t>TMSB4X</t>
  </si>
  <si>
    <t>P62330</t>
  </si>
  <si>
    <t>ENSG00000165527</t>
  </si>
  <si>
    <t>ARF6</t>
  </si>
  <si>
    <t>P62333</t>
  </si>
  <si>
    <t>ENSG00000100519</t>
  </si>
  <si>
    <t>PSMC6</t>
  </si>
  <si>
    <t>P62341</t>
  </si>
  <si>
    <t>ENSG00000198843</t>
  </si>
  <si>
    <t>SELENOT</t>
  </si>
  <si>
    <t>P62380</t>
  </si>
  <si>
    <t>ENSG00000028839</t>
  </si>
  <si>
    <t>TBPL1</t>
  </si>
  <si>
    <t>P62424</t>
  </si>
  <si>
    <t>ENSG00000148303</t>
  </si>
  <si>
    <t>RPL7A</t>
  </si>
  <si>
    <t>P62487</t>
  </si>
  <si>
    <t>ENSG00000168002</t>
  </si>
  <si>
    <t>POLR2G</t>
  </si>
  <si>
    <t>P62491</t>
  </si>
  <si>
    <t>ENSG00000103769</t>
  </si>
  <si>
    <t>RAB11A</t>
  </si>
  <si>
    <t>P62495</t>
  </si>
  <si>
    <t>ENSG00000120705</t>
  </si>
  <si>
    <t>ETF1</t>
  </si>
  <si>
    <t>P62633</t>
  </si>
  <si>
    <t>ENSG00000169714</t>
  </si>
  <si>
    <t>CNBP</t>
  </si>
  <si>
    <t>P62701</t>
  </si>
  <si>
    <t>ENSG00000198034</t>
  </si>
  <si>
    <t>RPS4X</t>
  </si>
  <si>
    <t>P62714</t>
  </si>
  <si>
    <t>ENSG00000104695</t>
  </si>
  <si>
    <t>PPP2CB</t>
  </si>
  <si>
    <t>P62745</t>
  </si>
  <si>
    <t>ENSG00000143878</t>
  </si>
  <si>
    <t>RHOB</t>
  </si>
  <si>
    <t>P62750</t>
  </si>
  <si>
    <t>ENSG00000198242</t>
  </si>
  <si>
    <t>RPL23A</t>
  </si>
  <si>
    <t>P62753</t>
  </si>
  <si>
    <t>ENSG00000137154</t>
  </si>
  <si>
    <t>RPS6</t>
  </si>
  <si>
    <t>P62805</t>
  </si>
  <si>
    <t>ENSG00000278637</t>
  </si>
  <si>
    <t>H4C1</t>
  </si>
  <si>
    <t>P62820</t>
  </si>
  <si>
    <t>ENSG00000138069</t>
  </si>
  <si>
    <t>RAB1A</t>
  </si>
  <si>
    <t>P62826</t>
  </si>
  <si>
    <t>ENSG00000132341</t>
  </si>
  <si>
    <t>RAN</t>
  </si>
  <si>
    <t>P62829</t>
  </si>
  <si>
    <t>ENSG00000125691</t>
  </si>
  <si>
    <t>RPL23</t>
  </si>
  <si>
    <t>P62834</t>
  </si>
  <si>
    <t>ENSG00000116473</t>
  </si>
  <si>
    <t>RAP1A</t>
  </si>
  <si>
    <t>P62841</t>
  </si>
  <si>
    <t>ENSG00000115268</t>
  </si>
  <si>
    <t>RPS15</t>
  </si>
  <si>
    <t>P62847</t>
  </si>
  <si>
    <t>ENSG00000138326</t>
  </si>
  <si>
    <t>RPS24</t>
  </si>
  <si>
    <t>P62851</t>
  </si>
  <si>
    <t>ENSG00000118181</t>
  </si>
  <si>
    <t>RPS25</t>
  </si>
  <si>
    <t>P62854</t>
  </si>
  <si>
    <t>ENSG00000197728</t>
  </si>
  <si>
    <t>RPS26</t>
  </si>
  <si>
    <t>P62857</t>
  </si>
  <si>
    <t>ENSG00000233927</t>
  </si>
  <si>
    <t>RPS28</t>
  </si>
  <si>
    <t>P62861</t>
  </si>
  <si>
    <t>ENSG00000149806</t>
  </si>
  <si>
    <t>FAU</t>
  </si>
  <si>
    <t>P62873</t>
  </si>
  <si>
    <t>ENSG00000078369</t>
  </si>
  <si>
    <t>GNB1</t>
  </si>
  <si>
    <t>P62875</t>
  </si>
  <si>
    <t>ENSG00000177700</t>
  </si>
  <si>
    <t>POLR2L</t>
  </si>
  <si>
    <t>P62877</t>
  </si>
  <si>
    <t>ENSG00000100387</t>
  </si>
  <si>
    <t>RBX1</t>
  </si>
  <si>
    <t>P62879</t>
  </si>
  <si>
    <t>ENSG00000172354</t>
  </si>
  <si>
    <t>GNB2</t>
  </si>
  <si>
    <t>P62888</t>
  </si>
  <si>
    <t>ENSG00000156482</t>
  </si>
  <si>
    <t>RPL30</t>
  </si>
  <si>
    <t>P62899</t>
  </si>
  <si>
    <t>ENSG00000071082</t>
  </si>
  <si>
    <t>RPL31</t>
  </si>
  <si>
    <t>P62906</t>
  </si>
  <si>
    <t>ENSG00000198755</t>
  </si>
  <si>
    <t>RPL10A</t>
  </si>
  <si>
    <t>P62910</t>
  </si>
  <si>
    <t>ENSG00000144713</t>
  </si>
  <si>
    <t>RPL32</t>
  </si>
  <si>
    <t>P62913</t>
  </si>
  <si>
    <t>ENSG00000142676</t>
  </si>
  <si>
    <t>RPL11</t>
  </si>
  <si>
    <t>P62917</t>
  </si>
  <si>
    <t>ENSG00000161016</t>
  </si>
  <si>
    <t>RPL8</t>
  </si>
  <si>
    <t>P62937</t>
  </si>
  <si>
    <t>ENSG00000196262</t>
  </si>
  <si>
    <t>PPIA</t>
  </si>
  <si>
    <t>P62942</t>
  </si>
  <si>
    <t>ENSG00000088832</t>
  </si>
  <si>
    <t>FKBP1A</t>
  </si>
  <si>
    <t>P62979</t>
  </si>
  <si>
    <t>ENSG00000143947</t>
  </si>
  <si>
    <t>RPS27A</t>
  </si>
  <si>
    <t>P62993</t>
  </si>
  <si>
    <t>ENSG00000177885</t>
  </si>
  <si>
    <t>GRB2</t>
  </si>
  <si>
    <t>P62995</t>
  </si>
  <si>
    <t>ENSG00000136527</t>
  </si>
  <si>
    <t>TRA2B</t>
  </si>
  <si>
    <t>P63000</t>
  </si>
  <si>
    <t>ENSG00000136238</t>
  </si>
  <si>
    <t>RAC1</t>
  </si>
  <si>
    <t>P63010</t>
  </si>
  <si>
    <t>ENSG00000006125</t>
  </si>
  <si>
    <t>AP2B1</t>
  </si>
  <si>
    <t>P63092</t>
  </si>
  <si>
    <t>ENSG00000087460</t>
  </si>
  <si>
    <t>GNAS</t>
  </si>
  <si>
    <t>P63096</t>
  </si>
  <si>
    <t>ENSG00000127955</t>
  </si>
  <si>
    <t>GNAI1</t>
  </si>
  <si>
    <t>P63098</t>
  </si>
  <si>
    <t>ENSG00000221823</t>
  </si>
  <si>
    <t>PPP3R1</t>
  </si>
  <si>
    <t>P63104</t>
  </si>
  <si>
    <t>ENSG00000164924</t>
  </si>
  <si>
    <t>YWHAZ</t>
  </si>
  <si>
    <t>P63151</t>
  </si>
  <si>
    <t>ENSG00000221914</t>
  </si>
  <si>
    <t>PPP2R2A</t>
  </si>
  <si>
    <t>P63165</t>
  </si>
  <si>
    <t>ENSG00000116030</t>
  </si>
  <si>
    <t>SUMO1</t>
  </si>
  <si>
    <t>P63167</t>
  </si>
  <si>
    <t>ENSG00000088986</t>
  </si>
  <si>
    <t>DYNLL1</t>
  </si>
  <si>
    <t>P63172</t>
  </si>
  <si>
    <t>ENSG00000146425</t>
  </si>
  <si>
    <t>DYNLT1</t>
  </si>
  <si>
    <t>P63173</t>
  </si>
  <si>
    <t>ENSG00000172809</t>
  </si>
  <si>
    <t>RPL38</t>
  </si>
  <si>
    <t>P63208</t>
  </si>
  <si>
    <t>ENSG00000113558</t>
  </si>
  <si>
    <t>SKP1</t>
  </si>
  <si>
    <t>P63220</t>
  </si>
  <si>
    <t>ENSG00000171858</t>
  </si>
  <si>
    <t>RPS21</t>
  </si>
  <si>
    <t>P63241</t>
  </si>
  <si>
    <t>ENSG00000132507</t>
  </si>
  <si>
    <t>EIF5A</t>
  </si>
  <si>
    <t>P63244</t>
  </si>
  <si>
    <t>ENSG00000204628</t>
  </si>
  <si>
    <t>RACK1</t>
  </si>
  <si>
    <t>P63261</t>
  </si>
  <si>
    <t>ENSG00000184009</t>
  </si>
  <si>
    <t>ACTG1</t>
  </si>
  <si>
    <t>P63267</t>
  </si>
  <si>
    <t>ENSG00000163017</t>
  </si>
  <si>
    <t>ACTG2</t>
  </si>
  <si>
    <t>P63272</t>
  </si>
  <si>
    <t>ENSG00000213246</t>
  </si>
  <si>
    <t>SUPT4H1</t>
  </si>
  <si>
    <t>P63279</t>
  </si>
  <si>
    <t>ENSG00000103275</t>
  </si>
  <si>
    <t>UBE2I</t>
  </si>
  <si>
    <t>P63313</t>
  </si>
  <si>
    <t>ENSG00000034510</t>
  </si>
  <si>
    <t>TMSB10</t>
  </si>
  <si>
    <t>P67775</t>
  </si>
  <si>
    <t>ENSG00000113575</t>
  </si>
  <si>
    <t>PPP2CA</t>
  </si>
  <si>
    <t>P67809</t>
  </si>
  <si>
    <t>ENSG00000065978</t>
  </si>
  <si>
    <t>YBX1</t>
  </si>
  <si>
    <t>P67812</t>
  </si>
  <si>
    <t>ENSG00000140612</t>
  </si>
  <si>
    <t>SEC11A</t>
  </si>
  <si>
    <t>P67870</t>
  </si>
  <si>
    <t>ENSG00000206406</t>
  </si>
  <si>
    <t>CSNK2B</t>
  </si>
  <si>
    <t>P67936</t>
  </si>
  <si>
    <t>ENSG00000167460</t>
  </si>
  <si>
    <t>TPM4</t>
  </si>
  <si>
    <t>P68036</t>
  </si>
  <si>
    <t>ENSG00000185651</t>
  </si>
  <si>
    <t>UBE2L3</t>
  </si>
  <si>
    <t>P68104</t>
  </si>
  <si>
    <t>ENSG00000156508</t>
  </si>
  <si>
    <t>EEF1A1</t>
  </si>
  <si>
    <t>P68366</t>
  </si>
  <si>
    <t>ENSG00000127824</t>
  </si>
  <si>
    <t>TUBA4A</t>
  </si>
  <si>
    <t>P68371</t>
  </si>
  <si>
    <t>ENSG00000188229</t>
  </si>
  <si>
    <t>TUBB4B</t>
  </si>
  <si>
    <t>P68400</t>
  </si>
  <si>
    <t>ENSG00000101266</t>
  </si>
  <si>
    <t>CSNK2A1</t>
  </si>
  <si>
    <t>P68402</t>
  </si>
  <si>
    <t>ENSG00000168092</t>
  </si>
  <si>
    <t>PAFAH1B2</t>
  </si>
  <si>
    <t>P68431</t>
  </si>
  <si>
    <t>ENSG00000275714</t>
  </si>
  <si>
    <t>H3C1</t>
  </si>
  <si>
    <t>P68871</t>
  </si>
  <si>
    <t>ENSG00000244734</t>
  </si>
  <si>
    <t>HBB</t>
  </si>
  <si>
    <t>P69905</t>
  </si>
  <si>
    <t>ENSG00000206172</t>
  </si>
  <si>
    <t>HBA1</t>
  </si>
  <si>
    <t>P78310</t>
  </si>
  <si>
    <t>ENSG00000154639</t>
  </si>
  <si>
    <t>CXADR</t>
  </si>
  <si>
    <t>P78312</t>
  </si>
  <si>
    <t>ENSG00000125386</t>
  </si>
  <si>
    <t>FAM193A</t>
  </si>
  <si>
    <t>P78316</t>
  </si>
  <si>
    <t>ENSG00000087269</t>
  </si>
  <si>
    <t>NOP14</t>
  </si>
  <si>
    <t>P78318</t>
  </si>
  <si>
    <t>ENSG00000089289</t>
  </si>
  <si>
    <t>IGBP1</t>
  </si>
  <si>
    <t>P78330</t>
  </si>
  <si>
    <t>ENSG00000146733</t>
  </si>
  <si>
    <t>PSPH</t>
  </si>
  <si>
    <t>P78344</t>
  </si>
  <si>
    <t>ENSG00000110321</t>
  </si>
  <si>
    <t>EIF4G2</t>
  </si>
  <si>
    <t>P78345</t>
  </si>
  <si>
    <t>ENSG00000152464</t>
  </si>
  <si>
    <t>RPP38</t>
  </si>
  <si>
    <t>P78346</t>
  </si>
  <si>
    <t>ENSG00000148688</t>
  </si>
  <si>
    <t>RPP30</t>
  </si>
  <si>
    <t>P78347</t>
  </si>
  <si>
    <t>ENSG00000263001</t>
  </si>
  <si>
    <t>GTF2I</t>
  </si>
  <si>
    <t>P78352</t>
  </si>
  <si>
    <t>ENSG00000132535</t>
  </si>
  <si>
    <t>DLG4</t>
  </si>
  <si>
    <t>P78356</t>
  </si>
  <si>
    <t>ENSG00000276293</t>
  </si>
  <si>
    <t>PIP4K2B</t>
  </si>
  <si>
    <t>P78362</t>
  </si>
  <si>
    <t>ENSG00000135250</t>
  </si>
  <si>
    <t>SRPK2</t>
  </si>
  <si>
    <t>P78364</t>
  </si>
  <si>
    <t>ENSG00000111752</t>
  </si>
  <si>
    <t>PHC1</t>
  </si>
  <si>
    <t>P78371</t>
  </si>
  <si>
    <t>ENSG00000166226</t>
  </si>
  <si>
    <t>CCT2</t>
  </si>
  <si>
    <t>P78383</t>
  </si>
  <si>
    <t>ENSG00000121073</t>
  </si>
  <si>
    <t>SLC35B1</t>
  </si>
  <si>
    <t>P78395</t>
  </si>
  <si>
    <t>ENSG00000185686</t>
  </si>
  <si>
    <t>PRAME</t>
  </si>
  <si>
    <t>P78406</t>
  </si>
  <si>
    <t>ENSG00000101146</t>
  </si>
  <si>
    <t>RAE1</t>
  </si>
  <si>
    <t>P78417</t>
  </si>
  <si>
    <t>ENSG00000148834</t>
  </si>
  <si>
    <t>GSTO1</t>
  </si>
  <si>
    <t>P78527</t>
  </si>
  <si>
    <t>ENSG00000253729</t>
  </si>
  <si>
    <t>PRKDC</t>
  </si>
  <si>
    <t>P78536</t>
  </si>
  <si>
    <t>ENSG00000151694</t>
  </si>
  <si>
    <t>ADAM17</t>
  </si>
  <si>
    <t>P78540</t>
  </si>
  <si>
    <t>ENSG00000081181</t>
  </si>
  <si>
    <t>ARG2</t>
  </si>
  <si>
    <t>P78560</t>
  </si>
  <si>
    <t>ENSG00000169372</t>
  </si>
  <si>
    <t>CRADD</t>
  </si>
  <si>
    <t>P79522</t>
  </si>
  <si>
    <t>ENSG00000204576</t>
  </si>
  <si>
    <t>PRR3</t>
  </si>
  <si>
    <t>P80303</t>
  </si>
  <si>
    <t>ENSG00000070081</t>
  </si>
  <si>
    <t>NUCB2</t>
  </si>
  <si>
    <t>P80404</t>
  </si>
  <si>
    <t>ENSG00000183044</t>
  </si>
  <si>
    <t>ABAT</t>
  </si>
  <si>
    <t>P81274</t>
  </si>
  <si>
    <t>ENSG00000121957</t>
  </si>
  <si>
    <t>GPSM2</t>
  </si>
  <si>
    <t>P82650</t>
  </si>
  <si>
    <t>ENSG00000175110</t>
  </si>
  <si>
    <t>MRPS22</t>
  </si>
  <si>
    <t>P82663</t>
  </si>
  <si>
    <t>ENSG00000131368</t>
  </si>
  <si>
    <t>MRPS25</t>
  </si>
  <si>
    <t>P82664</t>
  </si>
  <si>
    <t>ENSG00000048544</t>
  </si>
  <si>
    <t>MRPS10</t>
  </si>
  <si>
    <t>P82673</t>
  </si>
  <si>
    <t>ENSG00000061794</t>
  </si>
  <si>
    <t>MRPS35</t>
  </si>
  <si>
    <t>P82675</t>
  </si>
  <si>
    <t>ENSG00000144029</t>
  </si>
  <si>
    <t>MRPS5</t>
  </si>
  <si>
    <t>P82909</t>
  </si>
  <si>
    <t>ENSG00000134056</t>
  </si>
  <si>
    <t>KGD4</t>
  </si>
  <si>
    <t>P82912</t>
  </si>
  <si>
    <t>ENSG00000181991</t>
  </si>
  <si>
    <t>MRPS11</t>
  </si>
  <si>
    <t>P82914</t>
  </si>
  <si>
    <t>ENSG00000116898</t>
  </si>
  <si>
    <t>MRPS15</t>
  </si>
  <si>
    <t>P82921</t>
  </si>
  <si>
    <t>ENSG00000266472</t>
  </si>
  <si>
    <t>MRPS21</t>
  </si>
  <si>
    <t>P82930</t>
  </si>
  <si>
    <t>ENSG00000074071</t>
  </si>
  <si>
    <t>MRPS34</t>
  </si>
  <si>
    <t>P82932</t>
  </si>
  <si>
    <t>ENSG00000243927</t>
  </si>
  <si>
    <t>MRPS6</t>
  </si>
  <si>
    <t>P82933</t>
  </si>
  <si>
    <t>ENSG00000135972</t>
  </si>
  <si>
    <t>MRPS9</t>
  </si>
  <si>
    <t>P82970</t>
  </si>
  <si>
    <t>ENSG00000198157</t>
  </si>
  <si>
    <t>HMGN5</t>
  </si>
  <si>
    <t>P82979</t>
  </si>
  <si>
    <t>ENSG00000205323</t>
  </si>
  <si>
    <t>SARNP</t>
  </si>
  <si>
    <t>P83111</t>
  </si>
  <si>
    <t>ENSG00000103642</t>
  </si>
  <si>
    <t>LACTB</t>
  </si>
  <si>
    <t>P83436</t>
  </si>
  <si>
    <t>ENSG00000168434</t>
  </si>
  <si>
    <t>COG7</t>
  </si>
  <si>
    <t>P83731</t>
  </si>
  <si>
    <t>ENSG00000114391</t>
  </si>
  <si>
    <t>RPL24</t>
  </si>
  <si>
    <t>P83876</t>
  </si>
  <si>
    <t>ENSG00000141759</t>
  </si>
  <si>
    <t>TXNL4A</t>
  </si>
  <si>
    <t>P83881</t>
  </si>
  <si>
    <t>ENSG00000241343</t>
  </si>
  <si>
    <t>RPL36A</t>
  </si>
  <si>
    <t>P83916</t>
  </si>
  <si>
    <t>ENSG00000108468</t>
  </si>
  <si>
    <t>CBX1</t>
  </si>
  <si>
    <t>P84022</t>
  </si>
  <si>
    <t>ENSG00000166949</t>
  </si>
  <si>
    <t>SMAD3</t>
  </si>
  <si>
    <t>P84077</t>
  </si>
  <si>
    <t>ENSG00000143761</t>
  </si>
  <si>
    <t>ARF1</t>
  </si>
  <si>
    <t>P84085</t>
  </si>
  <si>
    <t>ENSG00000004059</t>
  </si>
  <si>
    <t>ARF5</t>
  </si>
  <si>
    <t>P84090</t>
  </si>
  <si>
    <t>ENSG00000100632</t>
  </si>
  <si>
    <t>ERH</t>
  </si>
  <si>
    <t>P84095</t>
  </si>
  <si>
    <t>ENSG00000177105</t>
  </si>
  <si>
    <t>RHOG</t>
  </si>
  <si>
    <t>P84098</t>
  </si>
  <si>
    <t>ENSG00000108298</t>
  </si>
  <si>
    <t>RPL19</t>
  </si>
  <si>
    <t>P84103</t>
  </si>
  <si>
    <t>ENSG00000112081</t>
  </si>
  <si>
    <t>SRSF3</t>
  </si>
  <si>
    <t>P84243</t>
  </si>
  <si>
    <t>ENSG00000163041</t>
  </si>
  <si>
    <t>H3-3A</t>
  </si>
  <si>
    <t>P85037</t>
  </si>
  <si>
    <t>ENSG00000164916</t>
  </si>
  <si>
    <t>FOXK1</t>
  </si>
  <si>
    <t>P86397</t>
  </si>
  <si>
    <t>ENSG00000255154</t>
  </si>
  <si>
    <t>HTD2</t>
  </si>
  <si>
    <t>P98082</t>
  </si>
  <si>
    <t>ENSG00000153071</t>
  </si>
  <si>
    <t>DAB2</t>
  </si>
  <si>
    <t>P98160</t>
  </si>
  <si>
    <t>ENSG00000142798</t>
  </si>
  <si>
    <t>HSPG2</t>
  </si>
  <si>
    <t>P98170</t>
  </si>
  <si>
    <t>ENSG00000101966</t>
  </si>
  <si>
    <t>XIAP</t>
  </si>
  <si>
    <t>P98172</t>
  </si>
  <si>
    <t>ENSG00000090776</t>
  </si>
  <si>
    <t>EFNB1</t>
  </si>
  <si>
    <t>P98175</t>
  </si>
  <si>
    <t>ENSG00000182872</t>
  </si>
  <si>
    <t>RBM10</t>
  </si>
  <si>
    <t>P98177</t>
  </si>
  <si>
    <t>ENSG00000184481</t>
  </si>
  <si>
    <t>FOXO4</t>
  </si>
  <si>
    <t>P98179</t>
  </si>
  <si>
    <t>ENSG00000102317</t>
  </si>
  <si>
    <t>RBM3</t>
  </si>
  <si>
    <t>P98182</t>
  </si>
  <si>
    <t>ENSG00000010539</t>
  </si>
  <si>
    <t>ZNF200</t>
  </si>
  <si>
    <t>P98194</t>
  </si>
  <si>
    <t>ENSG00000017260</t>
  </si>
  <si>
    <t>ATP2C1</t>
  </si>
  <si>
    <t>P98196</t>
  </si>
  <si>
    <t>ENSG00000068650</t>
  </si>
  <si>
    <t>ATP11A</t>
  </si>
  <si>
    <t>P99999</t>
  </si>
  <si>
    <t>ENSG00000172115</t>
  </si>
  <si>
    <t>CYCS</t>
  </si>
  <si>
    <t>Q00013</t>
  </si>
  <si>
    <t>ENSG00000130830</t>
  </si>
  <si>
    <t>MPP1</t>
  </si>
  <si>
    <t>Q00059</t>
  </si>
  <si>
    <t>ENSG00000108064</t>
  </si>
  <si>
    <t>TFAM</t>
  </si>
  <si>
    <t>Q00169</t>
  </si>
  <si>
    <t>ENSG00000174238</t>
  </si>
  <si>
    <t>PITPNA</t>
  </si>
  <si>
    <t>Q00325</t>
  </si>
  <si>
    <t>ENSG00000075415</t>
  </si>
  <si>
    <t>SLC25A3</t>
  </si>
  <si>
    <t>Q00341</t>
  </si>
  <si>
    <t>ENSG00000115677</t>
  </si>
  <si>
    <t>HDLBP</t>
  </si>
  <si>
    <t>Q00403</t>
  </si>
  <si>
    <t>ENSG00000137947</t>
  </si>
  <si>
    <t>GTF2B</t>
  </si>
  <si>
    <t>Q00534</t>
  </si>
  <si>
    <t>ENSG00000105810</t>
  </si>
  <si>
    <t>CDK6</t>
  </si>
  <si>
    <t>Q00577</t>
  </si>
  <si>
    <t>ENSG00000185129</t>
  </si>
  <si>
    <t>PURA</t>
  </si>
  <si>
    <t>Q00587</t>
  </si>
  <si>
    <t>ENSG00000128283</t>
  </si>
  <si>
    <t>CDC42EP1</t>
  </si>
  <si>
    <t>Q00610</t>
  </si>
  <si>
    <t>ENSG00000141367</t>
  </si>
  <si>
    <t>CLTC</t>
  </si>
  <si>
    <t>Q00613</t>
  </si>
  <si>
    <t>ENSG00000185122</t>
  </si>
  <si>
    <t>HSF1</t>
  </si>
  <si>
    <t>Q00653</t>
  </si>
  <si>
    <t>ENSG00000077150</t>
  </si>
  <si>
    <t>NFKB2</t>
  </si>
  <si>
    <t>Q00688</t>
  </si>
  <si>
    <t>ENSG00000100442</t>
  </si>
  <si>
    <t>FKBP3</t>
  </si>
  <si>
    <t>Q00722</t>
  </si>
  <si>
    <t>ENSG00000137841</t>
  </si>
  <si>
    <t>PLCB2</t>
  </si>
  <si>
    <t>Q00765</t>
  </si>
  <si>
    <t>ENSG00000129625</t>
  </si>
  <si>
    <t>REEP5</t>
  </si>
  <si>
    <t>Q00796</t>
  </si>
  <si>
    <t>ENSG00000140263</t>
  </si>
  <si>
    <t>SORD</t>
  </si>
  <si>
    <t>Q00839</t>
  </si>
  <si>
    <t>ENSG00000153187</t>
  </si>
  <si>
    <t>HNRNPU</t>
  </si>
  <si>
    <t>Q01081</t>
  </si>
  <si>
    <t>ENSG00000160201</t>
  </si>
  <si>
    <t>U2AF1</t>
  </si>
  <si>
    <t>Q01082</t>
  </si>
  <si>
    <t>ENSG00000115306</t>
  </si>
  <si>
    <t>SPTBN1</t>
  </si>
  <si>
    <t>Q01085</t>
  </si>
  <si>
    <t>ENSG00000151923</t>
  </si>
  <si>
    <t>TIAL1</t>
  </si>
  <si>
    <t>Q01105</t>
  </si>
  <si>
    <t>ENSG00000119335</t>
  </si>
  <si>
    <t>SET</t>
  </si>
  <si>
    <t>Q01130</t>
  </si>
  <si>
    <t>ENSG00000161547</t>
  </si>
  <si>
    <t>SRSF2</t>
  </si>
  <si>
    <t>Q01167</t>
  </si>
  <si>
    <t>ENSG00000141568</t>
  </si>
  <si>
    <t>FOXK2</t>
  </si>
  <si>
    <t>Q01196</t>
  </si>
  <si>
    <t>ENSG00000159216</t>
  </si>
  <si>
    <t>RUNX1</t>
  </si>
  <si>
    <t>Q01415</t>
  </si>
  <si>
    <t>ENSG00000156958</t>
  </si>
  <si>
    <t>GALK2</t>
  </si>
  <si>
    <t>Q01433</t>
  </si>
  <si>
    <t>ENSG00000116337</t>
  </si>
  <si>
    <t>AMPD2</t>
  </si>
  <si>
    <t>Q01469</t>
  </si>
  <si>
    <t>ENSG00000164687</t>
  </si>
  <si>
    <t>FABP5</t>
  </si>
  <si>
    <t>Q01518</t>
  </si>
  <si>
    <t>ENSG00000131236</t>
  </si>
  <si>
    <t>CAP1</t>
  </si>
  <si>
    <t>Q01581</t>
  </si>
  <si>
    <t>ENSG00000112972</t>
  </si>
  <si>
    <t>HMGCS1</t>
  </si>
  <si>
    <t>Q01650</t>
  </si>
  <si>
    <t>ENSG00000103257</t>
  </si>
  <si>
    <t>SLC7A5</t>
  </si>
  <si>
    <t>Q01658</t>
  </si>
  <si>
    <t>ENSG00000117505</t>
  </si>
  <si>
    <t>DR1</t>
  </si>
  <si>
    <t>Q01664</t>
  </si>
  <si>
    <t>ENSG00000090447</t>
  </si>
  <si>
    <t>TFAP4</t>
  </si>
  <si>
    <t>Q01780</t>
  </si>
  <si>
    <t>ENSG00000171824</t>
  </si>
  <si>
    <t>EXOSC10</t>
  </si>
  <si>
    <t>Q01804</t>
  </si>
  <si>
    <t>ENSG00000164164</t>
  </si>
  <si>
    <t>OTUD4</t>
  </si>
  <si>
    <t>Q01813</t>
  </si>
  <si>
    <t>ENSG00000067057</t>
  </si>
  <si>
    <t>PFKP</t>
  </si>
  <si>
    <t>Q01831</t>
  </si>
  <si>
    <t>ENSG00000154767</t>
  </si>
  <si>
    <t>XPC</t>
  </si>
  <si>
    <t>Q01844</t>
  </si>
  <si>
    <t>ENSG00000182944</t>
  </si>
  <si>
    <t>EWSR1</t>
  </si>
  <si>
    <t>Q01968</t>
  </si>
  <si>
    <t>ENSG00000122126</t>
  </si>
  <si>
    <t>OCRL</t>
  </si>
  <si>
    <t>Q01970</t>
  </si>
  <si>
    <t>ENSG00000149782</t>
  </si>
  <si>
    <t>PLCB3</t>
  </si>
  <si>
    <t>Q01995</t>
  </si>
  <si>
    <t>ENSG00000149591</t>
  </si>
  <si>
    <t>TAGLN</t>
  </si>
  <si>
    <t>Q02040</t>
  </si>
  <si>
    <t>ENSG00000197976</t>
  </si>
  <si>
    <t>AKAP17A</t>
  </si>
  <si>
    <t>Q02127</t>
  </si>
  <si>
    <t>ENSG00000102967</t>
  </si>
  <si>
    <t>DHODH</t>
  </si>
  <si>
    <t>Q02218</t>
  </si>
  <si>
    <t>ENSG00000105953</t>
  </si>
  <si>
    <t>OGDH</t>
  </si>
  <si>
    <t>Q02241</t>
  </si>
  <si>
    <t>ENSG00000137807</t>
  </si>
  <si>
    <t>KIF23</t>
  </si>
  <si>
    <t>Q02252</t>
  </si>
  <si>
    <t>ENSG00000119711</t>
  </si>
  <si>
    <t>ALDH6A1</t>
  </si>
  <si>
    <t>Q02447</t>
  </si>
  <si>
    <t>ENSG00000172845</t>
  </si>
  <si>
    <t>SP3</t>
  </si>
  <si>
    <t>Q02539</t>
  </si>
  <si>
    <t>ENSG00000124610</t>
  </si>
  <si>
    <t>H1-1</t>
  </si>
  <si>
    <t>Q02543</t>
  </si>
  <si>
    <t>ENSG00000105640</t>
  </si>
  <si>
    <t>RPL18A</t>
  </si>
  <si>
    <t>Q02750</t>
  </si>
  <si>
    <t>ENSG00000169032</t>
  </si>
  <si>
    <t>MAP2K1</t>
  </si>
  <si>
    <t>Q02790</t>
  </si>
  <si>
    <t>ENSG00000004478</t>
  </si>
  <si>
    <t>FKBP4</t>
  </si>
  <si>
    <t>Q02809</t>
  </si>
  <si>
    <t>ENSG00000083444</t>
  </si>
  <si>
    <t>PLOD1</t>
  </si>
  <si>
    <t>Q02818</t>
  </si>
  <si>
    <t>ENSG00000104805</t>
  </si>
  <si>
    <t>NUCB1</t>
  </si>
  <si>
    <t>Q02878</t>
  </si>
  <si>
    <t>ENSG00000089009</t>
  </si>
  <si>
    <t>RPL6</t>
  </si>
  <si>
    <t>Q02880</t>
  </si>
  <si>
    <t>ENSG00000077097</t>
  </si>
  <si>
    <t>TOP2B</t>
  </si>
  <si>
    <t>Q02952</t>
  </si>
  <si>
    <t>ENSG00000131016</t>
  </si>
  <si>
    <t>AKAP12</t>
  </si>
  <si>
    <t>Q02978</t>
  </si>
  <si>
    <t>ENSG00000108528</t>
  </si>
  <si>
    <t>SLC25A11</t>
  </si>
  <si>
    <t>Q03001</t>
  </si>
  <si>
    <t>ENSG00000151914</t>
  </si>
  <si>
    <t>DST</t>
  </si>
  <si>
    <t>Q03013</t>
  </si>
  <si>
    <t>ENSG00000168765</t>
  </si>
  <si>
    <t>GSTM4</t>
  </si>
  <si>
    <t>Q03113</t>
  </si>
  <si>
    <t>ENSG00000146535</t>
  </si>
  <si>
    <t>GNA12</t>
  </si>
  <si>
    <t>Q03135</t>
  </si>
  <si>
    <t>ENSG00000105974</t>
  </si>
  <si>
    <t>CAV1</t>
  </si>
  <si>
    <t>Q03154</t>
  </si>
  <si>
    <t>ENSG00000243989</t>
  </si>
  <si>
    <t>ACY1</t>
  </si>
  <si>
    <t>Q03164</t>
  </si>
  <si>
    <t>ENSG00000118058</t>
  </si>
  <si>
    <t>KMT2A</t>
  </si>
  <si>
    <t>Q03169</t>
  </si>
  <si>
    <t>ENSG00000185215</t>
  </si>
  <si>
    <t>TNFAIP2</t>
  </si>
  <si>
    <t>Q03188</t>
  </si>
  <si>
    <t>ENSG00000145241</t>
  </si>
  <si>
    <t>CENPC</t>
  </si>
  <si>
    <t>Q03252</t>
  </si>
  <si>
    <t>ENSG00000176619</t>
  </si>
  <si>
    <t>LMNB2</t>
  </si>
  <si>
    <t>Q03393</t>
  </si>
  <si>
    <t>ENSG00000150787</t>
  </si>
  <si>
    <t>PTS</t>
  </si>
  <si>
    <t>Q03426</t>
  </si>
  <si>
    <t>ENSG00000110921</t>
  </si>
  <si>
    <t>MVK</t>
  </si>
  <si>
    <t>Q03518</t>
  </si>
  <si>
    <t>ENSG00000168394</t>
  </si>
  <si>
    <t>TAP1</t>
  </si>
  <si>
    <t>Q03519</t>
  </si>
  <si>
    <t>ENSG00000223481</t>
  </si>
  <si>
    <t>TAP2</t>
  </si>
  <si>
    <t>Q03701</t>
  </si>
  <si>
    <t>ENSG00000115816</t>
  </si>
  <si>
    <t>CEBPZ</t>
  </si>
  <si>
    <t>Q04206</t>
  </si>
  <si>
    <t>ENSG00000173039</t>
  </si>
  <si>
    <t>RELA</t>
  </si>
  <si>
    <t>Q04323</t>
  </si>
  <si>
    <t>ENSG00000162191</t>
  </si>
  <si>
    <t>UBXN1</t>
  </si>
  <si>
    <t>Q04446</t>
  </si>
  <si>
    <t>ENSG00000114480</t>
  </si>
  <si>
    <t>GBE1</t>
  </si>
  <si>
    <t>Q04637</t>
  </si>
  <si>
    <t>ENSG00000114867</t>
  </si>
  <si>
    <t>EIF4G1</t>
  </si>
  <si>
    <t>Q04695</t>
  </si>
  <si>
    <t>ENSG00000128422</t>
  </si>
  <si>
    <t>KRT17</t>
  </si>
  <si>
    <t>Q04721</t>
  </si>
  <si>
    <t>ENSG00000134250</t>
  </si>
  <si>
    <t>NOTCH2</t>
  </si>
  <si>
    <t>Q04724</t>
  </si>
  <si>
    <t>ENSG00000196781</t>
  </si>
  <si>
    <t>TLE1</t>
  </si>
  <si>
    <t>Q04726</t>
  </si>
  <si>
    <t>ENSG00000140332</t>
  </si>
  <si>
    <t>TLE3</t>
  </si>
  <si>
    <t>Q04760</t>
  </si>
  <si>
    <t>ENSG00000124767</t>
  </si>
  <si>
    <t>GLO1</t>
  </si>
  <si>
    <t>Q04837</t>
  </si>
  <si>
    <t>ENSG00000106028</t>
  </si>
  <si>
    <t>SSBP1</t>
  </si>
  <si>
    <t>Q04917</t>
  </si>
  <si>
    <t>ENSG00000128245</t>
  </si>
  <si>
    <t>YWHAH</t>
  </si>
  <si>
    <t>Q04941</t>
  </si>
  <si>
    <t>ENSG00000102007</t>
  </si>
  <si>
    <t>PLP2</t>
  </si>
  <si>
    <t>Q05048</t>
  </si>
  <si>
    <t>ENSG00000101138</t>
  </si>
  <si>
    <t>CSTF1</t>
  </si>
  <si>
    <t>Q05086</t>
  </si>
  <si>
    <t>ENSG00000114062</t>
  </si>
  <si>
    <t>UBE3A</t>
  </si>
  <si>
    <t>Q05193</t>
  </si>
  <si>
    <t>ENSG00000106976</t>
  </si>
  <si>
    <t>DNM1</t>
  </si>
  <si>
    <t>Q05209</t>
  </si>
  <si>
    <t>ENSG00000127947</t>
  </si>
  <si>
    <t>PTPN12</t>
  </si>
  <si>
    <t>Q05397</t>
  </si>
  <si>
    <t>ENSG00000169398</t>
  </si>
  <si>
    <t>PTK2</t>
  </si>
  <si>
    <t>Q05469</t>
  </si>
  <si>
    <t>ENSG00000079435</t>
  </si>
  <si>
    <t>LIPE</t>
  </si>
  <si>
    <t>Q05513</t>
  </si>
  <si>
    <t>ENSG00000067606</t>
  </si>
  <si>
    <t>PRKCZ</t>
  </si>
  <si>
    <t>Q05519</t>
  </si>
  <si>
    <t>ENSG00000116754</t>
  </si>
  <si>
    <t>SRSF11</t>
  </si>
  <si>
    <t>Q05639</t>
  </si>
  <si>
    <t>ENSG00000101210</t>
  </si>
  <si>
    <t>EEF1A2</t>
  </si>
  <si>
    <t>Q05655</t>
  </si>
  <si>
    <t>ENSG00000163932</t>
  </si>
  <si>
    <t>PRKCD</t>
  </si>
  <si>
    <t>Q05682</t>
  </si>
  <si>
    <t>ENSG00000122786</t>
  </si>
  <si>
    <t>CALD1</t>
  </si>
  <si>
    <t>Q05932</t>
  </si>
  <si>
    <t>ENSG00000136877</t>
  </si>
  <si>
    <t>FPGS</t>
  </si>
  <si>
    <t>Q05D32</t>
  </si>
  <si>
    <t>ENSG00000137770</t>
  </si>
  <si>
    <t>CTDSPL2</t>
  </si>
  <si>
    <t>Q06124</t>
  </si>
  <si>
    <t>ENSG00000179295</t>
  </si>
  <si>
    <t>PTPN11</t>
  </si>
  <si>
    <t>Q06136</t>
  </si>
  <si>
    <t>ENSG00000119537</t>
  </si>
  <si>
    <t>KDSR</t>
  </si>
  <si>
    <t>Q06203</t>
  </si>
  <si>
    <t>ENSG00000128059</t>
  </si>
  <si>
    <t>PPAT</t>
  </si>
  <si>
    <t>Q06210</t>
  </si>
  <si>
    <t>ENSG00000198380</t>
  </si>
  <si>
    <t>GFPT1</t>
  </si>
  <si>
    <t>Q06265</t>
  </si>
  <si>
    <t>ENSG00000123737</t>
  </si>
  <si>
    <t>EXOSC9</t>
  </si>
  <si>
    <t>Q06323</t>
  </si>
  <si>
    <t>ENSG00000092010</t>
  </si>
  <si>
    <t>PSME1</t>
  </si>
  <si>
    <t>Q06330</t>
  </si>
  <si>
    <t>ENSG00000168214</t>
  </si>
  <si>
    <t>RBPJ</t>
  </si>
  <si>
    <t>Q06481</t>
  </si>
  <si>
    <t>ENSG00000084234</t>
  </si>
  <si>
    <t>APLP2</t>
  </si>
  <si>
    <t>Q06546</t>
  </si>
  <si>
    <t>ENSG00000154727</t>
  </si>
  <si>
    <t>GABPA</t>
  </si>
  <si>
    <t>Q06547</t>
  </si>
  <si>
    <t>ENSG00000104064</t>
  </si>
  <si>
    <t>GABPB1</t>
  </si>
  <si>
    <t>Q06587</t>
  </si>
  <si>
    <t>ENSG00000204227</t>
  </si>
  <si>
    <t>RING1</t>
  </si>
  <si>
    <t>Q06609</t>
  </si>
  <si>
    <t>ENSG00000051180</t>
  </si>
  <si>
    <t>RAD51</t>
  </si>
  <si>
    <t>Q06787</t>
  </si>
  <si>
    <t>ENSG00000102081</t>
  </si>
  <si>
    <t>FMR1</t>
  </si>
  <si>
    <t>Q06830</t>
  </si>
  <si>
    <t>ENSG00000117450</t>
  </si>
  <si>
    <t>PRDX1</t>
  </si>
  <si>
    <t>Q07020</t>
  </si>
  <si>
    <t>ENSG00000063177</t>
  </si>
  <si>
    <t>RPL18</t>
  </si>
  <si>
    <t>Q07021</t>
  </si>
  <si>
    <t>ENSG00000108561</t>
  </si>
  <si>
    <t>C1QBP</t>
  </si>
  <si>
    <t>Q07065</t>
  </si>
  <si>
    <t>ENSG00000136026</t>
  </si>
  <si>
    <t>CKAP4</t>
  </si>
  <si>
    <t>Q07157</t>
  </si>
  <si>
    <t>ENSG00000104067</t>
  </si>
  <si>
    <t>TJP1</t>
  </si>
  <si>
    <t>Q07352</t>
  </si>
  <si>
    <t>ENSG00000185650</t>
  </si>
  <si>
    <t>ZFP36L1</t>
  </si>
  <si>
    <t>Q07617</t>
  </si>
  <si>
    <t>ENSG00000104450</t>
  </si>
  <si>
    <t>SPAG1</t>
  </si>
  <si>
    <t>Q07666</t>
  </si>
  <si>
    <t>ENSG00000121774</t>
  </si>
  <si>
    <t>KHDRBS1</t>
  </si>
  <si>
    <t>Q07812</t>
  </si>
  <si>
    <t>ENSG00000087088</t>
  </si>
  <si>
    <t>BAX</t>
  </si>
  <si>
    <t>Q07817</t>
  </si>
  <si>
    <t>ENSG00000171552</t>
  </si>
  <si>
    <t>BCL2L1</t>
  </si>
  <si>
    <t>Q07820</t>
  </si>
  <si>
    <t>ENSG00000143384</t>
  </si>
  <si>
    <t>MCL1</t>
  </si>
  <si>
    <t>Q07864</t>
  </si>
  <si>
    <t>ENSG00000177084</t>
  </si>
  <si>
    <t>POLE</t>
  </si>
  <si>
    <t>Q07866</t>
  </si>
  <si>
    <t>ENSG00000126214</t>
  </si>
  <si>
    <t>KLC1</t>
  </si>
  <si>
    <t>Q07954</t>
  </si>
  <si>
    <t>ENSG00000123384</t>
  </si>
  <si>
    <t>LRP1</t>
  </si>
  <si>
    <t>Q07955</t>
  </si>
  <si>
    <t>ENSG00000136450</t>
  </si>
  <si>
    <t>SRSF1</t>
  </si>
  <si>
    <t>Q07960</t>
  </si>
  <si>
    <t>ENSG00000175220</t>
  </si>
  <si>
    <t>ARHGAP1</t>
  </si>
  <si>
    <t>Q08170</t>
  </si>
  <si>
    <t>ENSG00000116350</t>
  </si>
  <si>
    <t>SRSF4</t>
  </si>
  <si>
    <t>Q08209</t>
  </si>
  <si>
    <t>ENSG00000138814</t>
  </si>
  <si>
    <t>PPP3CA</t>
  </si>
  <si>
    <t>Q08211</t>
  </si>
  <si>
    <t>ENSG00000135829</t>
  </si>
  <si>
    <t>DHX9</t>
  </si>
  <si>
    <t>Q08257</t>
  </si>
  <si>
    <t>ENSG00000116791</t>
  </si>
  <si>
    <t>CRYZ</t>
  </si>
  <si>
    <t>Q08378</t>
  </si>
  <si>
    <t>ENSG00000090615</t>
  </si>
  <si>
    <t>GOLGA3</t>
  </si>
  <si>
    <t>Q08379</t>
  </si>
  <si>
    <t>ENSG00000167110</t>
  </si>
  <si>
    <t>GOLGA2</t>
  </si>
  <si>
    <t>Q08380</t>
  </si>
  <si>
    <t>ENSG00000108679</t>
  </si>
  <si>
    <t>LGALS3BP</t>
  </si>
  <si>
    <t>Q08426</t>
  </si>
  <si>
    <t>ENSG00000113790</t>
  </si>
  <si>
    <t>EHHADH</t>
  </si>
  <si>
    <t>Q08431</t>
  </si>
  <si>
    <t>ENSG00000140545</t>
  </si>
  <si>
    <t>MFGE8</t>
  </si>
  <si>
    <t>Q08623</t>
  </si>
  <si>
    <t>ENSG00000130021</t>
  </si>
  <si>
    <t>PUDP</t>
  </si>
  <si>
    <t>Q08752</t>
  </si>
  <si>
    <t>ENSG00000171497</t>
  </si>
  <si>
    <t>PPID</t>
  </si>
  <si>
    <t>Q08945</t>
  </si>
  <si>
    <t>ENSG00000149136</t>
  </si>
  <si>
    <t>SSRP1</t>
  </si>
  <si>
    <t>Q08AD1</t>
  </si>
  <si>
    <t>ENSG00000118200</t>
  </si>
  <si>
    <t>CAMSAP2</t>
  </si>
  <si>
    <t>Q08AF3</t>
  </si>
  <si>
    <t>ENSG00000166750</t>
  </si>
  <si>
    <t>SLFN5</t>
  </si>
  <si>
    <t>Q08AM6</t>
  </si>
  <si>
    <t>ENSG00000103043</t>
  </si>
  <si>
    <t>VAC14</t>
  </si>
  <si>
    <t>Q08J23</t>
  </si>
  <si>
    <t>ENSG00000037474</t>
  </si>
  <si>
    <t>NSUN2</t>
  </si>
  <si>
    <t>Q09028</t>
  </si>
  <si>
    <t>ENSG00000162521</t>
  </si>
  <si>
    <t>RBBP4</t>
  </si>
  <si>
    <t>Q09161</t>
  </si>
  <si>
    <t>ENSG00000136937</t>
  </si>
  <si>
    <t>NCBP1</t>
  </si>
  <si>
    <t>Q09328</t>
  </si>
  <si>
    <t>ENSG00000152127</t>
  </si>
  <si>
    <t>MGAT5</t>
  </si>
  <si>
    <t>Q09472</t>
  </si>
  <si>
    <t>ENSG00000100393</t>
  </si>
  <si>
    <t>EP300</t>
  </si>
  <si>
    <t>Q09666</t>
  </si>
  <si>
    <t>ENSG00000124942</t>
  </si>
  <si>
    <t>AHNAK</t>
  </si>
  <si>
    <t>Q0PNE2</t>
  </si>
  <si>
    <t>ENSG00000163832</t>
  </si>
  <si>
    <t>ELP6</t>
  </si>
  <si>
    <t>Q0VDF9</t>
  </si>
  <si>
    <t>ENSG00000187522</t>
  </si>
  <si>
    <t>HSPA14</t>
  </si>
  <si>
    <t>Q0VDG4</t>
  </si>
  <si>
    <t>ENSG00000144306</t>
  </si>
  <si>
    <t>SCRN3</t>
  </si>
  <si>
    <t>Q0VG06</t>
  </si>
  <si>
    <t>ENSG00000185504</t>
  </si>
  <si>
    <t>FAAP100</t>
  </si>
  <si>
    <t>Q0VGL1</t>
  </si>
  <si>
    <t>ENSG00000188186</t>
  </si>
  <si>
    <t>LAMTOR4</t>
  </si>
  <si>
    <t>Q0ZGT2</t>
  </si>
  <si>
    <t>ENSG00000162614</t>
  </si>
  <si>
    <t>NEXN</t>
  </si>
  <si>
    <t>Q10469</t>
  </si>
  <si>
    <t>ENSG00000168282</t>
  </si>
  <si>
    <t>MGAT2</t>
  </si>
  <si>
    <t>Q10471</t>
  </si>
  <si>
    <t>ENSG00000143641</t>
  </si>
  <si>
    <t>GALNT2</t>
  </si>
  <si>
    <t>Q10567</t>
  </si>
  <si>
    <t>ENSG00000100280</t>
  </si>
  <si>
    <t>AP1B1</t>
  </si>
  <si>
    <t>Q10570</t>
  </si>
  <si>
    <t>ENSG00000071894</t>
  </si>
  <si>
    <t>CPSF1</t>
  </si>
  <si>
    <t>Q10713</t>
  </si>
  <si>
    <t>ENSG00000165688</t>
  </si>
  <si>
    <t>PMPCA</t>
  </si>
  <si>
    <t>Q11201</t>
  </si>
  <si>
    <t>ENSG00000008513</t>
  </si>
  <si>
    <t>ST3GAL1</t>
  </si>
  <si>
    <t>Q12765</t>
  </si>
  <si>
    <t>ENSG00000136193</t>
  </si>
  <si>
    <t>SCRN1</t>
  </si>
  <si>
    <t>Q12768</t>
  </si>
  <si>
    <t>ENSG00000164961</t>
  </si>
  <si>
    <t>WASHC5</t>
  </si>
  <si>
    <t>Q12769</t>
  </si>
  <si>
    <t>ENSG00000030066</t>
  </si>
  <si>
    <t>NUP160</t>
  </si>
  <si>
    <t>Q12770</t>
  </si>
  <si>
    <t>ENSG00000114650</t>
  </si>
  <si>
    <t>SCAP</t>
  </si>
  <si>
    <t>Q12788</t>
  </si>
  <si>
    <t>ENSG00000183751</t>
  </si>
  <si>
    <t>TBL3</t>
  </si>
  <si>
    <t>Q12789</t>
  </si>
  <si>
    <t>ENSG00000077235</t>
  </si>
  <si>
    <t>GTF3C1</t>
  </si>
  <si>
    <t>Q12792</t>
  </si>
  <si>
    <t>ENSG00000151239</t>
  </si>
  <si>
    <t>TWF1</t>
  </si>
  <si>
    <t>Q12797</t>
  </si>
  <si>
    <t>ENSG00000198363</t>
  </si>
  <si>
    <t>ASPH</t>
  </si>
  <si>
    <t>Q12800</t>
  </si>
  <si>
    <t>ENSG00000135457</t>
  </si>
  <si>
    <t>TFCP2</t>
  </si>
  <si>
    <t>Q12802</t>
  </si>
  <si>
    <t>ENSG00000170776</t>
  </si>
  <si>
    <t>AKAP13</t>
  </si>
  <si>
    <t>Q12824</t>
  </si>
  <si>
    <t>ENSG00000099956</t>
  </si>
  <si>
    <t>SMARCB1</t>
  </si>
  <si>
    <t>Q12830</t>
  </si>
  <si>
    <t>ENSG00000171634</t>
  </si>
  <si>
    <t>BPTF</t>
  </si>
  <si>
    <t>Q12834</t>
  </si>
  <si>
    <t>ENSG00000117399</t>
  </si>
  <si>
    <t>CDC20</t>
  </si>
  <si>
    <t>Q12841</t>
  </si>
  <si>
    <t>ENSG00000163430</t>
  </si>
  <si>
    <t>FSTL1</t>
  </si>
  <si>
    <t>Q12846</t>
  </si>
  <si>
    <t>ENSG00000103496</t>
  </si>
  <si>
    <t>STX4</t>
  </si>
  <si>
    <t>Q12849</t>
  </si>
  <si>
    <t>ENSG00000132463</t>
  </si>
  <si>
    <t>GRSF1</t>
  </si>
  <si>
    <t>Q12851</t>
  </si>
  <si>
    <t>ENSG00000168067</t>
  </si>
  <si>
    <t>MAP4K2</t>
  </si>
  <si>
    <t>Q12873</t>
  </si>
  <si>
    <t>ENSG00000170004</t>
  </si>
  <si>
    <t>CHD3</t>
  </si>
  <si>
    <t>Q12874</t>
  </si>
  <si>
    <t>ENSG00000183431</t>
  </si>
  <si>
    <t>SF3A3</t>
  </si>
  <si>
    <t>Q12888</t>
  </si>
  <si>
    <t>ENSG00000067369</t>
  </si>
  <si>
    <t>TP53BP1</t>
  </si>
  <si>
    <t>Q12894</t>
  </si>
  <si>
    <t>ENSG00000214706</t>
  </si>
  <si>
    <t>IFRD2</t>
  </si>
  <si>
    <t>Q12899</t>
  </si>
  <si>
    <t>ENSG00000137313</t>
  </si>
  <si>
    <t>TRIM26</t>
  </si>
  <si>
    <t>Q12904</t>
  </si>
  <si>
    <t>ENSG00000164022</t>
  </si>
  <si>
    <t>AIMP1</t>
  </si>
  <si>
    <t>Q12905</t>
  </si>
  <si>
    <t>ENSG00000143621</t>
  </si>
  <si>
    <t>ILF2</t>
  </si>
  <si>
    <t>Q12906</t>
  </si>
  <si>
    <t>ENSG00000129351</t>
  </si>
  <si>
    <t>ILF3</t>
  </si>
  <si>
    <t>Q12907</t>
  </si>
  <si>
    <t>ENSG00000169223</t>
  </si>
  <si>
    <t>LMAN2</t>
  </si>
  <si>
    <t>Q12913</t>
  </si>
  <si>
    <t>ENSG00000149177</t>
  </si>
  <si>
    <t>PTPRJ</t>
  </si>
  <si>
    <t>Q12929</t>
  </si>
  <si>
    <t>ENSG00000151491</t>
  </si>
  <si>
    <t>EPS8</t>
  </si>
  <si>
    <t>Q12931</t>
  </si>
  <si>
    <t>ENSG00000126602</t>
  </si>
  <si>
    <t>TRAP1</t>
  </si>
  <si>
    <t>Q12933</t>
  </si>
  <si>
    <t>ENSG00000127191</t>
  </si>
  <si>
    <t>TRAF2</t>
  </si>
  <si>
    <t>Q12959</t>
  </si>
  <si>
    <t>ENSG00000075711</t>
  </si>
  <si>
    <t>DLG1</t>
  </si>
  <si>
    <t>Q12962</t>
  </si>
  <si>
    <t>ENSG00000166337</t>
  </si>
  <si>
    <t>TAF10</t>
  </si>
  <si>
    <t>Q12972</t>
  </si>
  <si>
    <t>ENSG00000117751</t>
  </si>
  <si>
    <t>PPP1R8</t>
  </si>
  <si>
    <t>Q12974</t>
  </si>
  <si>
    <t>ENSG00000184007</t>
  </si>
  <si>
    <t>PTP4A2</t>
  </si>
  <si>
    <t>Q12979</t>
  </si>
  <si>
    <t>ENSG00000159842</t>
  </si>
  <si>
    <t>ABR</t>
  </si>
  <si>
    <t>Q12980</t>
  </si>
  <si>
    <t>ENSG00000103148</t>
  </si>
  <si>
    <t>NPRL3</t>
  </si>
  <si>
    <t>Q12981</t>
  </si>
  <si>
    <t>ENSG00000113734</t>
  </si>
  <si>
    <t>BNIP1</t>
  </si>
  <si>
    <t>Q12982</t>
  </si>
  <si>
    <t>ENSG00000140299</t>
  </si>
  <si>
    <t>BNIP2</t>
  </si>
  <si>
    <t>Q12996</t>
  </si>
  <si>
    <t>ENSG00000176102</t>
  </si>
  <si>
    <t>CSTF3</t>
  </si>
  <si>
    <t>Q13011</t>
  </si>
  <si>
    <t>ENSG00000104823</t>
  </si>
  <si>
    <t>ECH1</t>
  </si>
  <si>
    <t>Q13017</t>
  </si>
  <si>
    <t>ENSG00000100852</t>
  </si>
  <si>
    <t>ARHGAP5</t>
  </si>
  <si>
    <t>Q13033</t>
  </si>
  <si>
    <t>ENSG00000196792</t>
  </si>
  <si>
    <t>STRN3</t>
  </si>
  <si>
    <t>Q13042</t>
  </si>
  <si>
    <t>ENSG00000130177</t>
  </si>
  <si>
    <t>CDC16</t>
  </si>
  <si>
    <t>Q13043</t>
  </si>
  <si>
    <t>ENSG00000101109</t>
  </si>
  <si>
    <t>STK4</t>
  </si>
  <si>
    <t>Q13045</t>
  </si>
  <si>
    <t>ENSG00000177731</t>
  </si>
  <si>
    <t>FLII</t>
  </si>
  <si>
    <t>Q13049</t>
  </si>
  <si>
    <t>ENSG00000119401</t>
  </si>
  <si>
    <t>TRIM32</t>
  </si>
  <si>
    <t>Q13057</t>
  </si>
  <si>
    <t>ENSG00000068120</t>
  </si>
  <si>
    <t>COASY</t>
  </si>
  <si>
    <t>Q13084</t>
  </si>
  <si>
    <t>ENSG00000086504</t>
  </si>
  <si>
    <t>MRPL28</t>
  </si>
  <si>
    <t>Q13085</t>
  </si>
  <si>
    <t>ENSG00000275176</t>
  </si>
  <si>
    <t>ACACA</t>
  </si>
  <si>
    <t>Q13098</t>
  </si>
  <si>
    <t>ENSG00000169727</t>
  </si>
  <si>
    <t>GPS1</t>
  </si>
  <si>
    <t>Q13107</t>
  </si>
  <si>
    <t>ENSG00000114316</t>
  </si>
  <si>
    <t>USP4</t>
  </si>
  <si>
    <t>Q13111</t>
  </si>
  <si>
    <t>ENSG00000167670</t>
  </si>
  <si>
    <t>CHAF1A</t>
  </si>
  <si>
    <t>Q13112</t>
  </si>
  <si>
    <t>ENSG00000159259</t>
  </si>
  <si>
    <t>CHAF1B</t>
  </si>
  <si>
    <t>Q13123</t>
  </si>
  <si>
    <t>ENSG00000113141</t>
  </si>
  <si>
    <t>IK</t>
  </si>
  <si>
    <t>Q13126</t>
  </si>
  <si>
    <t>ENSG00000099810</t>
  </si>
  <si>
    <t>MTAP</t>
  </si>
  <si>
    <t>Q13131</t>
  </si>
  <si>
    <t>ENSG00000132356</t>
  </si>
  <si>
    <t>PRKAA1</t>
  </si>
  <si>
    <t>Q13136</t>
  </si>
  <si>
    <t>ENSG00000288198</t>
  </si>
  <si>
    <t>PPFIA1</t>
  </si>
  <si>
    <t>Q13137</t>
  </si>
  <si>
    <t>ENSG00000136436</t>
  </si>
  <si>
    <t>CALCOCO2</t>
  </si>
  <si>
    <t>Q13144</t>
  </si>
  <si>
    <t>ENSG00000145191</t>
  </si>
  <si>
    <t>EIF2B5</t>
  </si>
  <si>
    <t>Q13148</t>
  </si>
  <si>
    <t>ENSG00000120948</t>
  </si>
  <si>
    <t>TARDBP</t>
  </si>
  <si>
    <t>Q13151</t>
  </si>
  <si>
    <t>ENSG00000177733</t>
  </si>
  <si>
    <t>HNRNPA0</t>
  </si>
  <si>
    <t>Q13153</t>
  </si>
  <si>
    <t>ENSG00000149269</t>
  </si>
  <si>
    <t>PAK1</t>
  </si>
  <si>
    <t>Q13155</t>
  </si>
  <si>
    <t>ENSG00000106305</t>
  </si>
  <si>
    <t>AIMP2</t>
  </si>
  <si>
    <t>Q13158</t>
  </si>
  <si>
    <t>ENSG00000168040</t>
  </si>
  <si>
    <t>FADD</t>
  </si>
  <si>
    <t>Q13162</t>
  </si>
  <si>
    <t>ENSG00000123131</t>
  </si>
  <si>
    <t>PRDX4</t>
  </si>
  <si>
    <t>Q13177</t>
  </si>
  <si>
    <t>ENSG00000180370</t>
  </si>
  <si>
    <t>PAK2</t>
  </si>
  <si>
    <t>Q13185</t>
  </si>
  <si>
    <t>ENSG00000122565</t>
  </si>
  <si>
    <t>CBX3</t>
  </si>
  <si>
    <t>Q13188</t>
  </si>
  <si>
    <t>ENSG00000104375</t>
  </si>
  <si>
    <t>STK3</t>
  </si>
  <si>
    <t>Q13190</t>
  </si>
  <si>
    <t>ENSG00000162236</t>
  </si>
  <si>
    <t>STX5</t>
  </si>
  <si>
    <t>Q13200</t>
  </si>
  <si>
    <t>ENSG00000175166</t>
  </si>
  <si>
    <t>PSMD2</t>
  </si>
  <si>
    <t>Q13206</t>
  </si>
  <si>
    <t>ENSG00000178105</t>
  </si>
  <si>
    <t>DDX10</t>
  </si>
  <si>
    <t>Q13217</t>
  </si>
  <si>
    <t>ENSG00000102580</t>
  </si>
  <si>
    <t>DNAJC3</t>
  </si>
  <si>
    <t>Q13232</t>
  </si>
  <si>
    <t>ENSG00000103024</t>
  </si>
  <si>
    <t>NME3</t>
  </si>
  <si>
    <t>Q13242</t>
  </si>
  <si>
    <t>ENSG00000111786</t>
  </si>
  <si>
    <t>SRSF9</t>
  </si>
  <si>
    <t>Q13243</t>
  </si>
  <si>
    <t>ENSG00000100650</t>
  </si>
  <si>
    <t>SRSF5</t>
  </si>
  <si>
    <t>Q13247</t>
  </si>
  <si>
    <t>ENSG00000124193</t>
  </si>
  <si>
    <t>SRSF6</t>
  </si>
  <si>
    <t>Q13257</t>
  </si>
  <si>
    <t>ENSG00000164109</t>
  </si>
  <si>
    <t>MAD2L1</t>
  </si>
  <si>
    <t>Q13263</t>
  </si>
  <si>
    <t>ENSG00000130726</t>
  </si>
  <si>
    <t>TRIM28</t>
  </si>
  <si>
    <t>Q13268</t>
  </si>
  <si>
    <t>ENSG00000100867</t>
  </si>
  <si>
    <t>DHRS2</t>
  </si>
  <si>
    <t>Q13277</t>
  </si>
  <si>
    <t>ENSG00000166900</t>
  </si>
  <si>
    <t>STX3</t>
  </si>
  <si>
    <t>Q13283</t>
  </si>
  <si>
    <t>ENSG00000145907</t>
  </si>
  <si>
    <t>G3BP1</t>
  </si>
  <si>
    <t>Q13303</t>
  </si>
  <si>
    <t>ENSG00000069424</t>
  </si>
  <si>
    <t>KCNAB2</t>
  </si>
  <si>
    <t>Q13308</t>
  </si>
  <si>
    <t>ENSG00000112655</t>
  </si>
  <si>
    <t>PTK7</t>
  </si>
  <si>
    <t>Q13309</t>
  </si>
  <si>
    <t>ENSG00000145604</t>
  </si>
  <si>
    <t>SKP2</t>
  </si>
  <si>
    <t>Q13310</t>
  </si>
  <si>
    <t>ENSG00000090621</t>
  </si>
  <si>
    <t>PABPC4</t>
  </si>
  <si>
    <t>Q13315</t>
  </si>
  <si>
    <t>ENSG00000149311</t>
  </si>
  <si>
    <t>ATM</t>
  </si>
  <si>
    <t>Q13322</t>
  </si>
  <si>
    <t>ENSG00000106070</t>
  </si>
  <si>
    <t>GRB10</t>
  </si>
  <si>
    <t>Q13325</t>
  </si>
  <si>
    <t>ENSG00000152778</t>
  </si>
  <si>
    <t>IFIT5</t>
  </si>
  <si>
    <t>Q13330</t>
  </si>
  <si>
    <t>ENSG00000182979</t>
  </si>
  <si>
    <t>MTA1</t>
  </si>
  <si>
    <t>Q13347</t>
  </si>
  <si>
    <t>ENSG00000084623</t>
  </si>
  <si>
    <t>EIF3I</t>
  </si>
  <si>
    <t>Q13352</t>
  </si>
  <si>
    <t>ENSG00000142856</t>
  </si>
  <si>
    <t>ITGB3BP</t>
  </si>
  <si>
    <t>Q13356</t>
  </si>
  <si>
    <t>ENSG00000100023</t>
  </si>
  <si>
    <t>PPIL2</t>
  </si>
  <si>
    <t>Q13362</t>
  </si>
  <si>
    <t>ENSG00000078304</t>
  </si>
  <si>
    <t>PPP2R5C</t>
  </si>
  <si>
    <t>Q13363</t>
  </si>
  <si>
    <t>ENSG00000159692</t>
  </si>
  <si>
    <t>CTBP1</t>
  </si>
  <si>
    <t>Q13404</t>
  </si>
  <si>
    <t>ENSG00000244687</t>
  </si>
  <si>
    <t>UBE2V1</t>
  </si>
  <si>
    <t>Q13405</t>
  </si>
  <si>
    <t>ENSG00000149792</t>
  </si>
  <si>
    <t>MRPL49</t>
  </si>
  <si>
    <t>Q13409</t>
  </si>
  <si>
    <t>ENSG00000077380</t>
  </si>
  <si>
    <t>DYNC1I2</t>
  </si>
  <si>
    <t>Q13415</t>
  </si>
  <si>
    <t>ENSG00000085840</t>
  </si>
  <si>
    <t>ORC1</t>
  </si>
  <si>
    <t>Q13416</t>
  </si>
  <si>
    <t>ENSG00000115942</t>
  </si>
  <si>
    <t>ORC2</t>
  </si>
  <si>
    <t>Q13418</t>
  </si>
  <si>
    <t>ENSG00000166333</t>
  </si>
  <si>
    <t>ILK</t>
  </si>
  <si>
    <t>Q13423</t>
  </si>
  <si>
    <t>ENSG00000112992</t>
  </si>
  <si>
    <t>NNT</t>
  </si>
  <si>
    <t>Q13425</t>
  </si>
  <si>
    <t>ENSG00000168807</t>
  </si>
  <si>
    <t>SNTB2</t>
  </si>
  <si>
    <t>Q13427</t>
  </si>
  <si>
    <t>ENSG00000138398</t>
  </si>
  <si>
    <t>PPIG</t>
  </si>
  <si>
    <t>Q13428</t>
  </si>
  <si>
    <t>ENSG00000070814</t>
  </si>
  <si>
    <t>TCOF1</t>
  </si>
  <si>
    <t>Q13432</t>
  </si>
  <si>
    <t>ENSG00000109103</t>
  </si>
  <si>
    <t>UNC119</t>
  </si>
  <si>
    <t>Q13433</t>
  </si>
  <si>
    <t>ENSG00000141424</t>
  </si>
  <si>
    <t>SLC39A6</t>
  </si>
  <si>
    <t>Q13435</t>
  </si>
  <si>
    <t>ENSG00000087365</t>
  </si>
  <si>
    <t>SF3B2</t>
  </si>
  <si>
    <t>Q13438</t>
  </si>
  <si>
    <t>ENSG00000135506</t>
  </si>
  <si>
    <t>OS9</t>
  </si>
  <si>
    <t>Q13439</t>
  </si>
  <si>
    <t>ENSG00000144674</t>
  </si>
  <si>
    <t>GOLGA4</t>
  </si>
  <si>
    <t>Q13442</t>
  </si>
  <si>
    <t>ENSG00000106244</t>
  </si>
  <si>
    <t>PDAP1</t>
  </si>
  <si>
    <t>Q13443</t>
  </si>
  <si>
    <t>ENSG00000168615</t>
  </si>
  <si>
    <t>ADAM9</t>
  </si>
  <si>
    <t>Q13445</t>
  </si>
  <si>
    <t>ENSG00000099203</t>
  </si>
  <si>
    <t>TMED1</t>
  </si>
  <si>
    <t>Q13451</t>
  </si>
  <si>
    <t>ENSG00000096060</t>
  </si>
  <si>
    <t>FKBP5</t>
  </si>
  <si>
    <t>Q13454</t>
  </si>
  <si>
    <t>ENSG00000104723</t>
  </si>
  <si>
    <t>TUSC3</t>
  </si>
  <si>
    <t>Q13459</t>
  </si>
  <si>
    <t>ENSG00000099331</t>
  </si>
  <si>
    <t>MYO9B</t>
  </si>
  <si>
    <t>Q13464</t>
  </si>
  <si>
    <t>ENSG00000067900</t>
  </si>
  <si>
    <t>ROCK1</t>
  </si>
  <si>
    <t>Q13485</t>
  </si>
  <si>
    <t>ENSG00000141646</t>
  </si>
  <si>
    <t>SMAD4</t>
  </si>
  <si>
    <t>Q13488</t>
  </si>
  <si>
    <t>ENSG00000110719</t>
  </si>
  <si>
    <t>TCIRG1</t>
  </si>
  <si>
    <t>Q13490</t>
  </si>
  <si>
    <t>ENSG00000110330</t>
  </si>
  <si>
    <t>BIRC2</t>
  </si>
  <si>
    <t>Q13492</t>
  </si>
  <si>
    <t>ENSG00000073921</t>
  </si>
  <si>
    <t>PICALM</t>
  </si>
  <si>
    <t>Q13496</t>
  </si>
  <si>
    <t>ENSG00000171100</t>
  </si>
  <si>
    <t>MTM1</t>
  </si>
  <si>
    <t>Q13501</t>
  </si>
  <si>
    <t>ENSG00000161011</t>
  </si>
  <si>
    <t>SQSTM1</t>
  </si>
  <si>
    <t>Q13505</t>
  </si>
  <si>
    <t>ENSG00000173171</t>
  </si>
  <si>
    <t>MTX1</t>
  </si>
  <si>
    <t>Q13509</t>
  </si>
  <si>
    <t>ENSG00000258947</t>
  </si>
  <si>
    <t>TUBB3</t>
  </si>
  <si>
    <t>Q13510</t>
  </si>
  <si>
    <t>ENSG00000104763</t>
  </si>
  <si>
    <t>ASAH1</t>
  </si>
  <si>
    <t>Q13523</t>
  </si>
  <si>
    <t>ENSG00000112739</t>
  </si>
  <si>
    <t>PRP4K</t>
  </si>
  <si>
    <t>Q13526</t>
  </si>
  <si>
    <t>ENSG00000127445</t>
  </si>
  <si>
    <t>PIN1</t>
  </si>
  <si>
    <t>Q13535</t>
  </si>
  <si>
    <t>ENSG00000175054</t>
  </si>
  <si>
    <t>ATR</t>
  </si>
  <si>
    <t>Q13541</t>
  </si>
  <si>
    <t>ENSG00000187840</t>
  </si>
  <si>
    <t>EIF4EBP1</t>
  </si>
  <si>
    <t>Q13546</t>
  </si>
  <si>
    <t>ENSG00000137275</t>
  </si>
  <si>
    <t>RIPK1</t>
  </si>
  <si>
    <t>Q13547</t>
  </si>
  <si>
    <t>ENSG00000116478</t>
  </si>
  <si>
    <t>HDAC1</t>
  </si>
  <si>
    <t>Q13555</t>
  </si>
  <si>
    <t>ENSG00000148660</t>
  </si>
  <si>
    <t>CAMK2G</t>
  </si>
  <si>
    <t>Q13557</t>
  </si>
  <si>
    <t>ENSG00000145349</t>
  </si>
  <si>
    <t>CAMK2D</t>
  </si>
  <si>
    <t>Q13561</t>
  </si>
  <si>
    <t>ENSG00000175203</t>
  </si>
  <si>
    <t>DCTN2</t>
  </si>
  <si>
    <t>Q13564</t>
  </si>
  <si>
    <t>ENSG00000159593</t>
  </si>
  <si>
    <t>NAE1</t>
  </si>
  <si>
    <t>Q13573</t>
  </si>
  <si>
    <t>ENSG00000100603</t>
  </si>
  <si>
    <t>SNW1</t>
  </si>
  <si>
    <t>Q13574</t>
  </si>
  <si>
    <t>ENSG00000149091</t>
  </si>
  <si>
    <t>DGKZ</t>
  </si>
  <si>
    <t>Q13586</t>
  </si>
  <si>
    <t>ENSG00000167323</t>
  </si>
  <si>
    <t>STIM1</t>
  </si>
  <si>
    <t>Q13595</t>
  </si>
  <si>
    <t>ENSG00000164548</t>
  </si>
  <si>
    <t>TRA2A</t>
  </si>
  <si>
    <t>Q13596</t>
  </si>
  <si>
    <t>ENSG00000028528</t>
  </si>
  <si>
    <t>SNX1</t>
  </si>
  <si>
    <t>Q13601</t>
  </si>
  <si>
    <t>ENSG00000111615</t>
  </si>
  <si>
    <t>KRR1</t>
  </si>
  <si>
    <t>Q13610</t>
  </si>
  <si>
    <t>ENSG00000136045</t>
  </si>
  <si>
    <t>PWP1</t>
  </si>
  <si>
    <t>Q13613</t>
  </si>
  <si>
    <t>ENSG00000063601</t>
  </si>
  <si>
    <t>MTMR1</t>
  </si>
  <si>
    <t>Q13614</t>
  </si>
  <si>
    <t>ENSG00000087053</t>
  </si>
  <si>
    <t>MTMR2</t>
  </si>
  <si>
    <t>Q13615</t>
  </si>
  <si>
    <t>ENSG00000100330</t>
  </si>
  <si>
    <t>MTMR3</t>
  </si>
  <si>
    <t>Q13616</t>
  </si>
  <si>
    <t>ENSG00000055130</t>
  </si>
  <si>
    <t>CUL1</t>
  </si>
  <si>
    <t>Q13617</t>
  </si>
  <si>
    <t>ENSG00000108094</t>
  </si>
  <si>
    <t>CUL2</t>
  </si>
  <si>
    <t>Q13618</t>
  </si>
  <si>
    <t>ENSG00000036257</t>
  </si>
  <si>
    <t>CUL3</t>
  </si>
  <si>
    <t>Q13619</t>
  </si>
  <si>
    <t>ENSG00000139842</t>
  </si>
  <si>
    <t>CUL4A</t>
  </si>
  <si>
    <t>Q13620</t>
  </si>
  <si>
    <t>ENSG00000158290</t>
  </si>
  <si>
    <t>CUL4B</t>
  </si>
  <si>
    <t>Q13625</t>
  </si>
  <si>
    <t>ENSG00000143514</t>
  </si>
  <si>
    <t>TP53BP2</t>
  </si>
  <si>
    <t>Q13630</t>
  </si>
  <si>
    <t>ENSG00000104522</t>
  </si>
  <si>
    <t>GFUS</t>
  </si>
  <si>
    <t>Q13636</t>
  </si>
  <si>
    <t>ENSG00000168461</t>
  </si>
  <si>
    <t>RAB31</t>
  </si>
  <si>
    <t>Q13637</t>
  </si>
  <si>
    <t>ENSG00000118508</t>
  </si>
  <si>
    <t>RAB32</t>
  </si>
  <si>
    <t>Q13641</t>
  </si>
  <si>
    <t>ENSG00000146242</t>
  </si>
  <si>
    <t>TPBG</t>
  </si>
  <si>
    <t>Q13642</t>
  </si>
  <si>
    <t>ENSG00000022267</t>
  </si>
  <si>
    <t>FHL1</t>
  </si>
  <si>
    <t>Q13643</t>
  </si>
  <si>
    <t>ENSG00000183386</t>
  </si>
  <si>
    <t>FHL3</t>
  </si>
  <si>
    <t>Q13671</t>
  </si>
  <si>
    <t>ENSG00000174791</t>
  </si>
  <si>
    <t>RIN1</t>
  </si>
  <si>
    <t>Q13685</t>
  </si>
  <si>
    <t>ENSG00000127837</t>
  </si>
  <si>
    <t>AAMP</t>
  </si>
  <si>
    <t>Q13686</t>
  </si>
  <si>
    <t>ENSG00000100601</t>
  </si>
  <si>
    <t>ALKBH1</t>
  </si>
  <si>
    <t>Q13724</t>
  </si>
  <si>
    <t>ENSG00000115275</t>
  </si>
  <si>
    <t>MOGS</t>
  </si>
  <si>
    <t>Q13740</t>
  </si>
  <si>
    <t>ENSG00000170017</t>
  </si>
  <si>
    <t>ALCAM</t>
  </si>
  <si>
    <t>Q13751</t>
  </si>
  <si>
    <t>ENSG00000196878</t>
  </si>
  <si>
    <t>LAMB3</t>
  </si>
  <si>
    <t>Q13769</t>
  </si>
  <si>
    <t>ENSG00000100296</t>
  </si>
  <si>
    <t>THOC5</t>
  </si>
  <si>
    <t>Q13795</t>
  </si>
  <si>
    <t>ENSG00000101246</t>
  </si>
  <si>
    <t>ARFRP1</t>
  </si>
  <si>
    <t>Q13813</t>
  </si>
  <si>
    <t>ENSG00000197694</t>
  </si>
  <si>
    <t>SPTAN1</t>
  </si>
  <si>
    <t>Q13823</t>
  </si>
  <si>
    <t>ENSG00000134697</t>
  </si>
  <si>
    <t>GNL2</t>
  </si>
  <si>
    <t>Q13829</t>
  </si>
  <si>
    <t>ENSG00000109079</t>
  </si>
  <si>
    <t>TNFAIP1</t>
  </si>
  <si>
    <t>Q13838</t>
  </si>
  <si>
    <t>ENSG00000198563</t>
  </si>
  <si>
    <t>DDX39B</t>
  </si>
  <si>
    <t>Q13867</t>
  </si>
  <si>
    <t>ENSG00000108578</t>
  </si>
  <si>
    <t>BLMH</t>
  </si>
  <si>
    <t>Q13868</t>
  </si>
  <si>
    <t>ENSG00000130713</t>
  </si>
  <si>
    <t>EXOSC2</t>
  </si>
  <si>
    <t>Q13885</t>
  </si>
  <si>
    <t>ENSG00000137267</t>
  </si>
  <si>
    <t>TUBB2A</t>
  </si>
  <si>
    <t>Q13887</t>
  </si>
  <si>
    <t>ENSG00000102554</t>
  </si>
  <si>
    <t>KLF5</t>
  </si>
  <si>
    <t>Q13889</t>
  </si>
  <si>
    <t>ENSG00000111358</t>
  </si>
  <si>
    <t>GTF2H3</t>
  </si>
  <si>
    <t>Q13895</t>
  </si>
  <si>
    <t>ENSG00000112578</t>
  </si>
  <si>
    <t>BYSL</t>
  </si>
  <si>
    <t>Q13907</t>
  </si>
  <si>
    <t>ENSG00000067064</t>
  </si>
  <si>
    <t>IDI1</t>
  </si>
  <si>
    <t>Q13951</t>
  </si>
  <si>
    <t>ENSG00000067955</t>
  </si>
  <si>
    <t>CBFB</t>
  </si>
  <si>
    <t>Q13952</t>
  </si>
  <si>
    <t>ENSG00000066136</t>
  </si>
  <si>
    <t>NFYC</t>
  </si>
  <si>
    <t>Q14008</t>
  </si>
  <si>
    <t>ENSG00000175216</t>
  </si>
  <si>
    <t>CKAP5</t>
  </si>
  <si>
    <t>Q14011</t>
  </si>
  <si>
    <t>ENSG00000099622</t>
  </si>
  <si>
    <t>CIRBP</t>
  </si>
  <si>
    <t>Q14012</t>
  </si>
  <si>
    <t>ENSG00000134072</t>
  </si>
  <si>
    <t>CAMK1</t>
  </si>
  <si>
    <t>Q14019</t>
  </si>
  <si>
    <t>ENSG00000103187</t>
  </si>
  <si>
    <t>COTL1</t>
  </si>
  <si>
    <t>Q14061</t>
  </si>
  <si>
    <t>ENSG00000138495</t>
  </si>
  <si>
    <t>COX17</t>
  </si>
  <si>
    <t>Q14103</t>
  </si>
  <si>
    <t>ENSG00000138668</t>
  </si>
  <si>
    <t>HNRNPD</t>
  </si>
  <si>
    <t>Q14108</t>
  </si>
  <si>
    <t>ENSG00000138760</t>
  </si>
  <si>
    <t>SCARB2</t>
  </si>
  <si>
    <t>Q14116</t>
  </si>
  <si>
    <t>ENSG00000150782</t>
  </si>
  <si>
    <t>IL18</t>
  </si>
  <si>
    <t>Q14118</t>
  </si>
  <si>
    <t>ENSG00000173402</t>
  </si>
  <si>
    <t>DAG1</t>
  </si>
  <si>
    <t>Q14119</t>
  </si>
  <si>
    <t>ENSG00000136451</t>
  </si>
  <si>
    <t>VEZF1</t>
  </si>
  <si>
    <t>Q14126</t>
  </si>
  <si>
    <t>ENSG00000046604</t>
  </si>
  <si>
    <t>DSG2</t>
  </si>
  <si>
    <t>Q14137</t>
  </si>
  <si>
    <t>ENSG00000261236</t>
  </si>
  <si>
    <t>BOP1</t>
  </si>
  <si>
    <t>Q14139</t>
  </si>
  <si>
    <t>ENSG00000110344</t>
  </si>
  <si>
    <t>UBE4A</t>
  </si>
  <si>
    <t>Q14141</t>
  </si>
  <si>
    <t>ENSG00000125354</t>
  </si>
  <si>
    <t>SEPTIN6</t>
  </si>
  <si>
    <t>Q14145</t>
  </si>
  <si>
    <t>ENSG00000079999</t>
  </si>
  <si>
    <t>KEAP1</t>
  </si>
  <si>
    <t>Q14146</t>
  </si>
  <si>
    <t>ENSG00000135763</t>
  </si>
  <si>
    <t>URB2</t>
  </si>
  <si>
    <t>Q14149</t>
  </si>
  <si>
    <t>ENSG00000159256</t>
  </si>
  <si>
    <t>MORC3</t>
  </si>
  <si>
    <t>Q14151</t>
  </si>
  <si>
    <t>ENSG00000130254</t>
  </si>
  <si>
    <t>SAFB2</t>
  </si>
  <si>
    <t>Q14152</t>
  </si>
  <si>
    <t>ENSG00000107581</t>
  </si>
  <si>
    <t>EIF3A</t>
  </si>
  <si>
    <t>Q14155</t>
  </si>
  <si>
    <t>ENSG00000102606</t>
  </si>
  <si>
    <t>ARHGEF7</t>
  </si>
  <si>
    <t>Q14157</t>
  </si>
  <si>
    <t>ENSG00000143569</t>
  </si>
  <si>
    <t>UBAP2L</t>
  </si>
  <si>
    <t>Q14160</t>
  </si>
  <si>
    <t>ENSG00000180900</t>
  </si>
  <si>
    <t>SCRIB</t>
  </si>
  <si>
    <t>Q14161</t>
  </si>
  <si>
    <t>ENSG00000139436</t>
  </si>
  <si>
    <t>GIT2</t>
  </si>
  <si>
    <t>Q14165</t>
  </si>
  <si>
    <t>ENSG00000110917</t>
  </si>
  <si>
    <t>MLEC</t>
  </si>
  <si>
    <t>Q14166</t>
  </si>
  <si>
    <t>ENSG00000100304</t>
  </si>
  <si>
    <t>TTLL12</t>
  </si>
  <si>
    <t>Q14168</t>
  </si>
  <si>
    <t>ENSG00000108852</t>
  </si>
  <si>
    <t>MPP2</t>
  </si>
  <si>
    <t>Q14181</t>
  </si>
  <si>
    <t>ENSG00000014138</t>
  </si>
  <si>
    <t>POLA2</t>
  </si>
  <si>
    <t>Q14185</t>
  </si>
  <si>
    <t>ENSG00000150760</t>
  </si>
  <si>
    <t>DOCK1</t>
  </si>
  <si>
    <t>Q14186</t>
  </si>
  <si>
    <t>ENSG00000198176</t>
  </si>
  <si>
    <t>TFDP1</t>
  </si>
  <si>
    <t>Q14191</t>
  </si>
  <si>
    <t>ENSG00000165392</t>
  </si>
  <si>
    <t>WRN</t>
  </si>
  <si>
    <t>Q14192</t>
  </si>
  <si>
    <t>ENSG00000115641</t>
  </si>
  <si>
    <t>FHL2</t>
  </si>
  <si>
    <t>Q14194</t>
  </si>
  <si>
    <t>ENSG00000072832</t>
  </si>
  <si>
    <t>CRMP1</t>
  </si>
  <si>
    <t>Q14195</t>
  </si>
  <si>
    <t>ENSG00000113657</t>
  </si>
  <si>
    <t>DPYSL3</t>
  </si>
  <si>
    <t>Q14197</t>
  </si>
  <si>
    <t>ENSG00000167862</t>
  </si>
  <si>
    <t>MRPL58</t>
  </si>
  <si>
    <t>Q14202</t>
  </si>
  <si>
    <t>ENSG00000147130</t>
  </si>
  <si>
    <t>ZMYM3</t>
  </si>
  <si>
    <t>Q14203</t>
  </si>
  <si>
    <t>ENSG00000204843</t>
  </si>
  <si>
    <t>DCTN1</t>
  </si>
  <si>
    <t>Q14204</t>
  </si>
  <si>
    <t>ENSG00000197102</t>
  </si>
  <si>
    <t>DYNC1H1</t>
  </si>
  <si>
    <t>Q14232</t>
  </si>
  <si>
    <t>ENSG00000111361</t>
  </si>
  <si>
    <t>EIF2B1</t>
  </si>
  <si>
    <t>Q14240</t>
  </si>
  <si>
    <t>ENSG00000156976</t>
  </si>
  <si>
    <t>EIF4A2</t>
  </si>
  <si>
    <t>Q14241</t>
  </si>
  <si>
    <t>ENSG00000011007</t>
  </si>
  <si>
    <t>ELOA</t>
  </si>
  <si>
    <t>Q14247</t>
  </si>
  <si>
    <t>ENSG00000085733</t>
  </si>
  <si>
    <t>CTTN</t>
  </si>
  <si>
    <t>Q14254</t>
  </si>
  <si>
    <t>ENSG00000132589</t>
  </si>
  <si>
    <t>FLOT2</t>
  </si>
  <si>
    <t>Q14257</t>
  </si>
  <si>
    <t>ENSG00000117906</t>
  </si>
  <si>
    <t>RCN2</t>
  </si>
  <si>
    <t>Q14258</t>
  </si>
  <si>
    <t>ENSG00000121060</t>
  </si>
  <si>
    <t>TRIM25</t>
  </si>
  <si>
    <t>Q14315</t>
  </si>
  <si>
    <t>ENSG00000128591</t>
  </si>
  <si>
    <t>FLNC</t>
  </si>
  <si>
    <t>Q14318</t>
  </si>
  <si>
    <t>ENSG00000105701</t>
  </si>
  <si>
    <t>FKBP8</t>
  </si>
  <si>
    <t>Q14320</t>
  </si>
  <si>
    <t>ENSG00000071859</t>
  </si>
  <si>
    <t>FAM50A</t>
  </si>
  <si>
    <t>Q14331</t>
  </si>
  <si>
    <t>ENSG00000109536</t>
  </si>
  <si>
    <t>FRG1</t>
  </si>
  <si>
    <t>Q14344</t>
  </si>
  <si>
    <t>ENSG00000120063</t>
  </si>
  <si>
    <t>GNA13</t>
  </si>
  <si>
    <t>Q14353</t>
  </si>
  <si>
    <t>ENSG00000130005</t>
  </si>
  <si>
    <t>GAMT</t>
  </si>
  <si>
    <t>Q14376</t>
  </si>
  <si>
    <t>ENSG00000117308</t>
  </si>
  <si>
    <t>GALE</t>
  </si>
  <si>
    <t>Q14444</t>
  </si>
  <si>
    <t>ENSG00000135387</t>
  </si>
  <si>
    <t>CAPRIN1</t>
  </si>
  <si>
    <t>Q14493</t>
  </si>
  <si>
    <t>ENSG00000163950</t>
  </si>
  <si>
    <t>SLBP</t>
  </si>
  <si>
    <t>Q14498</t>
  </si>
  <si>
    <t>ENSG00000131051</t>
  </si>
  <si>
    <t>RBM39</t>
  </si>
  <si>
    <t>Q14517</t>
  </si>
  <si>
    <t>ENSG00000083857</t>
  </si>
  <si>
    <t>FAT1</t>
  </si>
  <si>
    <t>Q14527</t>
  </si>
  <si>
    <t>ENSG00000071794</t>
  </si>
  <si>
    <t>HLTF</t>
  </si>
  <si>
    <t>Q14533</t>
  </si>
  <si>
    <t>ENSG00000205426</t>
  </si>
  <si>
    <t>KRT81</t>
  </si>
  <si>
    <t>Q14534</t>
  </si>
  <si>
    <t>ENSG00000104549</t>
  </si>
  <si>
    <t>SQLE</t>
  </si>
  <si>
    <t>Q14554</t>
  </si>
  <si>
    <t>ENSG00000065485</t>
  </si>
  <si>
    <t>PDIA5</t>
  </si>
  <si>
    <t>Q14558</t>
  </si>
  <si>
    <t>ENSG00000161542</t>
  </si>
  <si>
    <t>PRPSAP1</t>
  </si>
  <si>
    <t>Q14562</t>
  </si>
  <si>
    <t>ENSG00000067596</t>
  </si>
  <si>
    <t>DHX8</t>
  </si>
  <si>
    <t>Q14566</t>
  </si>
  <si>
    <t>ENSG00000076003</t>
  </si>
  <si>
    <t>MCM6</t>
  </si>
  <si>
    <t>Q14571</t>
  </si>
  <si>
    <t>ENSG00000123104</t>
  </si>
  <si>
    <t>ITPR2</t>
  </si>
  <si>
    <t>Q14573</t>
  </si>
  <si>
    <t>ENSG00000096433</t>
  </si>
  <si>
    <t>ITPR3</t>
  </si>
  <si>
    <t>Q14651</t>
  </si>
  <si>
    <t>ENSG00000120756</t>
  </si>
  <si>
    <t>PLS1</t>
  </si>
  <si>
    <t>Q14653</t>
  </si>
  <si>
    <t>ENSG00000126456</t>
  </si>
  <si>
    <t>IRF3</t>
  </si>
  <si>
    <t>Q14657</t>
  </si>
  <si>
    <t>ENSG00000196976</t>
  </si>
  <si>
    <t>LAGE3</t>
  </si>
  <si>
    <t>Q14667</t>
  </si>
  <si>
    <t>ENSG00000007202</t>
  </si>
  <si>
    <t>BLTP2</t>
  </si>
  <si>
    <t>Q14669</t>
  </si>
  <si>
    <t>ENSG00000153827</t>
  </si>
  <si>
    <t>TRIP12</t>
  </si>
  <si>
    <t>Q14671</t>
  </si>
  <si>
    <t>ENSG00000134644</t>
  </si>
  <si>
    <t>PUM1</t>
  </si>
  <si>
    <t>Q14674</t>
  </si>
  <si>
    <t>ENSG00000135476</t>
  </si>
  <si>
    <t>ESPL1</t>
  </si>
  <si>
    <t>Q14676</t>
  </si>
  <si>
    <t>ENSG00000137337</t>
  </si>
  <si>
    <t>MDC1</t>
  </si>
  <si>
    <t>Q14677</t>
  </si>
  <si>
    <t>ENSG00000113282</t>
  </si>
  <si>
    <t>CLINT1</t>
  </si>
  <si>
    <t>Q14680</t>
  </si>
  <si>
    <t>ENSG00000165304</t>
  </si>
  <si>
    <t>MELK</t>
  </si>
  <si>
    <t>Q14683</t>
  </si>
  <si>
    <t>ENSG00000072501</t>
  </si>
  <si>
    <t>SMC1A</t>
  </si>
  <si>
    <t>Q14684</t>
  </si>
  <si>
    <t>ENSG00000160208</t>
  </si>
  <si>
    <t>RRP1B</t>
  </si>
  <si>
    <t>Q14690</t>
  </si>
  <si>
    <t>ENSG00000148843</t>
  </si>
  <si>
    <t>PDCD11</t>
  </si>
  <si>
    <t>Q14691</t>
  </si>
  <si>
    <t>ENSG00000101003</t>
  </si>
  <si>
    <t>GINS1</t>
  </si>
  <si>
    <t>Q14692</t>
  </si>
  <si>
    <t>ENSG00000165733</t>
  </si>
  <si>
    <t>BMS1</t>
  </si>
  <si>
    <t>Q14693</t>
  </si>
  <si>
    <t>ENSG00000134324</t>
  </si>
  <si>
    <t>LPIN1</t>
  </si>
  <si>
    <t>Q14694</t>
  </si>
  <si>
    <t>ENSG00000103194</t>
  </si>
  <si>
    <t>USP10</t>
  </si>
  <si>
    <t>Q14696</t>
  </si>
  <si>
    <t>ENSG00000117899</t>
  </si>
  <si>
    <t>MESD</t>
  </si>
  <si>
    <t>Q14697</t>
  </si>
  <si>
    <t>ENSG00000089597</t>
  </si>
  <si>
    <t>GANAB</t>
  </si>
  <si>
    <t>Q14699</t>
  </si>
  <si>
    <t>ENSG00000131378</t>
  </si>
  <si>
    <t>RFTN1</t>
  </si>
  <si>
    <t>Q14703</t>
  </si>
  <si>
    <t>ENSG00000140943</t>
  </si>
  <si>
    <t>MBTPS1</t>
  </si>
  <si>
    <t>Q14728</t>
  </si>
  <si>
    <t>ENSG00000109736</t>
  </si>
  <si>
    <t>MFSD10</t>
  </si>
  <si>
    <t>Q14738</t>
  </si>
  <si>
    <t>ENSG00000112640</t>
  </si>
  <si>
    <t>PPP2R5D</t>
  </si>
  <si>
    <t>Q14739</t>
  </si>
  <si>
    <t>ENSG00000143815</t>
  </si>
  <si>
    <t>LBR</t>
  </si>
  <si>
    <t>Q14746</t>
  </si>
  <si>
    <t>ENSG00000135775</t>
  </si>
  <si>
    <t>COG2</t>
  </si>
  <si>
    <t>Q14764</t>
  </si>
  <si>
    <t>ENSG00000013364</t>
  </si>
  <si>
    <t>MVP</t>
  </si>
  <si>
    <t>Q14781</t>
  </si>
  <si>
    <t>ENSG00000173894</t>
  </si>
  <si>
    <t>CBX2</t>
  </si>
  <si>
    <t>Q14789</t>
  </si>
  <si>
    <t>ENSG00000173230</t>
  </si>
  <si>
    <t>GOLGB1</t>
  </si>
  <si>
    <t>Q14790</t>
  </si>
  <si>
    <t>ENSG00000064012</t>
  </si>
  <si>
    <t>CASP8</t>
  </si>
  <si>
    <t>Q147X3</t>
  </si>
  <si>
    <t>ENSG00000139977</t>
  </si>
  <si>
    <t>NAA30</t>
  </si>
  <si>
    <t>Q14807</t>
  </si>
  <si>
    <t>ENSG00000079616</t>
  </si>
  <si>
    <t>KIF22</t>
  </si>
  <si>
    <t>Q14839</t>
  </si>
  <si>
    <t>ENSG00000111642</t>
  </si>
  <si>
    <t>CHD4</t>
  </si>
  <si>
    <t>Q14847</t>
  </si>
  <si>
    <t>ENSG00000002834</t>
  </si>
  <si>
    <t>LASP1</t>
  </si>
  <si>
    <t>Q14849</t>
  </si>
  <si>
    <t>ENSG00000131748</t>
  </si>
  <si>
    <t>STARD3</t>
  </si>
  <si>
    <t>Q14914</t>
  </si>
  <si>
    <t>ENSG00000106853</t>
  </si>
  <si>
    <t>PTGR1</t>
  </si>
  <si>
    <t>Q14919</t>
  </si>
  <si>
    <t>ENSG00000175550</t>
  </si>
  <si>
    <t>DRAP1</t>
  </si>
  <si>
    <t>Q14938</t>
  </si>
  <si>
    <t>ENSG00000008441</t>
  </si>
  <si>
    <t>NFIX</t>
  </si>
  <si>
    <t>Q14966</t>
  </si>
  <si>
    <t>ENSG00000075292</t>
  </si>
  <si>
    <t>ZNF638</t>
  </si>
  <si>
    <t>Q14974</t>
  </si>
  <si>
    <t>ENSG00000108424</t>
  </si>
  <si>
    <t>KPNB1</t>
  </si>
  <si>
    <t>Q14978</t>
  </si>
  <si>
    <t>ENSG00000166197</t>
  </si>
  <si>
    <t>NOLC1</t>
  </si>
  <si>
    <t>Q14980</t>
  </si>
  <si>
    <t>ENSG00000137497</t>
  </si>
  <si>
    <t>NUMA1</t>
  </si>
  <si>
    <t>Q14997</t>
  </si>
  <si>
    <t>ENSG00000068878</t>
  </si>
  <si>
    <t>PSME4</t>
  </si>
  <si>
    <t>Q14999</t>
  </si>
  <si>
    <t>ENSG00000044090</t>
  </si>
  <si>
    <t>CUL7</t>
  </si>
  <si>
    <t>Q14BN4</t>
  </si>
  <si>
    <t>ENSG00000163681</t>
  </si>
  <si>
    <t>SLMAP</t>
  </si>
  <si>
    <t>Q14C86</t>
  </si>
  <si>
    <t>ENSG00000165219</t>
  </si>
  <si>
    <t>GAPVD1</t>
  </si>
  <si>
    <t>Q14CX7</t>
  </si>
  <si>
    <t>ENSG00000111300</t>
  </si>
  <si>
    <t>NAA25</t>
  </si>
  <si>
    <t>Q14CZ7</t>
  </si>
  <si>
    <t>ENSG00000124279</t>
  </si>
  <si>
    <t>FASTKD3</t>
  </si>
  <si>
    <t>Q15003</t>
  </si>
  <si>
    <t>ENSG00000121152</t>
  </si>
  <si>
    <t>NCAPH</t>
  </si>
  <si>
    <t>Q15004</t>
  </si>
  <si>
    <t>ENSG00000166803</t>
  </si>
  <si>
    <t>PCLAF</t>
  </si>
  <si>
    <t>Q15005</t>
  </si>
  <si>
    <t>ENSG00000118363</t>
  </si>
  <si>
    <t>SPCS2</t>
  </si>
  <si>
    <t>Q15006</t>
  </si>
  <si>
    <t>ENSG00000104412</t>
  </si>
  <si>
    <t>EMC2</t>
  </si>
  <si>
    <t>Q15007</t>
  </si>
  <si>
    <t>ENSG00000146457</t>
  </si>
  <si>
    <t>WTAP</t>
  </si>
  <si>
    <t>Q15008</t>
  </si>
  <si>
    <t>ENSG00000163636</t>
  </si>
  <si>
    <t>PSMD6</t>
  </si>
  <si>
    <t>Q15013</t>
  </si>
  <si>
    <t>ENSG00000124688</t>
  </si>
  <si>
    <t>MAD2L1BP</t>
  </si>
  <si>
    <t>Q15014</t>
  </si>
  <si>
    <t>ENSG00000123562</t>
  </si>
  <si>
    <t>MORF4L2</t>
  </si>
  <si>
    <t>Q15018</t>
  </si>
  <si>
    <t>ENSG00000165660</t>
  </si>
  <si>
    <t>ABRAXAS2</t>
  </si>
  <si>
    <t>Q15019</t>
  </si>
  <si>
    <t>ENSG00000168385</t>
  </si>
  <si>
    <t>SEPTIN2</t>
  </si>
  <si>
    <t>Q15020</t>
  </si>
  <si>
    <t>ENSG00000075856</t>
  </si>
  <si>
    <t>SART3</t>
  </si>
  <si>
    <t>Q15021</t>
  </si>
  <si>
    <t>ENSG00000010292</t>
  </si>
  <si>
    <t>NCAPD2</t>
  </si>
  <si>
    <t>Q15022</t>
  </si>
  <si>
    <t>ENSG00000178691</t>
  </si>
  <si>
    <t>SUZ12</t>
  </si>
  <si>
    <t>Q15024</t>
  </si>
  <si>
    <t>ENSG00000075914</t>
  </si>
  <si>
    <t>EXOSC7</t>
  </si>
  <si>
    <t>Q15029</t>
  </si>
  <si>
    <t>ENSG00000108883</t>
  </si>
  <si>
    <t>EFTUD2</t>
  </si>
  <si>
    <t>Q15031</t>
  </si>
  <si>
    <t>ENSG00000011376</t>
  </si>
  <si>
    <t>LARS2</t>
  </si>
  <si>
    <t>Q15035</t>
  </si>
  <si>
    <t>ENSG00000065308</t>
  </si>
  <si>
    <t>TRAM2</t>
  </si>
  <si>
    <t>Q15036</t>
  </si>
  <si>
    <t>ENSG00000115234</t>
  </si>
  <si>
    <t>SNX17</t>
  </si>
  <si>
    <t>Q15041</t>
  </si>
  <si>
    <t>ENSG00000170540</t>
  </si>
  <si>
    <t>ARL6IP1</t>
  </si>
  <si>
    <t>Q15042</t>
  </si>
  <si>
    <t>ENSG00000115839</t>
  </si>
  <si>
    <t>RAB3GAP1</t>
  </si>
  <si>
    <t>Q15043</t>
  </si>
  <si>
    <t>ENSG00000104635</t>
  </si>
  <si>
    <t>SLC39A14</t>
  </si>
  <si>
    <t>Q15046</t>
  </si>
  <si>
    <t>ENSG00000065427</t>
  </si>
  <si>
    <t>KARS1</t>
  </si>
  <si>
    <t>Q15048</t>
  </si>
  <si>
    <t>ENSG00000160959</t>
  </si>
  <si>
    <t>LRRC14</t>
  </si>
  <si>
    <t>Q15050</t>
  </si>
  <si>
    <t>ENSG00000179041</t>
  </si>
  <si>
    <t>RRS1</t>
  </si>
  <si>
    <t>Q15054</t>
  </si>
  <si>
    <t>ENSG00000077514</t>
  </si>
  <si>
    <t>POLD3</t>
  </si>
  <si>
    <t>Q15056</t>
  </si>
  <si>
    <t>ENSG00000106682</t>
  </si>
  <si>
    <t>EIF4H</t>
  </si>
  <si>
    <t>Q15058</t>
  </si>
  <si>
    <t>ENSG00000118193</t>
  </si>
  <si>
    <t>KIF14</t>
  </si>
  <si>
    <t>Q15059</t>
  </si>
  <si>
    <t>ENSG00000169925</t>
  </si>
  <si>
    <t>BRD3</t>
  </si>
  <si>
    <t>Q15061</t>
  </si>
  <si>
    <t>ENSG00000163811</t>
  </si>
  <si>
    <t>WDR43</t>
  </si>
  <si>
    <t>Q15067</t>
  </si>
  <si>
    <t>ENSG00000161533</t>
  </si>
  <si>
    <t>ACOX1</t>
  </si>
  <si>
    <t>Q15070</t>
  </si>
  <si>
    <t>ENSG00000155463</t>
  </si>
  <si>
    <t>OXA1L</t>
  </si>
  <si>
    <t>Q15075</t>
  </si>
  <si>
    <t>ENSG00000102189</t>
  </si>
  <si>
    <t>EEA1</t>
  </si>
  <si>
    <t>Q15084</t>
  </si>
  <si>
    <t>ENSG00000143870</t>
  </si>
  <si>
    <t>PDIA6</t>
  </si>
  <si>
    <t>Q15102</t>
  </si>
  <si>
    <t>ENSG00000079462</t>
  </si>
  <si>
    <t>PAFAH1B3</t>
  </si>
  <si>
    <t>Q15121</t>
  </si>
  <si>
    <t>ENSG00000162734</t>
  </si>
  <si>
    <t>PEA15</t>
  </si>
  <si>
    <t>Q15124</t>
  </si>
  <si>
    <t>ENSG00000154330</t>
  </si>
  <si>
    <t>PGM5</t>
  </si>
  <si>
    <t>Q15125</t>
  </si>
  <si>
    <t>ENSG00000147155</t>
  </si>
  <si>
    <t>EBP</t>
  </si>
  <si>
    <t>Q15126</t>
  </si>
  <si>
    <t>ENSG00000163344</t>
  </si>
  <si>
    <t>PMVK</t>
  </si>
  <si>
    <t>Q15139</t>
  </si>
  <si>
    <t>ENSG00000184304</t>
  </si>
  <si>
    <t>PRKD1</t>
  </si>
  <si>
    <t>Q15149</t>
  </si>
  <si>
    <t>ENSG00000178209</t>
  </si>
  <si>
    <t>PLEC</t>
  </si>
  <si>
    <t>Q15154</t>
  </si>
  <si>
    <t>ENSG00000078674</t>
  </si>
  <si>
    <t>PCM1</t>
  </si>
  <si>
    <t>Q15155</t>
  </si>
  <si>
    <t>ENSG00000274779</t>
  </si>
  <si>
    <t>NOMO1</t>
  </si>
  <si>
    <t>Q15165</t>
  </si>
  <si>
    <t>ENSG00000105854</t>
  </si>
  <si>
    <t>PON2</t>
  </si>
  <si>
    <t>Q15172</t>
  </si>
  <si>
    <t>ENSG00000066027</t>
  </si>
  <si>
    <t>PPP2R5A</t>
  </si>
  <si>
    <t>Q15173</t>
  </si>
  <si>
    <t>ENSG00000068971</t>
  </si>
  <si>
    <t>PPP2R5B</t>
  </si>
  <si>
    <t>Q15181</t>
  </si>
  <si>
    <t>ENSG00000180817</t>
  </si>
  <si>
    <t>PPA1</t>
  </si>
  <si>
    <t>Q15185</t>
  </si>
  <si>
    <t>ENSG00000110958</t>
  </si>
  <si>
    <t>PTGES3</t>
  </si>
  <si>
    <t>Q15208</t>
  </si>
  <si>
    <t>ENSG00000112079</t>
  </si>
  <si>
    <t>STK38</t>
  </si>
  <si>
    <t>Q15233</t>
  </si>
  <si>
    <t>ENSG00000147140</t>
  </si>
  <si>
    <t>NONO</t>
  </si>
  <si>
    <t>Q15257</t>
  </si>
  <si>
    <t>ENSG00000119383</t>
  </si>
  <si>
    <t>PTPA</t>
  </si>
  <si>
    <t>Q15269</t>
  </si>
  <si>
    <t>ENSG00000241945</t>
  </si>
  <si>
    <t>PWP2</t>
  </si>
  <si>
    <t>Q15276</t>
  </si>
  <si>
    <t>ENSG00000029725</t>
  </si>
  <si>
    <t>RABEP1</t>
  </si>
  <si>
    <t>Q15286</t>
  </si>
  <si>
    <t>ENSG00000111737</t>
  </si>
  <si>
    <t>RAB35</t>
  </si>
  <si>
    <t>Q15287</t>
  </si>
  <si>
    <t>ENSG00000205937</t>
  </si>
  <si>
    <t>RNPS1</t>
  </si>
  <si>
    <t>Q15291</t>
  </si>
  <si>
    <t>ENSG00000117222</t>
  </si>
  <si>
    <t>RBBP5</t>
  </si>
  <si>
    <t>Q15293</t>
  </si>
  <si>
    <t>ENSG00000049449</t>
  </si>
  <si>
    <t>RCN1</t>
  </si>
  <si>
    <t>Q15311</t>
  </si>
  <si>
    <t>ENSG00000017797</t>
  </si>
  <si>
    <t>RALBP1</t>
  </si>
  <si>
    <t>Q15334</t>
  </si>
  <si>
    <t>ENSG00000131899</t>
  </si>
  <si>
    <t>LLGL1</t>
  </si>
  <si>
    <t>Q15345</t>
  </si>
  <si>
    <t>ENSG00000132128</t>
  </si>
  <si>
    <t>LRRC41</t>
  </si>
  <si>
    <t>Q15363</t>
  </si>
  <si>
    <t>ENSG00000086598</t>
  </si>
  <si>
    <t>TMED2</t>
  </si>
  <si>
    <t>Q15365</t>
  </si>
  <si>
    <t>ENSG00000169564</t>
  </si>
  <si>
    <t>PCBP1</t>
  </si>
  <si>
    <t>Q15366</t>
  </si>
  <si>
    <t>ENSG00000197111</t>
  </si>
  <si>
    <t>PCBP2</t>
  </si>
  <si>
    <t>Q15369</t>
  </si>
  <si>
    <t>ENSG00000154582</t>
  </si>
  <si>
    <t>ELOC</t>
  </si>
  <si>
    <t>Q15370</t>
  </si>
  <si>
    <t>ENSG00000103363</t>
  </si>
  <si>
    <t>ELOB</t>
  </si>
  <si>
    <t>Q15382</t>
  </si>
  <si>
    <t>ENSG00000106615</t>
  </si>
  <si>
    <t>RHEB</t>
  </si>
  <si>
    <t>Q15386</t>
  </si>
  <si>
    <t>ENSG00000009335</t>
  </si>
  <si>
    <t>UBE3C</t>
  </si>
  <si>
    <t>Q15388</t>
  </si>
  <si>
    <t>ENSG00000173726</t>
  </si>
  <si>
    <t>TOMM20</t>
  </si>
  <si>
    <t>Q15392</t>
  </si>
  <si>
    <t>ENSG00000116133</t>
  </si>
  <si>
    <t>DHCR24</t>
  </si>
  <si>
    <t>Q15393</t>
  </si>
  <si>
    <t>ENSG00000189091</t>
  </si>
  <si>
    <t>SF3B3</t>
  </si>
  <si>
    <t>Q15397</t>
  </si>
  <si>
    <t>ENSG00000080608</t>
  </si>
  <si>
    <t>PUM3</t>
  </si>
  <si>
    <t>Q15398</t>
  </si>
  <si>
    <t>ENSG00000126787</t>
  </si>
  <si>
    <t>DLGAP5</t>
  </si>
  <si>
    <t>Q15404</t>
  </si>
  <si>
    <t>ENSG00000148484</t>
  </si>
  <si>
    <t>RSU1</t>
  </si>
  <si>
    <t>Q15417</t>
  </si>
  <si>
    <t>ENSG00000117519</t>
  </si>
  <si>
    <t>CNN3</t>
  </si>
  <si>
    <t>Q15418</t>
  </si>
  <si>
    <t>ENSG00000117676</t>
  </si>
  <si>
    <t>RPS6KA1</t>
  </si>
  <si>
    <t>Q15424</t>
  </si>
  <si>
    <t>ENSG00000160633</t>
  </si>
  <si>
    <t>SAFB</t>
  </si>
  <si>
    <t>Q15427</t>
  </si>
  <si>
    <t>ENSG00000143368</t>
  </si>
  <si>
    <t>SF3B4</t>
  </si>
  <si>
    <t>Q15428</t>
  </si>
  <si>
    <t>ENSG00000104897</t>
  </si>
  <si>
    <t>SF3A2</t>
  </si>
  <si>
    <t>Q15434</t>
  </si>
  <si>
    <t>ENSG00000076067</t>
  </si>
  <si>
    <t>RBMS2</t>
  </si>
  <si>
    <t>Q15435</t>
  </si>
  <si>
    <t>ENSG00000115685</t>
  </si>
  <si>
    <t>PPP1R7</t>
  </si>
  <si>
    <t>Q15436</t>
  </si>
  <si>
    <t>ENSG00000100934</t>
  </si>
  <si>
    <t>SEC23A</t>
  </si>
  <si>
    <t>Q15437</t>
  </si>
  <si>
    <t>ENSG00000101310</t>
  </si>
  <si>
    <t>SEC23B</t>
  </si>
  <si>
    <t>Q15459</t>
  </si>
  <si>
    <t>ENSG00000099995</t>
  </si>
  <si>
    <t>SF3A1</t>
  </si>
  <si>
    <t>Q15477</t>
  </si>
  <si>
    <t>ENSG00000204351</t>
  </si>
  <si>
    <t>SKIC2</t>
  </si>
  <si>
    <t>Q15526</t>
  </si>
  <si>
    <t>ENSG00000148290</t>
  </si>
  <si>
    <t>SURF1</t>
  </si>
  <si>
    <t>Q15542</t>
  </si>
  <si>
    <t>ENSG00000148835</t>
  </si>
  <si>
    <t>TAF5</t>
  </si>
  <si>
    <t>Q15554</t>
  </si>
  <si>
    <t>ENSG00000132604</t>
  </si>
  <si>
    <t>TERF2</t>
  </si>
  <si>
    <t>Q15555</t>
  </si>
  <si>
    <t>ENSG00000166974</t>
  </si>
  <si>
    <t>MAPRE2</t>
  </si>
  <si>
    <t>Q15599</t>
  </si>
  <si>
    <t>ENSG00000065054</t>
  </si>
  <si>
    <t>NHERF2</t>
  </si>
  <si>
    <t>Q15628</t>
  </si>
  <si>
    <t>ENSG00000102871</t>
  </si>
  <si>
    <t>TRADD</t>
  </si>
  <si>
    <t>Q15629</t>
  </si>
  <si>
    <t>ENSG00000067167</t>
  </si>
  <si>
    <t>TRAM1</t>
  </si>
  <si>
    <t>Q15631</t>
  </si>
  <si>
    <t>ENSG00000211460</t>
  </si>
  <si>
    <t>TSN</t>
  </si>
  <si>
    <t>Q15637</t>
  </si>
  <si>
    <t>ENSG00000168066</t>
  </si>
  <si>
    <t>SF1</t>
  </si>
  <si>
    <t>Q15642</t>
  </si>
  <si>
    <t>ENSG00000125733</t>
  </si>
  <si>
    <t>TRIP10</t>
  </si>
  <si>
    <t>Q15643</t>
  </si>
  <si>
    <t>ENSG00000100815</t>
  </si>
  <si>
    <t>TRIP11</t>
  </si>
  <si>
    <t>Q15645</t>
  </si>
  <si>
    <t>ENSG00000071539</t>
  </si>
  <si>
    <t>TRIP13</t>
  </si>
  <si>
    <t>Q15648</t>
  </si>
  <si>
    <t>ENSG00000125686</t>
  </si>
  <si>
    <t>MED1</t>
  </si>
  <si>
    <t>Q15650</t>
  </si>
  <si>
    <t>ENSG00000103671</t>
  </si>
  <si>
    <t>TRIP4</t>
  </si>
  <si>
    <t>Q15651</t>
  </si>
  <si>
    <t>ENSG00000118418</t>
  </si>
  <si>
    <t>HMGN3</t>
  </si>
  <si>
    <t>Q15652</t>
  </si>
  <si>
    <t>ENSG00000171988</t>
  </si>
  <si>
    <t>JMJD1C</t>
  </si>
  <si>
    <t>Q15653</t>
  </si>
  <si>
    <t>ENSG00000104825</t>
  </si>
  <si>
    <t>NFKBIB</t>
  </si>
  <si>
    <t>Q15654</t>
  </si>
  <si>
    <t>ENSG00000087077</t>
  </si>
  <si>
    <t>TRIP6</t>
  </si>
  <si>
    <t>Q15678</t>
  </si>
  <si>
    <t>ENSG00000152104</t>
  </si>
  <si>
    <t>PTPN14</t>
  </si>
  <si>
    <t>Q15691</t>
  </si>
  <si>
    <t>ENSG00000101367</t>
  </si>
  <si>
    <t>MAPRE1</t>
  </si>
  <si>
    <t>Q15717</t>
  </si>
  <si>
    <t>ENSG00000066044</t>
  </si>
  <si>
    <t>ELAVL1</t>
  </si>
  <si>
    <t>Q15723</t>
  </si>
  <si>
    <t>ENSG00000109381</t>
  </si>
  <si>
    <t>ELF2</t>
  </si>
  <si>
    <t>Q15738</t>
  </si>
  <si>
    <t>ENSG00000147383</t>
  </si>
  <si>
    <t>NSDHL</t>
  </si>
  <si>
    <t>Q15742</t>
  </si>
  <si>
    <t>ENSG00000166886</t>
  </si>
  <si>
    <t>NAB2</t>
  </si>
  <si>
    <t>Q15746</t>
  </si>
  <si>
    <t>ENSG00000065534</t>
  </si>
  <si>
    <t>MYLK</t>
  </si>
  <si>
    <t>Q15750</t>
  </si>
  <si>
    <t>ENSG00000100324</t>
  </si>
  <si>
    <t>TAB1</t>
  </si>
  <si>
    <t>Q15751</t>
  </si>
  <si>
    <t>ENSG00000103657</t>
  </si>
  <si>
    <t>HERC1</t>
  </si>
  <si>
    <t>Q15758</t>
  </si>
  <si>
    <t>ENSG00000105281</t>
  </si>
  <si>
    <t>SLC1A5</t>
  </si>
  <si>
    <t>Q15773</t>
  </si>
  <si>
    <t>ENSG00000089693</t>
  </si>
  <si>
    <t>MLF2</t>
  </si>
  <si>
    <t>Q15785</t>
  </si>
  <si>
    <t>ENSG00000025772</t>
  </si>
  <si>
    <t>TOMM34</t>
  </si>
  <si>
    <t>Q15796</t>
  </si>
  <si>
    <t>ENSG00000175387</t>
  </si>
  <si>
    <t>SMAD2</t>
  </si>
  <si>
    <t>Q15797</t>
  </si>
  <si>
    <t>ENSG00000170365</t>
  </si>
  <si>
    <t>SMAD1</t>
  </si>
  <si>
    <t>Q15800</t>
  </si>
  <si>
    <t>ENSG00000052802</t>
  </si>
  <si>
    <t>MSMO1</t>
  </si>
  <si>
    <t>Q15813</t>
  </si>
  <si>
    <t>ENSG00000284770</t>
  </si>
  <si>
    <t>TBCE</t>
  </si>
  <si>
    <t>Q15814</t>
  </si>
  <si>
    <t>ENSG00000124659</t>
  </si>
  <si>
    <t>TBCC</t>
  </si>
  <si>
    <t>Q15819</t>
  </si>
  <si>
    <t>ENSG00000169139</t>
  </si>
  <si>
    <t>UBE2V2</t>
  </si>
  <si>
    <t>Q15833</t>
  </si>
  <si>
    <t>ENSG00000076944</t>
  </si>
  <si>
    <t>STXBP2</t>
  </si>
  <si>
    <t>Q15836</t>
  </si>
  <si>
    <t>ENSG00000049245</t>
  </si>
  <si>
    <t>VAMP3</t>
  </si>
  <si>
    <t>Q15843</t>
  </si>
  <si>
    <t>ENSG00000129559</t>
  </si>
  <si>
    <t>NEDD8</t>
  </si>
  <si>
    <t>Q15904</t>
  </si>
  <si>
    <t>ENSG00000071553</t>
  </si>
  <si>
    <t>ATP6AP1</t>
  </si>
  <si>
    <t>Q15907</t>
  </si>
  <si>
    <t>ENSG00000185236</t>
  </si>
  <si>
    <t>RAB11B</t>
  </si>
  <si>
    <t>Q15910</t>
  </si>
  <si>
    <t>ENSG00000106462</t>
  </si>
  <si>
    <t>EZH2</t>
  </si>
  <si>
    <t>Q15942</t>
  </si>
  <si>
    <t>ENSG00000159840</t>
  </si>
  <si>
    <t>ZYX</t>
  </si>
  <si>
    <t>Q16134</t>
  </si>
  <si>
    <t>ENSG00000171503</t>
  </si>
  <si>
    <t>ETFDH</t>
  </si>
  <si>
    <t>Q16181</t>
  </si>
  <si>
    <t>ENSG00000122545</t>
  </si>
  <si>
    <t>SEPTIN7</t>
  </si>
  <si>
    <t>Q16186</t>
  </si>
  <si>
    <t>ENSG00000130706</t>
  </si>
  <si>
    <t>ADRM1</t>
  </si>
  <si>
    <t>Q16204</t>
  </si>
  <si>
    <t>ENSG00000108091</t>
  </si>
  <si>
    <t>CCDC6</t>
  </si>
  <si>
    <t>Q16222</t>
  </si>
  <si>
    <t>ENSG00000117143</t>
  </si>
  <si>
    <t>UAP1</t>
  </si>
  <si>
    <t>Q16342</t>
  </si>
  <si>
    <t>ENSG00000071994</t>
  </si>
  <si>
    <t>PDCD2</t>
  </si>
  <si>
    <t>Q16394</t>
  </si>
  <si>
    <t>ENSG00000182197</t>
  </si>
  <si>
    <t>EXT1</t>
  </si>
  <si>
    <t>Q16401</t>
  </si>
  <si>
    <t>ENSG00000095261</t>
  </si>
  <si>
    <t>PSMD5</t>
  </si>
  <si>
    <t>Q16512</t>
  </si>
  <si>
    <t>ENSG00000123143</t>
  </si>
  <si>
    <t>PKN1</t>
  </si>
  <si>
    <t>Q16513</t>
  </si>
  <si>
    <t>ENSG00000065243</t>
  </si>
  <si>
    <t>PKN2</t>
  </si>
  <si>
    <t>Q16526</t>
  </si>
  <si>
    <t>ENSG00000008405</t>
  </si>
  <si>
    <t>CRY1</t>
  </si>
  <si>
    <t>Q16527</t>
  </si>
  <si>
    <t>ENSG00000175183</t>
  </si>
  <si>
    <t>CSRP2</t>
  </si>
  <si>
    <t>Q16531</t>
  </si>
  <si>
    <t>ENSG00000167986</t>
  </si>
  <si>
    <t>DDB1</t>
  </si>
  <si>
    <t>Q16533</t>
  </si>
  <si>
    <t>ENSG00000023608</t>
  </si>
  <si>
    <t>SNAPC1</t>
  </si>
  <si>
    <t>Q16537</t>
  </si>
  <si>
    <t>ENSG00000154001</t>
  </si>
  <si>
    <t>PPP2R5E</t>
  </si>
  <si>
    <t>Q16539</t>
  </si>
  <si>
    <t>ENSG00000112062</t>
  </si>
  <si>
    <t>MAPK14</t>
  </si>
  <si>
    <t>Q16540</t>
  </si>
  <si>
    <t>ENSG00000214026</t>
  </si>
  <si>
    <t>MRPL23</t>
  </si>
  <si>
    <t>Q16543</t>
  </si>
  <si>
    <t>ENSG00000105401</t>
  </si>
  <si>
    <t>CDC37</t>
  </si>
  <si>
    <t>Q16555</t>
  </si>
  <si>
    <t>ENSG00000092964</t>
  </si>
  <si>
    <t>DPYSL2</t>
  </si>
  <si>
    <t>Q16560</t>
  </si>
  <si>
    <t>ENSG00000184209</t>
  </si>
  <si>
    <t>SNRNP35</t>
  </si>
  <si>
    <t>Q16563</t>
  </si>
  <si>
    <t>ENSG00000008282</t>
  </si>
  <si>
    <t>SYPL1</t>
  </si>
  <si>
    <t>Q16566</t>
  </si>
  <si>
    <t>ENSG00000152495</t>
  </si>
  <si>
    <t>CAMK4</t>
  </si>
  <si>
    <t>Q16576</t>
  </si>
  <si>
    <t>ENSG00000102054</t>
  </si>
  <si>
    <t>RBBP7</t>
  </si>
  <si>
    <t>Q16594</t>
  </si>
  <si>
    <t>ENSG00000273841</t>
  </si>
  <si>
    <t>TAF9</t>
  </si>
  <si>
    <t>Q16595</t>
  </si>
  <si>
    <t>ENSG00000165060</t>
  </si>
  <si>
    <t>FXN</t>
  </si>
  <si>
    <t>Q16625</t>
  </si>
  <si>
    <t>ENSG00000197822</t>
  </si>
  <si>
    <t>OCLN</t>
  </si>
  <si>
    <t>Q16629</t>
  </si>
  <si>
    <t>ENSG00000115875</t>
  </si>
  <si>
    <t>SRSF7</t>
  </si>
  <si>
    <t>Q16630</t>
  </si>
  <si>
    <t>ENSG00000111605</t>
  </si>
  <si>
    <t>CPSF6</t>
  </si>
  <si>
    <t>Q16637</t>
  </si>
  <si>
    <t>ENSG00000172062</t>
  </si>
  <si>
    <t>SMN1</t>
  </si>
  <si>
    <t>Q16643</t>
  </si>
  <si>
    <t>ENSG00000113758</t>
  </si>
  <si>
    <t>DBN1</t>
  </si>
  <si>
    <t>Q16644</t>
  </si>
  <si>
    <t>ENSG00000114738</t>
  </si>
  <si>
    <t>MAPKAPK3</t>
  </si>
  <si>
    <t>Q16647</t>
  </si>
  <si>
    <t>ENSG00000124212</t>
  </si>
  <si>
    <t>PTGIS</t>
  </si>
  <si>
    <t>Q16656</t>
  </si>
  <si>
    <t>ENSG00000106459</t>
  </si>
  <si>
    <t>NRF1</t>
  </si>
  <si>
    <t>Q16658</t>
  </si>
  <si>
    <t>ENSG00000075618</t>
  </si>
  <si>
    <t>FSCN1</t>
  </si>
  <si>
    <t>Q16666</t>
  </si>
  <si>
    <t>ENSG00000163565</t>
  </si>
  <si>
    <t>IFI16</t>
  </si>
  <si>
    <t>Q16667</t>
  </si>
  <si>
    <t>ENSG00000100526</t>
  </si>
  <si>
    <t>CDKN3</t>
  </si>
  <si>
    <t>Q16698</t>
  </si>
  <si>
    <t>ENSG00000104325</t>
  </si>
  <si>
    <t>DECR1</t>
  </si>
  <si>
    <t>Q16706</t>
  </si>
  <si>
    <t>ENSG00000112893</t>
  </si>
  <si>
    <t>MAN2A1</t>
  </si>
  <si>
    <t>Q16718</t>
  </si>
  <si>
    <t>ENSG00000128609</t>
  </si>
  <si>
    <t>NDUFA5</t>
  </si>
  <si>
    <t>Q16739</t>
  </si>
  <si>
    <t>ENSG00000148154</t>
  </si>
  <si>
    <t>UGCG</t>
  </si>
  <si>
    <t>Q16740</t>
  </si>
  <si>
    <t>ENSG00000125656</t>
  </si>
  <si>
    <t>CLPP</t>
  </si>
  <si>
    <t>Q16762</t>
  </si>
  <si>
    <t>ENSG00000128311</t>
  </si>
  <si>
    <t>TST</t>
  </si>
  <si>
    <t>Q16763</t>
  </si>
  <si>
    <t>ENSG00000108106</t>
  </si>
  <si>
    <t>UBE2S</t>
  </si>
  <si>
    <t>Q16773</t>
  </si>
  <si>
    <t>ENSG00000171097</t>
  </si>
  <si>
    <t>KYAT1</t>
  </si>
  <si>
    <t>Q16774</t>
  </si>
  <si>
    <t>ENSG00000143774</t>
  </si>
  <si>
    <t>GUK1</t>
  </si>
  <si>
    <t>Q16775</t>
  </si>
  <si>
    <t>ENSG00000063854</t>
  </si>
  <si>
    <t>HAGH</t>
  </si>
  <si>
    <t>Q16795</t>
  </si>
  <si>
    <t>ENSG00000139180</t>
  </si>
  <si>
    <t>NDUFA9</t>
  </si>
  <si>
    <t>Q16822</t>
  </si>
  <si>
    <t>ENSG00000100889</t>
  </si>
  <si>
    <t>PCK2</t>
  </si>
  <si>
    <t>Q16831</t>
  </si>
  <si>
    <t>ENSG00000183696</t>
  </si>
  <si>
    <t>UPP1</t>
  </si>
  <si>
    <t>Q16836</t>
  </si>
  <si>
    <t>ENSG00000138796</t>
  </si>
  <si>
    <t>HADH</t>
  </si>
  <si>
    <t>Q16850</t>
  </si>
  <si>
    <t>ENSG00000001630</t>
  </si>
  <si>
    <t>CYP51A1</t>
  </si>
  <si>
    <t>Q16851</t>
  </si>
  <si>
    <t>ENSG00000169764</t>
  </si>
  <si>
    <t>UGP2</t>
  </si>
  <si>
    <t>Q16854</t>
  </si>
  <si>
    <t>ENSG00000114956</t>
  </si>
  <si>
    <t>DGUOK</t>
  </si>
  <si>
    <t>Q16864</t>
  </si>
  <si>
    <t>ENSG00000128524</t>
  </si>
  <si>
    <t>ATP6V1F</t>
  </si>
  <si>
    <t>Q16880</t>
  </si>
  <si>
    <t>ENSG00000174607</t>
  </si>
  <si>
    <t>UGT8</t>
  </si>
  <si>
    <t>Q16881</t>
  </si>
  <si>
    <t>ENSG00000198431</t>
  </si>
  <si>
    <t>TXNRD1</t>
  </si>
  <si>
    <t>Q16891</t>
  </si>
  <si>
    <t>ENSG00000132305</t>
  </si>
  <si>
    <t>IMMT</t>
  </si>
  <si>
    <t>Q1KMD3</t>
  </si>
  <si>
    <t>ENSG00000214753</t>
  </si>
  <si>
    <t>HNRNPUL2</t>
  </si>
  <si>
    <t>Q27J81</t>
  </si>
  <si>
    <t>ENSG00000203485</t>
  </si>
  <si>
    <t>INF2</t>
  </si>
  <si>
    <t>Q29RF7</t>
  </si>
  <si>
    <t>ENSG00000121892</t>
  </si>
  <si>
    <t>PDS5A</t>
  </si>
  <si>
    <t>Q2KHR3</t>
  </si>
  <si>
    <t>ENSG00000060749</t>
  </si>
  <si>
    <t>QSER1</t>
  </si>
  <si>
    <t>Q2KHT3</t>
  </si>
  <si>
    <t>ENSG00000038532</t>
  </si>
  <si>
    <t>CLEC16A</t>
  </si>
  <si>
    <t>Q2M1P5</t>
  </si>
  <si>
    <t>ENSG00000166813</t>
  </si>
  <si>
    <t>KIF7</t>
  </si>
  <si>
    <t>Q2M296</t>
  </si>
  <si>
    <t>ENSG00000103248</t>
  </si>
  <si>
    <t>MTHFSD</t>
  </si>
  <si>
    <t>Q2M2I8</t>
  </si>
  <si>
    <t>ENSG00000115977</t>
  </si>
  <si>
    <t>AAK1</t>
  </si>
  <si>
    <t>Q2M389</t>
  </si>
  <si>
    <t>ENSG00000136051</t>
  </si>
  <si>
    <t>WASHC4</t>
  </si>
  <si>
    <t>Q2M3G4</t>
  </si>
  <si>
    <t>ENSG00000164403</t>
  </si>
  <si>
    <t>SHROOM1</t>
  </si>
  <si>
    <t>Q2NKX8</t>
  </si>
  <si>
    <t>ENSG00000186871</t>
  </si>
  <si>
    <t>ERCC6L</t>
  </si>
  <si>
    <t>Q2NL82</t>
  </si>
  <si>
    <t>ENSG00000167721</t>
  </si>
  <si>
    <t>TSR1</t>
  </si>
  <si>
    <t>Q2PZI1</t>
  </si>
  <si>
    <t>ENSG00000173852</t>
  </si>
  <si>
    <t>DPY19L1</t>
  </si>
  <si>
    <t>Q2TAA2</t>
  </si>
  <si>
    <t>ENSG00000134330</t>
  </si>
  <si>
    <t>IAH1</t>
  </si>
  <si>
    <t>Q2TAA5</t>
  </si>
  <si>
    <t>ENSG00000253710</t>
  </si>
  <si>
    <t>ALG11</t>
  </si>
  <si>
    <t>Q2TAL8</t>
  </si>
  <si>
    <t>ENSG00000198218</t>
  </si>
  <si>
    <t>QRICH1</t>
  </si>
  <si>
    <t>Q2TAY7</t>
  </si>
  <si>
    <t>ENSG00000122692</t>
  </si>
  <si>
    <t>SMU1</t>
  </si>
  <si>
    <t>Q2VPB7</t>
  </si>
  <si>
    <t>ENSG00000254470</t>
  </si>
  <si>
    <t>AP5B1</t>
  </si>
  <si>
    <t>Q32MZ4</t>
  </si>
  <si>
    <t>ENSG00000124831</t>
  </si>
  <si>
    <t>LRRFIP1</t>
  </si>
  <si>
    <t>Q32P28</t>
  </si>
  <si>
    <t>ENSG00000117385</t>
  </si>
  <si>
    <t>P3H1</t>
  </si>
  <si>
    <t>Q32P41</t>
  </si>
  <si>
    <t>ENSG00000126814</t>
  </si>
  <si>
    <t>TRMT5</t>
  </si>
  <si>
    <t>Q32P44</t>
  </si>
  <si>
    <t>ENSG00000149499</t>
  </si>
  <si>
    <t>EML3</t>
  </si>
  <si>
    <t>Q330K2</t>
  </si>
  <si>
    <t>ENSG00000156170</t>
  </si>
  <si>
    <t>NDUFAF6</t>
  </si>
  <si>
    <t>Q3B726</t>
  </si>
  <si>
    <t>ENSG00000105849</t>
  </si>
  <si>
    <t>POLR1F</t>
  </si>
  <si>
    <t>Q3B7T1</t>
  </si>
  <si>
    <t>ENSG00000107938</t>
  </si>
  <si>
    <t>EDRF1</t>
  </si>
  <si>
    <t>Q3KQU3</t>
  </si>
  <si>
    <t>ENSG00000116871</t>
  </si>
  <si>
    <t>MAP7D1</t>
  </si>
  <si>
    <t>Q3KQV9</t>
  </si>
  <si>
    <t>ENSG00000197355</t>
  </si>
  <si>
    <t>UAP1L1</t>
  </si>
  <si>
    <t>Q3LXA3</t>
  </si>
  <si>
    <t>ENSG00000149476</t>
  </si>
  <si>
    <t>TKFC</t>
  </si>
  <si>
    <t>Q3MHD2</t>
  </si>
  <si>
    <t>ENSG00000161654</t>
  </si>
  <si>
    <t>LSM12</t>
  </si>
  <si>
    <t>Q3MII6</t>
  </si>
  <si>
    <t>ENSG00000068354</t>
  </si>
  <si>
    <t>TBC1D25</t>
  </si>
  <si>
    <t>Q3SXM5</t>
  </si>
  <si>
    <t>ENSG00000103160</t>
  </si>
  <si>
    <t>HSDL1</t>
  </si>
  <si>
    <t>Q3V6T2</t>
  </si>
  <si>
    <t>ENSG00000115355</t>
  </si>
  <si>
    <t>CCDC88A</t>
  </si>
  <si>
    <t>Q3YEC7</t>
  </si>
  <si>
    <t>ENSG00000196642</t>
  </si>
  <si>
    <t>RABL6</t>
  </si>
  <si>
    <t>Q3ZAQ7</t>
  </si>
  <si>
    <t>ENSG00000160131</t>
  </si>
  <si>
    <t>VMA21</t>
  </si>
  <si>
    <t>Q3ZCM7</t>
  </si>
  <si>
    <t>ENSG00000261456</t>
  </si>
  <si>
    <t>TUBB8</t>
  </si>
  <si>
    <t>Q3ZCQ8</t>
  </si>
  <si>
    <t>ENSG00000105197</t>
  </si>
  <si>
    <t>TIMM50</t>
  </si>
  <si>
    <t>Q3ZCW2</t>
  </si>
  <si>
    <t>ENSG00000119862</t>
  </si>
  <si>
    <t>LGALSL</t>
  </si>
  <si>
    <t>Q460N5</t>
  </si>
  <si>
    <t>ENSG00000173193</t>
  </si>
  <si>
    <t>PARP14</t>
  </si>
  <si>
    <t>Q49A26</t>
  </si>
  <si>
    <t>ENSG00000140632</t>
  </si>
  <si>
    <t>GLYR1</t>
  </si>
  <si>
    <t>Q49AR2</t>
  </si>
  <si>
    <t>ENSG00000082213</t>
  </si>
  <si>
    <t>C5orf22</t>
  </si>
  <si>
    <t>Q4ADV7</t>
  </si>
  <si>
    <t>ENSG00000107036</t>
  </si>
  <si>
    <t>RIC1</t>
  </si>
  <si>
    <t>Q4G0F5</t>
  </si>
  <si>
    <t>ENSG00000151502</t>
  </si>
  <si>
    <t>VPS26B</t>
  </si>
  <si>
    <t>Q4G0J3</t>
  </si>
  <si>
    <t>ENSG00000174720</t>
  </si>
  <si>
    <t>LARP7</t>
  </si>
  <si>
    <t>Q4G0N4</t>
  </si>
  <si>
    <t>ENSG00000152620</t>
  </si>
  <si>
    <t>NADK2</t>
  </si>
  <si>
    <t>Q4G0X4</t>
  </si>
  <si>
    <t>ENSG00000188997</t>
  </si>
  <si>
    <t>KCTD21</t>
  </si>
  <si>
    <t>Q4G148</t>
  </si>
  <si>
    <t>ENSG00000151233</t>
  </si>
  <si>
    <t>GXYLT1</t>
  </si>
  <si>
    <t>Q4G176</t>
  </si>
  <si>
    <t>ENSG00000176715</t>
  </si>
  <si>
    <t>ACSF3</t>
  </si>
  <si>
    <t>Q4J6C6</t>
  </si>
  <si>
    <t>ENSG00000138078</t>
  </si>
  <si>
    <t>PREPL</t>
  </si>
  <si>
    <t>Q4KMP7</t>
  </si>
  <si>
    <t>ENSG00000169221</t>
  </si>
  <si>
    <t>TBC1D10B</t>
  </si>
  <si>
    <t>Q4KMQ2</t>
  </si>
  <si>
    <t>ENSG00000177119</t>
  </si>
  <si>
    <t>ANO6</t>
  </si>
  <si>
    <t>Q4LDG9</t>
  </si>
  <si>
    <t>ENSG00000119661</t>
  </si>
  <si>
    <t>DNAL1</t>
  </si>
  <si>
    <t>Q4V328</t>
  </si>
  <si>
    <t>ENSG00000068400</t>
  </si>
  <si>
    <t>GRIPAP1</t>
  </si>
  <si>
    <t>Q4ZIN3</t>
  </si>
  <si>
    <t>ENSG00000182087</t>
  </si>
  <si>
    <t>TMEM259</t>
  </si>
  <si>
    <t>Q52LJ0</t>
  </si>
  <si>
    <t>ENSG00000171262</t>
  </si>
  <si>
    <t>FAM98B</t>
  </si>
  <si>
    <t>Q52LW3</t>
  </si>
  <si>
    <t>ENSG00000137962</t>
  </si>
  <si>
    <t>ARHGAP29</t>
  </si>
  <si>
    <t>Q53EP0</t>
  </si>
  <si>
    <t>ENSG00000075420</t>
  </si>
  <si>
    <t>FNDC3B</t>
  </si>
  <si>
    <t>Q53EU6</t>
  </si>
  <si>
    <t>ENSG00000138678</t>
  </si>
  <si>
    <t>GPAT3</t>
  </si>
  <si>
    <t>Q53EZ4</t>
  </si>
  <si>
    <t>ENSG00000138180</t>
  </si>
  <si>
    <t>CEP55</t>
  </si>
  <si>
    <t>Q53F19</t>
  </si>
  <si>
    <t>ENSG00000074356</t>
  </si>
  <si>
    <t>NCBP3</t>
  </si>
  <si>
    <t>Q53FA7</t>
  </si>
  <si>
    <t>ENSG00000115129</t>
  </si>
  <si>
    <t>TP53I3</t>
  </si>
  <si>
    <t>Q53FT3</t>
  </si>
  <si>
    <t>ENSG00000149196</t>
  </si>
  <si>
    <t>HIKESHI</t>
  </si>
  <si>
    <t>Q53FV1</t>
  </si>
  <si>
    <t>ENSG00000123353</t>
  </si>
  <si>
    <t>ORMDL2</t>
  </si>
  <si>
    <t>Q53GG5</t>
  </si>
  <si>
    <t>ENSG00000154553</t>
  </si>
  <si>
    <t>PDLIM3</t>
  </si>
  <si>
    <t>Q53GL7</t>
  </si>
  <si>
    <t>ENSG00000178685</t>
  </si>
  <si>
    <t>PARP10</t>
  </si>
  <si>
    <t>Q53GQ0</t>
  </si>
  <si>
    <t>ENSG00000149084</t>
  </si>
  <si>
    <t>HSD17B12</t>
  </si>
  <si>
    <t>Q53GS7</t>
  </si>
  <si>
    <t>ENSG00000119392</t>
  </si>
  <si>
    <t>GLE1</t>
  </si>
  <si>
    <t>Q53GS9</t>
  </si>
  <si>
    <t>ENSG00000168883</t>
  </si>
  <si>
    <t>USP39</t>
  </si>
  <si>
    <t>Q53H12</t>
  </si>
  <si>
    <t>ENSG00000006530</t>
  </si>
  <si>
    <t>AGK</t>
  </si>
  <si>
    <t>Q53H82</t>
  </si>
  <si>
    <t>ENSG00000147592</t>
  </si>
  <si>
    <t>LACTB2</t>
  </si>
  <si>
    <t>Q53H96</t>
  </si>
  <si>
    <t>ENSG00000104524</t>
  </si>
  <si>
    <t>PYCR3</t>
  </si>
  <si>
    <t>Q53HC9</t>
  </si>
  <si>
    <t>ENSG00000032389</t>
  </si>
  <si>
    <t>EIPR1</t>
  </si>
  <si>
    <t>Q53HL2</t>
  </si>
  <si>
    <t>ENSG00000134690</t>
  </si>
  <si>
    <t>CDCA8</t>
  </si>
  <si>
    <t>Q53HV7</t>
  </si>
  <si>
    <t>ENSG00000123415</t>
  </si>
  <si>
    <t>SMUG1</t>
  </si>
  <si>
    <t>Q53LP3</t>
  </si>
  <si>
    <t>ENSG00000198142</t>
  </si>
  <si>
    <t>SOWAHC</t>
  </si>
  <si>
    <t>Q53T59</t>
  </si>
  <si>
    <t>ENSG00000118960</t>
  </si>
  <si>
    <t>HS1BP3</t>
  </si>
  <si>
    <t>Q562E7</t>
  </si>
  <si>
    <t>ENSG00000167716</t>
  </si>
  <si>
    <t>WDR81</t>
  </si>
  <si>
    <t>Q562R1</t>
  </si>
  <si>
    <t>ENSG00000169067</t>
  </si>
  <si>
    <t>ACTBL2</t>
  </si>
  <si>
    <t>Q567U6</t>
  </si>
  <si>
    <t>ENSG00000125633</t>
  </si>
  <si>
    <t>CCDC93</t>
  </si>
  <si>
    <t>Q56NI9</t>
  </si>
  <si>
    <t>ENSG00000171320</t>
  </si>
  <si>
    <t>ESCO2</t>
  </si>
  <si>
    <t>Q56VL3</t>
  </si>
  <si>
    <t>ENSG00000145247</t>
  </si>
  <si>
    <t>OCIAD2</t>
  </si>
  <si>
    <t>Q58EX7</t>
  </si>
  <si>
    <t>ENSG00000196155</t>
  </si>
  <si>
    <t>PLEKHG4</t>
  </si>
  <si>
    <t>Q58FF6</t>
  </si>
  <si>
    <t>Q58FG0</t>
  </si>
  <si>
    <t>Q58FG1</t>
  </si>
  <si>
    <t>Q5BJD5</t>
  </si>
  <si>
    <t>ENSG00000166471</t>
  </si>
  <si>
    <t>TMEM41B</t>
  </si>
  <si>
    <t>Q5BJF2</t>
  </si>
  <si>
    <t>ENSG00000109084</t>
  </si>
  <si>
    <t>TMEM97</t>
  </si>
  <si>
    <t>Q5BJF6</t>
  </si>
  <si>
    <t>ENSG00000136811</t>
  </si>
  <si>
    <t>ODF2</t>
  </si>
  <si>
    <t>Q5BKZ1</t>
  </si>
  <si>
    <t>ENSG00000162664</t>
  </si>
  <si>
    <t>ZNF326</t>
  </si>
  <si>
    <t>Q5C9Z4</t>
  </si>
  <si>
    <t>ENSG00000146909</t>
  </si>
  <si>
    <t>NOM1</t>
  </si>
  <si>
    <t>Q5EBL4</t>
  </si>
  <si>
    <t>ENSG00000188026</t>
  </si>
  <si>
    <t>RILPL1</t>
  </si>
  <si>
    <t>Q5EBL8</t>
  </si>
  <si>
    <t>ENSG00000120509</t>
  </si>
  <si>
    <t>PDZD11</t>
  </si>
  <si>
    <t>Q5F1R6</t>
  </si>
  <si>
    <t>ENSG00000168724</t>
  </si>
  <si>
    <t>DNAJC21</t>
  </si>
  <si>
    <t>Q5FBB7</t>
  </si>
  <si>
    <t>ENSG00000129810</t>
  </si>
  <si>
    <t>SGO1</t>
  </si>
  <si>
    <t>Q5GLZ8</t>
  </si>
  <si>
    <t>ENSG00000148634</t>
  </si>
  <si>
    <t>HERC4</t>
  </si>
  <si>
    <t>Q5H8A4</t>
  </si>
  <si>
    <t>ENSG00000174227</t>
  </si>
  <si>
    <t>PIGG</t>
  </si>
  <si>
    <t>Q5H9R7</t>
  </si>
  <si>
    <t>ENSG00000110075</t>
  </si>
  <si>
    <t>PPP6R3</t>
  </si>
  <si>
    <t>Q5H9U9</t>
  </si>
  <si>
    <t>ENSG00000181381</t>
  </si>
  <si>
    <t>DDX60L</t>
  </si>
  <si>
    <t>Q5HYI8</t>
  </si>
  <si>
    <t>ENSG00000144840</t>
  </si>
  <si>
    <t>RABL3</t>
  </si>
  <si>
    <t>Q5HYK3</t>
  </si>
  <si>
    <t>ENSG00000110871</t>
  </si>
  <si>
    <t>COQ5</t>
  </si>
  <si>
    <t>Q5J8M3</t>
  </si>
  <si>
    <t>ENSG00000128463</t>
  </si>
  <si>
    <t>EMC4</t>
  </si>
  <si>
    <t>Q5JPH6</t>
  </si>
  <si>
    <t>ENSG00000103356</t>
  </si>
  <si>
    <t>EARS2</t>
  </si>
  <si>
    <t>Q5JPI3</t>
  </si>
  <si>
    <t>ENSG00000179021</t>
  </si>
  <si>
    <t>C3orf38</t>
  </si>
  <si>
    <t>Q5JRA6</t>
  </si>
  <si>
    <t>ENSG00000154305</t>
  </si>
  <si>
    <t>MIA3</t>
  </si>
  <si>
    <t>Q5JRX3</t>
  </si>
  <si>
    <t>ENSG00000107959</t>
  </si>
  <si>
    <t>PITRM1</t>
  </si>
  <si>
    <t>Q5JS54</t>
  </si>
  <si>
    <t>ENSG00000180822</t>
  </si>
  <si>
    <t>PSMG4</t>
  </si>
  <si>
    <t>Q5JSZ5</t>
  </si>
  <si>
    <t>ENSG00000288701</t>
  </si>
  <si>
    <t>PRRC2B</t>
  </si>
  <si>
    <t>Q5JTD0</t>
  </si>
  <si>
    <t>ENSG00000137221</t>
  </si>
  <si>
    <t>TJAP1</t>
  </si>
  <si>
    <t>Q5JTH9</t>
  </si>
  <si>
    <t>ENSG00000052749</t>
  </si>
  <si>
    <t>RRP12</t>
  </si>
  <si>
    <t>Q5JTV8</t>
  </si>
  <si>
    <t>ENSG00000143337</t>
  </si>
  <si>
    <t>TOR1AIP1</t>
  </si>
  <si>
    <t>Q5JTW2</t>
  </si>
  <si>
    <t>ENSG00000148019</t>
  </si>
  <si>
    <t>CEP78</t>
  </si>
  <si>
    <t>Q5JTZ9</t>
  </si>
  <si>
    <t>ENSG00000124608</t>
  </si>
  <si>
    <t>AARS2</t>
  </si>
  <si>
    <t>Q5JVF3</t>
  </si>
  <si>
    <t>ENSG00000126226</t>
  </si>
  <si>
    <t>PCID2</t>
  </si>
  <si>
    <t>Q5M775</t>
  </si>
  <si>
    <t>ENSG00000128487</t>
  </si>
  <si>
    <t>SPECC1</t>
  </si>
  <si>
    <t>Q5MIZ7</t>
  </si>
  <si>
    <t>ENSG00000275052</t>
  </si>
  <si>
    <t>PPP4R3B</t>
  </si>
  <si>
    <t>Q5MNZ6</t>
  </si>
  <si>
    <t>ENSG00000141580</t>
  </si>
  <si>
    <t>WDR45B</t>
  </si>
  <si>
    <t>Q5PRF9</t>
  </si>
  <si>
    <t>ENSG00000179134</t>
  </si>
  <si>
    <t>SAMD4B</t>
  </si>
  <si>
    <t>Q5QJE6</t>
  </si>
  <si>
    <t>ENSG00000067334</t>
  </si>
  <si>
    <t>DNTTIP2</t>
  </si>
  <si>
    <t>Q5R3F8</t>
  </si>
  <si>
    <t>ENSG00000166897</t>
  </si>
  <si>
    <t>ELFN2</t>
  </si>
  <si>
    <t>Q5R3I4</t>
  </si>
  <si>
    <t>ENSG00000075234</t>
  </si>
  <si>
    <t>TTC38</t>
  </si>
  <si>
    <t>Q5RI15</t>
  </si>
  <si>
    <t>ENSG00000203667</t>
  </si>
  <si>
    <t>COX20</t>
  </si>
  <si>
    <t>Q5RKV6</t>
  </si>
  <si>
    <t>ENSG00000223496</t>
  </si>
  <si>
    <t>EXOSC6</t>
  </si>
  <si>
    <t>Q5SNT2</t>
  </si>
  <si>
    <t>ENSG00000188807</t>
  </si>
  <si>
    <t>TMEM201</t>
  </si>
  <si>
    <t>Q5SQI0</t>
  </si>
  <si>
    <t>ENSG00000137343</t>
  </si>
  <si>
    <t>ATAT1</t>
  </si>
  <si>
    <t>Q5SRE5</t>
  </si>
  <si>
    <t>ENSG00000095319</t>
  </si>
  <si>
    <t>NUP188</t>
  </si>
  <si>
    <t>Q5SSJ5</t>
  </si>
  <si>
    <t>ENSG00000127483</t>
  </si>
  <si>
    <t>HP1BP3</t>
  </si>
  <si>
    <t>Q5ST30</t>
  </si>
  <si>
    <t>ENSG00000206476</t>
  </si>
  <si>
    <t>VARS2</t>
  </si>
  <si>
    <t>Q5SW79</t>
  </si>
  <si>
    <t>ENSG00000143702</t>
  </si>
  <si>
    <t>CEP170</t>
  </si>
  <si>
    <t>Q5SW96</t>
  </si>
  <si>
    <t>ENSG00000157978</t>
  </si>
  <si>
    <t>LDLRAP1</t>
  </si>
  <si>
    <t>Q5SWX8</t>
  </si>
  <si>
    <t>ENSG00000157181</t>
  </si>
  <si>
    <t>ODR4</t>
  </si>
  <si>
    <t>Q5SY16</t>
  </si>
  <si>
    <t>ENSG00000162408</t>
  </si>
  <si>
    <t>NOL9</t>
  </si>
  <si>
    <t>Q5T011</t>
  </si>
  <si>
    <t>ENSG00000198198</t>
  </si>
  <si>
    <t>SZT2</t>
  </si>
  <si>
    <t>Q5T0F9</t>
  </si>
  <si>
    <t>ENSG00000154222</t>
  </si>
  <si>
    <t>CC2D1B</t>
  </si>
  <si>
    <t>Q5T0N5</t>
  </si>
  <si>
    <t>ENSG00000137942</t>
  </si>
  <si>
    <t>FNBP1L</t>
  </si>
  <si>
    <t>Q5T160</t>
  </si>
  <si>
    <t>ENSG00000146282</t>
  </si>
  <si>
    <t>RARS2</t>
  </si>
  <si>
    <t>Q5T1M5</t>
  </si>
  <si>
    <t>ENSG00000119321</t>
  </si>
  <si>
    <t>FKBP15</t>
  </si>
  <si>
    <t>Q5T200</t>
  </si>
  <si>
    <t>ENSG00000123200</t>
  </si>
  <si>
    <t>ZC3H13</t>
  </si>
  <si>
    <t>Q5T280</t>
  </si>
  <si>
    <t>ENSG00000198917</t>
  </si>
  <si>
    <t>SPOUT1</t>
  </si>
  <si>
    <t>Q5T2E6</t>
  </si>
  <si>
    <t>ENSG00000120029</t>
  </si>
  <si>
    <t>ARMH3</t>
  </si>
  <si>
    <t>Q5T2R2</t>
  </si>
  <si>
    <t>ENSG00000148459</t>
  </si>
  <si>
    <t>PDSS1</t>
  </si>
  <si>
    <t>Q5T3I0</t>
  </si>
  <si>
    <t>ENSG00000292251</t>
  </si>
  <si>
    <t>GPATCH4</t>
  </si>
  <si>
    <t>Q5T440</t>
  </si>
  <si>
    <t>ENSG00000181873</t>
  </si>
  <si>
    <t>IBA57</t>
  </si>
  <si>
    <t>Q5T4S7</t>
  </si>
  <si>
    <t>ENSG00000127481</t>
  </si>
  <si>
    <t>UBR4</t>
  </si>
  <si>
    <t>Q5T5P2</t>
  </si>
  <si>
    <t>ENSG00000120549</t>
  </si>
  <si>
    <t>KIAA1217</t>
  </si>
  <si>
    <t>Q5T5U3</t>
  </si>
  <si>
    <t>ENSG00000107863</t>
  </si>
  <si>
    <t>ARHGAP21</t>
  </si>
  <si>
    <t>Q5T5X7</t>
  </si>
  <si>
    <t>ENSG00000178409</t>
  </si>
  <si>
    <t>BEND3</t>
  </si>
  <si>
    <t>Q5T5Y3</t>
  </si>
  <si>
    <t>ENSG00000130559</t>
  </si>
  <si>
    <t>CAMSAP1</t>
  </si>
  <si>
    <t>Q5T653</t>
  </si>
  <si>
    <t>ENSG00000112651</t>
  </si>
  <si>
    <t>MRPL2</t>
  </si>
  <si>
    <t>Q5T6F2</t>
  </si>
  <si>
    <t>ENSG00000137073</t>
  </si>
  <si>
    <t>UBAP2</t>
  </si>
  <si>
    <t>Q5T6V5</t>
  </si>
  <si>
    <t>ENSG00000165118</t>
  </si>
  <si>
    <t>QNG1</t>
  </si>
  <si>
    <t>Q5T7W0</t>
  </si>
  <si>
    <t>ENSG00000157657</t>
  </si>
  <si>
    <t>ZNF618</t>
  </si>
  <si>
    <t>Q5T8P6</t>
  </si>
  <si>
    <t>ENSG00000139746</t>
  </si>
  <si>
    <t>RBM26</t>
  </si>
  <si>
    <t>Q5T9A4</t>
  </si>
  <si>
    <t>ENSG00000160072</t>
  </si>
  <si>
    <t>ATAD3B</t>
  </si>
  <si>
    <t>Q5TA45</t>
  </si>
  <si>
    <t>ENSG00000127054</t>
  </si>
  <si>
    <t>INTS11</t>
  </si>
  <si>
    <t>Q5TBB1</t>
  </si>
  <si>
    <t>ENSG00000136104</t>
  </si>
  <si>
    <t>RNASEH2B</t>
  </si>
  <si>
    <t>Q5TC12</t>
  </si>
  <si>
    <t>ENSG00000123472</t>
  </si>
  <si>
    <t>ATPAF1</t>
  </si>
  <si>
    <t>Q5TCZ1</t>
  </si>
  <si>
    <t>ENSG00000107957</t>
  </si>
  <si>
    <t>SH3PXD2A</t>
  </si>
  <si>
    <t>Q5TDH0</t>
  </si>
  <si>
    <t>ENSG00000197312</t>
  </si>
  <si>
    <t>DDI2</t>
  </si>
  <si>
    <t>Q5TEC6</t>
  </si>
  <si>
    <t>ENSG00000273213</t>
  </si>
  <si>
    <t>H3-7</t>
  </si>
  <si>
    <t>Q5TEU4</t>
  </si>
  <si>
    <t>ENSG00000101247</t>
  </si>
  <si>
    <t>NDUFAF5</t>
  </si>
  <si>
    <t>Q5TFE4</t>
  </si>
  <si>
    <t>ENSG00000178425</t>
  </si>
  <si>
    <t>NT5DC1</t>
  </si>
  <si>
    <t>Q5TGL8</t>
  </si>
  <si>
    <t>ENSG00000168994</t>
  </si>
  <si>
    <t>PXDC1</t>
  </si>
  <si>
    <t>Q5TGY3</t>
  </si>
  <si>
    <t>ENSG00000126705</t>
  </si>
  <si>
    <t>AHDC1</t>
  </si>
  <si>
    <t>Q5UCC4</t>
  </si>
  <si>
    <t>ENSG00000161671</t>
  </si>
  <si>
    <t>EMC10</t>
  </si>
  <si>
    <t>Q5UIP0</t>
  </si>
  <si>
    <t>ENSG00000080345</t>
  </si>
  <si>
    <t>RIF1</t>
  </si>
  <si>
    <t>Q5VIR6</t>
  </si>
  <si>
    <t>ENSG00000141252</t>
  </si>
  <si>
    <t>VPS53</t>
  </si>
  <si>
    <t>Q5VSL9</t>
  </si>
  <si>
    <t>ENSG00000143093</t>
  </si>
  <si>
    <t>STRIP1</t>
  </si>
  <si>
    <t>Q5VT52</t>
  </si>
  <si>
    <t>ENSG00000163125</t>
  </si>
  <si>
    <t>RPRD2</t>
  </si>
  <si>
    <t>Q5VTE6</t>
  </si>
  <si>
    <t>ENSG00000174606</t>
  </si>
  <si>
    <t>ANGEL2</t>
  </si>
  <si>
    <t>Q5VTL8</t>
  </si>
  <si>
    <t>ENSG00000134186</t>
  </si>
  <si>
    <t>PRPF38B</t>
  </si>
  <si>
    <t>Q5VTR2</t>
  </si>
  <si>
    <t>ENSG00000155827</t>
  </si>
  <si>
    <t>RNF20</t>
  </si>
  <si>
    <t>Q5VU92</t>
  </si>
  <si>
    <t>ENSG00000198889</t>
  </si>
  <si>
    <t>DCAF12L1</t>
  </si>
  <si>
    <t>Q5VUB5</t>
  </si>
  <si>
    <t>ENSG00000148468</t>
  </si>
  <si>
    <t>FAM171A1</t>
  </si>
  <si>
    <t>Q5VV42</t>
  </si>
  <si>
    <t>ENSG00000145996</t>
  </si>
  <si>
    <t>CDKAL1</t>
  </si>
  <si>
    <t>Q5VW32</t>
  </si>
  <si>
    <t>ENSG00000162819</t>
  </si>
  <si>
    <t>BROX</t>
  </si>
  <si>
    <t>Q5VW36</t>
  </si>
  <si>
    <t>ENSG00000188352</t>
  </si>
  <si>
    <t>FOCAD</t>
  </si>
  <si>
    <t>Q5VWJ9</t>
  </si>
  <si>
    <t>ENSG00000148158</t>
  </si>
  <si>
    <t>SNX30</t>
  </si>
  <si>
    <t>Q5VWN6</t>
  </si>
  <si>
    <t>ENSG00000108021</t>
  </si>
  <si>
    <t>TASOR2</t>
  </si>
  <si>
    <t>Q5VWQ8</t>
  </si>
  <si>
    <t>ENSG00000136848</t>
  </si>
  <si>
    <t>DAB2IP</t>
  </si>
  <si>
    <t>Q5VYK3</t>
  </si>
  <si>
    <t>ENSG00000136813</t>
  </si>
  <si>
    <t>ECPAS</t>
  </si>
  <si>
    <t>Q5VYS8</t>
  </si>
  <si>
    <t>ENSG00000083223</t>
  </si>
  <si>
    <t>TUT7</t>
  </si>
  <si>
    <t>Q5VZE5</t>
  </si>
  <si>
    <t>ENSG00000135040</t>
  </si>
  <si>
    <t>NAA35</t>
  </si>
  <si>
    <t>Q5VZK9</t>
  </si>
  <si>
    <t>ENSG00000079691</t>
  </si>
  <si>
    <t>CARMIL1</t>
  </si>
  <si>
    <t>Q5VZL5</t>
  </si>
  <si>
    <t>ENSG00000146463</t>
  </si>
  <si>
    <t>ZMYM4</t>
  </si>
  <si>
    <t>Q5VZM2</t>
  </si>
  <si>
    <t>ENSG00000083750</t>
  </si>
  <si>
    <t>RRAGB</t>
  </si>
  <si>
    <t>Q5W0V3</t>
  </si>
  <si>
    <t>ENSG00000151553</t>
  </si>
  <si>
    <t>FHIP2A</t>
  </si>
  <si>
    <t>Q5W0Z9</t>
  </si>
  <si>
    <t>ENSG00000180776</t>
  </si>
  <si>
    <t>ZDHHC20</t>
  </si>
  <si>
    <t>Q5W111</t>
  </si>
  <si>
    <t>ENSG00000123178</t>
  </si>
  <si>
    <t>SPRYD7</t>
  </si>
  <si>
    <t>Q5XKP0</t>
  </si>
  <si>
    <t>ENSG00000174917</t>
  </si>
  <si>
    <t>MICOS13</t>
  </si>
  <si>
    <t>Q5XPI4</t>
  </si>
  <si>
    <t>ENSG00000164068</t>
  </si>
  <si>
    <t>RNF123</t>
  </si>
  <si>
    <t>Q5ZPR3</t>
  </si>
  <si>
    <t>ENSG00000103855</t>
  </si>
  <si>
    <t>CD276</t>
  </si>
  <si>
    <t>Q63HN8</t>
  </si>
  <si>
    <t>ENSG00000173821</t>
  </si>
  <si>
    <t>RNF213</t>
  </si>
  <si>
    <t>Q63ZY3</t>
  </si>
  <si>
    <t>ENSG00000197256</t>
  </si>
  <si>
    <t>KANK2</t>
  </si>
  <si>
    <t>Q643R3</t>
  </si>
  <si>
    <t>ENSG00000176454</t>
  </si>
  <si>
    <t>LPCAT4</t>
  </si>
  <si>
    <t>Q658P3</t>
  </si>
  <si>
    <t>ENSG00000115107</t>
  </si>
  <si>
    <t>STEAP3</t>
  </si>
  <si>
    <t>Q658Y4</t>
  </si>
  <si>
    <t>ENSG00000176853</t>
  </si>
  <si>
    <t>FAM91A1</t>
  </si>
  <si>
    <t>Q659A1</t>
  </si>
  <si>
    <t>ENSG00000128915</t>
  </si>
  <si>
    <t>ICE2</t>
  </si>
  <si>
    <t>Q66K14</t>
  </si>
  <si>
    <t>ENSG00000197226</t>
  </si>
  <si>
    <t>TBC1D9B</t>
  </si>
  <si>
    <t>Q66K74</t>
  </si>
  <si>
    <t>ENSG00000130479</t>
  </si>
  <si>
    <t>MAP1S</t>
  </si>
  <si>
    <t>Q66PJ3</t>
  </si>
  <si>
    <t>ENSG00000182196</t>
  </si>
  <si>
    <t>ARL6IP4</t>
  </si>
  <si>
    <t>Q676U5</t>
  </si>
  <si>
    <t>ENSG00000085978</t>
  </si>
  <si>
    <t>ATG16L1</t>
  </si>
  <si>
    <t>Q68CP9</t>
  </si>
  <si>
    <t>ENSG00000189079</t>
  </si>
  <si>
    <t>ARID2</t>
  </si>
  <si>
    <t>Q68CQ4</t>
  </si>
  <si>
    <t>ENSG00000117597</t>
  </si>
  <si>
    <t>UTP25</t>
  </si>
  <si>
    <t>Q68CZ2</t>
  </si>
  <si>
    <t>ENSG00000136205</t>
  </si>
  <si>
    <t>TNS3</t>
  </si>
  <si>
    <t>Q68D10</t>
  </si>
  <si>
    <t>ENSG00000179119</t>
  </si>
  <si>
    <t>SPTY2D1</t>
  </si>
  <si>
    <t>Q68D91</t>
  </si>
  <si>
    <t>ENSG00000176055</t>
  </si>
  <si>
    <t>MBLAC2</t>
  </si>
  <si>
    <t>Q68DQ2</t>
  </si>
  <si>
    <t>ENSG00000080200</t>
  </si>
  <si>
    <t>CRYBG3</t>
  </si>
  <si>
    <t>Q68E01</t>
  </si>
  <si>
    <t>ENSG00000143624</t>
  </si>
  <si>
    <t>INTS3</t>
  </si>
  <si>
    <t>Q68EM7</t>
  </si>
  <si>
    <t>ENSG00000140750</t>
  </si>
  <si>
    <t>ARHGAP17</t>
  </si>
  <si>
    <t>Q69YH5</t>
  </si>
  <si>
    <t>ENSG00000184661</t>
  </si>
  <si>
    <t>CDCA2</t>
  </si>
  <si>
    <t>Q69YN2</t>
  </si>
  <si>
    <t>ENSG00000095485</t>
  </si>
  <si>
    <t>CWF19L1</t>
  </si>
  <si>
    <t>Q69YN4</t>
  </si>
  <si>
    <t>ENSG00000164944</t>
  </si>
  <si>
    <t>VIRMA</t>
  </si>
  <si>
    <t>Q69YQ0</t>
  </si>
  <si>
    <t>ENSG00000100014</t>
  </si>
  <si>
    <t>SPECC1L</t>
  </si>
  <si>
    <t>Q6AI08</t>
  </si>
  <si>
    <t>ENSG00000068097</t>
  </si>
  <si>
    <t>HEATR6</t>
  </si>
  <si>
    <t>Q6AI12</t>
  </si>
  <si>
    <t>ENSG00000154945</t>
  </si>
  <si>
    <t>ANKRD40</t>
  </si>
  <si>
    <t>Q6BDS2</t>
  </si>
  <si>
    <t>ENSG00000065060</t>
  </si>
  <si>
    <t>BLTP3A</t>
  </si>
  <si>
    <t>Q6DCA0</t>
  </si>
  <si>
    <t>ENSG00000144233</t>
  </si>
  <si>
    <t>AMMECR1L</t>
  </si>
  <si>
    <t>Q6DD87</t>
  </si>
  <si>
    <t>ENSG00000142409</t>
  </si>
  <si>
    <t>ZNF787</t>
  </si>
  <si>
    <t>Q6DD88</t>
  </si>
  <si>
    <t>ENSG00000184743</t>
  </si>
  <si>
    <t>ATL3</t>
  </si>
  <si>
    <t>Q6DKI1</t>
  </si>
  <si>
    <t>ENSG00000146223</t>
  </si>
  <si>
    <t>RPL7L1</t>
  </si>
  <si>
    <t>Q6DKJ4</t>
  </si>
  <si>
    <t>ENSG00000167693</t>
  </si>
  <si>
    <t>NXN</t>
  </si>
  <si>
    <t>Q6FI81</t>
  </si>
  <si>
    <t>ENSG00000005194</t>
  </si>
  <si>
    <t>CIAPIN1</t>
  </si>
  <si>
    <t>Q6GMV2</t>
  </si>
  <si>
    <t>ENSG00000135632</t>
  </si>
  <si>
    <t>SMYD5</t>
  </si>
  <si>
    <t>Q6GMV3</t>
  </si>
  <si>
    <t>ENSG00000184924</t>
  </si>
  <si>
    <t>PTRHD1</t>
  </si>
  <si>
    <t>Q6GQQ9</t>
  </si>
  <si>
    <t>ENSG00000264522</t>
  </si>
  <si>
    <t>OTUD7B</t>
  </si>
  <si>
    <t>Q6IA69</t>
  </si>
  <si>
    <t>ENSG00000172890</t>
  </si>
  <si>
    <t>NADSYN1</t>
  </si>
  <si>
    <t>Q6IA86</t>
  </si>
  <si>
    <t>ENSG00000134759</t>
  </si>
  <si>
    <t>ELP2</t>
  </si>
  <si>
    <t>Q6IAA8</t>
  </si>
  <si>
    <t>ENSG00000149357</t>
  </si>
  <si>
    <t>LAMTOR1</t>
  </si>
  <si>
    <t>Q6IAN0</t>
  </si>
  <si>
    <t>ENSG00000109016</t>
  </si>
  <si>
    <t>DHRS7B</t>
  </si>
  <si>
    <t>Q6IBS0</t>
  </si>
  <si>
    <t>ENSG00000247596</t>
  </si>
  <si>
    <t>TWF2</t>
  </si>
  <si>
    <t>Q6IBW4</t>
  </si>
  <si>
    <t>ENSG00000025770</t>
  </si>
  <si>
    <t>NCAPH2</t>
  </si>
  <si>
    <t>Q6ICB0</t>
  </si>
  <si>
    <t>ENSG00000100418</t>
  </si>
  <si>
    <t>DESI1</t>
  </si>
  <si>
    <t>Q6ICH7</t>
  </si>
  <si>
    <t>ENSG00000128203</t>
  </si>
  <si>
    <t>ASPHD2</t>
  </si>
  <si>
    <t>Q6IN84</t>
  </si>
  <si>
    <t>ENSG00000274853</t>
  </si>
  <si>
    <t>MRM1</t>
  </si>
  <si>
    <t>Q6IN85</t>
  </si>
  <si>
    <t>ENSG00000100796</t>
  </si>
  <si>
    <t>PPP4R3A</t>
  </si>
  <si>
    <t>Q6IPR3</t>
  </si>
  <si>
    <t>ENSG00000162623</t>
  </si>
  <si>
    <t>TYW3</t>
  </si>
  <si>
    <t>Q6IPU0</t>
  </si>
  <si>
    <t>ENSG00000188312</t>
  </si>
  <si>
    <t>CENPP</t>
  </si>
  <si>
    <t>Q6IQ22</t>
  </si>
  <si>
    <t>ENSG00000206418</t>
  </si>
  <si>
    <t>RAB12</t>
  </si>
  <si>
    <t>Q6IQ32</t>
  </si>
  <si>
    <t>ENSG00000101544</t>
  </si>
  <si>
    <t>ADNP2</t>
  </si>
  <si>
    <t>Q6IQ49</t>
  </si>
  <si>
    <t>ENSG00000143751</t>
  </si>
  <si>
    <t>SDE2</t>
  </si>
  <si>
    <t>Q6KB66</t>
  </si>
  <si>
    <t>ENSG00000167767</t>
  </si>
  <si>
    <t>KRT80</t>
  </si>
  <si>
    <t>Q6KC79</t>
  </si>
  <si>
    <t>ENSG00000164190</t>
  </si>
  <si>
    <t>NIPBL</t>
  </si>
  <si>
    <t>Q6KCM7</t>
  </si>
  <si>
    <t>ENSG00000148339</t>
  </si>
  <si>
    <t>SLC25A25</t>
  </si>
  <si>
    <t>Q6L8Q7</t>
  </si>
  <si>
    <t>ENSG00000174840</t>
  </si>
  <si>
    <t>PDE12</t>
  </si>
  <si>
    <t>Q6MZP7</t>
  </si>
  <si>
    <t>ENSG00000189308</t>
  </si>
  <si>
    <t>LIN54</t>
  </si>
  <si>
    <t>Q6N043</t>
  </si>
  <si>
    <t>ENSG00000137871</t>
  </si>
  <si>
    <t>ZNF280D</t>
  </si>
  <si>
    <t>Q6N063</t>
  </si>
  <si>
    <t>ENSG00000111325</t>
  </si>
  <si>
    <t>OGFOD2</t>
  </si>
  <si>
    <t>Q6N075</t>
  </si>
  <si>
    <t>ENSG00000182544</t>
  </si>
  <si>
    <t>MFSD5</t>
  </si>
  <si>
    <t>Q6NSJ5</t>
  </si>
  <si>
    <t>ENSG00000171017</t>
  </si>
  <si>
    <t>LRRC8E</t>
  </si>
  <si>
    <t>Q6NTF9</t>
  </si>
  <si>
    <t>ENSG00000005486</t>
  </si>
  <si>
    <t>RHBDD2</t>
  </si>
  <si>
    <t>Q6NUK1</t>
  </si>
  <si>
    <t>ENSG00000085491</t>
  </si>
  <si>
    <t>SLC25A24</t>
  </si>
  <si>
    <t>Q6NUM9</t>
  </si>
  <si>
    <t>ENSG00000042445</t>
  </si>
  <si>
    <t>RETSAT</t>
  </si>
  <si>
    <t>Q6NUQ1</t>
  </si>
  <si>
    <t>ENSG00000135249</t>
  </si>
  <si>
    <t>RINT1</t>
  </si>
  <si>
    <t>Q6NUQ4</t>
  </si>
  <si>
    <t>ENSG00000119777</t>
  </si>
  <si>
    <t>TMEM214</t>
  </si>
  <si>
    <t>Q6NVY1</t>
  </si>
  <si>
    <t>ENSG00000198130</t>
  </si>
  <si>
    <t>HIBCH</t>
  </si>
  <si>
    <t>Q6NW34</t>
  </si>
  <si>
    <t>ENSG00000163608</t>
  </si>
  <si>
    <t>NEPRO</t>
  </si>
  <si>
    <t>Q6NXE6</t>
  </si>
  <si>
    <t>ENSG00000105676</t>
  </si>
  <si>
    <t>ARMC6</t>
  </si>
  <si>
    <t>Q6NXR4</t>
  </si>
  <si>
    <t>ENSG00000129696</t>
  </si>
  <si>
    <t>TTI2</t>
  </si>
  <si>
    <t>Q6NXT1</t>
  </si>
  <si>
    <t>ENSG00000100124</t>
  </si>
  <si>
    <t>ANKRD54</t>
  </si>
  <si>
    <t>Q6NXT4</t>
  </si>
  <si>
    <t>ENSG00000152683</t>
  </si>
  <si>
    <t>SLC30A6</t>
  </si>
  <si>
    <t>Q6NYC1</t>
  </si>
  <si>
    <t>ENSG00000070495</t>
  </si>
  <si>
    <t>JMJD6</t>
  </si>
  <si>
    <t>Q6NYC8</t>
  </si>
  <si>
    <t>ENSG00000146112</t>
  </si>
  <si>
    <t>PPP1R18</t>
  </si>
  <si>
    <t>Q6NZI2</t>
  </si>
  <si>
    <t>ENSG00000177469</t>
  </si>
  <si>
    <t>CAVIN1</t>
  </si>
  <si>
    <t>Q6NZY4</t>
  </si>
  <si>
    <t>ENSG00000033030</t>
  </si>
  <si>
    <t>ZCCHC8</t>
  </si>
  <si>
    <t>Q6P087</t>
  </si>
  <si>
    <t>ENSG00000156990</t>
  </si>
  <si>
    <t>RPUSD3</t>
  </si>
  <si>
    <t>Q6P0N0</t>
  </si>
  <si>
    <t>ENSG00000129534</t>
  </si>
  <si>
    <t>MIS18BP1</t>
  </si>
  <si>
    <t>Q6P158</t>
  </si>
  <si>
    <t>ENSG00000163214</t>
  </si>
  <si>
    <t>DHX57</t>
  </si>
  <si>
    <t>Q6P161</t>
  </si>
  <si>
    <t>ENSG00000183617</t>
  </si>
  <si>
    <t>MRPL54</t>
  </si>
  <si>
    <t>Q6P1A2</t>
  </si>
  <si>
    <t>ENSG00000111684</t>
  </si>
  <si>
    <t>LPCAT3</t>
  </si>
  <si>
    <t>Q6P1J9</t>
  </si>
  <si>
    <t>ENSG00000134371</t>
  </si>
  <si>
    <t>CDC73</t>
  </si>
  <si>
    <t>Q6P1L8</t>
  </si>
  <si>
    <t>ENSG00000180992</t>
  </si>
  <si>
    <t>MRPL14</t>
  </si>
  <si>
    <t>Q6P1M0</t>
  </si>
  <si>
    <t>ENSG00000167114</t>
  </si>
  <si>
    <t>SLC27A4</t>
  </si>
  <si>
    <t>Q6P1N0</t>
  </si>
  <si>
    <t>ENSG00000132024</t>
  </si>
  <si>
    <t>CC2D1A</t>
  </si>
  <si>
    <t>Q6P1N9</t>
  </si>
  <si>
    <t>ENSG00000147687</t>
  </si>
  <si>
    <t>TATDN1</t>
  </si>
  <si>
    <t>Q6P1X5</t>
  </si>
  <si>
    <t>ENSG00000064313</t>
  </si>
  <si>
    <t>TAF2</t>
  </si>
  <si>
    <t>Q6P1X6</t>
  </si>
  <si>
    <t>ENSG00000213563</t>
  </si>
  <si>
    <t>C8orf82</t>
  </si>
  <si>
    <t>Q6P2C8</t>
  </si>
  <si>
    <t>ENSG00000160563</t>
  </si>
  <si>
    <t>MED27</t>
  </si>
  <si>
    <t>Q6P2E9</t>
  </si>
  <si>
    <t>ENSG00000038358</t>
  </si>
  <si>
    <t>EDC4</t>
  </si>
  <si>
    <t>Q6P2H3</t>
  </si>
  <si>
    <t>ENSG00000130695</t>
  </si>
  <si>
    <t>CEP85</t>
  </si>
  <si>
    <t>Q6P2I3</t>
  </si>
  <si>
    <t>ENSG00000144199</t>
  </si>
  <si>
    <t>FAHD2B</t>
  </si>
  <si>
    <t>Q6P2Q9</t>
  </si>
  <si>
    <t>ENSG00000174231</t>
  </si>
  <si>
    <t>PRPF8</t>
  </si>
  <si>
    <t>Q6P3W7</t>
  </si>
  <si>
    <t>ENSG00000136021</t>
  </si>
  <si>
    <t>SCYL2</t>
  </si>
  <si>
    <t>Q6P3X3</t>
  </si>
  <si>
    <t>ENSG00000018699</t>
  </si>
  <si>
    <t>TTC27</t>
  </si>
  <si>
    <t>Q6P4A7</t>
  </si>
  <si>
    <t>ENSG00000183605</t>
  </si>
  <si>
    <t>SFXN4</t>
  </si>
  <si>
    <t>Q6P4F2</t>
  </si>
  <si>
    <t>ENSG00000267673</t>
  </si>
  <si>
    <t>FDX2</t>
  </si>
  <si>
    <t>Q6P4Q7</t>
  </si>
  <si>
    <t>ENSG00000158158</t>
  </si>
  <si>
    <t>CNNM4</t>
  </si>
  <si>
    <t>Q6P587</t>
  </si>
  <si>
    <t>ENSG00000180185</t>
  </si>
  <si>
    <t>FAHD1</t>
  </si>
  <si>
    <t>Q6P5R6</t>
  </si>
  <si>
    <t>ENSG00000163584</t>
  </si>
  <si>
    <t>RPL22L1</t>
  </si>
  <si>
    <t>Q6P6C2</t>
  </si>
  <si>
    <t>ENSG00000091542</t>
  </si>
  <si>
    <t>ALKBH5</t>
  </si>
  <si>
    <t>Q6P996</t>
  </si>
  <si>
    <t>ENSG00000179889</t>
  </si>
  <si>
    <t>PDXDC1</t>
  </si>
  <si>
    <t>Q6P9B6</t>
  </si>
  <si>
    <t>ENSG00000140950</t>
  </si>
  <si>
    <t>MEAK7</t>
  </si>
  <si>
    <t>Q6P9B9</t>
  </si>
  <si>
    <t>ENSG00000185085</t>
  </si>
  <si>
    <t>INTS5</t>
  </si>
  <si>
    <t>Q6PCB5</t>
  </si>
  <si>
    <t>ENSG00000187257</t>
  </si>
  <si>
    <t>RSBN1L</t>
  </si>
  <si>
    <t>Q6PCB7</t>
  </si>
  <si>
    <t>ENSG00000130304</t>
  </si>
  <si>
    <t>SLC27A1</t>
  </si>
  <si>
    <t>Q6PCE3</t>
  </si>
  <si>
    <t>ENSG00000165434</t>
  </si>
  <si>
    <t>PGM2L1</t>
  </si>
  <si>
    <t>Q6PD62</t>
  </si>
  <si>
    <t>ENSG00000198730</t>
  </si>
  <si>
    <t>CTR9</t>
  </si>
  <si>
    <t>Q6PD74</t>
  </si>
  <si>
    <t>ENSG00000103591</t>
  </si>
  <si>
    <t>AAGAB</t>
  </si>
  <si>
    <t>Q6PFW1</t>
  </si>
  <si>
    <t>ENSG00000168781</t>
  </si>
  <si>
    <t>PPIP5K1</t>
  </si>
  <si>
    <t>Q6PGP7</t>
  </si>
  <si>
    <t>ENSG00000198677</t>
  </si>
  <si>
    <t>SKIC3</t>
  </si>
  <si>
    <t>Q6PI26</t>
  </si>
  <si>
    <t>ENSG00000144736</t>
  </si>
  <si>
    <t>SHQ1</t>
  </si>
  <si>
    <t>Q6PI48</t>
  </si>
  <si>
    <t>ENSG00000117593</t>
  </si>
  <si>
    <t>DARS2</t>
  </si>
  <si>
    <t>Q6PI78</t>
  </si>
  <si>
    <t>ENSG00000164983</t>
  </si>
  <si>
    <t>TMEM65</t>
  </si>
  <si>
    <t>Q6PI98</t>
  </si>
  <si>
    <t>ENSG00000153391</t>
  </si>
  <si>
    <t>INO80C</t>
  </si>
  <si>
    <t>Q6PIJ6</t>
  </si>
  <si>
    <t>ENSG00000145868</t>
  </si>
  <si>
    <t>FBXO38</t>
  </si>
  <si>
    <t>Q6PIU2</t>
  </si>
  <si>
    <t>ENSG00000144959</t>
  </si>
  <si>
    <t>NCEH1</t>
  </si>
  <si>
    <t>Q6PIW4</t>
  </si>
  <si>
    <t>ENSG00000132436</t>
  </si>
  <si>
    <t>FIGNL1</t>
  </si>
  <si>
    <t>Q6PJ69</t>
  </si>
  <si>
    <t>ENSG00000141569</t>
  </si>
  <si>
    <t>TRIM65</t>
  </si>
  <si>
    <t>Q6PJF5</t>
  </si>
  <si>
    <t>ENSG00000129667</t>
  </si>
  <si>
    <t>RHBDF2</t>
  </si>
  <si>
    <t>Q6PJG2</t>
  </si>
  <si>
    <t>ENSG00000156030</t>
  </si>
  <si>
    <t>MIDEAS</t>
  </si>
  <si>
    <t>Q6PJG6</t>
  </si>
  <si>
    <t>ENSG00000106009</t>
  </si>
  <si>
    <t>BRAT1</t>
  </si>
  <si>
    <t>Q6PJI9</t>
  </si>
  <si>
    <t>ENSG00000103091</t>
  </si>
  <si>
    <t>WDR59</t>
  </si>
  <si>
    <t>Q6PJT7</t>
  </si>
  <si>
    <t>ENSG00000100722</t>
  </si>
  <si>
    <t>ZC3H14</t>
  </si>
  <si>
    <t>Q6PJW8</t>
  </si>
  <si>
    <t>ENSG00000162852</t>
  </si>
  <si>
    <t>CNST</t>
  </si>
  <si>
    <t>Q6PK04</t>
  </si>
  <si>
    <t>ENSG00000185298</t>
  </si>
  <si>
    <t>CCDC137</t>
  </si>
  <si>
    <t>Q6PKG0</t>
  </si>
  <si>
    <t>ENSG00000155506</t>
  </si>
  <si>
    <t>LARP1</t>
  </si>
  <si>
    <t>Q6PL18</t>
  </si>
  <si>
    <t>ENSG00000156802</t>
  </si>
  <si>
    <t>ATAD2</t>
  </si>
  <si>
    <t>Q6R327</t>
  </si>
  <si>
    <t>ENSG00000164327</t>
  </si>
  <si>
    <t>RICTOR</t>
  </si>
  <si>
    <t>Q6RFH5</t>
  </si>
  <si>
    <t>ENSG00000133316</t>
  </si>
  <si>
    <t>WDR74</t>
  </si>
  <si>
    <t>Q6RW13</t>
  </si>
  <si>
    <t>ENSG00000177674</t>
  </si>
  <si>
    <t>AGTRAP</t>
  </si>
  <si>
    <t>Q6SJ93</t>
  </si>
  <si>
    <t>ENSG00000189057</t>
  </si>
  <si>
    <t>FAM111B</t>
  </si>
  <si>
    <t>Q6SPF0</t>
  </si>
  <si>
    <t>ENSG00000288488</t>
  </si>
  <si>
    <t>SAMD1</t>
  </si>
  <si>
    <t>Q6UB28</t>
  </si>
  <si>
    <t>ENSG00000172878</t>
  </si>
  <si>
    <t>METAP1D</t>
  </si>
  <si>
    <t>Q6UB35</t>
  </si>
  <si>
    <t>ENSG00000120254</t>
  </si>
  <si>
    <t>MTHFD1L</t>
  </si>
  <si>
    <t>Q6ULP2</t>
  </si>
  <si>
    <t>ENSG00000119844</t>
  </si>
  <si>
    <t>AFTPH</t>
  </si>
  <si>
    <t>Q6UN15</t>
  </si>
  <si>
    <t>ENSG00000145216</t>
  </si>
  <si>
    <t>FIP1L1</t>
  </si>
  <si>
    <t>Q6UVJ0</t>
  </si>
  <si>
    <t>ENSG00000156876</t>
  </si>
  <si>
    <t>SASS6</t>
  </si>
  <si>
    <t>Q6UVK1</t>
  </si>
  <si>
    <t>ENSG00000173546</t>
  </si>
  <si>
    <t>CSPG4</t>
  </si>
  <si>
    <t>Q6UW02</t>
  </si>
  <si>
    <t>ENSG00000119004</t>
  </si>
  <si>
    <t>CYP20A1</t>
  </si>
  <si>
    <t>Q6UW63</t>
  </si>
  <si>
    <t>ENSG00000134901</t>
  </si>
  <si>
    <t>POGLUT2</t>
  </si>
  <si>
    <t>Q6UW68</t>
  </si>
  <si>
    <t>ENSG00000105518</t>
  </si>
  <si>
    <t>TMEM205</t>
  </si>
  <si>
    <t>Q6UW78</t>
  </si>
  <si>
    <t>ENSG00000204922</t>
  </si>
  <si>
    <t>UQCC3</t>
  </si>
  <si>
    <t>Q6UWE0</t>
  </si>
  <si>
    <t>ENSG00000148356</t>
  </si>
  <si>
    <t>LRSAM1</t>
  </si>
  <si>
    <t>Q6UWH6</t>
  </si>
  <si>
    <t>ENSG00000144043</t>
  </si>
  <si>
    <t>TEX261</t>
  </si>
  <si>
    <t>Q6UWP2</t>
  </si>
  <si>
    <t>ENSG00000275397</t>
  </si>
  <si>
    <t>DHRS11</t>
  </si>
  <si>
    <t>Q6UWP7</t>
  </si>
  <si>
    <t>ENSG00000172954</t>
  </si>
  <si>
    <t>LCLAT1</t>
  </si>
  <si>
    <t>Q6UX04</t>
  </si>
  <si>
    <t>ENSG00000153015</t>
  </si>
  <si>
    <t>CWC27</t>
  </si>
  <si>
    <t>Q6UX15</t>
  </si>
  <si>
    <t>ENSG00000204381</t>
  </si>
  <si>
    <t>LAYN</t>
  </si>
  <si>
    <t>Q6UXN9</t>
  </si>
  <si>
    <t>ENSG00000164091</t>
  </si>
  <si>
    <t>WDR82</t>
  </si>
  <si>
    <t>Q6UXV4</t>
  </si>
  <si>
    <t>ENSG00000155008</t>
  </si>
  <si>
    <t>APOOL</t>
  </si>
  <si>
    <t>Q6WCQ1</t>
  </si>
  <si>
    <t>ENSG00000133030</t>
  </si>
  <si>
    <t>MPRIP</t>
  </si>
  <si>
    <t>Q6WKZ4</t>
  </si>
  <si>
    <t>ENSG00000156675</t>
  </si>
  <si>
    <t>RAB11FIP1</t>
  </si>
  <si>
    <t>Q6XZF7</t>
  </si>
  <si>
    <t>ENSG00000107554</t>
  </si>
  <si>
    <t>DNMBP</t>
  </si>
  <si>
    <t>Q6Y1H2</t>
  </si>
  <si>
    <t>ENSG00000206527</t>
  </si>
  <si>
    <t>HACD2</t>
  </si>
  <si>
    <t>Q6Y288</t>
  </si>
  <si>
    <t>ENSG00000187676</t>
  </si>
  <si>
    <t>B3GLCT</t>
  </si>
  <si>
    <t>Q6Y7W6</t>
  </si>
  <si>
    <t>ENSG00000204120</t>
  </si>
  <si>
    <t>GIGYF2</t>
  </si>
  <si>
    <t>Q6YHK3</t>
  </si>
  <si>
    <t>ENSG00000156535</t>
  </si>
  <si>
    <t>CD109</t>
  </si>
  <si>
    <t>Q6YHU6</t>
  </si>
  <si>
    <t>ENSG00000115970</t>
  </si>
  <si>
    <t>THADA</t>
  </si>
  <si>
    <t>Q6YN16</t>
  </si>
  <si>
    <t>ENSG00000119471</t>
  </si>
  <si>
    <t>HSDL2</t>
  </si>
  <si>
    <t>Q6YP21</t>
  </si>
  <si>
    <t>ENSG00000137944</t>
  </si>
  <si>
    <t>KYAT3</t>
  </si>
  <si>
    <t>Q6ZMG9</t>
  </si>
  <si>
    <t>ENSG00000172292</t>
  </si>
  <si>
    <t>CERS6</t>
  </si>
  <si>
    <t>Q6ZMI0</t>
  </si>
  <si>
    <t>ENSG00000162869</t>
  </si>
  <si>
    <t>PPP1R21</t>
  </si>
  <si>
    <t>Q6ZMZ3</t>
  </si>
  <si>
    <t>ENSG00000176438</t>
  </si>
  <si>
    <t>SYNE3</t>
  </si>
  <si>
    <t>Q6ZN55</t>
  </si>
  <si>
    <t>ENSG00000105732</t>
  </si>
  <si>
    <t>ZNF574</t>
  </si>
  <si>
    <t>Q6ZNB6</t>
  </si>
  <si>
    <t>ENSG00000170448</t>
  </si>
  <si>
    <t>NFXL1</t>
  </si>
  <si>
    <t>Q6ZNJ1</t>
  </si>
  <si>
    <t>ENSG00000160796</t>
  </si>
  <si>
    <t>NBEAL2</t>
  </si>
  <si>
    <t>Q6ZRI6</t>
  </si>
  <si>
    <t>ENSG00000167173</t>
  </si>
  <si>
    <t>C15orf39</t>
  </si>
  <si>
    <t>Q6ZRP7</t>
  </si>
  <si>
    <t>ENSG00000165661</t>
  </si>
  <si>
    <t>QSOX2</t>
  </si>
  <si>
    <t>Q6ZRQ5</t>
  </si>
  <si>
    <t>ENSG00000146263</t>
  </si>
  <si>
    <t>MMS22L</t>
  </si>
  <si>
    <t>Q6ZRS2</t>
  </si>
  <si>
    <t>ENSG00000080603</t>
  </si>
  <si>
    <t>SRCAP</t>
  </si>
  <si>
    <t>Q6ZRV2</t>
  </si>
  <si>
    <t>ENSG00000180921</t>
  </si>
  <si>
    <t>FAM83H</t>
  </si>
  <si>
    <t>Q6ZS17</t>
  </si>
  <si>
    <t>ENSG00000039523</t>
  </si>
  <si>
    <t>RIPOR1</t>
  </si>
  <si>
    <t>Q6ZS30</t>
  </si>
  <si>
    <t>ENSG00000144426</t>
  </si>
  <si>
    <t>NBEAL1</t>
  </si>
  <si>
    <t>Q6ZSR9</t>
  </si>
  <si>
    <t>Q6ZSZ5</t>
  </si>
  <si>
    <t>ENSG00000104880</t>
  </si>
  <si>
    <t>ARHGEF18</t>
  </si>
  <si>
    <t>Q6ZT12</t>
  </si>
  <si>
    <t>ENSG00000144357</t>
  </si>
  <si>
    <t>UBR3</t>
  </si>
  <si>
    <t>Q6ZUT6</t>
  </si>
  <si>
    <t>ENSG00000188549</t>
  </si>
  <si>
    <t>CCDC9B</t>
  </si>
  <si>
    <t>Q6ZVM7</t>
  </si>
  <si>
    <t>ENSG00000175662</t>
  </si>
  <si>
    <t>TOM1L2</t>
  </si>
  <si>
    <t>Q6ZW31</t>
  </si>
  <si>
    <t>ENSG00000105137</t>
  </si>
  <si>
    <t>SYDE1</t>
  </si>
  <si>
    <t>Q6ZWT7</t>
  </si>
  <si>
    <t>ENSG00000143797</t>
  </si>
  <si>
    <t>MBOAT2</t>
  </si>
  <si>
    <t>Q6ZXV5</t>
  </si>
  <si>
    <t>Q709C8</t>
  </si>
  <si>
    <t>ENSG00000129003</t>
  </si>
  <si>
    <t>VPS13C</t>
  </si>
  <si>
    <t>Q70CQ2</t>
  </si>
  <si>
    <t>ENSG00000115464</t>
  </si>
  <si>
    <t>USP34</t>
  </si>
  <si>
    <t>Q70E73</t>
  </si>
  <si>
    <t>ENSG00000173166</t>
  </si>
  <si>
    <t>RAPH1</t>
  </si>
  <si>
    <t>Q70J99</t>
  </si>
  <si>
    <t>ENSG00000092929</t>
  </si>
  <si>
    <t>UNC13D</t>
  </si>
  <si>
    <t>Q70UQ0</t>
  </si>
  <si>
    <t>ENSG00000166130</t>
  </si>
  <si>
    <t>IKBIP</t>
  </si>
  <si>
    <t>Q712K3</t>
  </si>
  <si>
    <t>ENSG00000107341</t>
  </si>
  <si>
    <t>UBE2R2</t>
  </si>
  <si>
    <t>Q71DI3</t>
  </si>
  <si>
    <t>ENSG00000183598</t>
  </si>
  <si>
    <t>H3C13</t>
  </si>
  <si>
    <t>Q71F23</t>
  </si>
  <si>
    <t>ENSG00000151725</t>
  </si>
  <si>
    <t>CENPU</t>
  </si>
  <si>
    <t>Q71RC2</t>
  </si>
  <si>
    <t>ENSG00000161813</t>
  </si>
  <si>
    <t>LARP4</t>
  </si>
  <si>
    <t>Q71RG4</t>
  </si>
  <si>
    <t>ENSG00000168591</t>
  </si>
  <si>
    <t>TMUB2</t>
  </si>
  <si>
    <t>Q71SY5</t>
  </si>
  <si>
    <t>ENSG00000104973</t>
  </si>
  <si>
    <t>MED25</t>
  </si>
  <si>
    <t>Q71UM5</t>
  </si>
  <si>
    <t>ENSG00000185088</t>
  </si>
  <si>
    <t>RPS27L</t>
  </si>
  <si>
    <t>Q75N03</t>
  </si>
  <si>
    <t>ENSG00000105879</t>
  </si>
  <si>
    <t>CBLL1</t>
  </si>
  <si>
    <t>Q75QN2</t>
  </si>
  <si>
    <t>ENSG00000164941</t>
  </si>
  <si>
    <t>INTS8</t>
  </si>
  <si>
    <t>Q765P7</t>
  </si>
  <si>
    <t>ENSG00000132613</t>
  </si>
  <si>
    <t>MTSS2</t>
  </si>
  <si>
    <t>Q76FK4</t>
  </si>
  <si>
    <t>ENSG00000198000</t>
  </si>
  <si>
    <t>NOL8</t>
  </si>
  <si>
    <t>Q76L83</t>
  </si>
  <si>
    <t>ENSG00000143970</t>
  </si>
  <si>
    <t>ASXL2</t>
  </si>
  <si>
    <t>Q7KZ85</t>
  </si>
  <si>
    <t>ENSG00000109111</t>
  </si>
  <si>
    <t>SUPT6H</t>
  </si>
  <si>
    <t>Q7KZF4</t>
  </si>
  <si>
    <t>ENSG00000197157</t>
  </si>
  <si>
    <t>SND1</t>
  </si>
  <si>
    <t>Q7KZI7</t>
  </si>
  <si>
    <t>ENSG00000072518</t>
  </si>
  <si>
    <t>MARK2</t>
  </si>
  <si>
    <t>Q7KZN9</t>
  </si>
  <si>
    <t>ENSG00000014919</t>
  </si>
  <si>
    <t>COX15</t>
  </si>
  <si>
    <t>Q7L014</t>
  </si>
  <si>
    <t>ENSG00000145833</t>
  </si>
  <si>
    <t>DDX46</t>
  </si>
  <si>
    <t>Q7L099</t>
  </si>
  <si>
    <t>ENSG00000018189</t>
  </si>
  <si>
    <t>RUFY3</t>
  </si>
  <si>
    <t>Q7L0J3</t>
  </si>
  <si>
    <t>ENSG00000159164</t>
  </si>
  <si>
    <t>SV2A</t>
  </si>
  <si>
    <t>Q7L0Y3</t>
  </si>
  <si>
    <t>ENSG00000174173</t>
  </si>
  <si>
    <t>TRMT10C</t>
  </si>
  <si>
    <t>Q7L1Q6</t>
  </si>
  <si>
    <t>ENSG00000082153</t>
  </si>
  <si>
    <t>BZW1</t>
  </si>
  <si>
    <t>Q7L1T6</t>
  </si>
  <si>
    <t>ENSG00000065615</t>
  </si>
  <si>
    <t>CYB5R4</t>
  </si>
  <si>
    <t>Q7L1V2</t>
  </si>
  <si>
    <t>ENSG00000103111</t>
  </si>
  <si>
    <t>MON1B</t>
  </si>
  <si>
    <t>Q7L266</t>
  </si>
  <si>
    <t>ENSG00000162174</t>
  </si>
  <si>
    <t>ASRGL1</t>
  </si>
  <si>
    <t>Q7L273</t>
  </si>
  <si>
    <t>ENSG00000104756</t>
  </si>
  <si>
    <t>KCTD9</t>
  </si>
  <si>
    <t>Q7L2E3</t>
  </si>
  <si>
    <t>ENSG00000132153</t>
  </si>
  <si>
    <t>DHX30</t>
  </si>
  <si>
    <t>Q7L2H7</t>
  </si>
  <si>
    <t>ENSG00000149100</t>
  </si>
  <si>
    <t>EIF3M</t>
  </si>
  <si>
    <t>Q7L2J0</t>
  </si>
  <si>
    <t>ENSG00000146834</t>
  </si>
  <si>
    <t>MEPCE</t>
  </si>
  <si>
    <t>Q7L2Z9</t>
  </si>
  <si>
    <t>ENSG00000031691</t>
  </si>
  <si>
    <t>CENPQ</t>
  </si>
  <si>
    <t>Q7L311</t>
  </si>
  <si>
    <t>ENSG00000184867</t>
  </si>
  <si>
    <t>ARMCX2</t>
  </si>
  <si>
    <t>Q7L3T8</t>
  </si>
  <si>
    <t>ENSG00000162396</t>
  </si>
  <si>
    <t>PARS2</t>
  </si>
  <si>
    <t>Q7L4I2</t>
  </si>
  <si>
    <t>ENSG00000111011</t>
  </si>
  <si>
    <t>RSRC2</t>
  </si>
  <si>
    <t>Q7L523</t>
  </si>
  <si>
    <t>ENSG00000155876</t>
  </si>
  <si>
    <t>RRAGA</t>
  </si>
  <si>
    <t>Q7L576</t>
  </si>
  <si>
    <t>ENSG00000273749</t>
  </si>
  <si>
    <t>CYFIP1</t>
  </si>
  <si>
    <t>Q7L590</t>
  </si>
  <si>
    <t>ENSG00000065328</t>
  </si>
  <si>
    <t>MCM10</t>
  </si>
  <si>
    <t>Q7L592</t>
  </si>
  <si>
    <t>ENSG00000003509</t>
  </si>
  <si>
    <t>NDUFAF7</t>
  </si>
  <si>
    <t>Q7L5D6</t>
  </si>
  <si>
    <t>ENSG00000239857</t>
  </si>
  <si>
    <t>GET4</t>
  </si>
  <si>
    <t>Q7L5N1</t>
  </si>
  <si>
    <t>ENSG00000168090</t>
  </si>
  <si>
    <t>COPS6</t>
  </si>
  <si>
    <t>Q7L5Y1</t>
  </si>
  <si>
    <t>ENSG00000132199</t>
  </si>
  <si>
    <t>ENOSF1</t>
  </si>
  <si>
    <t>Q7L5Y9</t>
  </si>
  <si>
    <t>ENSG00000090316</t>
  </si>
  <si>
    <t>MAEA</t>
  </si>
  <si>
    <t>Q7L775</t>
  </si>
  <si>
    <t>ENSG00000178567</t>
  </si>
  <si>
    <t>EPM2AIP1</t>
  </si>
  <si>
    <t>Q7L7V1</t>
  </si>
  <si>
    <t>ENSG00000089876</t>
  </si>
  <si>
    <t>DHX32</t>
  </si>
  <si>
    <t>Q7L7X3</t>
  </si>
  <si>
    <t>ENSG00000160551</t>
  </si>
  <si>
    <t>TAOK1</t>
  </si>
  <si>
    <t>Q7L8L6</t>
  </si>
  <si>
    <t>ENSG00000215251</t>
  </si>
  <si>
    <t>FASTKD5</t>
  </si>
  <si>
    <t>Q7L8W6</t>
  </si>
  <si>
    <t>ENSG00000134146</t>
  </si>
  <si>
    <t>DPH6</t>
  </si>
  <si>
    <t>Q7LBC6</t>
  </si>
  <si>
    <t>ENSG00000120733</t>
  </si>
  <si>
    <t>KDM3B</t>
  </si>
  <si>
    <t>Q7LG56</t>
  </si>
  <si>
    <t>ENSG00000048392</t>
  </si>
  <si>
    <t>RRM2B</t>
  </si>
  <si>
    <t>Q7LGA3</t>
  </si>
  <si>
    <t>ENSG00000153936</t>
  </si>
  <si>
    <t>HS2ST1</t>
  </si>
  <si>
    <t>Q7RTP0</t>
  </si>
  <si>
    <t>ENSG00000170113</t>
  </si>
  <si>
    <t>NIPA1</t>
  </si>
  <si>
    <t>Q7RTS9</t>
  </si>
  <si>
    <t>ENSG00000141627</t>
  </si>
  <si>
    <t>DYM</t>
  </si>
  <si>
    <t>Q7RTV0</t>
  </si>
  <si>
    <t>ENSG00000100410</t>
  </si>
  <si>
    <t>PHF5A</t>
  </si>
  <si>
    <t>Q7Z2E3</t>
  </si>
  <si>
    <t>ENSG00000137074</t>
  </si>
  <si>
    <t>APTX</t>
  </si>
  <si>
    <t>Q7Z2K6</t>
  </si>
  <si>
    <t>ENSG00000099219</t>
  </si>
  <si>
    <t>ERMP1</t>
  </si>
  <si>
    <t>Q7Z2T5</t>
  </si>
  <si>
    <t>ENSG00000121486</t>
  </si>
  <si>
    <t>TRMT1L</t>
  </si>
  <si>
    <t>Q7Z2W4</t>
  </si>
  <si>
    <t>ENSG00000105939</t>
  </si>
  <si>
    <t>ZC3HAV1</t>
  </si>
  <si>
    <t>Q7Z2W9</t>
  </si>
  <si>
    <t>ENSG00000197345</t>
  </si>
  <si>
    <t>MRPL21</t>
  </si>
  <si>
    <t>Q7Z2Z2</t>
  </si>
  <si>
    <t>ENSG00000140598</t>
  </si>
  <si>
    <t>EFL1</t>
  </si>
  <si>
    <t>Q7Z392</t>
  </si>
  <si>
    <t>ENSG00000168538</t>
  </si>
  <si>
    <t>TRAPPC11</t>
  </si>
  <si>
    <t>Q7Z3B4</t>
  </si>
  <si>
    <t>ENSG00000138750</t>
  </si>
  <si>
    <t>NUP54</t>
  </si>
  <si>
    <t>Q7Z3C6</t>
  </si>
  <si>
    <t>ENSG00000198925</t>
  </si>
  <si>
    <t>ATG9A</t>
  </si>
  <si>
    <t>Q7Z3E2</t>
  </si>
  <si>
    <t>ENSG00000165813</t>
  </si>
  <si>
    <t>CCDC186</t>
  </si>
  <si>
    <t>Q7Z3E5</t>
  </si>
  <si>
    <t>ENSG00000135931</t>
  </si>
  <si>
    <t>ARMC9</t>
  </si>
  <si>
    <t>Q7Z3J2</t>
  </si>
  <si>
    <t>ENSG00000103544</t>
  </si>
  <si>
    <t>VPS35L</t>
  </si>
  <si>
    <t>Q7Z3K3</t>
  </si>
  <si>
    <t>ENSG00000143442</t>
  </si>
  <si>
    <t>POGZ</t>
  </si>
  <si>
    <t>Q7Z3T8</t>
  </si>
  <si>
    <t>ENSG00000039319</t>
  </si>
  <si>
    <t>ZFYVE16</t>
  </si>
  <si>
    <t>Q7Z3U7</t>
  </si>
  <si>
    <t>ENSG00000061987</t>
  </si>
  <si>
    <t>MON2</t>
  </si>
  <si>
    <t>Q7Z406</t>
  </si>
  <si>
    <t>ENSG00000105357</t>
  </si>
  <si>
    <t>MYH14</t>
  </si>
  <si>
    <t>Q7Z417</t>
  </si>
  <si>
    <t>ENSG00000108256</t>
  </si>
  <si>
    <t>NUFIP2</t>
  </si>
  <si>
    <t>Q7Z434</t>
  </si>
  <si>
    <t>ENSG00000088888</t>
  </si>
  <si>
    <t>MAVS</t>
  </si>
  <si>
    <t>Q7Z460</t>
  </si>
  <si>
    <t>ENSG00000074054</t>
  </si>
  <si>
    <t>CLASP1</t>
  </si>
  <si>
    <t>Q7Z478</t>
  </si>
  <si>
    <t>ENSG00000067248</t>
  </si>
  <si>
    <t>DHX29</t>
  </si>
  <si>
    <t>Q7Z4G1</t>
  </si>
  <si>
    <t>ENSG00000188243</t>
  </si>
  <si>
    <t>COMMD6</t>
  </si>
  <si>
    <t>Q7Z4G4</t>
  </si>
  <si>
    <t>ENSG00000066651</t>
  </si>
  <si>
    <t>TRMT11</t>
  </si>
  <si>
    <t>Q7Z4H3</t>
  </si>
  <si>
    <t>ENSG00000111906</t>
  </si>
  <si>
    <t>HDDC2</t>
  </si>
  <si>
    <t>Q7Z4H7</t>
  </si>
  <si>
    <t>ENSG00000147874</t>
  </si>
  <si>
    <t>HAUS6</t>
  </si>
  <si>
    <t>Q7Z4H8</t>
  </si>
  <si>
    <t>ENSG00000178202</t>
  </si>
  <si>
    <t>POGLUT3</t>
  </si>
  <si>
    <t>Q7Z4L5</t>
  </si>
  <si>
    <t>ENSG00000123607</t>
  </si>
  <si>
    <t>TTC21B</t>
  </si>
  <si>
    <t>Q7Z4Q2</t>
  </si>
  <si>
    <t>ENSG00000155393</t>
  </si>
  <si>
    <t>HEATR3</t>
  </si>
  <si>
    <t>Q7Z4R8</t>
  </si>
  <si>
    <t>ENSG00000185127</t>
  </si>
  <si>
    <t>C6orf120</t>
  </si>
  <si>
    <t>Q7Z4S6</t>
  </si>
  <si>
    <t>ENSG00000139116</t>
  </si>
  <si>
    <t>KIF21A</t>
  </si>
  <si>
    <t>Q7Z4V5</t>
  </si>
  <si>
    <t>ENSG00000167674</t>
  </si>
  <si>
    <t>HDGFL2</t>
  </si>
  <si>
    <t>Q7Z4W1</t>
  </si>
  <si>
    <t>ENSG00000169738</t>
  </si>
  <si>
    <t>DCXR</t>
  </si>
  <si>
    <t>Q7Z569</t>
  </si>
  <si>
    <t>ENSG00000089234</t>
  </si>
  <si>
    <t>BRAP</t>
  </si>
  <si>
    <t>Q7Z589</t>
  </si>
  <si>
    <t>ENSG00000158636</t>
  </si>
  <si>
    <t>EMSY</t>
  </si>
  <si>
    <t>Q7Z5G4</t>
  </si>
  <si>
    <t>ENSG00000147533</t>
  </si>
  <si>
    <t>GOLGA7</t>
  </si>
  <si>
    <t>Q7Z5K2</t>
  </si>
  <si>
    <t>ENSG00000062650</t>
  </si>
  <si>
    <t>WAPL</t>
  </si>
  <si>
    <t>Q7Z5L9</t>
  </si>
  <si>
    <t>ENSG00000168264</t>
  </si>
  <si>
    <t>IRF2BP2</t>
  </si>
  <si>
    <t>Q7Z6E9</t>
  </si>
  <si>
    <t>ENSG00000122257</t>
  </si>
  <si>
    <t>RBBP6</t>
  </si>
  <si>
    <t>Q7Z6J0</t>
  </si>
  <si>
    <t>ENSG00000154447</t>
  </si>
  <si>
    <t>SH3RF1</t>
  </si>
  <si>
    <t>Q7Z6J6</t>
  </si>
  <si>
    <t>ENSG00000171877</t>
  </si>
  <si>
    <t>FRMD5</t>
  </si>
  <si>
    <t>Q7Z6K3</t>
  </si>
  <si>
    <t>ENSG00000188647</t>
  </si>
  <si>
    <t>PTAR1</t>
  </si>
  <si>
    <t>Q7Z6M1</t>
  </si>
  <si>
    <t>ENSG00000136933</t>
  </si>
  <si>
    <t>RABEPK</t>
  </si>
  <si>
    <t>Q7Z6M2</t>
  </si>
  <si>
    <t>ENSG00000165355</t>
  </si>
  <si>
    <t>FBXO33</t>
  </si>
  <si>
    <t>Q7Z6Z7</t>
  </si>
  <si>
    <t>ENSG00000086758</t>
  </si>
  <si>
    <t>HUWE1</t>
  </si>
  <si>
    <t>Q7Z739</t>
  </si>
  <si>
    <t>ENSG00000185728</t>
  </si>
  <si>
    <t>YTHDF3</t>
  </si>
  <si>
    <t>Q7Z7A3</t>
  </si>
  <si>
    <t>ENSG00000142544</t>
  </si>
  <si>
    <t>CTU1</t>
  </si>
  <si>
    <t>Q7Z7A4</t>
  </si>
  <si>
    <t>ENSG00000168297</t>
  </si>
  <si>
    <t>PXK</t>
  </si>
  <si>
    <t>Q7Z7C8</t>
  </si>
  <si>
    <t>ENSG00000137413</t>
  </si>
  <si>
    <t>TAF8</t>
  </si>
  <si>
    <t>Q7Z7E8</t>
  </si>
  <si>
    <t>ENSG00000160714</t>
  </si>
  <si>
    <t>UBE2Q1</t>
  </si>
  <si>
    <t>Q7Z7F7</t>
  </si>
  <si>
    <t>ENSG00000162910</t>
  </si>
  <si>
    <t>MRPL55</t>
  </si>
  <si>
    <t>Q7Z7H5</t>
  </si>
  <si>
    <t>ENSG00000158604</t>
  </si>
  <si>
    <t>TMED4</t>
  </si>
  <si>
    <t>Q7Z7H8</t>
  </si>
  <si>
    <t>ENSG00000159111</t>
  </si>
  <si>
    <t>MRPL10</t>
  </si>
  <si>
    <t>Q7Z7K0</t>
  </si>
  <si>
    <t>ENSG00000187118</t>
  </si>
  <si>
    <t>CMC1</t>
  </si>
  <si>
    <t>Q7Z7K6</t>
  </si>
  <si>
    <t>ENSG00000166582</t>
  </si>
  <si>
    <t>CENPV</t>
  </si>
  <si>
    <t>Q86SF2</t>
  </si>
  <si>
    <t>ENSG00000109586</t>
  </si>
  <si>
    <t>GALNT7</t>
  </si>
  <si>
    <t>Q86SJ2</t>
  </si>
  <si>
    <t>ENSG00000139211</t>
  </si>
  <si>
    <t>AMIGO2</t>
  </si>
  <si>
    <t>Q86SK9</t>
  </si>
  <si>
    <t>ENSG00000145284</t>
  </si>
  <si>
    <t>SCD5</t>
  </si>
  <si>
    <t>Q86SQ0</t>
  </si>
  <si>
    <t>ENSG00000144824</t>
  </si>
  <si>
    <t>PHLDB2</t>
  </si>
  <si>
    <t>Q86SQ9</t>
  </si>
  <si>
    <t>ENSG00000117682</t>
  </si>
  <si>
    <t>DHDDS</t>
  </si>
  <si>
    <t>Q86SX6</t>
  </si>
  <si>
    <t>ENSG00000182512</t>
  </si>
  <si>
    <t>GLRX5</t>
  </si>
  <si>
    <t>Q86SZ2</t>
  </si>
  <si>
    <t>ENSG00000182400</t>
  </si>
  <si>
    <t>TRAPPC6B</t>
  </si>
  <si>
    <t>Q86T03</t>
  </si>
  <si>
    <t>ENSG00000165782</t>
  </si>
  <si>
    <t>PIP4P1</t>
  </si>
  <si>
    <t>Q86TB9</t>
  </si>
  <si>
    <t>ENSG00000166889</t>
  </si>
  <si>
    <t>PATL1</t>
  </si>
  <si>
    <t>Q86TI0</t>
  </si>
  <si>
    <t>ENSG00000065882</t>
  </si>
  <si>
    <t>TBC1D1</t>
  </si>
  <si>
    <t>Q86TI2</t>
  </si>
  <si>
    <t>ENSG00000142002</t>
  </si>
  <si>
    <t>DPP9</t>
  </si>
  <si>
    <t>Q86TM6</t>
  </si>
  <si>
    <t>ENSG00000162298</t>
  </si>
  <si>
    <t>SYVN1</t>
  </si>
  <si>
    <t>Q86TN4</t>
  </si>
  <si>
    <t>ENSG00000149743</t>
  </si>
  <si>
    <t>TRPT1</t>
  </si>
  <si>
    <t>Q86TP1</t>
  </si>
  <si>
    <t>ENSG00000143363</t>
  </si>
  <si>
    <t>PRUNE1</t>
  </si>
  <si>
    <t>Q86TU7</t>
  </si>
  <si>
    <t>ENSG00000183576</t>
  </si>
  <si>
    <t>SETD3</t>
  </si>
  <si>
    <t>Q86U28</t>
  </si>
  <si>
    <t>ENSG00000165898</t>
  </si>
  <si>
    <t>ISCA2</t>
  </si>
  <si>
    <t>Q86U38</t>
  </si>
  <si>
    <t>ENSG00000196943</t>
  </si>
  <si>
    <t>NOP9</t>
  </si>
  <si>
    <t>Q86U42</t>
  </si>
  <si>
    <t>ENSG00000100836</t>
  </si>
  <si>
    <t>PABPN1</t>
  </si>
  <si>
    <t>Q86U44</t>
  </si>
  <si>
    <t>ENSG00000165819</t>
  </si>
  <si>
    <t>METTL3</t>
  </si>
  <si>
    <t>Q86U86</t>
  </si>
  <si>
    <t>ENSG00000163939</t>
  </si>
  <si>
    <t>PBRM1</t>
  </si>
  <si>
    <t>Q86U90</t>
  </si>
  <si>
    <t>ENSG00000196449</t>
  </si>
  <si>
    <t>YRDC</t>
  </si>
  <si>
    <t>Q86UA1</t>
  </si>
  <si>
    <t>ENSG00000185246</t>
  </si>
  <si>
    <t>PRPF39</t>
  </si>
  <si>
    <t>Q86UA6</t>
  </si>
  <si>
    <t>ENSG00000129197</t>
  </si>
  <si>
    <t>RPAIN</t>
  </si>
  <si>
    <t>Q86UE4</t>
  </si>
  <si>
    <t>ENSG00000147649</t>
  </si>
  <si>
    <t>MTDH</t>
  </si>
  <si>
    <t>Q86UE8</t>
  </si>
  <si>
    <t>ENSG00000146872</t>
  </si>
  <si>
    <t>TLK2</t>
  </si>
  <si>
    <t>Q86UK7</t>
  </si>
  <si>
    <t>ENSG00000167962</t>
  </si>
  <si>
    <t>ZNF598</t>
  </si>
  <si>
    <t>Q86UL3</t>
  </si>
  <si>
    <t>ENSG00000158669</t>
  </si>
  <si>
    <t>GPAT4</t>
  </si>
  <si>
    <t>Q86UP2</t>
  </si>
  <si>
    <t>ENSG00000126777</t>
  </si>
  <si>
    <t>KTN1</t>
  </si>
  <si>
    <t>Q86US8</t>
  </si>
  <si>
    <t>ENSG00000070366</t>
  </si>
  <si>
    <t>SMG6</t>
  </si>
  <si>
    <t>Q86UT6</t>
  </si>
  <si>
    <t>ENSG00000160703</t>
  </si>
  <si>
    <t>NLRX1</t>
  </si>
  <si>
    <t>Q86UT8</t>
  </si>
  <si>
    <t>ENSG00000186166</t>
  </si>
  <si>
    <t>CENATAC</t>
  </si>
  <si>
    <t>Q86UU1</t>
  </si>
  <si>
    <t>ENSG00000019144</t>
  </si>
  <si>
    <t>PHLDB1</t>
  </si>
  <si>
    <t>Q86UV5</t>
  </si>
  <si>
    <t>ENSG00000090686</t>
  </si>
  <si>
    <t>USP48</t>
  </si>
  <si>
    <t>Q86UW6</t>
  </si>
  <si>
    <t>ENSG00000078177</t>
  </si>
  <si>
    <t>N4BP2</t>
  </si>
  <si>
    <t>Q86UW9</t>
  </si>
  <si>
    <t>ENSG00000091073</t>
  </si>
  <si>
    <t>DTX2</t>
  </si>
  <si>
    <t>Q86UY6</t>
  </si>
  <si>
    <t>ENSG00000110583</t>
  </si>
  <si>
    <t>NAA40</t>
  </si>
  <si>
    <t>Q86UY8</t>
  </si>
  <si>
    <t>ENSG00000111696</t>
  </si>
  <si>
    <t>NT5DC3</t>
  </si>
  <si>
    <t>Q86V21</t>
  </si>
  <si>
    <t>ENSG00000081760</t>
  </si>
  <si>
    <t>AACS</t>
  </si>
  <si>
    <t>Q86V48</t>
  </si>
  <si>
    <t>ENSG00000169641</t>
  </si>
  <si>
    <t>LUZP1</t>
  </si>
  <si>
    <t>Q86V81</t>
  </si>
  <si>
    <t>ENSG00000183684</t>
  </si>
  <si>
    <t>ALYREF</t>
  </si>
  <si>
    <t>Q86V87</t>
  </si>
  <si>
    <t>ENSG00000158863</t>
  </si>
  <si>
    <t>FHIP2B</t>
  </si>
  <si>
    <t>Q86V88</t>
  </si>
  <si>
    <t>ENSG00000213920</t>
  </si>
  <si>
    <t>MDP1</t>
  </si>
  <si>
    <t>Q86VI3</t>
  </si>
  <si>
    <t>ENSG00000183856</t>
  </si>
  <si>
    <t>IQGAP3</t>
  </si>
  <si>
    <t>Q86VM9</t>
  </si>
  <si>
    <t>ENSG00000158545</t>
  </si>
  <si>
    <t>ZC3H18</t>
  </si>
  <si>
    <t>Q86VN1</t>
  </si>
  <si>
    <t>ENSG00000136100</t>
  </si>
  <si>
    <t>VPS36</t>
  </si>
  <si>
    <t>Q86VP1</t>
  </si>
  <si>
    <t>ENSG00000106052</t>
  </si>
  <si>
    <t>TAX1BP1</t>
  </si>
  <si>
    <t>Q86VP6</t>
  </si>
  <si>
    <t>ENSG00000111530</t>
  </si>
  <si>
    <t>CAND1</t>
  </si>
  <si>
    <t>Q86VR2</t>
  </si>
  <si>
    <t>ENSG00000141699</t>
  </si>
  <si>
    <t>RETREG3</t>
  </si>
  <si>
    <t>Q86VS8</t>
  </si>
  <si>
    <t>ENSG00000168172</t>
  </si>
  <si>
    <t>HOOK3</t>
  </si>
  <si>
    <t>Q86VU5</t>
  </si>
  <si>
    <t>ENSG00000165644</t>
  </si>
  <si>
    <t>COMTD1</t>
  </si>
  <si>
    <t>Q86VW0</t>
  </si>
  <si>
    <t>ENSG00000187231</t>
  </si>
  <si>
    <t>SESTD1</t>
  </si>
  <si>
    <t>Q86VX2</t>
  </si>
  <si>
    <t>ENSG00000149600</t>
  </si>
  <si>
    <t>COMMD7</t>
  </si>
  <si>
    <t>Q86VY4</t>
  </si>
  <si>
    <t>ENSG00000180543</t>
  </si>
  <si>
    <t>TSPYL5</t>
  </si>
  <si>
    <t>Q86W42</t>
  </si>
  <si>
    <t>ENSG00000131652</t>
  </si>
  <si>
    <t>THOC6</t>
  </si>
  <si>
    <t>Q86W50</t>
  </si>
  <si>
    <t>ENSG00000127804</t>
  </si>
  <si>
    <t>METTL16</t>
  </si>
  <si>
    <t>Q86W56</t>
  </si>
  <si>
    <t>ENSG00000227345</t>
  </si>
  <si>
    <t>PARG</t>
  </si>
  <si>
    <t>Q86W92</t>
  </si>
  <si>
    <t>ENSG00000110841</t>
  </si>
  <si>
    <t>PPFIBP1</t>
  </si>
  <si>
    <t>Q86WA8</t>
  </si>
  <si>
    <t>ENSG00000102910</t>
  </si>
  <si>
    <t>LONP2</t>
  </si>
  <si>
    <t>Q86WB0</t>
  </si>
  <si>
    <t>ENSG00000091732</t>
  </si>
  <si>
    <t>ZC3HC1</t>
  </si>
  <si>
    <t>Q86WG5</t>
  </si>
  <si>
    <t>ENSG00000133812</t>
  </si>
  <si>
    <t>SBF2</t>
  </si>
  <si>
    <t>Q86WJ1</t>
  </si>
  <si>
    <t>ENSG00000131778</t>
  </si>
  <si>
    <t>CHD1L</t>
  </si>
  <si>
    <t>Q86WQ0</t>
  </si>
  <si>
    <t>ENSG00000184162</t>
  </si>
  <si>
    <t>NR2C2AP</t>
  </si>
  <si>
    <t>Q86WR0</t>
  </si>
  <si>
    <t>ENSG00000147419</t>
  </si>
  <si>
    <t>CCDC25</t>
  </si>
  <si>
    <t>Q86WX3</t>
  </si>
  <si>
    <t>ENSG00000187051</t>
  </si>
  <si>
    <t>RPS19BP1</t>
  </si>
  <si>
    <t>Q86X10</t>
  </si>
  <si>
    <t>ENSG00000170471</t>
  </si>
  <si>
    <t>RALGAPB</t>
  </si>
  <si>
    <t>Q86X29</t>
  </si>
  <si>
    <t>ENSG00000105699</t>
  </si>
  <si>
    <t>LSR</t>
  </si>
  <si>
    <t>Q86X51</t>
  </si>
  <si>
    <t>ENSG00000187690</t>
  </si>
  <si>
    <t>EZHIP</t>
  </si>
  <si>
    <t>Q86X55</t>
  </si>
  <si>
    <t>ENSG00000142453</t>
  </si>
  <si>
    <t>CARM1</t>
  </si>
  <si>
    <t>Q86X76</t>
  </si>
  <si>
    <t>ENSG00000158793</t>
  </si>
  <si>
    <t>NIT1</t>
  </si>
  <si>
    <t>Q86X83</t>
  </si>
  <si>
    <t>ENSG00000114744</t>
  </si>
  <si>
    <t>COMMD2</t>
  </si>
  <si>
    <t>Q86XA9</t>
  </si>
  <si>
    <t>ENSG00000129493</t>
  </si>
  <si>
    <t>HEATR5A</t>
  </si>
  <si>
    <t>Q86XI2</t>
  </si>
  <si>
    <t>ENSG00000146918</t>
  </si>
  <si>
    <t>NCAPG2</t>
  </si>
  <si>
    <t>Q86XK2</t>
  </si>
  <si>
    <t>ENSG00000138081</t>
  </si>
  <si>
    <t>FBXO11</t>
  </si>
  <si>
    <t>Q86XL3</t>
  </si>
  <si>
    <t>ENSG00000176915</t>
  </si>
  <si>
    <t>ANKLE2</t>
  </si>
  <si>
    <t>Q86XN8</t>
  </si>
  <si>
    <t>ENSG00000181588</t>
  </si>
  <si>
    <t>MEX3D</t>
  </si>
  <si>
    <t>Q86XP3</t>
  </si>
  <si>
    <t>ENSG00000198231</t>
  </si>
  <si>
    <t>DDX42</t>
  </si>
  <si>
    <t>Q86XZ4</t>
  </si>
  <si>
    <t>ENSG00000123352</t>
  </si>
  <si>
    <t>SPATS2</t>
  </si>
  <si>
    <t>Q86Y07</t>
  </si>
  <si>
    <t>ENSG00000028116</t>
  </si>
  <si>
    <t>VRK2</t>
  </si>
  <si>
    <t>Q86Y37</t>
  </si>
  <si>
    <t>ENSG00000151893</t>
  </si>
  <si>
    <t>CACUL1</t>
  </si>
  <si>
    <t>Q86Y39</t>
  </si>
  <si>
    <t>ENSG00000174886</t>
  </si>
  <si>
    <t>NDUFA11</t>
  </si>
  <si>
    <t>Q86Y56</t>
  </si>
  <si>
    <t>ENSG00000164818</t>
  </si>
  <si>
    <t>DNAAF5</t>
  </si>
  <si>
    <t>Q86Y79</t>
  </si>
  <si>
    <t>ENSG00000187024</t>
  </si>
  <si>
    <t>PTRH1</t>
  </si>
  <si>
    <t>Q86Y82</t>
  </si>
  <si>
    <t>ENSG00000117758</t>
  </si>
  <si>
    <t>STX12</t>
  </si>
  <si>
    <t>Q86Y91</t>
  </si>
  <si>
    <t>ENSG00000186185</t>
  </si>
  <si>
    <t>KIF18B</t>
  </si>
  <si>
    <t>Q86YD1</t>
  </si>
  <si>
    <t>ENSG00000104960</t>
  </si>
  <si>
    <t>PTOV1</t>
  </si>
  <si>
    <t>Q86YH6</t>
  </si>
  <si>
    <t>ENSG00000164494</t>
  </si>
  <si>
    <t>PDSS2</t>
  </si>
  <si>
    <t>Q86YN1</t>
  </si>
  <si>
    <t>ENSG00000167130</t>
  </si>
  <si>
    <t>DOLPP1</t>
  </si>
  <si>
    <t>Q86YP4</t>
  </si>
  <si>
    <t>ENSG00000167491</t>
  </si>
  <si>
    <t>GATAD2A</t>
  </si>
  <si>
    <t>Q86YQ8</t>
  </si>
  <si>
    <t>ENSG00000139117</t>
  </si>
  <si>
    <t>CPNE8</t>
  </si>
  <si>
    <t>Q86YR5</t>
  </si>
  <si>
    <t>ENSG00000160360</t>
  </si>
  <si>
    <t>GPSM1</t>
  </si>
  <si>
    <t>Q86YS6</t>
  </si>
  <si>
    <t>ENSG00000172780</t>
  </si>
  <si>
    <t>RAB43</t>
  </si>
  <si>
    <t>Q86YS7</t>
  </si>
  <si>
    <t>ENSG00000111731</t>
  </si>
  <si>
    <t>C2CD5</t>
  </si>
  <si>
    <t>Q86YV5</t>
  </si>
  <si>
    <t>ENSG00000275342</t>
  </si>
  <si>
    <t>PRAG1</t>
  </si>
  <si>
    <t>Q86YV9</t>
  </si>
  <si>
    <t>ENSG00000166189</t>
  </si>
  <si>
    <t>HPS6</t>
  </si>
  <si>
    <t>Q86YZ3</t>
  </si>
  <si>
    <t>ENSG00000197915</t>
  </si>
  <si>
    <t>HRNR</t>
  </si>
  <si>
    <t>Q8IU81</t>
  </si>
  <si>
    <t>ENSG00000170604</t>
  </si>
  <si>
    <t>IRF2BP1</t>
  </si>
  <si>
    <t>Q8IUC4</t>
  </si>
  <si>
    <t>ENSG00000131941</t>
  </si>
  <si>
    <t>RHPN2</t>
  </si>
  <si>
    <t>Q8IUD2</t>
  </si>
  <si>
    <t>ENSG00000082805</t>
  </si>
  <si>
    <t>ERC1</t>
  </si>
  <si>
    <t>Q8IUE6</t>
  </si>
  <si>
    <t>ENSG00000184270</t>
  </si>
  <si>
    <t>H2AC21</t>
  </si>
  <si>
    <t>Q8IUF8</t>
  </si>
  <si>
    <t>ENSG00000170854</t>
  </si>
  <si>
    <t>RIOX2</t>
  </si>
  <si>
    <t>Q8IUG5</t>
  </si>
  <si>
    <t>ENSG00000133454</t>
  </si>
  <si>
    <t>MYO18B</t>
  </si>
  <si>
    <t>Q8IUI8</t>
  </si>
  <si>
    <t>ENSG00000176390</t>
  </si>
  <si>
    <t>CRLF3</t>
  </si>
  <si>
    <t>Q8IUR0</t>
  </si>
  <si>
    <t>ENSG00000181029</t>
  </si>
  <si>
    <t>TRAPPC5</t>
  </si>
  <si>
    <t>Q8IUR7</t>
  </si>
  <si>
    <t>ENSG00000114098</t>
  </si>
  <si>
    <t>ARMC8</t>
  </si>
  <si>
    <t>Q8IUW5</t>
  </si>
  <si>
    <t>ENSG00000181826</t>
  </si>
  <si>
    <t>RELL1</t>
  </si>
  <si>
    <t>Q8IUX1</t>
  </si>
  <si>
    <t>ENSG00000171204</t>
  </si>
  <si>
    <t>TMEM126B</t>
  </si>
  <si>
    <t>Q8IV08</t>
  </si>
  <si>
    <t>ENSG00000105223</t>
  </si>
  <si>
    <t>PLD3</t>
  </si>
  <si>
    <t>Q8IV38</t>
  </si>
  <si>
    <t>ENSG00000106524</t>
  </si>
  <si>
    <t>ANKMY2</t>
  </si>
  <si>
    <t>Q8IV48</t>
  </si>
  <si>
    <t>ENSG00000104626</t>
  </si>
  <si>
    <t>ERI1</t>
  </si>
  <si>
    <t>Q8IVD9</t>
  </si>
  <si>
    <t>ENSG00000015676</t>
  </si>
  <si>
    <t>NUDCD3</t>
  </si>
  <si>
    <t>Q8IVF2</t>
  </si>
  <si>
    <t>ENSG00000185567</t>
  </si>
  <si>
    <t>AHNAK2</t>
  </si>
  <si>
    <t>Q8IVF7</t>
  </si>
  <si>
    <t>ENSG00000161791</t>
  </si>
  <si>
    <t>FMNL3</t>
  </si>
  <si>
    <t>Q8IVH2</t>
  </si>
  <si>
    <t>ENSG00000137166</t>
  </si>
  <si>
    <t>FOXP4</t>
  </si>
  <si>
    <t>Q8IVH4</t>
  </si>
  <si>
    <t>ENSG00000151611</t>
  </si>
  <si>
    <t>MMAA</t>
  </si>
  <si>
    <t>Q8IVL0</t>
  </si>
  <si>
    <t>ENSG00000067798</t>
  </si>
  <si>
    <t>NAV3</t>
  </si>
  <si>
    <t>Q8IVL6</t>
  </si>
  <si>
    <t>ENSG00000110811</t>
  </si>
  <si>
    <t>P3H3</t>
  </si>
  <si>
    <t>Q8IVM0</t>
  </si>
  <si>
    <t>ENSG00000152492</t>
  </si>
  <si>
    <t>CCDC50</t>
  </si>
  <si>
    <t>Q8IVP5</t>
  </si>
  <si>
    <t>ENSG00000069509</t>
  </si>
  <si>
    <t>FUNDC1</t>
  </si>
  <si>
    <t>Q8IVS2</t>
  </si>
  <si>
    <t>ENSG00000100294</t>
  </si>
  <si>
    <t>MCAT</t>
  </si>
  <si>
    <t>Q8IVS8</t>
  </si>
  <si>
    <t>ENSG00000168237</t>
  </si>
  <si>
    <t>GLYCTK</t>
  </si>
  <si>
    <t>Q8IVT2</t>
  </si>
  <si>
    <t>ENSG00000099812</t>
  </si>
  <si>
    <t>MISP</t>
  </si>
  <si>
    <t>Q8IW35</t>
  </si>
  <si>
    <t>ENSG00000182504</t>
  </si>
  <si>
    <t>CEP97</t>
  </si>
  <si>
    <t>Q8IWA0</t>
  </si>
  <si>
    <t>ENSG00000115368</t>
  </si>
  <si>
    <t>WDR75</t>
  </si>
  <si>
    <t>Q8IWA4</t>
  </si>
  <si>
    <t>ENSG00000171109</t>
  </si>
  <si>
    <t>MFN1</t>
  </si>
  <si>
    <t>Q8IWB1</t>
  </si>
  <si>
    <t>ENSG00000148841</t>
  </si>
  <si>
    <t>ITPRIP</t>
  </si>
  <si>
    <t>Q8IWB7</t>
  </si>
  <si>
    <t>ENSG00000085449</t>
  </si>
  <si>
    <t>WDFY1</t>
  </si>
  <si>
    <t>Q8IWE2</t>
  </si>
  <si>
    <t>ENSG00000197712</t>
  </si>
  <si>
    <t>FAM114A1</t>
  </si>
  <si>
    <t>Q8IWF2</t>
  </si>
  <si>
    <t>ENSG00000100350</t>
  </si>
  <si>
    <t>FOXRED2</t>
  </si>
  <si>
    <t>Q8IWF6</t>
  </si>
  <si>
    <t>ENSG00000174839</t>
  </si>
  <si>
    <t>DENND6A</t>
  </si>
  <si>
    <t>Q8IWI9</t>
  </si>
  <si>
    <t>ENSG00000174197</t>
  </si>
  <si>
    <t>MGA</t>
  </si>
  <si>
    <t>Q8IWJ2</t>
  </si>
  <si>
    <t>ENSG00000135968</t>
  </si>
  <si>
    <t>GCC2</t>
  </si>
  <si>
    <t>Q8IWR0</t>
  </si>
  <si>
    <t>ENSG00000122299</t>
  </si>
  <si>
    <t>ZC3H7A</t>
  </si>
  <si>
    <t>Q8IWS0</t>
  </si>
  <si>
    <t>ENSG00000156531</t>
  </si>
  <si>
    <t>PHF6</t>
  </si>
  <si>
    <t>Q8IWT6</t>
  </si>
  <si>
    <t>ENSG00000136802</t>
  </si>
  <si>
    <t>LRRC8A</t>
  </si>
  <si>
    <t>Q8IWV7</t>
  </si>
  <si>
    <t>ENSG00000159459</t>
  </si>
  <si>
    <t>UBR1</t>
  </si>
  <si>
    <t>Q8IWV8</t>
  </si>
  <si>
    <t>ENSG00000024048</t>
  </si>
  <si>
    <t>UBR2</t>
  </si>
  <si>
    <t>Q8IWX8</t>
  </si>
  <si>
    <t>ENSG00000085872</t>
  </si>
  <si>
    <t>CHERP</t>
  </si>
  <si>
    <t>Q8IWY9</t>
  </si>
  <si>
    <t>ENSG00000140326</t>
  </si>
  <si>
    <t>CDAN1</t>
  </si>
  <si>
    <t>Q8IWZ3</t>
  </si>
  <si>
    <t>ENSG00000131503</t>
  </si>
  <si>
    <t>ANKHD1</t>
  </si>
  <si>
    <t>Q8IWZ8</t>
  </si>
  <si>
    <t>ENSG00000105705</t>
  </si>
  <si>
    <t>SUGP1</t>
  </si>
  <si>
    <t>Q8IX01</t>
  </si>
  <si>
    <t>ENSG00000064607</t>
  </si>
  <si>
    <t>SUGP2</t>
  </si>
  <si>
    <t>Q8IX04</t>
  </si>
  <si>
    <t>ENSG00000151116</t>
  </si>
  <si>
    <t>UEVLD</t>
  </si>
  <si>
    <t>Q8IX12</t>
  </si>
  <si>
    <t>ENSG00000060339</t>
  </si>
  <si>
    <t>CCAR1</t>
  </si>
  <si>
    <t>Q8IX18</t>
  </si>
  <si>
    <t>ENSG00000108406</t>
  </si>
  <si>
    <t>DHX40</t>
  </si>
  <si>
    <t>Q8IX90</t>
  </si>
  <si>
    <t>ENSG00000165480</t>
  </si>
  <si>
    <t>SKA3</t>
  </si>
  <si>
    <t>Q8IXB1</t>
  </si>
  <si>
    <t>ENSG00000077232</t>
  </si>
  <si>
    <t>DNAJC10</t>
  </si>
  <si>
    <t>Q8IXH7</t>
  </si>
  <si>
    <t>ENSG00000101158</t>
  </si>
  <si>
    <t>NELFCD</t>
  </si>
  <si>
    <t>Q8IXI1</t>
  </si>
  <si>
    <t>ENSG00000140983</t>
  </si>
  <si>
    <t>RHOT2</t>
  </si>
  <si>
    <t>Q8IXI2</t>
  </si>
  <si>
    <t>ENSG00000126858</t>
  </si>
  <si>
    <t>RHOT1</t>
  </si>
  <si>
    <t>Q8IXK0</t>
  </si>
  <si>
    <t>ENSG00000134686</t>
  </si>
  <si>
    <t>PHC2</t>
  </si>
  <si>
    <t>Q8IXM3</t>
  </si>
  <si>
    <t>ENSG00000182154</t>
  </si>
  <si>
    <t>MRPL41</t>
  </si>
  <si>
    <t>Q8IXM6</t>
  </si>
  <si>
    <t>ENSG00000137404</t>
  </si>
  <si>
    <t>NRM</t>
  </si>
  <si>
    <t>Q8IXQ6</t>
  </si>
  <si>
    <t>ENSG00000138496</t>
  </si>
  <si>
    <t>PARP9</t>
  </si>
  <si>
    <t>Q8IXT5</t>
  </si>
  <si>
    <t>ENSG00000183808</t>
  </si>
  <si>
    <t>RBM12B</t>
  </si>
  <si>
    <t>Q8IXU6</t>
  </si>
  <si>
    <t>ENSG00000110660</t>
  </si>
  <si>
    <t>SLC35F2</t>
  </si>
  <si>
    <t>Q8IXW5</t>
  </si>
  <si>
    <t>ENSG00000122484</t>
  </si>
  <si>
    <t>RPAP2</t>
  </si>
  <si>
    <t>Q8IY17</t>
  </si>
  <si>
    <t>ENSG00000032444</t>
  </si>
  <si>
    <t>PNPLA6</t>
  </si>
  <si>
    <t>Q8IY18</t>
  </si>
  <si>
    <t>ENSG00000198887</t>
  </si>
  <si>
    <t>SMC5</t>
  </si>
  <si>
    <t>Q8IY22</t>
  </si>
  <si>
    <t>ENSG00000153815</t>
  </si>
  <si>
    <t>CMIP</t>
  </si>
  <si>
    <t>Q8IY33</t>
  </si>
  <si>
    <t>ENSG00000164877</t>
  </si>
  <si>
    <t>MICALL2</t>
  </si>
  <si>
    <t>Q8IY37</t>
  </si>
  <si>
    <t>ENSG00000150990</t>
  </si>
  <si>
    <t>DHX37</t>
  </si>
  <si>
    <t>Q8IY47</t>
  </si>
  <si>
    <t>ENSG00000170852</t>
  </si>
  <si>
    <t>KBTBD2</t>
  </si>
  <si>
    <t>Q8IY67</t>
  </si>
  <si>
    <t>ENSG00000161847</t>
  </si>
  <si>
    <t>RAVER1</t>
  </si>
  <si>
    <t>Q8IY81</t>
  </si>
  <si>
    <t>ENSG00000108592</t>
  </si>
  <si>
    <t>FTSJ3</t>
  </si>
  <si>
    <t>Q8IYA6</t>
  </si>
  <si>
    <t>ENSG00000169607</t>
  </si>
  <si>
    <t>CKAP2L</t>
  </si>
  <si>
    <t>Q8IYB1</t>
  </si>
  <si>
    <t>ENSG00000180611</t>
  </si>
  <si>
    <t>MB21D2</t>
  </si>
  <si>
    <t>Q8IYB3</t>
  </si>
  <si>
    <t>ENSG00000133226</t>
  </si>
  <si>
    <t>SRRM1</t>
  </si>
  <si>
    <t>Q8IYB5</t>
  </si>
  <si>
    <t>ENSG00000112305</t>
  </si>
  <si>
    <t>SMAP1</t>
  </si>
  <si>
    <t>Q8IYB7</t>
  </si>
  <si>
    <t>ENSG00000144535</t>
  </si>
  <si>
    <t>DIS3L2</t>
  </si>
  <si>
    <t>Q8IYB8</t>
  </si>
  <si>
    <t>ENSG00000156502</t>
  </si>
  <si>
    <t>SUPV3L1</t>
  </si>
  <si>
    <t>Q8IYD1</t>
  </si>
  <si>
    <t>ENSG00000189369</t>
  </si>
  <si>
    <t>GSPT2</t>
  </si>
  <si>
    <t>Q8IYD8</t>
  </si>
  <si>
    <t>ENSG00000187790</t>
  </si>
  <si>
    <t>FANCM</t>
  </si>
  <si>
    <t>Q8IYI6</t>
  </si>
  <si>
    <t>ENSG00000116903</t>
  </si>
  <si>
    <t>EXOC8</t>
  </si>
  <si>
    <t>Q8IYL3</t>
  </si>
  <si>
    <t>ENSG00000198912</t>
  </si>
  <si>
    <t>C1orf174</t>
  </si>
  <si>
    <t>Q8IYM9</t>
  </si>
  <si>
    <t>ENSG00000132274</t>
  </si>
  <si>
    <t>TRIM22</t>
  </si>
  <si>
    <t>Q8IYS1</t>
  </si>
  <si>
    <t>ENSG00000146281</t>
  </si>
  <si>
    <t>PM20D2</t>
  </si>
  <si>
    <t>Q8IYS2</t>
  </si>
  <si>
    <t>ENSG00000116685</t>
  </si>
  <si>
    <t>KIAA2013</t>
  </si>
  <si>
    <t>Q8IYT2</t>
  </si>
  <si>
    <t>ENSG00000180917</t>
  </si>
  <si>
    <t>CMTR2</t>
  </si>
  <si>
    <t>Q8IYU8</t>
  </si>
  <si>
    <t>ENSG00000165487</t>
  </si>
  <si>
    <t>MICU2</t>
  </si>
  <si>
    <t>Q8IZ07</t>
  </si>
  <si>
    <t>ENSG00000076513</t>
  </si>
  <si>
    <t>ANKRD13A</t>
  </si>
  <si>
    <t>Q8IZ21</t>
  </si>
  <si>
    <t>ENSG00000204138</t>
  </si>
  <si>
    <t>PHACTR4</t>
  </si>
  <si>
    <t>Q8IZ69</t>
  </si>
  <si>
    <t>ENSG00000099899</t>
  </si>
  <si>
    <t>TRMT2A</t>
  </si>
  <si>
    <t>Q8IZ73</t>
  </si>
  <si>
    <t>ENSG00000166133</t>
  </si>
  <si>
    <t>RPUSD2</t>
  </si>
  <si>
    <t>Q8IZ81</t>
  </si>
  <si>
    <t>ENSG00000179387</t>
  </si>
  <si>
    <t>ELMOD2</t>
  </si>
  <si>
    <t>Q8IZ83</t>
  </si>
  <si>
    <t>ENSG00000161618</t>
  </si>
  <si>
    <t>ALDH16A1</t>
  </si>
  <si>
    <t>Q8IZD4</t>
  </si>
  <si>
    <t>ENSG00000151065</t>
  </si>
  <si>
    <t>DCP1B</t>
  </si>
  <si>
    <t>Q8IZH2</t>
  </si>
  <si>
    <t>ENSG00000114127</t>
  </si>
  <si>
    <t>XRN1</t>
  </si>
  <si>
    <t>Q8IZL8</t>
  </si>
  <si>
    <t>ENSG00000141456</t>
  </si>
  <si>
    <t>PELP1</t>
  </si>
  <si>
    <t>Q8IZM8</t>
  </si>
  <si>
    <t>ENSG00000175105</t>
  </si>
  <si>
    <t>ZNF654</t>
  </si>
  <si>
    <t>Q8IZP0</t>
  </si>
  <si>
    <t>ENSG00000136754</t>
  </si>
  <si>
    <t>ABI1</t>
  </si>
  <si>
    <t>Q8IZQ1</t>
  </si>
  <si>
    <t>ENSG00000163625</t>
  </si>
  <si>
    <t>WDFY3</t>
  </si>
  <si>
    <t>Q8IZT6</t>
  </si>
  <si>
    <t>ENSG00000066279</t>
  </si>
  <si>
    <t>ASPM</t>
  </si>
  <si>
    <t>Q8N0S6</t>
  </si>
  <si>
    <t>ENSG00000120334</t>
  </si>
  <si>
    <t>CENPL</t>
  </si>
  <si>
    <t>Q8N0U8</t>
  </si>
  <si>
    <t>ENSG00000196715</t>
  </si>
  <si>
    <t>VKORC1L1</t>
  </si>
  <si>
    <t>Q8N0V3</t>
  </si>
  <si>
    <t>ENSG00000101546</t>
  </si>
  <si>
    <t>RBFA</t>
  </si>
  <si>
    <t>Q8N0X7</t>
  </si>
  <si>
    <t>ENSG00000133104</t>
  </si>
  <si>
    <t>SPART</t>
  </si>
  <si>
    <t>Q8N0Z6</t>
  </si>
  <si>
    <t>ENSG00000136319</t>
  </si>
  <si>
    <t>TTC5</t>
  </si>
  <si>
    <t>Q8N108</t>
  </si>
  <si>
    <t>ENSG00000198160</t>
  </si>
  <si>
    <t>MIER1</t>
  </si>
  <si>
    <t>Q8N122</t>
  </si>
  <si>
    <t>ENSG00000141564</t>
  </si>
  <si>
    <t>RPTOR</t>
  </si>
  <si>
    <t>Q8N126</t>
  </si>
  <si>
    <t>ENSG00000162706</t>
  </si>
  <si>
    <t>CADM3</t>
  </si>
  <si>
    <t>Q8N129</t>
  </si>
  <si>
    <t>ENSG00000166997</t>
  </si>
  <si>
    <t>CNPY4</t>
  </si>
  <si>
    <t>Q8N131</t>
  </si>
  <si>
    <t>ENSG00000152558</t>
  </si>
  <si>
    <t>TMEM123</t>
  </si>
  <si>
    <t>Q8N138</t>
  </si>
  <si>
    <t>ENSG00000172057</t>
  </si>
  <si>
    <t>ORMDL3</t>
  </si>
  <si>
    <t>Q8N163</t>
  </si>
  <si>
    <t>ENSG00000158941</t>
  </si>
  <si>
    <t>CCAR2</t>
  </si>
  <si>
    <t>Q8N183</t>
  </si>
  <si>
    <t>ENSG00000164182</t>
  </si>
  <si>
    <t>NDUFAF2</t>
  </si>
  <si>
    <t>Q8N1B4</t>
  </si>
  <si>
    <t>ENSG00000206286</t>
  </si>
  <si>
    <t>VPS52</t>
  </si>
  <si>
    <t>Q8N1F7</t>
  </si>
  <si>
    <t>ENSG00000102900</t>
  </si>
  <si>
    <t>NUP93</t>
  </si>
  <si>
    <t>Q8N1F8</t>
  </si>
  <si>
    <t>ENSG00000144589</t>
  </si>
  <si>
    <t>STK11IP</t>
  </si>
  <si>
    <t>Q8N1G2</t>
  </si>
  <si>
    <t>ENSG00000137200</t>
  </si>
  <si>
    <t>CMTR1</t>
  </si>
  <si>
    <t>Q8N1G4</t>
  </si>
  <si>
    <t>ENSG00000130764</t>
  </si>
  <si>
    <t>LRRC47</t>
  </si>
  <si>
    <t>Q8N1Q1</t>
  </si>
  <si>
    <t>ENSG00000185015</t>
  </si>
  <si>
    <t>CA13</t>
  </si>
  <si>
    <t>Q8N201</t>
  </si>
  <si>
    <t>ENSG00000164880</t>
  </si>
  <si>
    <t>INTS1</t>
  </si>
  <si>
    <t>Q8N2F6</t>
  </si>
  <si>
    <t>ENSG00000170632</t>
  </si>
  <si>
    <t>ARMC10</t>
  </si>
  <si>
    <t>Q8N2H4</t>
  </si>
  <si>
    <t>ENSG00000204070</t>
  </si>
  <si>
    <t>SYS1</t>
  </si>
  <si>
    <t>Q8N2K0</t>
  </si>
  <si>
    <t>ENSG00000100997</t>
  </si>
  <si>
    <t>ABHD12</t>
  </si>
  <si>
    <t>Q8N2U0</t>
  </si>
  <si>
    <t>ENSG00000205544</t>
  </si>
  <si>
    <t>TMEM256</t>
  </si>
  <si>
    <t>Q8N335</t>
  </si>
  <si>
    <t>ENSG00000152642</t>
  </si>
  <si>
    <t>GPD1L</t>
  </si>
  <si>
    <t>Q8N357</t>
  </si>
  <si>
    <t>ENSG00000213699</t>
  </si>
  <si>
    <t>SLC35F6</t>
  </si>
  <si>
    <t>Q8N3C0</t>
  </si>
  <si>
    <t>ENSG00000112249</t>
  </si>
  <si>
    <t>ASCC3</t>
  </si>
  <si>
    <t>Q8N3D4</t>
  </si>
  <si>
    <t>ENSG00000173442</t>
  </si>
  <si>
    <t>EHBP1L1</t>
  </si>
  <si>
    <t>Q8N3E9</t>
  </si>
  <si>
    <t>ENSG00000161714</t>
  </si>
  <si>
    <t>PLCD3</t>
  </si>
  <si>
    <t>Q8N3F8</t>
  </si>
  <si>
    <t>ENSG00000100139</t>
  </si>
  <si>
    <t>MICALL1</t>
  </si>
  <si>
    <t>Q8N3P4</t>
  </si>
  <si>
    <t>ENSG00000156931</t>
  </si>
  <si>
    <t>VPS8</t>
  </si>
  <si>
    <t>Q8N3R9</t>
  </si>
  <si>
    <t>ENSG00000072415</t>
  </si>
  <si>
    <t>PALS1</t>
  </si>
  <si>
    <t>Q8N3U4</t>
  </si>
  <si>
    <t>ENSG00000101972</t>
  </si>
  <si>
    <t>STAG2</t>
  </si>
  <si>
    <t>Q8N3V7</t>
  </si>
  <si>
    <t>ENSG00000171992</t>
  </si>
  <si>
    <t>SYNPO</t>
  </si>
  <si>
    <t>Q8N3X1</t>
  </si>
  <si>
    <t>ENSG00000109920</t>
  </si>
  <si>
    <t>FNBP4</t>
  </si>
  <si>
    <t>Q8N3Z3</t>
  </si>
  <si>
    <t>ENSG00000163607</t>
  </si>
  <si>
    <t>GTPBP8</t>
  </si>
  <si>
    <t>Q8N442</t>
  </si>
  <si>
    <t>ENSG00000151806</t>
  </si>
  <si>
    <t>GUF1</t>
  </si>
  <si>
    <t>Q8N488</t>
  </si>
  <si>
    <t>ENSG00000281766</t>
  </si>
  <si>
    <t>RYBP</t>
  </si>
  <si>
    <t>Q8N4J0</t>
  </si>
  <si>
    <t>ENSG00000156017</t>
  </si>
  <si>
    <t>CARNMT1</t>
  </si>
  <si>
    <t>Q8N4Q0</t>
  </si>
  <si>
    <t>ENSG00000180011</t>
  </si>
  <si>
    <t>PTGR3</t>
  </si>
  <si>
    <t>Q8N4S0</t>
  </si>
  <si>
    <t>ENSG00000149231</t>
  </si>
  <si>
    <t>CCDC82</t>
  </si>
  <si>
    <t>Q8N4V1</t>
  </si>
  <si>
    <t>ENSG00000169446</t>
  </si>
  <si>
    <t>MMGT1</t>
  </si>
  <si>
    <t>Q8N543</t>
  </si>
  <si>
    <t>ENSG00000087263</t>
  </si>
  <si>
    <t>OGFOD1</t>
  </si>
  <si>
    <t>Q8N556</t>
  </si>
  <si>
    <t>ENSG00000196526</t>
  </si>
  <si>
    <t>AFAP1</t>
  </si>
  <si>
    <t>Q8N567</t>
  </si>
  <si>
    <t>ENSG00000131732</t>
  </si>
  <si>
    <t>ZCCHC9</t>
  </si>
  <si>
    <t>Q8N5B7</t>
  </si>
  <si>
    <t>ENSG00000139624</t>
  </si>
  <si>
    <t>CERS5</t>
  </si>
  <si>
    <t>Q8N5C6</t>
  </si>
  <si>
    <t>ENSG00000068784</t>
  </si>
  <si>
    <t>SRBD1</t>
  </si>
  <si>
    <t>Q8N5K1</t>
  </si>
  <si>
    <t>ENSG00000145354</t>
  </si>
  <si>
    <t>CISD2</t>
  </si>
  <si>
    <t>Q8N5L8</t>
  </si>
  <si>
    <t>ENSG00000164967</t>
  </si>
  <si>
    <t>RPP25L</t>
  </si>
  <si>
    <t>Q8N5M1</t>
  </si>
  <si>
    <t>ENSG00000171953</t>
  </si>
  <si>
    <t>ATPAF2</t>
  </si>
  <si>
    <t>Q8N5M4</t>
  </si>
  <si>
    <t>ENSG00000162222</t>
  </si>
  <si>
    <t>TTC9C</t>
  </si>
  <si>
    <t>Q8N5M9</t>
  </si>
  <si>
    <t>ENSG00000171135</t>
  </si>
  <si>
    <t>JAGN1</t>
  </si>
  <si>
    <t>Q8N5N7</t>
  </si>
  <si>
    <t>ENSG00000136897</t>
  </si>
  <si>
    <t>MRPL50</t>
  </si>
  <si>
    <t>Q8N5U6</t>
  </si>
  <si>
    <t>ENSG00000022840</t>
  </si>
  <si>
    <t>RNF10</t>
  </si>
  <si>
    <t>Q8N5Y8</t>
  </si>
  <si>
    <t>ENSG00000138617</t>
  </si>
  <si>
    <t>PARP16</t>
  </si>
  <si>
    <t>Q8N612</t>
  </si>
  <si>
    <t>ENSG00000051009</t>
  </si>
  <si>
    <t>FHIP1B</t>
  </si>
  <si>
    <t>Q8N653</t>
  </si>
  <si>
    <t>ENSG00000099949</t>
  </si>
  <si>
    <t>LZTR1</t>
  </si>
  <si>
    <t>Q8N668</t>
  </si>
  <si>
    <t>ENSG00000173163</t>
  </si>
  <si>
    <t>COMMD1</t>
  </si>
  <si>
    <t>Q8N680</t>
  </si>
  <si>
    <t>ENSG00000181472</t>
  </si>
  <si>
    <t>ZBTB2</t>
  </si>
  <si>
    <t>Q8N684</t>
  </si>
  <si>
    <t>ENSG00000149532</t>
  </si>
  <si>
    <t>CPSF7</t>
  </si>
  <si>
    <t>Q8N6H7</t>
  </si>
  <si>
    <t>ENSG00000149182</t>
  </si>
  <si>
    <t>ARFGAP2</t>
  </si>
  <si>
    <t>Q8N6K7</t>
  </si>
  <si>
    <t>ENSG00000164483</t>
  </si>
  <si>
    <t>SAMD3</t>
  </si>
  <si>
    <t>Q8N6L1</t>
  </si>
  <si>
    <t>ENSG00000163463</t>
  </si>
  <si>
    <t>KRTCAP2</t>
  </si>
  <si>
    <t>Q8N6M0</t>
  </si>
  <si>
    <t>ENSG00000155100</t>
  </si>
  <si>
    <t>OTUD6B</t>
  </si>
  <si>
    <t>Q8N6M3</t>
  </si>
  <si>
    <t>ENSG00000197296</t>
  </si>
  <si>
    <t>FITM2</t>
  </si>
  <si>
    <t>Q8N6R0</t>
  </si>
  <si>
    <t>ENSG00000010165</t>
  </si>
  <si>
    <t>METTL13</t>
  </si>
  <si>
    <t>Q8N6T3</t>
  </si>
  <si>
    <t>ENSG00000101199</t>
  </si>
  <si>
    <t>ARFGAP1</t>
  </si>
  <si>
    <t>Q8N6T7</t>
  </si>
  <si>
    <t>ENSG00000077463</t>
  </si>
  <si>
    <t>SIRT6</t>
  </si>
  <si>
    <t>Q8N766</t>
  </si>
  <si>
    <t>ENSG00000127463</t>
  </si>
  <si>
    <t>EMC1</t>
  </si>
  <si>
    <t>Q8N7H5</t>
  </si>
  <si>
    <t>ENSG00000006712</t>
  </si>
  <si>
    <t>PAF1</t>
  </si>
  <si>
    <t>Q8N806</t>
  </si>
  <si>
    <t>ENSG00000012963</t>
  </si>
  <si>
    <t>UBR7</t>
  </si>
  <si>
    <t>Q8N884</t>
  </si>
  <si>
    <t>ENSG00000164430</t>
  </si>
  <si>
    <t>CGAS</t>
  </si>
  <si>
    <t>Q8N8A6</t>
  </si>
  <si>
    <t>ENSG00000185163</t>
  </si>
  <si>
    <t>DDX51</t>
  </si>
  <si>
    <t>Q8N8D1</t>
  </si>
  <si>
    <t>ENSG00000090470</t>
  </si>
  <si>
    <t>PDCD7</t>
  </si>
  <si>
    <t>Q8N8J7</t>
  </si>
  <si>
    <t>ENSG00000174749</t>
  </si>
  <si>
    <t>FAM241A</t>
  </si>
  <si>
    <t>Q8N8N7</t>
  </si>
  <si>
    <t>ENSG00000140043</t>
  </si>
  <si>
    <t>PTGR2</t>
  </si>
  <si>
    <t>Q8N8R3</t>
  </si>
  <si>
    <t>ENSG00000197119</t>
  </si>
  <si>
    <t>SLC25A29</t>
  </si>
  <si>
    <t>Q8N8R5</t>
  </si>
  <si>
    <t>ENSG00000178074</t>
  </si>
  <si>
    <t>C2orf69</t>
  </si>
  <si>
    <t>Q8N8S7</t>
  </si>
  <si>
    <t>ENSG00000154380</t>
  </si>
  <si>
    <t>ENAH</t>
  </si>
  <si>
    <t>Q8N8U2</t>
  </si>
  <si>
    <t>ENSG00000166446</t>
  </si>
  <si>
    <t>CDYL2</t>
  </si>
  <si>
    <t>Q8N983</t>
  </si>
  <si>
    <t>ENSG00000055950</t>
  </si>
  <si>
    <t>MRPL43</t>
  </si>
  <si>
    <t>Q8N999</t>
  </si>
  <si>
    <t>ENSG00000133641</t>
  </si>
  <si>
    <t>RLIG1</t>
  </si>
  <si>
    <t>Q8N9A8</t>
  </si>
  <si>
    <t>ENSG00000205423</t>
  </si>
  <si>
    <t>CNEP1R1</t>
  </si>
  <si>
    <t>Q8N9N2</t>
  </si>
  <si>
    <t>ENSG00000138303</t>
  </si>
  <si>
    <t>ASCC1</t>
  </si>
  <si>
    <t>Q8N9N7</t>
  </si>
  <si>
    <t>ENSG00000180979</t>
  </si>
  <si>
    <t>LRRC57</t>
  </si>
  <si>
    <t>Q8N9N8</t>
  </si>
  <si>
    <t>ENSG00000175376</t>
  </si>
  <si>
    <t>EIF1AD</t>
  </si>
  <si>
    <t>Q8N9T8</t>
  </si>
  <si>
    <t>ENSG00000129347</t>
  </si>
  <si>
    <t>KRI1</t>
  </si>
  <si>
    <t>Q8NA72</t>
  </si>
  <si>
    <t>ENSG00000152359</t>
  </si>
  <si>
    <t>POC5</t>
  </si>
  <si>
    <t>Q8NAF0</t>
  </si>
  <si>
    <t>ENSG00000218891</t>
  </si>
  <si>
    <t>ZNF579</t>
  </si>
  <si>
    <t>Q8NAT1</t>
  </si>
  <si>
    <t>ENSG00000144647</t>
  </si>
  <si>
    <t>POMGNT2</t>
  </si>
  <si>
    <t>Q8NAV1</t>
  </si>
  <si>
    <t>ENSG00000134748</t>
  </si>
  <si>
    <t>PRPF38A</t>
  </si>
  <si>
    <t>Q8NB14</t>
  </si>
  <si>
    <t>ENSG00000170185</t>
  </si>
  <si>
    <t>USP38</t>
  </si>
  <si>
    <t>Q8NB37</t>
  </si>
  <si>
    <t>ENSG00000177225</t>
  </si>
  <si>
    <t>GATD1</t>
  </si>
  <si>
    <t>Q8NB46</t>
  </si>
  <si>
    <t>ENSG00000139645</t>
  </si>
  <si>
    <t>ANKRD52</t>
  </si>
  <si>
    <t>Q8NB78</t>
  </si>
  <si>
    <t>ENSG00000165097</t>
  </si>
  <si>
    <t>KDM1B</t>
  </si>
  <si>
    <t>Q8NB90</t>
  </si>
  <si>
    <t>ENSG00000145375</t>
  </si>
  <si>
    <t>AFG2A</t>
  </si>
  <si>
    <t>Q8NBF2</t>
  </si>
  <si>
    <t>ENSG00000196865</t>
  </si>
  <si>
    <t>NHLRC2</t>
  </si>
  <si>
    <t>Q8NBF6</t>
  </si>
  <si>
    <t>ENSG00000105778</t>
  </si>
  <si>
    <t>AVL9</t>
  </si>
  <si>
    <t>Q8NBI5</t>
  </si>
  <si>
    <t>ENSG00000134802</t>
  </si>
  <si>
    <t>SLC43A3</t>
  </si>
  <si>
    <t>Q8NBJ5</t>
  </si>
  <si>
    <t>ENSG00000130309</t>
  </si>
  <si>
    <t>COLGALT1</t>
  </si>
  <si>
    <t>Q8NBJ7</t>
  </si>
  <si>
    <t>ENSG00000129103</t>
  </si>
  <si>
    <t>SUMF2</t>
  </si>
  <si>
    <t>Q8NBL1</t>
  </si>
  <si>
    <t>ENSG00000163389</t>
  </si>
  <si>
    <t>POGLUT1</t>
  </si>
  <si>
    <t>Q8NBM4</t>
  </si>
  <si>
    <t>ENSG00000134882</t>
  </si>
  <si>
    <t>UBAC2</t>
  </si>
  <si>
    <t>Q8NBM8</t>
  </si>
  <si>
    <t>ENSG00000145882</t>
  </si>
  <si>
    <t>PCYOX1L</t>
  </si>
  <si>
    <t>Q8NBN3</t>
  </si>
  <si>
    <t>ENSG00000103978</t>
  </si>
  <si>
    <t>TMEM87A</t>
  </si>
  <si>
    <t>Q8NBN7</t>
  </si>
  <si>
    <t>ENSG00000160439</t>
  </si>
  <si>
    <t>RDH13</t>
  </si>
  <si>
    <t>Q8NBQ5</t>
  </si>
  <si>
    <t>ENSG00000198189</t>
  </si>
  <si>
    <t>HSD17B11</t>
  </si>
  <si>
    <t>Q8NBS9</t>
  </si>
  <si>
    <t>ENSG00000239264</t>
  </si>
  <si>
    <t>TXNDC5</t>
  </si>
  <si>
    <t>Q8NBT2</t>
  </si>
  <si>
    <t>ENSG00000161888</t>
  </si>
  <si>
    <t>SPC24</t>
  </si>
  <si>
    <t>Q8NBU5</t>
  </si>
  <si>
    <t>ENSG00000138138</t>
  </si>
  <si>
    <t>ATAD1</t>
  </si>
  <si>
    <t>Q8NBX0</t>
  </si>
  <si>
    <t>ENSG00000143653</t>
  </si>
  <si>
    <t>SCCPDH</t>
  </si>
  <si>
    <t>Q8NBZ7</t>
  </si>
  <si>
    <t>ENSG00000115652</t>
  </si>
  <si>
    <t>UXS1</t>
  </si>
  <si>
    <t>Q8NC42</t>
  </si>
  <si>
    <t>ENSG00000163162</t>
  </si>
  <si>
    <t>RNF149</t>
  </si>
  <si>
    <t>Q8NC51</t>
  </si>
  <si>
    <t>ENSG00000142864</t>
  </si>
  <si>
    <t>SERBP1</t>
  </si>
  <si>
    <t>Q8NC54</t>
  </si>
  <si>
    <t>ENSG00000113583</t>
  </si>
  <si>
    <t>C5orf15</t>
  </si>
  <si>
    <t>Q8NC56</t>
  </si>
  <si>
    <t>ENSG00000161904</t>
  </si>
  <si>
    <t>LEMD2</t>
  </si>
  <si>
    <t>Q8NC60</t>
  </si>
  <si>
    <t>ENSG00000084092</t>
  </si>
  <si>
    <t>NOA1</t>
  </si>
  <si>
    <t>Q8NCA5</t>
  </si>
  <si>
    <t>ENSG00000119812</t>
  </si>
  <si>
    <t>FAM98A</t>
  </si>
  <si>
    <t>Q8NCD3</t>
  </si>
  <si>
    <t>ENSG00000123485</t>
  </si>
  <si>
    <t>HJURP</t>
  </si>
  <si>
    <t>Q8NCE2</t>
  </si>
  <si>
    <t>ENSG00000163719</t>
  </si>
  <si>
    <t>MTMR14</t>
  </si>
  <si>
    <t>Q8NCF5</t>
  </si>
  <si>
    <t>ENSG00000176953</t>
  </si>
  <si>
    <t>NFATC2IP</t>
  </si>
  <si>
    <t>Q8NCG7</t>
  </si>
  <si>
    <t>ENSG00000164535</t>
  </si>
  <si>
    <t>DAGLB</t>
  </si>
  <si>
    <t>Q8NCH0</t>
  </si>
  <si>
    <t>ENSG00000169105</t>
  </si>
  <si>
    <t>CHST14</t>
  </si>
  <si>
    <t>Q8NCN4</t>
  </si>
  <si>
    <t>ENSG00000166439</t>
  </si>
  <si>
    <t>RNF169</t>
  </si>
  <si>
    <t>Q8NCN5</t>
  </si>
  <si>
    <t>ENSG00000090857</t>
  </si>
  <si>
    <t>PDPR</t>
  </si>
  <si>
    <t>Q8NCW5</t>
  </si>
  <si>
    <t>ENSG00000163382</t>
  </si>
  <si>
    <t>NAXE</t>
  </si>
  <si>
    <t>Q8ND04</t>
  </si>
  <si>
    <t>ENSG00000167447</t>
  </si>
  <si>
    <t>SMG8</t>
  </si>
  <si>
    <t>Q8ND24</t>
  </si>
  <si>
    <t>ENSG00000167257</t>
  </si>
  <si>
    <t>RNF214</t>
  </si>
  <si>
    <t>Q8ND56</t>
  </si>
  <si>
    <t>ENSG00000257103</t>
  </si>
  <si>
    <t>LSM14A</t>
  </si>
  <si>
    <t>Q8ND76</t>
  </si>
  <si>
    <t>ENSG00000108100</t>
  </si>
  <si>
    <t>CCNY</t>
  </si>
  <si>
    <t>Q8ND82</t>
  </si>
  <si>
    <t>ENSG00000056277</t>
  </si>
  <si>
    <t>ZNF280C</t>
  </si>
  <si>
    <t>Q8ND90</t>
  </si>
  <si>
    <t>ENSG00000176903</t>
  </si>
  <si>
    <t>PNMA1</t>
  </si>
  <si>
    <t>Q8NDA8</t>
  </si>
  <si>
    <t>ENSG00000179832</t>
  </si>
  <si>
    <t>MROH1</t>
  </si>
  <si>
    <t>Q8NDF8</t>
  </si>
  <si>
    <t>ENSG00000121274</t>
  </si>
  <si>
    <t>TENT4B</t>
  </si>
  <si>
    <t>Q8NDI1</t>
  </si>
  <si>
    <t>ENSG00000115504</t>
  </si>
  <si>
    <t>EHBP1</t>
  </si>
  <si>
    <t>Q8NDT2</t>
  </si>
  <si>
    <t>ENSG00000259956</t>
  </si>
  <si>
    <t>RBM15B</t>
  </si>
  <si>
    <t>Q8NDX6</t>
  </si>
  <si>
    <t>ENSG00000139651</t>
  </si>
  <si>
    <t>ZNF740</t>
  </si>
  <si>
    <t>Q8NE01</t>
  </si>
  <si>
    <t>ENSG00000168763</t>
  </si>
  <si>
    <t>CNNM3</t>
  </si>
  <si>
    <t>Q8NE71</t>
  </si>
  <si>
    <t>ENSG00000204574</t>
  </si>
  <si>
    <t>ABCF1</t>
  </si>
  <si>
    <t>Q8NE86</t>
  </si>
  <si>
    <t>ENSG00000156026</t>
  </si>
  <si>
    <t>MCU</t>
  </si>
  <si>
    <t>Q8NEB9</t>
  </si>
  <si>
    <t>ENSG00000078142</t>
  </si>
  <si>
    <t>PIK3C3</t>
  </si>
  <si>
    <t>Q8NEC7</t>
  </si>
  <si>
    <t>ENSG00000138780</t>
  </si>
  <si>
    <t>GSTCD</t>
  </si>
  <si>
    <t>Q8NEF9</t>
  </si>
  <si>
    <t>ENSG00000151304</t>
  </si>
  <si>
    <t>SRFBP1</t>
  </si>
  <si>
    <t>Q8NEJ9</t>
  </si>
  <si>
    <t>ENSG00000129460</t>
  </si>
  <si>
    <t>NGDN</t>
  </si>
  <si>
    <t>Q8NEL9</t>
  </si>
  <si>
    <t>ENSG00000100523</t>
  </si>
  <si>
    <t>DDHD1</t>
  </si>
  <si>
    <t>Q8NEM2</t>
  </si>
  <si>
    <t>ENSG00000171241</t>
  </si>
  <si>
    <t>SHCBP1</t>
  </si>
  <si>
    <t>Q8NEM7</t>
  </si>
  <si>
    <t>ENSG00000102710</t>
  </si>
  <si>
    <t>SUPT20H</t>
  </si>
  <si>
    <t>Q8NEU8</t>
  </si>
  <si>
    <t>ENSG00000136044</t>
  </si>
  <si>
    <t>APPL2</t>
  </si>
  <si>
    <t>Q8NEW0</t>
  </si>
  <si>
    <t>ENSG00000162695</t>
  </si>
  <si>
    <t>SLC30A7</t>
  </si>
  <si>
    <t>Q8NEY8</t>
  </si>
  <si>
    <t>ENSG00000134283</t>
  </si>
  <si>
    <t>PPHLN1</t>
  </si>
  <si>
    <t>Q8NEZ2</t>
  </si>
  <si>
    <t>ENSG00000155975</t>
  </si>
  <si>
    <t>VPS37A</t>
  </si>
  <si>
    <t>Q8NEZ5</t>
  </si>
  <si>
    <t>ENSG00000167196</t>
  </si>
  <si>
    <t>FBXO22</t>
  </si>
  <si>
    <t>Q8NF37</t>
  </si>
  <si>
    <t>ENSG00000153395</t>
  </si>
  <si>
    <t>LPCAT1</t>
  </si>
  <si>
    <t>Q8NF91</t>
  </si>
  <si>
    <t>ENSG00000131018</t>
  </si>
  <si>
    <t>SYNE1</t>
  </si>
  <si>
    <t>Q8NFA0</t>
  </si>
  <si>
    <t>ENSG00000170832</t>
  </si>
  <si>
    <t>USP32</t>
  </si>
  <si>
    <t>Q8NFC6</t>
  </si>
  <si>
    <t>ENSG00000038219</t>
  </si>
  <si>
    <t>BOD1L1</t>
  </si>
  <si>
    <t>Q8NFD5</t>
  </si>
  <si>
    <t>ENSG00000049618</t>
  </si>
  <si>
    <t>ARID1B</t>
  </si>
  <si>
    <t>Q8NFF5</t>
  </si>
  <si>
    <t>ENSG00000160688</t>
  </si>
  <si>
    <t>FLAD1</t>
  </si>
  <si>
    <t>Q8NFG4</t>
  </si>
  <si>
    <t>ENSG00000154803</t>
  </si>
  <si>
    <t>FLCN</t>
  </si>
  <si>
    <t>Q8NFH3</t>
  </si>
  <si>
    <t>ENSG00000120253</t>
  </si>
  <si>
    <t>NUP43</t>
  </si>
  <si>
    <t>Q8NFH4</t>
  </si>
  <si>
    <t>ENSG00000075188</t>
  </si>
  <si>
    <t>NUP37</t>
  </si>
  <si>
    <t>Q8NFH5</t>
  </si>
  <si>
    <t>ENSG00000163002</t>
  </si>
  <si>
    <t>NUP35</t>
  </si>
  <si>
    <t>Q8NFJ5</t>
  </si>
  <si>
    <t>ENSG00000013588</t>
  </si>
  <si>
    <t>GPRC5A</t>
  </si>
  <si>
    <t>Q8NFQ8</t>
  </si>
  <si>
    <t>ENSG00000169905</t>
  </si>
  <si>
    <t>TOR1AIP2</t>
  </si>
  <si>
    <t>Q8NFV4</t>
  </si>
  <si>
    <t>ENSG00000106077</t>
  </si>
  <si>
    <t>ABHD11</t>
  </si>
  <si>
    <t>Q8NFW8</t>
  </si>
  <si>
    <t>ENSG00000111726</t>
  </si>
  <si>
    <t>CMAS</t>
  </si>
  <si>
    <t>Q8NFZ0</t>
  </si>
  <si>
    <t>ENSG00000134452</t>
  </si>
  <si>
    <t>FBH1</t>
  </si>
  <si>
    <t>Q8NFZ8</t>
  </si>
  <si>
    <t>ENSG00000105767</t>
  </si>
  <si>
    <t>CADM4</t>
  </si>
  <si>
    <t>Q8NG11</t>
  </si>
  <si>
    <t>ENSG00000108219</t>
  </si>
  <si>
    <t>TSPAN14</t>
  </si>
  <si>
    <t>Q8NG27</t>
  </si>
  <si>
    <t>ENSG00000181191</t>
  </si>
  <si>
    <t>PJA1</t>
  </si>
  <si>
    <t>Q8NG31</t>
  </si>
  <si>
    <t>ENSG00000137812</t>
  </si>
  <si>
    <t>KNL1</t>
  </si>
  <si>
    <t>Q8NG68</t>
  </si>
  <si>
    <t>ENSG00000114999</t>
  </si>
  <si>
    <t>TTL</t>
  </si>
  <si>
    <t>Q8NHH9</t>
  </si>
  <si>
    <t>ENSG00000119787</t>
  </si>
  <si>
    <t>ATL2</t>
  </si>
  <si>
    <t>Q8NHP8</t>
  </si>
  <si>
    <t>ENSG00000151176</t>
  </si>
  <si>
    <t>PLBD2</t>
  </si>
  <si>
    <t>Q8NHQ1</t>
  </si>
  <si>
    <t>ENSG00000114107</t>
  </si>
  <si>
    <t>CEP70</t>
  </si>
  <si>
    <t>Q8NHQ9</t>
  </si>
  <si>
    <t>ENSG00000111364</t>
  </si>
  <si>
    <t>DDX55</t>
  </si>
  <si>
    <t>Q8NHU6</t>
  </si>
  <si>
    <t>ENSG00000196116</t>
  </si>
  <si>
    <t>TDRD7</t>
  </si>
  <si>
    <t>Q8NHV4</t>
  </si>
  <si>
    <t>ENSG00000139350</t>
  </si>
  <si>
    <t>NEDD1</t>
  </si>
  <si>
    <t>Q8NI27</t>
  </si>
  <si>
    <t>ENSG00000125676</t>
  </si>
  <si>
    <t>THOC2</t>
  </si>
  <si>
    <t>Q8NI36</t>
  </si>
  <si>
    <t>ENSG00000134987</t>
  </si>
  <si>
    <t>WDR36</t>
  </si>
  <si>
    <t>Q8NI60</t>
  </si>
  <si>
    <t>ENSG00000163050</t>
  </si>
  <si>
    <t>COQ8A</t>
  </si>
  <si>
    <t>Q8NI77</t>
  </si>
  <si>
    <t>ENSG00000121621</t>
  </si>
  <si>
    <t>KIF18A</t>
  </si>
  <si>
    <t>Q8TA86</t>
  </si>
  <si>
    <t>ENSG00000164610</t>
  </si>
  <si>
    <t>RP9</t>
  </si>
  <si>
    <t>Q8TAA9</t>
  </si>
  <si>
    <t>ENSG00000173218</t>
  </si>
  <si>
    <t>VANGL1</t>
  </si>
  <si>
    <t>Q8TAD7</t>
  </si>
  <si>
    <t>ENSG00000235162</t>
  </si>
  <si>
    <t>C12orf75</t>
  </si>
  <si>
    <t>Q8TAE6</t>
  </si>
  <si>
    <t>ENSG00000198729</t>
  </si>
  <si>
    <t>PPP1R14C</t>
  </si>
  <si>
    <t>Q8TAE8</t>
  </si>
  <si>
    <t>ENSG00000179271</t>
  </si>
  <si>
    <t>GADD45GIP1</t>
  </si>
  <si>
    <t>Q8TAF3</t>
  </si>
  <si>
    <t>ENSG00000114742</t>
  </si>
  <si>
    <t>WDR48</t>
  </si>
  <si>
    <t>Q8TAG9</t>
  </si>
  <si>
    <t>ENSG00000138190</t>
  </si>
  <si>
    <t>EXOC6</t>
  </si>
  <si>
    <t>Q8TAP6</t>
  </si>
  <si>
    <t>ENSG00000101624</t>
  </si>
  <si>
    <t>CEP76</t>
  </si>
  <si>
    <t>Q8TAQ2</t>
  </si>
  <si>
    <t>ENSG00000139613</t>
  </si>
  <si>
    <t>SMARCC2</t>
  </si>
  <si>
    <t>Q8TAT6</t>
  </si>
  <si>
    <t>ENSG00000182446</t>
  </si>
  <si>
    <t>NPLOC4</t>
  </si>
  <si>
    <t>Q8TB24</t>
  </si>
  <si>
    <t>ENSG00000100599</t>
  </si>
  <si>
    <t>RIN3</t>
  </si>
  <si>
    <t>Q8TB37</t>
  </si>
  <si>
    <t>ENSG00000151413</t>
  </si>
  <si>
    <t>NUBPL</t>
  </si>
  <si>
    <t>Q8TB52</t>
  </si>
  <si>
    <t>ENSG00000118496</t>
  </si>
  <si>
    <t>FBXO30</t>
  </si>
  <si>
    <t>Q8TB61</t>
  </si>
  <si>
    <t>ENSG00000157593</t>
  </si>
  <si>
    <t>SLC35B2</t>
  </si>
  <si>
    <t>Q8TB72</t>
  </si>
  <si>
    <t>ENSG00000055917</t>
  </si>
  <si>
    <t>PUM2</t>
  </si>
  <si>
    <t>Q8TBA6</t>
  </si>
  <si>
    <t>ENSG00000066455</t>
  </si>
  <si>
    <t>GOLGA5</t>
  </si>
  <si>
    <t>Q8TBB5</t>
  </si>
  <si>
    <t>ENSG00000104731</t>
  </si>
  <si>
    <t>KLHDC4</t>
  </si>
  <si>
    <t>Q8TBC3</t>
  </si>
  <si>
    <t>ENSG00000160410</t>
  </si>
  <si>
    <t>SHKBP1</t>
  </si>
  <si>
    <t>Q8TBC4</t>
  </si>
  <si>
    <t>ENSG00000144744</t>
  </si>
  <si>
    <t>UBA3</t>
  </si>
  <si>
    <t>Q8TBE9</t>
  </si>
  <si>
    <t>ENSG00000170191</t>
  </si>
  <si>
    <t>NANP</t>
  </si>
  <si>
    <t>Q8TBF2</t>
  </si>
  <si>
    <t>ENSG00000157870</t>
  </si>
  <si>
    <t>PRXL2B</t>
  </si>
  <si>
    <t>Q8TBF4</t>
  </si>
  <si>
    <t>ENSG00000139168</t>
  </si>
  <si>
    <t>ZCRB1</t>
  </si>
  <si>
    <t>Q8TBN0</t>
  </si>
  <si>
    <t>ENSG00000167994</t>
  </si>
  <si>
    <t>RAB3IL1</t>
  </si>
  <si>
    <t>Q8TBP6</t>
  </si>
  <si>
    <t>ENSG00000075303</t>
  </si>
  <si>
    <t>SLC25A40</t>
  </si>
  <si>
    <t>Q8TBQ9</t>
  </si>
  <si>
    <t>ENSG00000174695</t>
  </si>
  <si>
    <t>TMEM167A</t>
  </si>
  <si>
    <t>Q8TBX8</t>
  </si>
  <si>
    <t>ENSG00000166908</t>
  </si>
  <si>
    <t>PIP4K2C</t>
  </si>
  <si>
    <t>Q8TBZ6</t>
  </si>
  <si>
    <t>ENSG00000145331</t>
  </si>
  <si>
    <t>TRMT10A</t>
  </si>
  <si>
    <t>Q8TC07</t>
  </si>
  <si>
    <t>ENSG00000121749</t>
  </si>
  <si>
    <t>TBC1D15</t>
  </si>
  <si>
    <t>Q8TC12</t>
  </si>
  <si>
    <t>ENSG00000072042</t>
  </si>
  <si>
    <t>RDH11</t>
  </si>
  <si>
    <t>Q8TCA0</t>
  </si>
  <si>
    <t>ENSG00000172731</t>
  </si>
  <si>
    <t>LRRC20</t>
  </si>
  <si>
    <t>Q8TCC3</t>
  </si>
  <si>
    <t>ENSG00000185414</t>
  </si>
  <si>
    <t>MRPL30</t>
  </si>
  <si>
    <t>Q8TCD5</t>
  </si>
  <si>
    <t>ENSG00000125458</t>
  </si>
  <si>
    <t>NT5C</t>
  </si>
  <si>
    <t>Q8TCE6</t>
  </si>
  <si>
    <t>ENSG00000119979</t>
  </si>
  <si>
    <t>DENND10</t>
  </si>
  <si>
    <t>Q8TCF1</t>
  </si>
  <si>
    <t>ENSG00000104231</t>
  </si>
  <si>
    <t>ZFAND1</t>
  </si>
  <si>
    <t>Q8TCG1</t>
  </si>
  <si>
    <t>ENSG00000163507</t>
  </si>
  <si>
    <t>CIP2A</t>
  </si>
  <si>
    <t>Q8TCJ2</t>
  </si>
  <si>
    <t>ENSG00000163527</t>
  </si>
  <si>
    <t>STT3B</t>
  </si>
  <si>
    <t>Q8TCS8</t>
  </si>
  <si>
    <t>ENSG00000138035</t>
  </si>
  <si>
    <t>PNPT1</t>
  </si>
  <si>
    <t>Q8TCT9</t>
  </si>
  <si>
    <t>ENSG00000101294</t>
  </si>
  <si>
    <t>HM13</t>
  </si>
  <si>
    <t>Q8TCU6</t>
  </si>
  <si>
    <t>ENSG00000124126</t>
  </si>
  <si>
    <t>PREX1</t>
  </si>
  <si>
    <t>Q8TD16</t>
  </si>
  <si>
    <t>ENSG00000185963</t>
  </si>
  <si>
    <t>BICD2</t>
  </si>
  <si>
    <t>Q8TD19</t>
  </si>
  <si>
    <t>ENSG00000119638</t>
  </si>
  <si>
    <t>NEK9</t>
  </si>
  <si>
    <t>Q8TD22</t>
  </si>
  <si>
    <t>ENSG00000144040</t>
  </si>
  <si>
    <t>SFXN5</t>
  </si>
  <si>
    <t>Q8TD26</t>
  </si>
  <si>
    <t>ENSG00000124177</t>
  </si>
  <si>
    <t>CHD6</t>
  </si>
  <si>
    <t>Q8TD30</t>
  </si>
  <si>
    <t>ENSG00000166123</t>
  </si>
  <si>
    <t>GPT2</t>
  </si>
  <si>
    <t>Q8TD31</t>
  </si>
  <si>
    <t>ENSG00000204536</t>
  </si>
  <si>
    <t>CCHCR1</t>
  </si>
  <si>
    <t>Q8TD43</t>
  </si>
  <si>
    <t>ENSG00000130529</t>
  </si>
  <si>
    <t>TRPM4</t>
  </si>
  <si>
    <t>Q8TD55</t>
  </si>
  <si>
    <t>ENSG00000241839</t>
  </si>
  <si>
    <t>PLEKHO2</t>
  </si>
  <si>
    <t>Q8TDB6</t>
  </si>
  <si>
    <t>ENSG00000163840</t>
  </si>
  <si>
    <t>DTX3L</t>
  </si>
  <si>
    <t>Q8TDD1</t>
  </si>
  <si>
    <t>ENSG00000123064</t>
  </si>
  <si>
    <t>DDX54</t>
  </si>
  <si>
    <t>Q8TDM6</t>
  </si>
  <si>
    <t>ENSG00000151208</t>
  </si>
  <si>
    <t>DLG5</t>
  </si>
  <si>
    <t>Q8TDN6</t>
  </si>
  <si>
    <t>ENSG00000113460</t>
  </si>
  <si>
    <t>BRIX1</t>
  </si>
  <si>
    <t>Q8TDP1</t>
  </si>
  <si>
    <t>ENSG00000172922</t>
  </si>
  <si>
    <t>RNASEH2C</t>
  </si>
  <si>
    <t>Q8TDQ7</t>
  </si>
  <si>
    <t>ENSG00000163281</t>
  </si>
  <si>
    <t>GNPDA2</t>
  </si>
  <si>
    <t>Q8TDW0</t>
  </si>
  <si>
    <t>ENSG00000171488</t>
  </si>
  <si>
    <t>LRRC8C</t>
  </si>
  <si>
    <t>Q8TDX7</t>
  </si>
  <si>
    <t>ENSG00000151414</t>
  </si>
  <si>
    <t>NEK7</t>
  </si>
  <si>
    <t>Q8TE02</t>
  </si>
  <si>
    <t>ENSG00000170291</t>
  </si>
  <si>
    <t>ELP5</t>
  </si>
  <si>
    <t>Q8TE49</t>
  </si>
  <si>
    <t>ENSG00000169918</t>
  </si>
  <si>
    <t>OTUD7A</t>
  </si>
  <si>
    <t>Q8TEA8</t>
  </si>
  <si>
    <t>ENSG00000125821</t>
  </si>
  <si>
    <t>DTD1</t>
  </si>
  <si>
    <t>Q8TED0</t>
  </si>
  <si>
    <t>ENSG00000164338</t>
  </si>
  <si>
    <t>UTP15</t>
  </si>
  <si>
    <t>Q8TED1</t>
  </si>
  <si>
    <t>ENSG00000164294</t>
  </si>
  <si>
    <t>GPX8</t>
  </si>
  <si>
    <t>Q8TEM1</t>
  </si>
  <si>
    <t>ENSG00000132182</t>
  </si>
  <si>
    <t>NUP210</t>
  </si>
  <si>
    <t>Q8TEQ6</t>
  </si>
  <si>
    <t>ENSG00000082516</t>
  </si>
  <si>
    <t>GEMIN5</t>
  </si>
  <si>
    <t>Q8TEQ8</t>
  </si>
  <si>
    <t>ENSG00000165282</t>
  </si>
  <si>
    <t>PIGO</t>
  </si>
  <si>
    <t>Q8TER5</t>
  </si>
  <si>
    <t>ENSG00000165801</t>
  </si>
  <si>
    <t>ARHGEF40</t>
  </si>
  <si>
    <t>Q8TEU7</t>
  </si>
  <si>
    <t>ENSG00000158987</t>
  </si>
  <si>
    <t>RAPGEF6</t>
  </si>
  <si>
    <t>Q8TEV9</t>
  </si>
  <si>
    <t>ENSG00000176994</t>
  </si>
  <si>
    <t>SMCR8</t>
  </si>
  <si>
    <t>Q8TEW0</t>
  </si>
  <si>
    <t>ENSG00000148498</t>
  </si>
  <si>
    <t>PARD3</t>
  </si>
  <si>
    <t>Q8TEX9</t>
  </si>
  <si>
    <t>ENSG00000196497</t>
  </si>
  <si>
    <t>IPO4</t>
  </si>
  <si>
    <t>Q8TEY7</t>
  </si>
  <si>
    <t>ENSG00000077254</t>
  </si>
  <si>
    <t>USP33</t>
  </si>
  <si>
    <t>Q8TF01</t>
  </si>
  <si>
    <t>ENSG00000132424</t>
  </si>
  <si>
    <t>PNISR</t>
  </si>
  <si>
    <t>Q8TF05</t>
  </si>
  <si>
    <t>ENSG00000154845</t>
  </si>
  <si>
    <t>PPP4R1</t>
  </si>
  <si>
    <t>Q8TF42</t>
  </si>
  <si>
    <t>ENSG00000154127</t>
  </si>
  <si>
    <t>UBASH3B</t>
  </si>
  <si>
    <t>Q8TF68</t>
  </si>
  <si>
    <t>ENSG00000126746</t>
  </si>
  <si>
    <t>ZNF384</t>
  </si>
  <si>
    <t>Q8TF76</t>
  </si>
  <si>
    <t>ENSG00000177602</t>
  </si>
  <si>
    <t>HASPIN</t>
  </si>
  <si>
    <t>Q8WTS6</t>
  </si>
  <si>
    <t>ENSG00000145391</t>
  </si>
  <si>
    <t>SETD7</t>
  </si>
  <si>
    <t>Q8WTT2</t>
  </si>
  <si>
    <t>ENSG00000173145</t>
  </si>
  <si>
    <t>NOC3L</t>
  </si>
  <si>
    <t>Q8WTW3</t>
  </si>
  <si>
    <t>ENSG00000166685</t>
  </si>
  <si>
    <t>COG1</t>
  </si>
  <si>
    <t>Q8WU76</t>
  </si>
  <si>
    <t>ENSG00000184178</t>
  </si>
  <si>
    <t>SCFD2</t>
  </si>
  <si>
    <t>Q8WU79</t>
  </si>
  <si>
    <t>ENSG00000084070</t>
  </si>
  <si>
    <t>SMAP2</t>
  </si>
  <si>
    <t>Q8WU90</t>
  </si>
  <si>
    <t>ENSG00000065548</t>
  </si>
  <si>
    <t>ZC3H15</t>
  </si>
  <si>
    <t>Q8WUA2</t>
  </si>
  <si>
    <t>ENSG00000131013</t>
  </si>
  <si>
    <t>PPIL4</t>
  </si>
  <si>
    <t>Q8WUA4</t>
  </si>
  <si>
    <t>ENSG00000115207</t>
  </si>
  <si>
    <t>GTF3C2</t>
  </si>
  <si>
    <t>Q8WUA7</t>
  </si>
  <si>
    <t>ENSG00000054611</t>
  </si>
  <si>
    <t>TBC1D22A</t>
  </si>
  <si>
    <t>Q8WUB8</t>
  </si>
  <si>
    <t>ENSG00000130024</t>
  </si>
  <si>
    <t>PHF10</t>
  </si>
  <si>
    <t>Q8WUD1</t>
  </si>
  <si>
    <t>ENSG00000129472</t>
  </si>
  <si>
    <t>RAB2B</t>
  </si>
  <si>
    <t>Q8WUD4</t>
  </si>
  <si>
    <t>ENSG00000160799</t>
  </si>
  <si>
    <t>CCDC12</t>
  </si>
  <si>
    <t>Q8WUF5</t>
  </si>
  <si>
    <t>ENSG00000104881</t>
  </si>
  <si>
    <t>PPP1R13L</t>
  </si>
  <si>
    <t>Q8WUF8</t>
  </si>
  <si>
    <t>ENSG00000113391</t>
  </si>
  <si>
    <t>ARB2A</t>
  </si>
  <si>
    <t>Q8WUH1</t>
  </si>
  <si>
    <t>ENSG00000258289</t>
  </si>
  <si>
    <t>CHURC1</t>
  </si>
  <si>
    <t>Q8WUH2</t>
  </si>
  <si>
    <t>ENSG00000135966</t>
  </si>
  <si>
    <t>TGFBRAP1</t>
  </si>
  <si>
    <t>Q8WUH6</t>
  </si>
  <si>
    <t>ENSG00000151135</t>
  </si>
  <si>
    <t>TMEM263</t>
  </si>
  <si>
    <t>Q8WUI4</t>
  </si>
  <si>
    <t>ENSG00000061273</t>
  </si>
  <si>
    <t>HDAC7</t>
  </si>
  <si>
    <t>Q8WUK0</t>
  </si>
  <si>
    <t>ENSG00000110536</t>
  </si>
  <si>
    <t>PTPMT1</t>
  </si>
  <si>
    <t>Q8WUM0</t>
  </si>
  <si>
    <t>ENSG00000069248</t>
  </si>
  <si>
    <t>NUP133</t>
  </si>
  <si>
    <t>Q8WUM4</t>
  </si>
  <si>
    <t>ENSG00000170248</t>
  </si>
  <si>
    <t>PDCD6IP</t>
  </si>
  <si>
    <t>Q8WUP2</t>
  </si>
  <si>
    <t>ENSG00000162458</t>
  </si>
  <si>
    <t>FBLIM1</t>
  </si>
  <si>
    <t>Q8WUR7</t>
  </si>
  <si>
    <t>ENSG00000169609</t>
  </si>
  <si>
    <t>C15orf40</t>
  </si>
  <si>
    <t>Q8WUX2</t>
  </si>
  <si>
    <t>ENSG00000143942</t>
  </si>
  <si>
    <t>CHAC2</t>
  </si>
  <si>
    <t>Q8WUX9</t>
  </si>
  <si>
    <t>ENSG00000147457</t>
  </si>
  <si>
    <t>CHMP7</t>
  </si>
  <si>
    <t>Q8WUY1</t>
  </si>
  <si>
    <t>ENSG00000130193</t>
  </si>
  <si>
    <t>THEM6</t>
  </si>
  <si>
    <t>Q8WUY8</t>
  </si>
  <si>
    <t>ENSG00000090971</t>
  </si>
  <si>
    <t>NAT14</t>
  </si>
  <si>
    <t>Q8WUY9</t>
  </si>
  <si>
    <t>ENSG00000035499</t>
  </si>
  <si>
    <t>DEPDC1B</t>
  </si>
  <si>
    <t>Q8WV07</t>
  </si>
  <si>
    <t>ENSG00000149716</t>
  </si>
  <si>
    <t>LTO1</t>
  </si>
  <si>
    <t>Q8WV19</t>
  </si>
  <si>
    <t>ENSG00000198818</t>
  </si>
  <si>
    <t>SFT2D1</t>
  </si>
  <si>
    <t>Q8WV22</t>
  </si>
  <si>
    <t>ENSG00000169189</t>
  </si>
  <si>
    <t>NSMCE1</t>
  </si>
  <si>
    <t>Q8WV41</t>
  </si>
  <si>
    <t>ENSG00000173548</t>
  </si>
  <si>
    <t>SNX33</t>
  </si>
  <si>
    <t>Q8WV74</t>
  </si>
  <si>
    <t>ENSG00000167799</t>
  </si>
  <si>
    <t>NUDT8</t>
  </si>
  <si>
    <t>Q8WVB6</t>
  </si>
  <si>
    <t>ENSG00000127586</t>
  </si>
  <si>
    <t>CHTF18</t>
  </si>
  <si>
    <t>Q8WVC6</t>
  </si>
  <si>
    <t>ENSG00000172992</t>
  </si>
  <si>
    <t>DCAKD</t>
  </si>
  <si>
    <t>Q8WVJ2</t>
  </si>
  <si>
    <t>ENSG00000170584</t>
  </si>
  <si>
    <t>NUDCD2</t>
  </si>
  <si>
    <t>Q8WVM0</t>
  </si>
  <si>
    <t>ENSG00000029639</t>
  </si>
  <si>
    <t>TFB1M</t>
  </si>
  <si>
    <t>Q8WVM7</t>
  </si>
  <si>
    <t>ENSG00000118007</t>
  </si>
  <si>
    <t>STAG1</t>
  </si>
  <si>
    <t>Q8WVM8</t>
  </si>
  <si>
    <t>ENSG00000092108</t>
  </si>
  <si>
    <t>SCFD1</t>
  </si>
  <si>
    <t>Q8WVP5</t>
  </si>
  <si>
    <t>ENSG00000185361</t>
  </si>
  <si>
    <t>TNFAIP8L1</t>
  </si>
  <si>
    <t>Q8WVQ1</t>
  </si>
  <si>
    <t>ENSG00000171302</t>
  </si>
  <si>
    <t>CANT1</t>
  </si>
  <si>
    <t>Q8WVT3</t>
  </si>
  <si>
    <t>ENSG00000171853</t>
  </si>
  <si>
    <t>TRAPPC12</t>
  </si>
  <si>
    <t>Q8WVV9</t>
  </si>
  <si>
    <t>ENSG00000143889</t>
  </si>
  <si>
    <t>HNRNPLL</t>
  </si>
  <si>
    <t>Q8WVX9</t>
  </si>
  <si>
    <t>ENSG00000197601</t>
  </si>
  <si>
    <t>FAR1</t>
  </si>
  <si>
    <t>Q8WVY7</t>
  </si>
  <si>
    <t>ENSG00000164332</t>
  </si>
  <si>
    <t>UBLCP1</t>
  </si>
  <si>
    <t>Q8WW01</t>
  </si>
  <si>
    <t>ENSG00000198860</t>
  </si>
  <si>
    <t>TSEN15</t>
  </si>
  <si>
    <t>Q8WW12</t>
  </si>
  <si>
    <t>ENSG00000081154</t>
  </si>
  <si>
    <t>PCNP</t>
  </si>
  <si>
    <t>Q8WW59</t>
  </si>
  <si>
    <t>ENSG00000176422</t>
  </si>
  <si>
    <t>SPRYD4</t>
  </si>
  <si>
    <t>Q8WWC4</t>
  </si>
  <si>
    <t>ENSG00000162972</t>
  </si>
  <si>
    <t>MAIP1</t>
  </si>
  <si>
    <t>Q8WWI1</t>
  </si>
  <si>
    <t>Q8WWI5</t>
  </si>
  <si>
    <t>ENSG00000070214</t>
  </si>
  <si>
    <t>SLC44A1</t>
  </si>
  <si>
    <t>Q8WWK9</t>
  </si>
  <si>
    <t>ENSG00000136108</t>
  </si>
  <si>
    <t>CKAP2</t>
  </si>
  <si>
    <t>Q8WWM7</t>
  </si>
  <si>
    <t>ENSG00000168488</t>
  </si>
  <si>
    <t>ATXN2L</t>
  </si>
  <si>
    <t>Q8WWN8</t>
  </si>
  <si>
    <t>ENSG00000120318</t>
  </si>
  <si>
    <t>ARAP3</t>
  </si>
  <si>
    <t>Q8WWQ0</t>
  </si>
  <si>
    <t>ENSG00000146247</t>
  </si>
  <si>
    <t>PHIP</t>
  </si>
  <si>
    <t>Q8WWV3</t>
  </si>
  <si>
    <t>ENSG00000130347</t>
  </si>
  <si>
    <t>RTN4IP1</t>
  </si>
  <si>
    <t>Q8WWY3</t>
  </si>
  <si>
    <t>ENSG00000105618</t>
  </si>
  <si>
    <t>PRPF31</t>
  </si>
  <si>
    <t>Q8WX92</t>
  </si>
  <si>
    <t>Q8WX93</t>
  </si>
  <si>
    <t>ENSG00000129116</t>
  </si>
  <si>
    <t>PALLD</t>
  </si>
  <si>
    <t>Q8WXA3</t>
  </si>
  <si>
    <t>ENSG00000204130</t>
  </si>
  <si>
    <t>RUFY2</t>
  </si>
  <si>
    <t>Q8WXA9</t>
  </si>
  <si>
    <t>ENSG00000153914</t>
  </si>
  <si>
    <t>SREK1</t>
  </si>
  <si>
    <t>Q8WXF1</t>
  </si>
  <si>
    <t>ENSG00000121390</t>
  </si>
  <si>
    <t>PSPC1</t>
  </si>
  <si>
    <t>Q8WXF7</t>
  </si>
  <si>
    <t>ENSG00000198513</t>
  </si>
  <si>
    <t>ATL1</t>
  </si>
  <si>
    <t>Q8WXH0</t>
  </si>
  <si>
    <t>ENSG00000054654</t>
  </si>
  <si>
    <t>SYNE2</t>
  </si>
  <si>
    <t>Q8WXI9</t>
  </si>
  <si>
    <t>ENSG00000143614</t>
  </si>
  <si>
    <t>GATAD2B</t>
  </si>
  <si>
    <t>Q8WXX5</t>
  </si>
  <si>
    <t>ENSG00000213551</t>
  </si>
  <si>
    <t>DNAJC9</t>
  </si>
  <si>
    <t>Q8WY22</t>
  </si>
  <si>
    <t>ENSG00000184992</t>
  </si>
  <si>
    <t>BRI3BP</t>
  </si>
  <si>
    <t>Q8WYA6</t>
  </si>
  <si>
    <t>ENSG00000132792</t>
  </si>
  <si>
    <t>CTNNBL1</t>
  </si>
  <si>
    <t>Q8WYH8</t>
  </si>
  <si>
    <t>ENSG00000168395</t>
  </si>
  <si>
    <t>ING5</t>
  </si>
  <si>
    <t>Q8WYK2</t>
  </si>
  <si>
    <t>ENSG00000140044</t>
  </si>
  <si>
    <t>JDP2</t>
  </si>
  <si>
    <t>Q8WYP5</t>
  </si>
  <si>
    <t>ENSG00000153207</t>
  </si>
  <si>
    <t>AHCTF1</t>
  </si>
  <si>
    <t>Q8WYQ5</t>
  </si>
  <si>
    <t>ENSG00000128191</t>
  </si>
  <si>
    <t>DGCR8</t>
  </si>
  <si>
    <t>Q8WZ82</t>
  </si>
  <si>
    <t>ENSG00000262664</t>
  </si>
  <si>
    <t>OVCA2</t>
  </si>
  <si>
    <t>Q8WZA0</t>
  </si>
  <si>
    <t>ENSG00000162441</t>
  </si>
  <si>
    <t>LZIC</t>
  </si>
  <si>
    <t>Q8WZA9</t>
  </si>
  <si>
    <t>ENSG00000167378</t>
  </si>
  <si>
    <t>IRGQ</t>
  </si>
  <si>
    <t>Q92466</t>
  </si>
  <si>
    <t>ENSG00000134574</t>
  </si>
  <si>
    <t>DDB2</t>
  </si>
  <si>
    <t>Q92499</t>
  </si>
  <si>
    <t>ENSG00000079785</t>
  </si>
  <si>
    <t>DDX1</t>
  </si>
  <si>
    <t>Q92504</t>
  </si>
  <si>
    <t>ENSG00000112473</t>
  </si>
  <si>
    <t>SLC39A7</t>
  </si>
  <si>
    <t>Q92508</t>
  </si>
  <si>
    <t>ENSG00000103335</t>
  </si>
  <si>
    <t>PIEZO1</t>
  </si>
  <si>
    <t>Q92520</t>
  </si>
  <si>
    <t>ENSG00000196937</t>
  </si>
  <si>
    <t>FAM3C</t>
  </si>
  <si>
    <t>Q92522</t>
  </si>
  <si>
    <t>ENSG00000184897</t>
  </si>
  <si>
    <t>H1-10</t>
  </si>
  <si>
    <t>Q92526</t>
  </si>
  <si>
    <t>ENSG00000132141</t>
  </si>
  <si>
    <t>CCT6B</t>
  </si>
  <si>
    <t>Q92530</t>
  </si>
  <si>
    <t>ENSG00000125818</t>
  </si>
  <si>
    <t>PSMF1</t>
  </si>
  <si>
    <t>Q92536</t>
  </si>
  <si>
    <t>ENSG00000103064</t>
  </si>
  <si>
    <t>SLC7A6</t>
  </si>
  <si>
    <t>Q92538</t>
  </si>
  <si>
    <t>ENSG00000107862</t>
  </si>
  <si>
    <t>GBF1</t>
  </si>
  <si>
    <t>Q92539</t>
  </si>
  <si>
    <t>ENSG00000101577</t>
  </si>
  <si>
    <t>LPIN2</t>
  </si>
  <si>
    <t>Q92540</t>
  </si>
  <si>
    <t>ENSG00000116698</t>
  </si>
  <si>
    <t>SMG7</t>
  </si>
  <si>
    <t>Q92541</t>
  </si>
  <si>
    <t>ENSG00000137815</t>
  </si>
  <si>
    <t>RTF1</t>
  </si>
  <si>
    <t>Q92542</t>
  </si>
  <si>
    <t>ENSG00000162736</t>
  </si>
  <si>
    <t>NCSTN</t>
  </si>
  <si>
    <t>Q92544</t>
  </si>
  <si>
    <t>ENSG00000101337</t>
  </si>
  <si>
    <t>TM9SF4</t>
  </si>
  <si>
    <t>Q92547</t>
  </si>
  <si>
    <t>ENSG00000163781</t>
  </si>
  <si>
    <t>TOPBP1</t>
  </si>
  <si>
    <t>Q92551</t>
  </si>
  <si>
    <t>ENSG00000176095</t>
  </si>
  <si>
    <t>IP6K1</t>
  </si>
  <si>
    <t>Q92552</t>
  </si>
  <si>
    <t>ENSG00000113048</t>
  </si>
  <si>
    <t>MRPS27</t>
  </si>
  <si>
    <t>Q92558</t>
  </si>
  <si>
    <t>ENSG00000112290</t>
  </si>
  <si>
    <t>WASF1</t>
  </si>
  <si>
    <t>Q92560</t>
  </si>
  <si>
    <t>ENSG00000163930</t>
  </si>
  <si>
    <t>BAP1</t>
  </si>
  <si>
    <t>Q92572</t>
  </si>
  <si>
    <t>ENSG00000177879</t>
  </si>
  <si>
    <t>AP3S1</t>
  </si>
  <si>
    <t>Q92574</t>
  </si>
  <si>
    <t>ENSG00000165699</t>
  </si>
  <si>
    <t>TSC1</t>
  </si>
  <si>
    <t>Q92575</t>
  </si>
  <si>
    <t>ENSG00000144224</t>
  </si>
  <si>
    <t>UBXN4</t>
  </si>
  <si>
    <t>Q92576</t>
  </si>
  <si>
    <t>ENSG00000118482</t>
  </si>
  <si>
    <t>PHF3</t>
  </si>
  <si>
    <t>Q92581</t>
  </si>
  <si>
    <t>ENSG00000198689</t>
  </si>
  <si>
    <t>SLC9A6</t>
  </si>
  <si>
    <t>Q92597</t>
  </si>
  <si>
    <t>ENSG00000104419</t>
  </si>
  <si>
    <t>NDRG1</t>
  </si>
  <si>
    <t>Q92598</t>
  </si>
  <si>
    <t>ENSG00000120694</t>
  </si>
  <si>
    <t>HSPH1</t>
  </si>
  <si>
    <t>Q92599</t>
  </si>
  <si>
    <t>ENSG00000164402</t>
  </si>
  <si>
    <t>SEPTIN8</t>
  </si>
  <si>
    <t>Q92600</t>
  </si>
  <si>
    <t>ENSG00000144580</t>
  </si>
  <si>
    <t>CNOT9</t>
  </si>
  <si>
    <t>Q92604</t>
  </si>
  <si>
    <t>ENSG00000123684</t>
  </si>
  <si>
    <t>LPGAT1</t>
  </si>
  <si>
    <t>Q92609</t>
  </si>
  <si>
    <t>ENSG00000131374</t>
  </si>
  <si>
    <t>TBC1D5</t>
  </si>
  <si>
    <t>Q92614</t>
  </si>
  <si>
    <t>ENSG00000196535</t>
  </si>
  <si>
    <t>MYO18A</t>
  </si>
  <si>
    <t>Q92616</t>
  </si>
  <si>
    <t>ENSG00000089154</t>
  </si>
  <si>
    <t>GCN1</t>
  </si>
  <si>
    <t>Q92620</t>
  </si>
  <si>
    <t>ENSG00000140829</t>
  </si>
  <si>
    <t>DHX38</t>
  </si>
  <si>
    <t>Q92621</t>
  </si>
  <si>
    <t>ENSG00000155561</t>
  </si>
  <si>
    <t>NUP205</t>
  </si>
  <si>
    <t>Q92624</t>
  </si>
  <si>
    <t>ENSG00000062725</t>
  </si>
  <si>
    <t>APPBP2</t>
  </si>
  <si>
    <t>Q92625</t>
  </si>
  <si>
    <t>ENSG00000064999</t>
  </si>
  <si>
    <t>ANKS1A</t>
  </si>
  <si>
    <t>Q92626</t>
  </si>
  <si>
    <t>ENSG00000130508</t>
  </si>
  <si>
    <t>PXDN</t>
  </si>
  <si>
    <t>Q92636</t>
  </si>
  <si>
    <t>ENSG00000035681</t>
  </si>
  <si>
    <t>NSMAF</t>
  </si>
  <si>
    <t>Q92643</t>
  </si>
  <si>
    <t>ENSG00000142892</t>
  </si>
  <si>
    <t>PIGK</t>
  </si>
  <si>
    <t>Q92665</t>
  </si>
  <si>
    <t>ENSG00000102738</t>
  </si>
  <si>
    <t>MRPS31</t>
  </si>
  <si>
    <t>Q92667</t>
  </si>
  <si>
    <t>ENSG00000121057</t>
  </si>
  <si>
    <t>AKAP1</t>
  </si>
  <si>
    <t>Q92674</t>
  </si>
  <si>
    <t>ENSG00000102384</t>
  </si>
  <si>
    <t>CENPI</t>
  </si>
  <si>
    <t>Q92685</t>
  </si>
  <si>
    <t>ENSG00000214160</t>
  </si>
  <si>
    <t>ALG3</t>
  </si>
  <si>
    <t>Q92688</t>
  </si>
  <si>
    <t>ENSG00000136938</t>
  </si>
  <si>
    <t>ANP32B</t>
  </si>
  <si>
    <t>Q92692</t>
  </si>
  <si>
    <t>ENSG00000130202</t>
  </si>
  <si>
    <t>NECTIN2</t>
  </si>
  <si>
    <t>Q92696</t>
  </si>
  <si>
    <t>ENSG00000100949</t>
  </si>
  <si>
    <t>RABGGTA</t>
  </si>
  <si>
    <t>Q92733</t>
  </si>
  <si>
    <t>ENSG00000143294</t>
  </si>
  <si>
    <t>PRCC</t>
  </si>
  <si>
    <t>Q92734</t>
  </si>
  <si>
    <t>ENSG00000114354</t>
  </si>
  <si>
    <t>TFG</t>
  </si>
  <si>
    <t>Q92747</t>
  </si>
  <si>
    <t>ENSG00000241685</t>
  </si>
  <si>
    <t>ARPC1A</t>
  </si>
  <si>
    <t>Q92759</t>
  </si>
  <si>
    <t>ENSG00000213780</t>
  </si>
  <si>
    <t>GTF2H4</t>
  </si>
  <si>
    <t>Q92769</t>
  </si>
  <si>
    <t>ENSG00000196591</t>
  </si>
  <si>
    <t>HDAC2</t>
  </si>
  <si>
    <t>Q92783</t>
  </si>
  <si>
    <t>ENSG00000136738</t>
  </si>
  <si>
    <t>STAM</t>
  </si>
  <si>
    <t>Q92785</t>
  </si>
  <si>
    <t>ENSG00000133884</t>
  </si>
  <si>
    <t>DPF2</t>
  </si>
  <si>
    <t>Q92793</t>
  </si>
  <si>
    <t>ENSG00000005339</t>
  </si>
  <si>
    <t>CREBBP</t>
  </si>
  <si>
    <t>Q92797</t>
  </si>
  <si>
    <t>ENSG00000125755</t>
  </si>
  <si>
    <t>SYMPK</t>
  </si>
  <si>
    <t>Q92804</t>
  </si>
  <si>
    <t>ENSG00000270647</t>
  </si>
  <si>
    <t>TAF15</t>
  </si>
  <si>
    <t>Q92820</t>
  </si>
  <si>
    <t>ENSG00000137563</t>
  </si>
  <si>
    <t>GGH</t>
  </si>
  <si>
    <t>Q92828</t>
  </si>
  <si>
    <t>ENSG00000106789</t>
  </si>
  <si>
    <t>CORO2A</t>
  </si>
  <si>
    <t>Q92841</t>
  </si>
  <si>
    <t>ENSG00000100201</t>
  </si>
  <si>
    <t>DDX17</t>
  </si>
  <si>
    <t>Q92845</t>
  </si>
  <si>
    <t>ENSG00000075945</t>
  </si>
  <si>
    <t>KIFAP3</t>
  </si>
  <si>
    <t>Q92870</t>
  </si>
  <si>
    <t>ENSG00000163697</t>
  </si>
  <si>
    <t>APBB2</t>
  </si>
  <si>
    <t>Q92871</t>
  </si>
  <si>
    <t>ENSG00000100417</t>
  </si>
  <si>
    <t>PMM1</t>
  </si>
  <si>
    <t>Q92878</t>
  </si>
  <si>
    <t>ENSG00000113522</t>
  </si>
  <si>
    <t>RAD50</t>
  </si>
  <si>
    <t>Q92879</t>
  </si>
  <si>
    <t>ENSG00000149187</t>
  </si>
  <si>
    <t>CELF1</t>
  </si>
  <si>
    <t>Q92882</t>
  </si>
  <si>
    <t>ENSG00000134996</t>
  </si>
  <si>
    <t>OSTF1</t>
  </si>
  <si>
    <t>Q92888</t>
  </si>
  <si>
    <t>ENSG00000076928</t>
  </si>
  <si>
    <t>ARHGEF1</t>
  </si>
  <si>
    <t>Q92889</t>
  </si>
  <si>
    <t>ENSG00000175595</t>
  </si>
  <si>
    <t>ERCC4</t>
  </si>
  <si>
    <t>Q92890</t>
  </si>
  <si>
    <t>ENSG00000070010</t>
  </si>
  <si>
    <t>UFD1</t>
  </si>
  <si>
    <t>Q92896</t>
  </si>
  <si>
    <t>ENSG00000090863</t>
  </si>
  <si>
    <t>GLG1</t>
  </si>
  <si>
    <t>Q92900</t>
  </si>
  <si>
    <t>ENSG00000005007</t>
  </si>
  <si>
    <t>UPF1</t>
  </si>
  <si>
    <t>Q92905</t>
  </si>
  <si>
    <t>ENSG00000121022</t>
  </si>
  <si>
    <t>COPS5</t>
  </si>
  <si>
    <t>Q92917</t>
  </si>
  <si>
    <t>ENSG00000068394</t>
  </si>
  <si>
    <t>GPKOW</t>
  </si>
  <si>
    <t>Q92922</t>
  </si>
  <si>
    <t>ENSG00000173473</t>
  </si>
  <si>
    <t>SMARCC1</t>
  </si>
  <si>
    <t>Q92925</t>
  </si>
  <si>
    <t>ENSG00000108604</t>
  </si>
  <si>
    <t>SMARCD2</t>
  </si>
  <si>
    <t>Q92930</t>
  </si>
  <si>
    <t>ENSG00000166128</t>
  </si>
  <si>
    <t>RAB8B</t>
  </si>
  <si>
    <t>Q92945</t>
  </si>
  <si>
    <t>ENSG00000088247</t>
  </si>
  <si>
    <t>KHSRP</t>
  </si>
  <si>
    <t>Q92947</t>
  </si>
  <si>
    <t>ENSG00000105607</t>
  </si>
  <si>
    <t>GCDH</t>
  </si>
  <si>
    <t>Q92968</t>
  </si>
  <si>
    <t>ENSG00000162928</t>
  </si>
  <si>
    <t>PEX13</t>
  </si>
  <si>
    <t>Q92973</t>
  </si>
  <si>
    <t>ENSG00000083312</t>
  </si>
  <si>
    <t>TNPO1</t>
  </si>
  <si>
    <t>Q92974</t>
  </si>
  <si>
    <t>ENSG00000116584</t>
  </si>
  <si>
    <t>ARHGEF2</t>
  </si>
  <si>
    <t>Q92979</t>
  </si>
  <si>
    <t>ENSG00000126749</t>
  </si>
  <si>
    <t>EMG1</t>
  </si>
  <si>
    <t>Q92982</t>
  </si>
  <si>
    <t>ENSG00000131669</t>
  </si>
  <si>
    <t>NINJ1</t>
  </si>
  <si>
    <t>Q92989</t>
  </si>
  <si>
    <t>ENSG00000172409</t>
  </si>
  <si>
    <t>CLP1</t>
  </si>
  <si>
    <t>Q92990</t>
  </si>
  <si>
    <t>ENSG00000174842</t>
  </si>
  <si>
    <t>GLMN</t>
  </si>
  <si>
    <t>Q92995</t>
  </si>
  <si>
    <t>ENSG00000058056</t>
  </si>
  <si>
    <t>USP13</t>
  </si>
  <si>
    <t>Q93008</t>
  </si>
  <si>
    <t>ENSG00000124486</t>
  </si>
  <si>
    <t>USP9X</t>
  </si>
  <si>
    <t>Q93009</t>
  </si>
  <si>
    <t>ENSG00000187555</t>
  </si>
  <si>
    <t>USP7</t>
  </si>
  <si>
    <t>Q93034</t>
  </si>
  <si>
    <t>ENSG00000166266</t>
  </si>
  <si>
    <t>CUL5</t>
  </si>
  <si>
    <t>Q93052</t>
  </si>
  <si>
    <t>ENSG00000145012</t>
  </si>
  <si>
    <t>LPP</t>
  </si>
  <si>
    <t>Q93073</t>
  </si>
  <si>
    <t>ENSG00000138593</t>
  </si>
  <si>
    <t>SECISBP2L</t>
  </si>
  <si>
    <t>Q93074</t>
  </si>
  <si>
    <t>ENSG00000184634</t>
  </si>
  <si>
    <t>MED12</t>
  </si>
  <si>
    <t>Q93100</t>
  </si>
  <si>
    <t>ENSG00000102893</t>
  </si>
  <si>
    <t>PHKB</t>
  </si>
  <si>
    <t>Q969E2</t>
  </si>
  <si>
    <t>ENSG00000227500</t>
  </si>
  <si>
    <t>SCAMP4</t>
  </si>
  <si>
    <t>Q969E8</t>
  </si>
  <si>
    <t>ENSG00000158526</t>
  </si>
  <si>
    <t>TSR2</t>
  </si>
  <si>
    <t>Q969G3</t>
  </si>
  <si>
    <t>ENSG00000073584</t>
  </si>
  <si>
    <t>SMARCE1</t>
  </si>
  <si>
    <t>Q969G6</t>
  </si>
  <si>
    <t>ENSG00000135002</t>
  </si>
  <si>
    <t>RFK</t>
  </si>
  <si>
    <t>Q969H8</t>
  </si>
  <si>
    <t>ENSG00000074842</t>
  </si>
  <si>
    <t>MYDGF</t>
  </si>
  <si>
    <t>Q969M1</t>
  </si>
  <si>
    <t>ENSG00000158882</t>
  </si>
  <si>
    <t>TOMM40L</t>
  </si>
  <si>
    <t>Q969M3</t>
  </si>
  <si>
    <t>ENSG00000145817</t>
  </si>
  <si>
    <t>YIPF5</t>
  </si>
  <si>
    <t>Q969M7</t>
  </si>
  <si>
    <t>ENSG00000184182</t>
  </si>
  <si>
    <t>UBE2F</t>
  </si>
  <si>
    <t>Q969N2</t>
  </si>
  <si>
    <t>ENSG00000124155</t>
  </si>
  <si>
    <t>PIGT</t>
  </si>
  <si>
    <t>Q969P0</t>
  </si>
  <si>
    <t>ENSG00000162729</t>
  </si>
  <si>
    <t>IGSF8</t>
  </si>
  <si>
    <t>Q969Q0</t>
  </si>
  <si>
    <t>ENSG00000165502</t>
  </si>
  <si>
    <t>RPL36AL</t>
  </si>
  <si>
    <t>Q969Q5</t>
  </si>
  <si>
    <t>ENSG00000169228</t>
  </si>
  <si>
    <t>RAB24</t>
  </si>
  <si>
    <t>Q969R8</t>
  </si>
  <si>
    <t>ENSG00000111203</t>
  </si>
  <si>
    <t>ITFG2</t>
  </si>
  <si>
    <t>Q969S0</t>
  </si>
  <si>
    <t>ENSG00000205060</t>
  </si>
  <si>
    <t>SLC35B4</t>
  </si>
  <si>
    <t>Q969S3</t>
  </si>
  <si>
    <t>ENSG00000173545</t>
  </si>
  <si>
    <t>ZNF622</t>
  </si>
  <si>
    <t>Q969S9</t>
  </si>
  <si>
    <t>ENSG00000164347</t>
  </si>
  <si>
    <t>GFM2</t>
  </si>
  <si>
    <t>Q969T3</t>
  </si>
  <si>
    <t>ENSG00000124104</t>
  </si>
  <si>
    <t>SNX21</t>
  </si>
  <si>
    <t>Q969T4</t>
  </si>
  <si>
    <t>ENSG00000170035</t>
  </si>
  <si>
    <t>UBE2E3</t>
  </si>
  <si>
    <t>Q969T9</t>
  </si>
  <si>
    <t>ENSG00000132471</t>
  </si>
  <si>
    <t>WBP2</t>
  </si>
  <si>
    <t>Q969U7</t>
  </si>
  <si>
    <t>ENSG00000128789</t>
  </si>
  <si>
    <t>PSMG2</t>
  </si>
  <si>
    <t>Q969V3</t>
  </si>
  <si>
    <t>ENSG00000125912</t>
  </si>
  <si>
    <t>NCLN</t>
  </si>
  <si>
    <t>Q969V5</t>
  </si>
  <si>
    <t>ENSG00000090432</t>
  </si>
  <si>
    <t>MUL1</t>
  </si>
  <si>
    <t>Q969V6</t>
  </si>
  <si>
    <t>ENSG00000196588</t>
  </si>
  <si>
    <t>MRTFA</t>
  </si>
  <si>
    <t>Q969X5</t>
  </si>
  <si>
    <t>ENSG00000113719</t>
  </si>
  <si>
    <t>ERGIC1</t>
  </si>
  <si>
    <t>Q969X6</t>
  </si>
  <si>
    <t>ENSG00000141076</t>
  </si>
  <si>
    <t>UTP4</t>
  </si>
  <si>
    <t>Q969Z0</t>
  </si>
  <si>
    <t>ENSG00000136270</t>
  </si>
  <si>
    <t>TBRG4</t>
  </si>
  <si>
    <t>Q96A33</t>
  </si>
  <si>
    <t>ENSG00000108588</t>
  </si>
  <si>
    <t>CCDC47</t>
  </si>
  <si>
    <t>Q96A35</t>
  </si>
  <si>
    <t>ENSG00000143314</t>
  </si>
  <si>
    <t>MRPL24</t>
  </si>
  <si>
    <t>Q96A49</t>
  </si>
  <si>
    <t>ENSG00000169895</t>
  </si>
  <si>
    <t>SYAP1</t>
  </si>
  <si>
    <t>Q96A65</t>
  </si>
  <si>
    <t>ENSG00000131558</t>
  </si>
  <si>
    <t>EXOC4</t>
  </si>
  <si>
    <t>Q96A72</t>
  </si>
  <si>
    <t>ENSG00000111196</t>
  </si>
  <si>
    <t>MAGOHB</t>
  </si>
  <si>
    <t>Q96AB3</t>
  </si>
  <si>
    <t>ENSG00000063241</t>
  </si>
  <si>
    <t>ISOC2</t>
  </si>
  <si>
    <t>Q96AC1</t>
  </si>
  <si>
    <t>ENSG00000073712</t>
  </si>
  <si>
    <t>FERMT2</t>
  </si>
  <si>
    <t>Q96AE4</t>
  </si>
  <si>
    <t>ENSG00000162613</t>
  </si>
  <si>
    <t>FUBP1</t>
  </si>
  <si>
    <t>Q96AG4</t>
  </si>
  <si>
    <t>ENSG00000108829</t>
  </si>
  <si>
    <t>LRRC59</t>
  </si>
  <si>
    <t>Q96AJ9</t>
  </si>
  <si>
    <t>ENSG00000151532</t>
  </si>
  <si>
    <t>VTI1A</t>
  </si>
  <si>
    <t>Q96AP0</t>
  </si>
  <si>
    <t>ENSG00000102977</t>
  </si>
  <si>
    <t>ACD</t>
  </si>
  <si>
    <t>Q96AQ8</t>
  </si>
  <si>
    <t>ENSG00000050393</t>
  </si>
  <si>
    <t>MCUR1</t>
  </si>
  <si>
    <t>Q96AT1</t>
  </si>
  <si>
    <t>ENSG00000163807</t>
  </si>
  <si>
    <t>KIAA1143</t>
  </si>
  <si>
    <t>Q96AT9</t>
  </si>
  <si>
    <t>ENSG00000197713</t>
  </si>
  <si>
    <t>RPE</t>
  </si>
  <si>
    <t>Q96AV8</t>
  </si>
  <si>
    <t>ENSG00000165891</t>
  </si>
  <si>
    <t>E2F7</t>
  </si>
  <si>
    <t>Q96AX1</t>
  </si>
  <si>
    <t>ENSG00000139719</t>
  </si>
  <si>
    <t>VPS33A</t>
  </si>
  <si>
    <t>Q96AY3</t>
  </si>
  <si>
    <t>ENSG00000141756</t>
  </si>
  <si>
    <t>FKBP10</t>
  </si>
  <si>
    <t>Q96B01</t>
  </si>
  <si>
    <t>ENSG00000111247</t>
  </si>
  <si>
    <t>RAD51AP1</t>
  </si>
  <si>
    <t>Q96B23</t>
  </si>
  <si>
    <t>ENSG00000152242</t>
  </si>
  <si>
    <t>ARK2N</t>
  </si>
  <si>
    <t>Q96B26</t>
  </si>
  <si>
    <t>ENSG00000120699</t>
  </si>
  <si>
    <t>EXOSC8</t>
  </si>
  <si>
    <t>Q96B36</t>
  </si>
  <si>
    <t>ENSG00000204673</t>
  </si>
  <si>
    <t>AKT1S1</t>
  </si>
  <si>
    <t>Q96B54</t>
  </si>
  <si>
    <t>ENSG00000131116</t>
  </si>
  <si>
    <t>ZNF428</t>
  </si>
  <si>
    <t>Q96B97</t>
  </si>
  <si>
    <t>ENSG00000147010</t>
  </si>
  <si>
    <t>SH3KBP1</t>
  </si>
  <si>
    <t>Q96BD8</t>
  </si>
  <si>
    <t>ENSG00000154839</t>
  </si>
  <si>
    <t>SKA1</t>
  </si>
  <si>
    <t>Q96BH1</t>
  </si>
  <si>
    <t>ENSG00000163481</t>
  </si>
  <si>
    <t>RNF25</t>
  </si>
  <si>
    <t>Q96BI1</t>
  </si>
  <si>
    <t>ENSG00000110628</t>
  </si>
  <si>
    <t>SLC22A18</t>
  </si>
  <si>
    <t>Q96BJ3</t>
  </si>
  <si>
    <t>ENSG00000186063</t>
  </si>
  <si>
    <t>AIDA</t>
  </si>
  <si>
    <t>Q96BK5</t>
  </si>
  <si>
    <t>ENSG00000258724</t>
  </si>
  <si>
    <t>PINX1</t>
  </si>
  <si>
    <t>Q96BM9</t>
  </si>
  <si>
    <t>ENSG00000143862</t>
  </si>
  <si>
    <t>ARL8A</t>
  </si>
  <si>
    <t>Q96BN2</t>
  </si>
  <si>
    <t>ENSG00000152382</t>
  </si>
  <si>
    <t>TADA1</t>
  </si>
  <si>
    <t>Q96BN8</t>
  </si>
  <si>
    <t>ENSG00000154124</t>
  </si>
  <si>
    <t>OTULIN</t>
  </si>
  <si>
    <t>Q96BP3</t>
  </si>
  <si>
    <t>ENSG00000113593</t>
  </si>
  <si>
    <t>PPWD1</t>
  </si>
  <si>
    <t>Q96BT7</t>
  </si>
  <si>
    <t>ENSG00000137760</t>
  </si>
  <si>
    <t>ALKBH8</t>
  </si>
  <si>
    <t>Q96BW1</t>
  </si>
  <si>
    <t>ENSG00000094841</t>
  </si>
  <si>
    <t>UPRT</t>
  </si>
  <si>
    <t>Q96BW5</t>
  </si>
  <si>
    <t>ENSG00000165983</t>
  </si>
  <si>
    <t>PTER</t>
  </si>
  <si>
    <t>Q96BW9</t>
  </si>
  <si>
    <t>ENSG00000144559</t>
  </si>
  <si>
    <t>TAMM41</t>
  </si>
  <si>
    <t>Q96BX8</t>
  </si>
  <si>
    <t>ENSG00000172081</t>
  </si>
  <si>
    <t>MOB3A</t>
  </si>
  <si>
    <t>Q96BY7</t>
  </si>
  <si>
    <t>ENSG00000066739</t>
  </si>
  <si>
    <t>ATG2B</t>
  </si>
  <si>
    <t>Q96BY9</t>
  </si>
  <si>
    <t>ENSG00000133872</t>
  </si>
  <si>
    <t>SARAF</t>
  </si>
  <si>
    <t>Q96C11</t>
  </si>
  <si>
    <t>ENSG00000172456</t>
  </si>
  <si>
    <t>FGGY</t>
  </si>
  <si>
    <t>Q96C12</t>
  </si>
  <si>
    <t>ENSG00000140691</t>
  </si>
  <si>
    <t>ARMC5</t>
  </si>
  <si>
    <t>Q96C19</t>
  </si>
  <si>
    <t>ENSG00000142634</t>
  </si>
  <si>
    <t>EFHD2</t>
  </si>
  <si>
    <t>Q96C36</t>
  </si>
  <si>
    <t>ENSG00000143811</t>
  </si>
  <si>
    <t>PYCR2</t>
  </si>
  <si>
    <t>Q96C57</t>
  </si>
  <si>
    <t>ENSG00000157895</t>
  </si>
  <si>
    <t>C12orf43</t>
  </si>
  <si>
    <t>Q96C86</t>
  </si>
  <si>
    <t>ENSG00000110063</t>
  </si>
  <si>
    <t>DCPS</t>
  </si>
  <si>
    <t>Q96C90</t>
  </si>
  <si>
    <t>ENSG00000173457</t>
  </si>
  <si>
    <t>PPP1R14B</t>
  </si>
  <si>
    <t>Q96CB8</t>
  </si>
  <si>
    <t>ENSG00000138785</t>
  </si>
  <si>
    <t>INTS12</t>
  </si>
  <si>
    <t>Q96CD2</t>
  </si>
  <si>
    <t>ENSG00000138621</t>
  </si>
  <si>
    <t>PPCDC</t>
  </si>
  <si>
    <t>Q96CM3</t>
  </si>
  <si>
    <t>ENSG00000165526</t>
  </si>
  <si>
    <t>RPUSD4</t>
  </si>
  <si>
    <t>Q96CM8</t>
  </si>
  <si>
    <t>ENSG00000167107</t>
  </si>
  <si>
    <t>ACSF2</t>
  </si>
  <si>
    <t>Q96CN7</t>
  </si>
  <si>
    <t>ENSG00000066583</t>
  </si>
  <si>
    <t>ISOC1</t>
  </si>
  <si>
    <t>Q96CP7</t>
  </si>
  <si>
    <t>ENSG00000160606</t>
  </si>
  <si>
    <t>TLCD1</t>
  </si>
  <si>
    <t>Q96CS2</t>
  </si>
  <si>
    <t>ENSG00000152240</t>
  </si>
  <si>
    <t>HAUS1</t>
  </si>
  <si>
    <t>Q96CS3</t>
  </si>
  <si>
    <t>ENSG00000113194</t>
  </si>
  <si>
    <t>FAF2</t>
  </si>
  <si>
    <t>Q96CT7</t>
  </si>
  <si>
    <t>ENSG00000007080</t>
  </si>
  <si>
    <t>CCDC124</t>
  </si>
  <si>
    <t>Q96CU9</t>
  </si>
  <si>
    <t>ENSG00000110074</t>
  </si>
  <si>
    <t>FOXRED1</t>
  </si>
  <si>
    <t>Q96CV9</t>
  </si>
  <si>
    <t>ENSG00000123240</t>
  </si>
  <si>
    <t>OPTN</t>
  </si>
  <si>
    <t>Q96CW1</t>
  </si>
  <si>
    <t>ENSG00000161203</t>
  </si>
  <si>
    <t>AP2M1</t>
  </si>
  <si>
    <t>Q96CW5</t>
  </si>
  <si>
    <t>ENSG00000126216</t>
  </si>
  <si>
    <t>TUBGCP3</t>
  </si>
  <si>
    <t>Q96CX2</t>
  </si>
  <si>
    <t>ENSG00000178695</t>
  </si>
  <si>
    <t>KCTD12</t>
  </si>
  <si>
    <t>Q96D09</t>
  </si>
  <si>
    <t>ENSG00000158301</t>
  </si>
  <si>
    <t>GPRASP2</t>
  </si>
  <si>
    <t>Q96D15</t>
  </si>
  <si>
    <t>ENSG00000142552</t>
  </si>
  <si>
    <t>RCN3</t>
  </si>
  <si>
    <t>Q96D46</t>
  </si>
  <si>
    <t>ENSG00000169251</t>
  </si>
  <si>
    <t>NMD3</t>
  </si>
  <si>
    <t>Q96D53</t>
  </si>
  <si>
    <t>ENSG00000123815</t>
  </si>
  <si>
    <t>COQ8B</t>
  </si>
  <si>
    <t>Q96D71</t>
  </si>
  <si>
    <t>ENSG00000135597</t>
  </si>
  <si>
    <t>REPS1</t>
  </si>
  <si>
    <t>Q96DA6</t>
  </si>
  <si>
    <t>ENSG00000205981</t>
  </si>
  <si>
    <t>DNAJC19</t>
  </si>
  <si>
    <t>Q96DB5</t>
  </si>
  <si>
    <t>ENSG00000176623</t>
  </si>
  <si>
    <t>RMDN1</t>
  </si>
  <si>
    <t>Q96DE0</t>
  </si>
  <si>
    <t>ENSG00000198585</t>
  </si>
  <si>
    <t>NUDT16</t>
  </si>
  <si>
    <t>Q96DG6</t>
  </si>
  <si>
    <t>ENSG00000164237</t>
  </si>
  <si>
    <t>CMBL</t>
  </si>
  <si>
    <t>Q96DH6</t>
  </si>
  <si>
    <t>ENSG00000153944</t>
  </si>
  <si>
    <t>MSI2</t>
  </si>
  <si>
    <t>Q96DI7</t>
  </si>
  <si>
    <t>ENSG00000060688</t>
  </si>
  <si>
    <t>SNRNP40</t>
  </si>
  <si>
    <t>Q96DV4</t>
  </si>
  <si>
    <t>ENSG00000204316</t>
  </si>
  <si>
    <t>MRPL38</t>
  </si>
  <si>
    <t>Q96DX4</t>
  </si>
  <si>
    <t>ENSG00000159579</t>
  </si>
  <si>
    <t>RSPRY1</t>
  </si>
  <si>
    <t>Q96DX5</t>
  </si>
  <si>
    <t>ENSG00000102048</t>
  </si>
  <si>
    <t>ASB9</t>
  </si>
  <si>
    <t>Q96DZ1</t>
  </si>
  <si>
    <t>ENSG00000068912</t>
  </si>
  <si>
    <t>ERLEC1</t>
  </si>
  <si>
    <t>Q96E11</t>
  </si>
  <si>
    <t>ENSG00000148187</t>
  </si>
  <si>
    <t>MRRF</t>
  </si>
  <si>
    <t>Q96E39</t>
  </si>
  <si>
    <t>ENSG00000213516</t>
  </si>
  <si>
    <t>RBMXL1</t>
  </si>
  <si>
    <t>Q96EA4</t>
  </si>
  <si>
    <t>ENSG00000040275</t>
  </si>
  <si>
    <t>SPDL1</t>
  </si>
  <si>
    <t>Q96EB1</t>
  </si>
  <si>
    <t>ENSG00000109911</t>
  </si>
  <si>
    <t>ELP4</t>
  </si>
  <si>
    <t>Q96EB6</t>
  </si>
  <si>
    <t>ENSG00000096717</t>
  </si>
  <si>
    <t>SIRT1</t>
  </si>
  <si>
    <t>Q96EE3</t>
  </si>
  <si>
    <t>ENSG00000085415</t>
  </si>
  <si>
    <t>SEH1L</t>
  </si>
  <si>
    <t>Q96EF6</t>
  </si>
  <si>
    <t>ENSG00000269190</t>
  </si>
  <si>
    <t>FBXO17</t>
  </si>
  <si>
    <t>Q96EH3</t>
  </si>
  <si>
    <t>ENSG00000156928</t>
  </si>
  <si>
    <t>MALSU1</t>
  </si>
  <si>
    <t>Q96EK5</t>
  </si>
  <si>
    <t>ENSG00000198954</t>
  </si>
  <si>
    <t>KIFBP</t>
  </si>
  <si>
    <t>Q96EK6</t>
  </si>
  <si>
    <t>ENSG00000100522</t>
  </si>
  <si>
    <t>GNPNAT1</t>
  </si>
  <si>
    <t>Q96EK7</t>
  </si>
  <si>
    <t>ENSG00000112584</t>
  </si>
  <si>
    <t>FAM120B</t>
  </si>
  <si>
    <t>Q96EK9</t>
  </si>
  <si>
    <t>ENSG00000198841</t>
  </si>
  <si>
    <t>KTI12</t>
  </si>
  <si>
    <t>Q96EL2</t>
  </si>
  <si>
    <t>ENSG00000062582</t>
  </si>
  <si>
    <t>MRPS24</t>
  </si>
  <si>
    <t>Q96EL3</t>
  </si>
  <si>
    <t>ENSG00000204822</t>
  </si>
  <si>
    <t>MRPL53</t>
  </si>
  <si>
    <t>Q96EM0</t>
  </si>
  <si>
    <t>ENSG00000126790</t>
  </si>
  <si>
    <t>L3HYPDH</t>
  </si>
  <si>
    <t>Q96EN8</t>
  </si>
  <si>
    <t>ENSG00000075643</t>
  </si>
  <si>
    <t>MOCOS</t>
  </si>
  <si>
    <t>Q96EP0</t>
  </si>
  <si>
    <t>ENSG00000092098</t>
  </si>
  <si>
    <t>RNF31</t>
  </si>
  <si>
    <t>Q96EP5</t>
  </si>
  <si>
    <t>ENSG00000071626</t>
  </si>
  <si>
    <t>DAZAP1</t>
  </si>
  <si>
    <t>Q96EQ0</t>
  </si>
  <si>
    <t>ENSG00000197860</t>
  </si>
  <si>
    <t>SGTB</t>
  </si>
  <si>
    <t>Q96ER3</t>
  </si>
  <si>
    <t>ENSG00000166788</t>
  </si>
  <si>
    <t>SAAL1</t>
  </si>
  <si>
    <t>Q96ER9</t>
  </si>
  <si>
    <t>ENSG00000164051</t>
  </si>
  <si>
    <t>CCDC51</t>
  </si>
  <si>
    <t>Q96ES7</t>
  </si>
  <si>
    <t>ENSG00000176476</t>
  </si>
  <si>
    <t>SGF29</t>
  </si>
  <si>
    <t>Q96EU6</t>
  </si>
  <si>
    <t>ENSG00000124541</t>
  </si>
  <si>
    <t>RRP36</t>
  </si>
  <si>
    <t>Q96EU7</t>
  </si>
  <si>
    <t>ENSG00000171155</t>
  </si>
  <si>
    <t>C1GALT1C1</t>
  </si>
  <si>
    <t>Q96EX1</t>
  </si>
  <si>
    <t>ENSG00000163866</t>
  </si>
  <si>
    <t>SMIM12</t>
  </si>
  <si>
    <t>Q96EX3</t>
  </si>
  <si>
    <t>ENSG00000119333</t>
  </si>
  <si>
    <t>DYNC2I2</t>
  </si>
  <si>
    <t>Q96EY1</t>
  </si>
  <si>
    <t>ENSG00000103423</t>
  </si>
  <si>
    <t>DNAJA3</t>
  </si>
  <si>
    <t>Q96EY4</t>
  </si>
  <si>
    <t>ENSG00000198498</t>
  </si>
  <si>
    <t>TMA16</t>
  </si>
  <si>
    <t>Q96EY5</t>
  </si>
  <si>
    <t>ENSG00000141971</t>
  </si>
  <si>
    <t>MVB12A</t>
  </si>
  <si>
    <t>Q96EY7</t>
  </si>
  <si>
    <t>ENSG00000132300</t>
  </si>
  <si>
    <t>PTCD3</t>
  </si>
  <si>
    <t>Q96EZ8</t>
  </si>
  <si>
    <t>ENSG00000187778</t>
  </si>
  <si>
    <t>MCRS1</t>
  </si>
  <si>
    <t>Q96F07</t>
  </si>
  <si>
    <t>ENSG00000055163</t>
  </si>
  <si>
    <t>CYFIP2</t>
  </si>
  <si>
    <t>Q96F44</t>
  </si>
  <si>
    <t>ENSG00000154370</t>
  </si>
  <si>
    <t>TRIM11</t>
  </si>
  <si>
    <t>Q96F63</t>
  </si>
  <si>
    <t>ENSG00000142039</t>
  </si>
  <si>
    <t>CCDC97</t>
  </si>
  <si>
    <t>Q96F85</t>
  </si>
  <si>
    <t>ENSG00000119865</t>
  </si>
  <si>
    <t>CNRIP1</t>
  </si>
  <si>
    <t>Q96F86</t>
  </si>
  <si>
    <t>ENSG00000179151</t>
  </si>
  <si>
    <t>EDC3</t>
  </si>
  <si>
    <t>Q96FF9</t>
  </si>
  <si>
    <t>ENSG00000146670</t>
  </si>
  <si>
    <t>CDCA5</t>
  </si>
  <si>
    <t>Q96FJ0</t>
  </si>
  <si>
    <t>ENSG00000138134</t>
  </si>
  <si>
    <t>STAMBPL1</t>
  </si>
  <si>
    <t>Q96FK6</t>
  </si>
  <si>
    <t>ENSG00000140006</t>
  </si>
  <si>
    <t>WDR89</t>
  </si>
  <si>
    <t>Q96FN4</t>
  </si>
  <si>
    <t>ENSG00000140848</t>
  </si>
  <si>
    <t>CPNE2</t>
  </si>
  <si>
    <t>Q96FQ6</t>
  </si>
  <si>
    <t>ENSG00000188643</t>
  </si>
  <si>
    <t>S100A16</t>
  </si>
  <si>
    <t>Q96FS4</t>
  </si>
  <si>
    <t>ENSG00000213445</t>
  </si>
  <si>
    <t>SIPA1</t>
  </si>
  <si>
    <t>Q96FV2</t>
  </si>
  <si>
    <t>ENSG00000141295</t>
  </si>
  <si>
    <t>SCRN2</t>
  </si>
  <si>
    <t>Q96FV9</t>
  </si>
  <si>
    <t>ENSG00000079134</t>
  </si>
  <si>
    <t>THOC1</t>
  </si>
  <si>
    <t>Q96FW1</t>
  </si>
  <si>
    <t>ENSG00000167770</t>
  </si>
  <si>
    <t>OTUB1</t>
  </si>
  <si>
    <t>Q96FX7</t>
  </si>
  <si>
    <t>ENSG00000166166</t>
  </si>
  <si>
    <t>TRMT61A</t>
  </si>
  <si>
    <t>Q96FZ2</t>
  </si>
  <si>
    <t>ENSG00000183624</t>
  </si>
  <si>
    <t>HMCES</t>
  </si>
  <si>
    <t>Q96FZ7</t>
  </si>
  <si>
    <t>ENSG00000176108</t>
  </si>
  <si>
    <t>CHMP6</t>
  </si>
  <si>
    <t>Q96G01</t>
  </si>
  <si>
    <t>ENSG00000151746</t>
  </si>
  <si>
    <t>BICD1</t>
  </si>
  <si>
    <t>Q96G03</t>
  </si>
  <si>
    <t>ENSG00000169299</t>
  </si>
  <si>
    <t>PGM2</t>
  </si>
  <si>
    <t>Q96G21</t>
  </si>
  <si>
    <t>ENSG00000136718</t>
  </si>
  <si>
    <t>IMP4</t>
  </si>
  <si>
    <t>Q96G23</t>
  </si>
  <si>
    <t>ENSG00000143418</t>
  </si>
  <si>
    <t>CERS2</t>
  </si>
  <si>
    <t>Q96G28</t>
  </si>
  <si>
    <t>ENSG00000163001</t>
  </si>
  <si>
    <t>CFAP36</t>
  </si>
  <si>
    <t>Q96G46</t>
  </si>
  <si>
    <t>ENSG00000141994</t>
  </si>
  <si>
    <t>DUS3L</t>
  </si>
  <si>
    <t>Q96GA3</t>
  </si>
  <si>
    <t>ENSG00000135521</t>
  </si>
  <si>
    <t>LTV1</t>
  </si>
  <si>
    <t>Q96GA7</t>
  </si>
  <si>
    <t>ENSG00000139410</t>
  </si>
  <si>
    <t>SDSL</t>
  </si>
  <si>
    <t>Q96GC5</t>
  </si>
  <si>
    <t>ENSG00000175581</t>
  </si>
  <si>
    <t>MRPL48</t>
  </si>
  <si>
    <t>Q96GC9</t>
  </si>
  <si>
    <t>ENSG00000062716</t>
  </si>
  <si>
    <t>VMP1</t>
  </si>
  <si>
    <t>Q96GD0</t>
  </si>
  <si>
    <t>ENSG00000241360</t>
  </si>
  <si>
    <t>PDXP</t>
  </si>
  <si>
    <t>Q96GD4</t>
  </si>
  <si>
    <t>ENSG00000178999</t>
  </si>
  <si>
    <t>AURKB</t>
  </si>
  <si>
    <t>Q96GG9</t>
  </si>
  <si>
    <t>ENSG00000043093</t>
  </si>
  <si>
    <t>DCUN1D1</t>
  </si>
  <si>
    <t>Q96GK7</t>
  </si>
  <si>
    <t>ENSG00000115042</t>
  </si>
  <si>
    <t>FAHD2A</t>
  </si>
  <si>
    <t>Q96GM5</t>
  </si>
  <si>
    <t>ENSG00000066117</t>
  </si>
  <si>
    <t>SMARCD1</t>
  </si>
  <si>
    <t>Q96GM8</t>
  </si>
  <si>
    <t>ENSG00000132773</t>
  </si>
  <si>
    <t>TOE1</t>
  </si>
  <si>
    <t>Q96GQ5</t>
  </si>
  <si>
    <t>ENSG00000140688</t>
  </si>
  <si>
    <t>RUSF1</t>
  </si>
  <si>
    <t>Q96GQ7</t>
  </si>
  <si>
    <t>ENSG00000124228</t>
  </si>
  <si>
    <t>DDX27</t>
  </si>
  <si>
    <t>Q96GW9</t>
  </si>
  <si>
    <t>ENSG00000247626</t>
  </si>
  <si>
    <t>MARS2</t>
  </si>
  <si>
    <t>Q96GX5</t>
  </si>
  <si>
    <t>ENSG00000120539</t>
  </si>
  <si>
    <t>MASTL</t>
  </si>
  <si>
    <t>Q96GX9</t>
  </si>
  <si>
    <t>ENSG00000149089</t>
  </si>
  <si>
    <t>APIP</t>
  </si>
  <si>
    <t>Q96GZ6</t>
  </si>
  <si>
    <t>ENSG00000114544</t>
  </si>
  <si>
    <t>SLC41A3</t>
  </si>
  <si>
    <t>Q96H20</t>
  </si>
  <si>
    <t>ENSG00000159210</t>
  </si>
  <si>
    <t>SNF8</t>
  </si>
  <si>
    <t>Q96H22</t>
  </si>
  <si>
    <t>ENSG00000166451</t>
  </si>
  <si>
    <t>CENPN</t>
  </si>
  <si>
    <t>Q96H55</t>
  </si>
  <si>
    <t>ENSG00000278259</t>
  </si>
  <si>
    <t>MYO19</t>
  </si>
  <si>
    <t>Q96H79</t>
  </si>
  <si>
    <t>ENSG00000146858</t>
  </si>
  <si>
    <t>ZC3HAV1L</t>
  </si>
  <si>
    <t>Q96HA7</t>
  </si>
  <si>
    <t>ENSG00000160949</t>
  </si>
  <si>
    <t>TONSL</t>
  </si>
  <si>
    <t>Q96HA8</t>
  </si>
  <si>
    <t>ENSG00000156795</t>
  </si>
  <si>
    <t>NTAQ1</t>
  </si>
  <si>
    <t>Q96HC4</t>
  </si>
  <si>
    <t>ENSG00000163110</t>
  </si>
  <si>
    <t>PDLIM5</t>
  </si>
  <si>
    <t>Q96HD1</t>
  </si>
  <si>
    <t>ENSG00000163703</t>
  </si>
  <si>
    <t>CRELD1</t>
  </si>
  <si>
    <t>Q96HE7</t>
  </si>
  <si>
    <t>ENSG00000197930</t>
  </si>
  <si>
    <t>ERO1A</t>
  </si>
  <si>
    <t>Q96HE9</t>
  </si>
  <si>
    <t>ENSG00000068489</t>
  </si>
  <si>
    <t>PRR11</t>
  </si>
  <si>
    <t>Q96HQ2</t>
  </si>
  <si>
    <t>ENSG00000237190</t>
  </si>
  <si>
    <t>CDKN2AIPNL</t>
  </si>
  <si>
    <t>Q96HR8</t>
  </si>
  <si>
    <t>ENSG00000145414</t>
  </si>
  <si>
    <t>NAF1</t>
  </si>
  <si>
    <t>Q96HR9</t>
  </si>
  <si>
    <t>ENSG00000115255</t>
  </si>
  <si>
    <t>REEP6</t>
  </si>
  <si>
    <t>Q96HS1</t>
  </si>
  <si>
    <t>ENSG00000247077</t>
  </si>
  <si>
    <t>PGAM5</t>
  </si>
  <si>
    <t>Q96HW7</t>
  </si>
  <si>
    <t>ENSG00000149262</t>
  </si>
  <si>
    <t>INTS4</t>
  </si>
  <si>
    <t>Q96HY6</t>
  </si>
  <si>
    <t>ENSG00000198171</t>
  </si>
  <si>
    <t>DDRGK1</t>
  </si>
  <si>
    <t>Q96I15</t>
  </si>
  <si>
    <t>ENSG00000132330</t>
  </si>
  <si>
    <t>SCLY</t>
  </si>
  <si>
    <t>Q96I23</t>
  </si>
  <si>
    <t>ENSG00000145337</t>
  </si>
  <si>
    <t>PYURF</t>
  </si>
  <si>
    <t>Q96I24</t>
  </si>
  <si>
    <t>ENSG00000107164</t>
  </si>
  <si>
    <t>FUBP3</t>
  </si>
  <si>
    <t>Q96I25</t>
  </si>
  <si>
    <t>ENSG00000134453</t>
  </si>
  <si>
    <t>RBM17</t>
  </si>
  <si>
    <t>Q96I51</t>
  </si>
  <si>
    <t>ENSG00000274523</t>
  </si>
  <si>
    <t>RCC1L</t>
  </si>
  <si>
    <t>Q96I59</t>
  </si>
  <si>
    <t>ENSG00000137513</t>
  </si>
  <si>
    <t>NARS2</t>
  </si>
  <si>
    <t>Q96I99</t>
  </si>
  <si>
    <t>ENSG00000172340</t>
  </si>
  <si>
    <t>SUCLG2</t>
  </si>
  <si>
    <t>Q96IF1</t>
  </si>
  <si>
    <t>ENSG00000129474</t>
  </si>
  <si>
    <t>AJUBA</t>
  </si>
  <si>
    <t>Q96II8</t>
  </si>
  <si>
    <t>ENSG00000186001</t>
  </si>
  <si>
    <t>LRCH3</t>
  </si>
  <si>
    <t>Q96IJ6</t>
  </si>
  <si>
    <t>ENSG00000144591</t>
  </si>
  <si>
    <t>GMPPA</t>
  </si>
  <si>
    <t>Q96IQ9</t>
  </si>
  <si>
    <t>ENSG00000133250</t>
  </si>
  <si>
    <t>ZNF414</t>
  </si>
  <si>
    <t>Q96IU4</t>
  </si>
  <si>
    <t>ENSG00000114779</t>
  </si>
  <si>
    <t>ABHD14B</t>
  </si>
  <si>
    <t>Q96IW7</t>
  </si>
  <si>
    <t>ENSG00000121542</t>
  </si>
  <si>
    <t>SEC22A</t>
  </si>
  <si>
    <t>Q96IX5</t>
  </si>
  <si>
    <t>ENSG00000173915</t>
  </si>
  <si>
    <t>ATP5MK</t>
  </si>
  <si>
    <t>Q96IY1</t>
  </si>
  <si>
    <t>ENSG00000117697</t>
  </si>
  <si>
    <t>NSL1</t>
  </si>
  <si>
    <t>Q96IZ0</t>
  </si>
  <si>
    <t>ENSG00000177425</t>
  </si>
  <si>
    <t>PAWR</t>
  </si>
  <si>
    <t>Q96IZ6</t>
  </si>
  <si>
    <t>ENSG00000087995</t>
  </si>
  <si>
    <t>METTL2A</t>
  </si>
  <si>
    <t>Q96J01</t>
  </si>
  <si>
    <t>ENSG00000051596</t>
  </si>
  <si>
    <t>THOC3</t>
  </si>
  <si>
    <t>Q96J02</t>
  </si>
  <si>
    <t>ENSG00000078747</t>
  </si>
  <si>
    <t>ITCH</t>
  </si>
  <si>
    <t>Q96J42</t>
  </si>
  <si>
    <t>ENSG00000113621</t>
  </si>
  <si>
    <t>TXNDC15</t>
  </si>
  <si>
    <t>Q96J84</t>
  </si>
  <si>
    <t>ENSG00000183853</t>
  </si>
  <si>
    <t>KIRREL1</t>
  </si>
  <si>
    <t>Q96JB2</t>
  </si>
  <si>
    <t>ENSG00000136152</t>
  </si>
  <si>
    <t>COG3</t>
  </si>
  <si>
    <t>Q96JB5</t>
  </si>
  <si>
    <t>ENSG00000108465</t>
  </si>
  <si>
    <t>CDK5RAP3</t>
  </si>
  <si>
    <t>Q96JG6</t>
  </si>
  <si>
    <t>ENSG00000004766</t>
  </si>
  <si>
    <t>VPS50</t>
  </si>
  <si>
    <t>Q96JH7</t>
  </si>
  <si>
    <t>ENSG00000175073</t>
  </si>
  <si>
    <t>VCPIP1</t>
  </si>
  <si>
    <t>Q96JI7</t>
  </si>
  <si>
    <t>ENSG00000104133</t>
  </si>
  <si>
    <t>SPG11</t>
  </si>
  <si>
    <t>Q96JJ3</t>
  </si>
  <si>
    <t>ENSG00000062598</t>
  </si>
  <si>
    <t>ELMO2</t>
  </si>
  <si>
    <t>Q96JJ7</t>
  </si>
  <si>
    <t>ENSG00000166479</t>
  </si>
  <si>
    <t>TMX3</t>
  </si>
  <si>
    <t>Q96JM2</t>
  </si>
  <si>
    <t>ENSG00000148143</t>
  </si>
  <si>
    <t>ZNF462</t>
  </si>
  <si>
    <t>Q96JM3</t>
  </si>
  <si>
    <t>ENSG00000198824</t>
  </si>
  <si>
    <t>CHAMP1</t>
  </si>
  <si>
    <t>Q96JP5</t>
  </si>
  <si>
    <t>ENSG00000186660</t>
  </si>
  <si>
    <t>ZFP91</t>
  </si>
  <si>
    <t>Q96JY6</t>
  </si>
  <si>
    <t>ENSG00000120913</t>
  </si>
  <si>
    <t>PDLIM2</t>
  </si>
  <si>
    <t>Q96K17</t>
  </si>
  <si>
    <t>ENSG00000134717</t>
  </si>
  <si>
    <t>BTF3L4</t>
  </si>
  <si>
    <t>Q96K21</t>
  </si>
  <si>
    <t>ENSG00000166140</t>
  </si>
  <si>
    <t>ZFYVE19</t>
  </si>
  <si>
    <t>Q96K37</t>
  </si>
  <si>
    <t>ENSG00000127526</t>
  </si>
  <si>
    <t>SLC35E1</t>
  </si>
  <si>
    <t>Q96K76</t>
  </si>
  <si>
    <t>ENSG00000170242</t>
  </si>
  <si>
    <t>USP47</t>
  </si>
  <si>
    <t>Q96KA5</t>
  </si>
  <si>
    <t>ENSG00000049656</t>
  </si>
  <si>
    <t>CLPTM1L</t>
  </si>
  <si>
    <t>Q96KB5</t>
  </si>
  <si>
    <t>ENSG00000168078</t>
  </si>
  <si>
    <t>PBK</t>
  </si>
  <si>
    <t>Q96KG9</t>
  </si>
  <si>
    <t>ENSG00000142186</t>
  </si>
  <si>
    <t>SCYL1</t>
  </si>
  <si>
    <t>Q96KP1</t>
  </si>
  <si>
    <t>ENSG00000112685</t>
  </si>
  <si>
    <t>EXOC2</t>
  </si>
  <si>
    <t>Q96KP4</t>
  </si>
  <si>
    <t>ENSG00000133313</t>
  </si>
  <si>
    <t>CNDP2</t>
  </si>
  <si>
    <t>Q96KQ7</t>
  </si>
  <si>
    <t>ENSG00000204371</t>
  </si>
  <si>
    <t>EHMT2</t>
  </si>
  <si>
    <t>Q96KR1</t>
  </si>
  <si>
    <t>ENSG00000056097</t>
  </si>
  <si>
    <t>ZFR</t>
  </si>
  <si>
    <t>Q96KR6</t>
  </si>
  <si>
    <t>ENSG00000124098</t>
  </si>
  <si>
    <t>FAM210B</t>
  </si>
  <si>
    <t>Q96L50</t>
  </si>
  <si>
    <t>ENSG00000165501</t>
  </si>
  <si>
    <t>LRR1</t>
  </si>
  <si>
    <t>Q96L73</t>
  </si>
  <si>
    <t>ENSG00000165671</t>
  </si>
  <si>
    <t>NSD1</t>
  </si>
  <si>
    <t>Q96L91</t>
  </si>
  <si>
    <t>ENSG00000183495</t>
  </si>
  <si>
    <t>EP400</t>
  </si>
  <si>
    <t>Q96L92</t>
  </si>
  <si>
    <t>ENSG00000143376</t>
  </si>
  <si>
    <t>SNX27</t>
  </si>
  <si>
    <t>Q96LA8</t>
  </si>
  <si>
    <t>ENSG00000198890</t>
  </si>
  <si>
    <t>PRMT6</t>
  </si>
  <si>
    <t>Q96LD4</t>
  </si>
  <si>
    <t>ENSG00000132481</t>
  </si>
  <si>
    <t>TRIM47</t>
  </si>
  <si>
    <t>Q96LD8</t>
  </si>
  <si>
    <t>ENSG00000166192</t>
  </si>
  <si>
    <t>SENP8</t>
  </si>
  <si>
    <t>Q96LJ7</t>
  </si>
  <si>
    <t>ENSG00000157379</t>
  </si>
  <si>
    <t>DHRS1</t>
  </si>
  <si>
    <t>Q96LT7</t>
  </si>
  <si>
    <t>ENSG00000147894</t>
  </si>
  <si>
    <t>C9orf72</t>
  </si>
  <si>
    <t>Q96LZ7</t>
  </si>
  <si>
    <t>ENSG00000115841</t>
  </si>
  <si>
    <t>RMDN2</t>
  </si>
  <si>
    <t>Q96M27</t>
  </si>
  <si>
    <t>ENSG00000164244</t>
  </si>
  <si>
    <t>PRRC1</t>
  </si>
  <si>
    <t>Q96ME1</t>
  </si>
  <si>
    <t>ENSG00000155034</t>
  </si>
  <si>
    <t>FBXL18</t>
  </si>
  <si>
    <t>Q96ME7</t>
  </si>
  <si>
    <t>ENSG00000243943</t>
  </si>
  <si>
    <t>ZNF512</t>
  </si>
  <si>
    <t>Q96MF7</t>
  </si>
  <si>
    <t>ENSG00000156831</t>
  </si>
  <si>
    <t>NSMCE2</t>
  </si>
  <si>
    <t>Q96MT8</t>
  </si>
  <si>
    <t>ENSG00000182923</t>
  </si>
  <si>
    <t>CEP63</t>
  </si>
  <si>
    <t>Q96MU7</t>
  </si>
  <si>
    <t>ENSG00000083896</t>
  </si>
  <si>
    <t>YTHDC1</t>
  </si>
  <si>
    <t>Q96MW1</t>
  </si>
  <si>
    <t>ENSG00000180329</t>
  </si>
  <si>
    <t>CCDC43</t>
  </si>
  <si>
    <t>Q96MW5</t>
  </si>
  <si>
    <t>ENSG00000213380</t>
  </si>
  <si>
    <t>COG8</t>
  </si>
  <si>
    <t>Q96MX6</t>
  </si>
  <si>
    <t>ENSG00000243667</t>
  </si>
  <si>
    <t>DNAAF10</t>
  </si>
  <si>
    <t>Q96N11</t>
  </si>
  <si>
    <t>ENSG00000146576</t>
  </si>
  <si>
    <t>INTS15</t>
  </si>
  <si>
    <t>Q96N64</t>
  </si>
  <si>
    <t>ENSG00000170234</t>
  </si>
  <si>
    <t>PWWP2A</t>
  </si>
  <si>
    <t>Q96N66</t>
  </si>
  <si>
    <t>ENSG00000125505</t>
  </si>
  <si>
    <t>MBOAT7</t>
  </si>
  <si>
    <t>Q96N67</t>
  </si>
  <si>
    <t>ENSG00000116641</t>
  </si>
  <si>
    <t>DOCK7</t>
  </si>
  <si>
    <t>Q96NB2</t>
  </si>
  <si>
    <t>ENSG00000156398</t>
  </si>
  <si>
    <t>SFXN2</t>
  </si>
  <si>
    <t>Q96NB3</t>
  </si>
  <si>
    <t>ENSG00000198783</t>
  </si>
  <si>
    <t>ZNF830</t>
  </si>
  <si>
    <t>Q96NC0</t>
  </si>
  <si>
    <t>ENSG00000146007</t>
  </si>
  <si>
    <t>ZMAT2</t>
  </si>
  <si>
    <t>Q96ND0</t>
  </si>
  <si>
    <t>ENSG00000177150</t>
  </si>
  <si>
    <t>FAM210A</t>
  </si>
  <si>
    <t>Q96NE9</t>
  </si>
  <si>
    <t>ENSG00000139926</t>
  </si>
  <si>
    <t>FRMD6</t>
  </si>
  <si>
    <t>Q96NW4</t>
  </si>
  <si>
    <t>ENSG00000105186</t>
  </si>
  <si>
    <t>ANKRD27</t>
  </si>
  <si>
    <t>Q96P11</t>
  </si>
  <si>
    <t>ENSG00000130305</t>
  </si>
  <si>
    <t>NSUN5</t>
  </si>
  <si>
    <t>Q96P16</t>
  </si>
  <si>
    <t>ENSG00000141425</t>
  </si>
  <si>
    <t>RPRD1A</t>
  </si>
  <si>
    <t>Q96P48</t>
  </si>
  <si>
    <t>ENSG00000186635</t>
  </si>
  <si>
    <t>ARAP1</t>
  </si>
  <si>
    <t>Q96P70</t>
  </si>
  <si>
    <t>ENSG00000198700</t>
  </si>
  <si>
    <t>IPO9</t>
  </si>
  <si>
    <t>Q96PD2</t>
  </si>
  <si>
    <t>ENSG00000057019</t>
  </si>
  <si>
    <t>DCBLD2</t>
  </si>
  <si>
    <t>Q96PE2</t>
  </si>
  <si>
    <t>ENSG00000110237</t>
  </si>
  <si>
    <t>ARHGEF17</t>
  </si>
  <si>
    <t>Q96PE3</t>
  </si>
  <si>
    <t>ENSG00000040933</t>
  </si>
  <si>
    <t>INPP4A</t>
  </si>
  <si>
    <t>Q96PK6</t>
  </si>
  <si>
    <t>ENSG00000239306</t>
  </si>
  <si>
    <t>RBM14</t>
  </si>
  <si>
    <t>Q96PQ0</t>
  </si>
  <si>
    <t>ENSG00000184985</t>
  </si>
  <si>
    <t>SORCS2</t>
  </si>
  <si>
    <t>Q96PU5</t>
  </si>
  <si>
    <t>ENSG00000049759</t>
  </si>
  <si>
    <t>NEDD4L</t>
  </si>
  <si>
    <t>Q96PU8</t>
  </si>
  <si>
    <t>ENSG00000112531</t>
  </si>
  <si>
    <t>QKI</t>
  </si>
  <si>
    <t>Q96PZ0</t>
  </si>
  <si>
    <t>ENSG00000091127</t>
  </si>
  <si>
    <t>PUS7</t>
  </si>
  <si>
    <t>Q96PZ2</t>
  </si>
  <si>
    <t>ENSG00000166801</t>
  </si>
  <si>
    <t>FAM111A</t>
  </si>
  <si>
    <t>Q96Q11</t>
  </si>
  <si>
    <t>ENSG00000072756</t>
  </si>
  <si>
    <t>TRNT1</t>
  </si>
  <si>
    <t>Q96Q15</t>
  </si>
  <si>
    <t>ENSG00000157106</t>
  </si>
  <si>
    <t>SMG1</t>
  </si>
  <si>
    <t>Q96QC0</t>
  </si>
  <si>
    <t>ENSG00000204569</t>
  </si>
  <si>
    <t>PPP1R10</t>
  </si>
  <si>
    <t>Q96QD5</t>
  </si>
  <si>
    <t>ENSG00000121690</t>
  </si>
  <si>
    <t>DEPDC7</t>
  </si>
  <si>
    <t>Q96QD8</t>
  </si>
  <si>
    <t>ENSG00000134294</t>
  </si>
  <si>
    <t>SLC38A2</t>
  </si>
  <si>
    <t>Q96QE3</t>
  </si>
  <si>
    <t>ENSG00000176208</t>
  </si>
  <si>
    <t>ATAD5</t>
  </si>
  <si>
    <t>Q96QE5</t>
  </si>
  <si>
    <t>ENSG00000172171</t>
  </si>
  <si>
    <t>TEFM</t>
  </si>
  <si>
    <t>Q96QG7</t>
  </si>
  <si>
    <t>ENSG00000104643</t>
  </si>
  <si>
    <t>MTMR9</t>
  </si>
  <si>
    <t>Q96QK1</t>
  </si>
  <si>
    <t>ENSG00000069329</t>
  </si>
  <si>
    <t>VPS35</t>
  </si>
  <si>
    <t>Q96QR8</t>
  </si>
  <si>
    <t>ENSG00000146676</t>
  </si>
  <si>
    <t>PURB</t>
  </si>
  <si>
    <t>Q96QU8</t>
  </si>
  <si>
    <t>ENSG00000169180</t>
  </si>
  <si>
    <t>XPO6</t>
  </si>
  <si>
    <t>Q96R06</t>
  </si>
  <si>
    <t>ENSG00000076382</t>
  </si>
  <si>
    <t>SPAG5</t>
  </si>
  <si>
    <t>Q96RD7</t>
  </si>
  <si>
    <t>ENSG00000110218</t>
  </si>
  <si>
    <t>PANX1</t>
  </si>
  <si>
    <t>Q96RE7</t>
  </si>
  <si>
    <t>ENSG00000160877</t>
  </si>
  <si>
    <t>NACC1</t>
  </si>
  <si>
    <t>Q96RF0</t>
  </si>
  <si>
    <t>ENSG00000178996</t>
  </si>
  <si>
    <t>SNX18</t>
  </si>
  <si>
    <t>Q96RG2</t>
  </si>
  <si>
    <t>ENSG00000115687</t>
  </si>
  <si>
    <t>PASK</t>
  </si>
  <si>
    <t>Q96RL1</t>
  </si>
  <si>
    <t>ENSG00000087206</t>
  </si>
  <si>
    <t>UIMC1</t>
  </si>
  <si>
    <t>Q96RL7</t>
  </si>
  <si>
    <t>ENSG00000197969</t>
  </si>
  <si>
    <t>VPS13A</t>
  </si>
  <si>
    <t>Q96RN5</t>
  </si>
  <si>
    <t>ENSG00000099917</t>
  </si>
  <si>
    <t>MED15</t>
  </si>
  <si>
    <t>Q96RP9</t>
  </si>
  <si>
    <t>ENSG00000168827</t>
  </si>
  <si>
    <t>GFM1</t>
  </si>
  <si>
    <t>Q96RQ1</t>
  </si>
  <si>
    <t>ENSG00000087502</t>
  </si>
  <si>
    <t>ERGIC2</t>
  </si>
  <si>
    <t>Q96RQ3</t>
  </si>
  <si>
    <t>ENSG00000078070</t>
  </si>
  <si>
    <t>MCCC1</t>
  </si>
  <si>
    <t>Q96RR4</t>
  </si>
  <si>
    <t>ENSG00000110931</t>
  </si>
  <si>
    <t>CAMKK2</t>
  </si>
  <si>
    <t>Q96RS6</t>
  </si>
  <si>
    <t>ENSG00000120526</t>
  </si>
  <si>
    <t>NUDCD1</t>
  </si>
  <si>
    <t>Q96RT1</t>
  </si>
  <si>
    <t>ENSG00000112851</t>
  </si>
  <si>
    <t>ERBIN</t>
  </si>
  <si>
    <t>Q96RT7</t>
  </si>
  <si>
    <t>ENSG00000128159</t>
  </si>
  <si>
    <t>TUBGCP6</t>
  </si>
  <si>
    <t>Q96RU2</t>
  </si>
  <si>
    <t>ENSG00000048028</t>
  </si>
  <si>
    <t>USP28</t>
  </si>
  <si>
    <t>Q96S19</t>
  </si>
  <si>
    <t>ENSG00000130731</t>
  </si>
  <si>
    <t>METTL26</t>
  </si>
  <si>
    <t>Q96S44</t>
  </si>
  <si>
    <t>ENSG00000172315</t>
  </si>
  <si>
    <t>TP53RK</t>
  </si>
  <si>
    <t>Q96S52</t>
  </si>
  <si>
    <t>ENSG00000087111</t>
  </si>
  <si>
    <t>PIGS</t>
  </si>
  <si>
    <t>Q96S55</t>
  </si>
  <si>
    <t>ENSG00000124535</t>
  </si>
  <si>
    <t>WRNIP1</t>
  </si>
  <si>
    <t>Q96S59</t>
  </si>
  <si>
    <t>ENSG00000010017</t>
  </si>
  <si>
    <t>RANBP9</t>
  </si>
  <si>
    <t>Q96S66</t>
  </si>
  <si>
    <t>ENSG00000121940</t>
  </si>
  <si>
    <t>CLCC1</t>
  </si>
  <si>
    <t>Q96S82</t>
  </si>
  <si>
    <t>ENSG00000138629</t>
  </si>
  <si>
    <t>UBL7</t>
  </si>
  <si>
    <t>Q96S94</t>
  </si>
  <si>
    <t>ENSG00000221978</t>
  </si>
  <si>
    <t>CCNL2</t>
  </si>
  <si>
    <t>Q96S97</t>
  </si>
  <si>
    <t>ENSG00000179820</t>
  </si>
  <si>
    <t>MYADM</t>
  </si>
  <si>
    <t>Q96S99</t>
  </si>
  <si>
    <t>ENSG00000166289</t>
  </si>
  <si>
    <t>PLEKHF1</t>
  </si>
  <si>
    <t>Q96SB3</t>
  </si>
  <si>
    <t>ENSG00000108819</t>
  </si>
  <si>
    <t>PPP1R9B</t>
  </si>
  <si>
    <t>Q96SB4</t>
  </si>
  <si>
    <t>ENSG00000096063</t>
  </si>
  <si>
    <t>SRPK1</t>
  </si>
  <si>
    <t>Q96SB8</t>
  </si>
  <si>
    <t>ENSG00000163029</t>
  </si>
  <si>
    <t>SMC6</t>
  </si>
  <si>
    <t>Q96SI1</t>
  </si>
  <si>
    <t>ENSG00000153885</t>
  </si>
  <si>
    <t>KCTD15</t>
  </si>
  <si>
    <t>Q96SI9</t>
  </si>
  <si>
    <t>ENSG00000165209</t>
  </si>
  <si>
    <t>STRBP</t>
  </si>
  <si>
    <t>Q96SK2</t>
  </si>
  <si>
    <t>ENSG00000146842</t>
  </si>
  <si>
    <t>TMEM209</t>
  </si>
  <si>
    <t>Q96SN8</t>
  </si>
  <si>
    <t>ENSG00000136861</t>
  </si>
  <si>
    <t>CDK5RAP2</t>
  </si>
  <si>
    <t>Q96ST2</t>
  </si>
  <si>
    <t>ENSG00000163166</t>
  </si>
  <si>
    <t>IWS1</t>
  </si>
  <si>
    <t>Q96ST3</t>
  </si>
  <si>
    <t>ENSG00000169375</t>
  </si>
  <si>
    <t>SIN3A</t>
  </si>
  <si>
    <t>Q96SU4</t>
  </si>
  <si>
    <t>ENSG00000117859</t>
  </si>
  <si>
    <t>OSBPL9</t>
  </si>
  <si>
    <t>Q96SY0</t>
  </si>
  <si>
    <t>ENSG00000138614</t>
  </si>
  <si>
    <t>INTS14</t>
  </si>
  <si>
    <t>Q96SZ5</t>
  </si>
  <si>
    <t>ENSG00000181915</t>
  </si>
  <si>
    <t>ADO</t>
  </si>
  <si>
    <t>Q96SZ6</t>
  </si>
  <si>
    <t>ENSG00000101391</t>
  </si>
  <si>
    <t>CDK5RAP1</t>
  </si>
  <si>
    <t>Q96T23</t>
  </si>
  <si>
    <t>ENSG00000048649</t>
  </si>
  <si>
    <t>RSF1</t>
  </si>
  <si>
    <t>Q96T37</t>
  </si>
  <si>
    <t>ENSG00000162775</t>
  </si>
  <si>
    <t>RBM15</t>
  </si>
  <si>
    <t>Q96T51</t>
  </si>
  <si>
    <t>ENSG00000176783</t>
  </si>
  <si>
    <t>RUFY1</t>
  </si>
  <si>
    <t>Q96T58</t>
  </si>
  <si>
    <t>ENSG00000065526</t>
  </si>
  <si>
    <t>SPEN</t>
  </si>
  <si>
    <t>Q96T60</t>
  </si>
  <si>
    <t>ENSG00000039650</t>
  </si>
  <si>
    <t>PNKP</t>
  </si>
  <si>
    <t>Q96T76</t>
  </si>
  <si>
    <t>ENSG00000155229</t>
  </si>
  <si>
    <t>MMS19</t>
  </si>
  <si>
    <t>Q96T88</t>
  </si>
  <si>
    <t>ENSG00000276043</t>
  </si>
  <si>
    <t>UHRF1</t>
  </si>
  <si>
    <t>Q96TA1</t>
  </si>
  <si>
    <t>ENSG00000136830</t>
  </si>
  <si>
    <t>NIBAN2</t>
  </si>
  <si>
    <t>Q96TA2</t>
  </si>
  <si>
    <t>ENSG00000136758</t>
  </si>
  <si>
    <t>YME1L1</t>
  </si>
  <si>
    <t>Q96TC7</t>
  </si>
  <si>
    <t>ENSG00000137824</t>
  </si>
  <si>
    <t>RMDN3</t>
  </si>
  <si>
    <t>Q99081</t>
  </si>
  <si>
    <t>ENSG00000140262</t>
  </si>
  <si>
    <t>TCF12</t>
  </si>
  <si>
    <t>Q99417</t>
  </si>
  <si>
    <t>ENSG00000214114</t>
  </si>
  <si>
    <t>MYCBP</t>
  </si>
  <si>
    <t>Q99426</t>
  </si>
  <si>
    <t>ENSG00000105254</t>
  </si>
  <si>
    <t>TBCB</t>
  </si>
  <si>
    <t>Q99436</t>
  </si>
  <si>
    <t>ENSG00000136930</t>
  </si>
  <si>
    <t>PSMB7</t>
  </si>
  <si>
    <t>Q99439</t>
  </si>
  <si>
    <t>ENSG00000064666</t>
  </si>
  <si>
    <t>CNN2</t>
  </si>
  <si>
    <t>Q99442</t>
  </si>
  <si>
    <t>ENSG00000008952</t>
  </si>
  <si>
    <t>SEC62</t>
  </si>
  <si>
    <t>Q99447</t>
  </si>
  <si>
    <t>ENSG00000185813</t>
  </si>
  <si>
    <t>PCYT2</t>
  </si>
  <si>
    <t>Q99456</t>
  </si>
  <si>
    <t>ENSG00000187242</t>
  </si>
  <si>
    <t>KRT12</t>
  </si>
  <si>
    <t>Q99459</t>
  </si>
  <si>
    <t>ENSG00000096401</t>
  </si>
  <si>
    <t>CDC5L</t>
  </si>
  <si>
    <t>Q99460</t>
  </si>
  <si>
    <t>ENSG00000173692</t>
  </si>
  <si>
    <t>PSMD1</t>
  </si>
  <si>
    <t>Q99470</t>
  </si>
  <si>
    <t>ENSG00000132581</t>
  </si>
  <si>
    <t>SDF2</t>
  </si>
  <si>
    <t>Q99471</t>
  </si>
  <si>
    <t>ENSG00000123349</t>
  </si>
  <si>
    <t>PFDN5</t>
  </si>
  <si>
    <t>Q99487</t>
  </si>
  <si>
    <t>ENSG00000158006</t>
  </si>
  <si>
    <t>PAFAH2</t>
  </si>
  <si>
    <t>Q99496</t>
  </si>
  <si>
    <t>ENSG00000121481</t>
  </si>
  <si>
    <t>RNF2</t>
  </si>
  <si>
    <t>Q99497</t>
  </si>
  <si>
    <t>ENSG00000116288</t>
  </si>
  <si>
    <t>PARK7</t>
  </si>
  <si>
    <t>Q99504</t>
  </si>
  <si>
    <t>ENSG00000158161</t>
  </si>
  <si>
    <t>EYA3</t>
  </si>
  <si>
    <t>Q99519</t>
  </si>
  <si>
    <t>ENSG00000184494</t>
  </si>
  <si>
    <t>NEU1</t>
  </si>
  <si>
    <t>Q99523</t>
  </si>
  <si>
    <t>ENSG00000134243</t>
  </si>
  <si>
    <t>SORT1</t>
  </si>
  <si>
    <t>Q99536</t>
  </si>
  <si>
    <t>ENSG00000108828</t>
  </si>
  <si>
    <t>VAT1</t>
  </si>
  <si>
    <t>Q99538</t>
  </si>
  <si>
    <t>ENSG00000100600</t>
  </si>
  <si>
    <t>LGMN</t>
  </si>
  <si>
    <t>Q99541</t>
  </si>
  <si>
    <t>ENSG00000147872</t>
  </si>
  <si>
    <t>PLIN2</t>
  </si>
  <si>
    <t>Q99543</t>
  </si>
  <si>
    <t>ENSG00000105821</t>
  </si>
  <si>
    <t>DNAJC2</t>
  </si>
  <si>
    <t>Q99549</t>
  </si>
  <si>
    <t>ENSG00000196199</t>
  </si>
  <si>
    <t>MPHOSPH8</t>
  </si>
  <si>
    <t>Q99567</t>
  </si>
  <si>
    <t>ENSG00000108559</t>
  </si>
  <si>
    <t>NUP88</t>
  </si>
  <si>
    <t>Q99570</t>
  </si>
  <si>
    <t>ENSG00000196455</t>
  </si>
  <si>
    <t>PIK3R4</t>
  </si>
  <si>
    <t>Q99575</t>
  </si>
  <si>
    <t>ENSG00000104356</t>
  </si>
  <si>
    <t>POP1</t>
  </si>
  <si>
    <t>Q99584</t>
  </si>
  <si>
    <t>ENSG00000189171</t>
  </si>
  <si>
    <t>S100A13</t>
  </si>
  <si>
    <t>Q99590</t>
  </si>
  <si>
    <t>ENSG00000139218</t>
  </si>
  <si>
    <t>SCAF11</t>
  </si>
  <si>
    <t>Q99595</t>
  </si>
  <si>
    <t>ENSG00000134375</t>
  </si>
  <si>
    <t>TIMM17A</t>
  </si>
  <si>
    <t>Q99598</t>
  </si>
  <si>
    <t>ENSG00000116918</t>
  </si>
  <si>
    <t>TSNAX</t>
  </si>
  <si>
    <t>Q99608</t>
  </si>
  <si>
    <t>ENSG00000182636</t>
  </si>
  <si>
    <t>NDN</t>
  </si>
  <si>
    <t>Q99611</t>
  </si>
  <si>
    <t>ENSG00000179918</t>
  </si>
  <si>
    <t>SEPHS2</t>
  </si>
  <si>
    <t>Q99613</t>
  </si>
  <si>
    <t>ENSG00000184110</t>
  </si>
  <si>
    <t>EIF3C</t>
  </si>
  <si>
    <t>Q99614</t>
  </si>
  <si>
    <t>ENSG00000113312</t>
  </si>
  <si>
    <t>TTC1</t>
  </si>
  <si>
    <t>Q99615</t>
  </si>
  <si>
    <t>ENSG00000168259</t>
  </si>
  <si>
    <t>DNAJC7</t>
  </si>
  <si>
    <t>Q99618</t>
  </si>
  <si>
    <t>ENSG00000111665</t>
  </si>
  <si>
    <t>CDCA3</t>
  </si>
  <si>
    <t>Q99622</t>
  </si>
  <si>
    <t>ENSG00000111678</t>
  </si>
  <si>
    <t>C12orf57</t>
  </si>
  <si>
    <t>Q99623</t>
  </si>
  <si>
    <t>ENSG00000215021</t>
  </si>
  <si>
    <t>PHB2</t>
  </si>
  <si>
    <t>Q99627</t>
  </si>
  <si>
    <t>ENSG00000198612</t>
  </si>
  <si>
    <t>COPS8</t>
  </si>
  <si>
    <t>Q99638</t>
  </si>
  <si>
    <t>ENSG00000172613</t>
  </si>
  <si>
    <t>RAD9A</t>
  </si>
  <si>
    <t>Q99640</t>
  </si>
  <si>
    <t>ENSG00000127564</t>
  </si>
  <si>
    <t>PKMYT1</t>
  </si>
  <si>
    <t>Q99643</t>
  </si>
  <si>
    <t>ENSG00000143252</t>
  </si>
  <si>
    <t>SDHC</t>
  </si>
  <si>
    <t>Q99653</t>
  </si>
  <si>
    <t>ENSG00000187446</t>
  </si>
  <si>
    <t>CHP1</t>
  </si>
  <si>
    <t>Q99661</t>
  </si>
  <si>
    <t>ENSG00000142945</t>
  </si>
  <si>
    <t>KIF2C</t>
  </si>
  <si>
    <t>Q99685</t>
  </si>
  <si>
    <t>ENSG00000074416</t>
  </si>
  <si>
    <t>MGLL</t>
  </si>
  <si>
    <t>Q99700</t>
  </si>
  <si>
    <t>ENSG00000204842</t>
  </si>
  <si>
    <t>ATXN2</t>
  </si>
  <si>
    <t>Q99704</t>
  </si>
  <si>
    <t>ENSG00000115325</t>
  </si>
  <si>
    <t>DOK1</t>
  </si>
  <si>
    <t>Q99707</t>
  </si>
  <si>
    <t>ENSG00000116984</t>
  </si>
  <si>
    <t>MTR</t>
  </si>
  <si>
    <t>Q99714</t>
  </si>
  <si>
    <t>ENSG00000072506</t>
  </si>
  <si>
    <t>HSD17B10</t>
  </si>
  <si>
    <t>Q99715</t>
  </si>
  <si>
    <t>ENSG00000111799</t>
  </si>
  <si>
    <t>COL12A1</t>
  </si>
  <si>
    <t>Q99719</t>
  </si>
  <si>
    <t>ENSG00000184702</t>
  </si>
  <si>
    <t>SEPTIN5</t>
  </si>
  <si>
    <t>Q99720</t>
  </si>
  <si>
    <t>ENSG00000147955</t>
  </si>
  <si>
    <t>SIGMAR1</t>
  </si>
  <si>
    <t>Q99729</t>
  </si>
  <si>
    <t>Q99733</t>
  </si>
  <si>
    <t>ENSG00000205531</t>
  </si>
  <si>
    <t>NAP1L4</t>
  </si>
  <si>
    <t>Q99747</t>
  </si>
  <si>
    <t>ENSG00000134265</t>
  </si>
  <si>
    <t>NAPG</t>
  </si>
  <si>
    <t>Q99755</t>
  </si>
  <si>
    <t>ENSG00000143398</t>
  </si>
  <si>
    <t>PIP5K1A</t>
  </si>
  <si>
    <t>Q99757</t>
  </si>
  <si>
    <t>ENSG00000100348</t>
  </si>
  <si>
    <t>TXN2</t>
  </si>
  <si>
    <t>Q99797</t>
  </si>
  <si>
    <t>ENSG00000027001</t>
  </si>
  <si>
    <t>MIPEP</t>
  </si>
  <si>
    <t>Q99798</t>
  </si>
  <si>
    <t>ENSG00000100412</t>
  </si>
  <si>
    <t>ACO2</t>
  </si>
  <si>
    <t>Q99805</t>
  </si>
  <si>
    <t>ENSG00000125304</t>
  </si>
  <si>
    <t>TM9SF2</t>
  </si>
  <si>
    <t>Q99808</t>
  </si>
  <si>
    <t>ENSG00000112759</t>
  </si>
  <si>
    <t>SLC29A1</t>
  </si>
  <si>
    <t>Q99816</t>
  </si>
  <si>
    <t>ENSG00000074319</t>
  </si>
  <si>
    <t>TSG101</t>
  </si>
  <si>
    <t>Q99829</t>
  </si>
  <si>
    <t>ENSG00000214078</t>
  </si>
  <si>
    <t>CPNE1</t>
  </si>
  <si>
    <t>Q99832</t>
  </si>
  <si>
    <t>ENSG00000135624</t>
  </si>
  <si>
    <t>CCT7</t>
  </si>
  <si>
    <t>Q99836</t>
  </si>
  <si>
    <t>ENSG00000172936</t>
  </si>
  <si>
    <t>MYD88</t>
  </si>
  <si>
    <t>Q99848</t>
  </si>
  <si>
    <t>ENSG00000117395</t>
  </si>
  <si>
    <t>EBNA1BP2</t>
  </si>
  <si>
    <t>Q99856</t>
  </si>
  <si>
    <t>ENSG00000116017</t>
  </si>
  <si>
    <t>ARID3A</t>
  </si>
  <si>
    <t>Q99873</t>
  </si>
  <si>
    <t>ENSG00000126457</t>
  </si>
  <si>
    <t>PRMT1</t>
  </si>
  <si>
    <t>Q99941</t>
  </si>
  <si>
    <t>ENSG00000168468</t>
  </si>
  <si>
    <t>ATF6B</t>
  </si>
  <si>
    <t>Q99943</t>
  </si>
  <si>
    <t>ENSG00000204310</t>
  </si>
  <si>
    <t>AGPAT1</t>
  </si>
  <si>
    <t>Q99959</t>
  </si>
  <si>
    <t>ENSG00000057294</t>
  </si>
  <si>
    <t>PKP2</t>
  </si>
  <si>
    <t>Q99961</t>
  </si>
  <si>
    <t>ENSG00000141985</t>
  </si>
  <si>
    <t>SH3GL1</t>
  </si>
  <si>
    <t>Q99973</t>
  </si>
  <si>
    <t>ENSG00000129566</t>
  </si>
  <si>
    <t>TEP1</t>
  </si>
  <si>
    <t>Q99986</t>
  </si>
  <si>
    <t>ENSG00000100749</t>
  </si>
  <si>
    <t>VRK1</t>
  </si>
  <si>
    <t>Q99996</t>
  </si>
  <si>
    <t>ENSG00000127914</t>
  </si>
  <si>
    <t>AKAP9</t>
  </si>
  <si>
    <t>Q9BPU6</t>
  </si>
  <si>
    <t>ENSG00000157851</t>
  </si>
  <si>
    <t>DPYSL5</t>
  </si>
  <si>
    <t>Q9BPW8</t>
  </si>
  <si>
    <t>ENSG00000184117</t>
  </si>
  <si>
    <t>NIPSNAP1</t>
  </si>
  <si>
    <t>Q9BPX3</t>
  </si>
  <si>
    <t>ENSG00000109805</t>
  </si>
  <si>
    <t>NCAPG</t>
  </si>
  <si>
    <t>Q9BPX5</t>
  </si>
  <si>
    <t>ENSG00000136950</t>
  </si>
  <si>
    <t>ARPC5L</t>
  </si>
  <si>
    <t>Q9BPX6</t>
  </si>
  <si>
    <t>ENSG00000107745</t>
  </si>
  <si>
    <t>MICU1</t>
  </si>
  <si>
    <t>Q9BPZ3</t>
  </si>
  <si>
    <t>ENSG00000120727</t>
  </si>
  <si>
    <t>PAIP2</t>
  </si>
  <si>
    <t>Q9BPZ7</t>
  </si>
  <si>
    <t>ENSG00000119487</t>
  </si>
  <si>
    <t>MAPKAP1</t>
  </si>
  <si>
    <t>Q9BQ04</t>
  </si>
  <si>
    <t>ENSG00000173914</t>
  </si>
  <si>
    <t>RBM4B</t>
  </si>
  <si>
    <t>Q9BQ13</t>
  </si>
  <si>
    <t>ENSG00000151364</t>
  </si>
  <si>
    <t>KCTD14</t>
  </si>
  <si>
    <t>Q9BQ39</t>
  </si>
  <si>
    <t>ENSG00000107625</t>
  </si>
  <si>
    <t>DDX50</t>
  </si>
  <si>
    <t>Q9BQ52</t>
  </si>
  <si>
    <t>ENSG00000006744</t>
  </si>
  <si>
    <t>ELAC2</t>
  </si>
  <si>
    <t>Q9BQ67</t>
  </si>
  <si>
    <t>ENSG00000105447</t>
  </si>
  <si>
    <t>GRWD1</t>
  </si>
  <si>
    <t>Q9BQ69</t>
  </si>
  <si>
    <t>ENSG00000133315</t>
  </si>
  <si>
    <t>MACROD1</t>
  </si>
  <si>
    <t>Q9BQ70</t>
  </si>
  <si>
    <t>ENSG00000141002</t>
  </si>
  <si>
    <t>TCF25</t>
  </si>
  <si>
    <t>Q9BQ75</t>
  </si>
  <si>
    <t>ENSG00000184220</t>
  </si>
  <si>
    <t>CMSS1</t>
  </si>
  <si>
    <t>Q9BQ95</t>
  </si>
  <si>
    <t>ENSG00000130159</t>
  </si>
  <si>
    <t>ECSIT</t>
  </si>
  <si>
    <t>Q9BQA1</t>
  </si>
  <si>
    <t>ENSG00000116455</t>
  </si>
  <si>
    <t>WDR77</t>
  </si>
  <si>
    <t>Q9BQA9</t>
  </si>
  <si>
    <t>ENSG00000178927</t>
  </si>
  <si>
    <t>CYBC1</t>
  </si>
  <si>
    <t>Q9BQC3</t>
  </si>
  <si>
    <t>ENSG00000132768</t>
  </si>
  <si>
    <t>DPH2</t>
  </si>
  <si>
    <t>Q9BQC6</t>
  </si>
  <si>
    <t>ENSG00000173141</t>
  </si>
  <si>
    <t>MRPL57</t>
  </si>
  <si>
    <t>Q9BQE3</t>
  </si>
  <si>
    <t>ENSG00000167553</t>
  </si>
  <si>
    <t>TUBA1C</t>
  </si>
  <si>
    <t>Q9BQE5</t>
  </si>
  <si>
    <t>ENSG00000128335</t>
  </si>
  <si>
    <t>APOL2</t>
  </si>
  <si>
    <t>Q9BQG0</t>
  </si>
  <si>
    <t>ENSG00000132382</t>
  </si>
  <si>
    <t>MYBBP1A</t>
  </si>
  <si>
    <t>Q9BQG2</t>
  </si>
  <si>
    <t>ENSG00000112874</t>
  </si>
  <si>
    <t>NUDT12</t>
  </si>
  <si>
    <t>Q9BQP7</t>
  </si>
  <si>
    <t>ENSG00000125871</t>
  </si>
  <si>
    <t>MGME1</t>
  </si>
  <si>
    <t>Q9BR61</t>
  </si>
  <si>
    <t>ENSG00000230124</t>
  </si>
  <si>
    <t>ACBD6</t>
  </si>
  <si>
    <t>Q9BR76</t>
  </si>
  <si>
    <t>ENSG00000172725</t>
  </si>
  <si>
    <t>CORO1B</t>
  </si>
  <si>
    <t>Q9BR77</t>
  </si>
  <si>
    <t>ENSG00000120647</t>
  </si>
  <si>
    <t>CCDC77</t>
  </si>
  <si>
    <t>Q9BRA0</t>
  </si>
  <si>
    <t>ENSG00000183011</t>
  </si>
  <si>
    <t>NAA38</t>
  </si>
  <si>
    <t>Q9BRA2</t>
  </si>
  <si>
    <t>ENSG00000129235</t>
  </si>
  <si>
    <t>TXNDC17</t>
  </si>
  <si>
    <t>Q9BRF8</t>
  </si>
  <si>
    <t>ENSG00000103381</t>
  </si>
  <si>
    <t>CPPED1</t>
  </si>
  <si>
    <t>Q9BRG1</t>
  </si>
  <si>
    <t>ENSG00000131475</t>
  </si>
  <si>
    <t>VPS25</t>
  </si>
  <si>
    <t>Q9BRJ2</t>
  </si>
  <si>
    <t>ENSG00000277936</t>
  </si>
  <si>
    <t>MRPL45</t>
  </si>
  <si>
    <t>Q9BRJ6</t>
  </si>
  <si>
    <t>ENSG00000146540</t>
  </si>
  <si>
    <t>C7orf50</t>
  </si>
  <si>
    <t>Q9BRJ7</t>
  </si>
  <si>
    <t>ENSG00000168101</t>
  </si>
  <si>
    <t>NUDT16L1</t>
  </si>
  <si>
    <t>Q9BRK5</t>
  </si>
  <si>
    <t>ENSG00000078808</t>
  </si>
  <si>
    <t>SDF4</t>
  </si>
  <si>
    <t>Q9BRP1</t>
  </si>
  <si>
    <t>ENSG00000126249</t>
  </si>
  <si>
    <t>PDCD2L</t>
  </si>
  <si>
    <t>Q9BRP4</t>
  </si>
  <si>
    <t>ENSG00000175575</t>
  </si>
  <si>
    <t>PAAF1</t>
  </si>
  <si>
    <t>Q9BRP8</t>
  </si>
  <si>
    <t>ENSG00000170473</t>
  </si>
  <si>
    <t>PYM1</t>
  </si>
  <si>
    <t>Q9BRQ0</t>
  </si>
  <si>
    <t>ENSG00000163348</t>
  </si>
  <si>
    <t>PYGO2</t>
  </si>
  <si>
    <t>Q9BRQ6</t>
  </si>
  <si>
    <t>ENSG00000159685</t>
  </si>
  <si>
    <t>CHCHD6</t>
  </si>
  <si>
    <t>Q9BRQ8</t>
  </si>
  <si>
    <t>ENSG00000042286</t>
  </si>
  <si>
    <t>AIFM2</t>
  </si>
  <si>
    <t>Q9BRR6</t>
  </si>
  <si>
    <t>ENSG00000159322</t>
  </si>
  <si>
    <t>ADPGK</t>
  </si>
  <si>
    <t>Q9BRR8</t>
  </si>
  <si>
    <t>ENSG00000076650</t>
  </si>
  <si>
    <t>GPATCH1</t>
  </si>
  <si>
    <t>Q9BRS2</t>
  </si>
  <si>
    <t>ENSG00000124784</t>
  </si>
  <si>
    <t>RIOK1</t>
  </si>
  <si>
    <t>Q9BRT3</t>
  </si>
  <si>
    <t>ENSG00000141741</t>
  </si>
  <si>
    <t>MIEN1</t>
  </si>
  <si>
    <t>Q9BRT6</t>
  </si>
  <si>
    <t>ENSG00000139233</t>
  </si>
  <si>
    <t>LLPH</t>
  </si>
  <si>
    <t>Q9BRT9</t>
  </si>
  <si>
    <t>ENSG00000147536</t>
  </si>
  <si>
    <t>GINS4</t>
  </si>
  <si>
    <t>Q9BRU9</t>
  </si>
  <si>
    <t>ENSG00000147679</t>
  </si>
  <si>
    <t>UTP23</t>
  </si>
  <si>
    <t>Q9BRX2</t>
  </si>
  <si>
    <t>ENSG00000152684</t>
  </si>
  <si>
    <t>PELO</t>
  </si>
  <si>
    <t>Q9BRX5</t>
  </si>
  <si>
    <t>ENSG00000181938</t>
  </si>
  <si>
    <t>GINS3</t>
  </si>
  <si>
    <t>Q9BRZ2</t>
  </si>
  <si>
    <t>ENSG00000169871</t>
  </si>
  <si>
    <t>TRIM56</t>
  </si>
  <si>
    <t>Q9BS16</t>
  </si>
  <si>
    <t>ENSG00000123219</t>
  </si>
  <si>
    <t>CENPK</t>
  </si>
  <si>
    <t>Q9BS26</t>
  </si>
  <si>
    <t>ENSG00000023318</t>
  </si>
  <si>
    <t>ERP44</t>
  </si>
  <si>
    <t>Q9BSB4</t>
  </si>
  <si>
    <t>ENSG00000123395</t>
  </si>
  <si>
    <t>ATG101</t>
  </si>
  <si>
    <t>Q9BSC4</t>
  </si>
  <si>
    <t>ENSG00000115761</t>
  </si>
  <si>
    <t>NOL10</t>
  </si>
  <si>
    <t>Q9BSD7</t>
  </si>
  <si>
    <t>ENSG00000135778</t>
  </si>
  <si>
    <t>NTPCR</t>
  </si>
  <si>
    <t>Q9BSF4</t>
  </si>
  <si>
    <t>ENSG00000142444</t>
  </si>
  <si>
    <t>TIMM29</t>
  </si>
  <si>
    <t>Q9BSG0</t>
  </si>
  <si>
    <t>ENSG00000135617</t>
  </si>
  <si>
    <t>PRADC1</t>
  </si>
  <si>
    <t>Q9BSH4</t>
  </si>
  <si>
    <t>ENSG00000136463</t>
  </si>
  <si>
    <t>TACO1</t>
  </si>
  <si>
    <t>Q9BSJ2</t>
  </si>
  <si>
    <t>ENSG00000130640</t>
  </si>
  <si>
    <t>TUBGCP2</t>
  </si>
  <si>
    <t>Q9BSJ6</t>
  </si>
  <si>
    <t>ENSG00000129195</t>
  </si>
  <si>
    <t>PIMREG</t>
  </si>
  <si>
    <t>Q9BSJ8</t>
  </si>
  <si>
    <t>ENSG00000139641</t>
  </si>
  <si>
    <t>ESYT1</t>
  </si>
  <si>
    <t>Q9BSR8</t>
  </si>
  <si>
    <t>ENSG00000119820</t>
  </si>
  <si>
    <t>YIPF4</t>
  </si>
  <si>
    <t>Q9BST9</t>
  </si>
  <si>
    <t>ENSG00000114993</t>
  </si>
  <si>
    <t>RTKN</t>
  </si>
  <si>
    <t>Q9BSU1</t>
  </si>
  <si>
    <t>ENSG00000125149</t>
  </si>
  <si>
    <t>PHAF1</t>
  </si>
  <si>
    <t>Q9BSV6</t>
  </si>
  <si>
    <t>ENSG00000273896</t>
  </si>
  <si>
    <t>TSEN34</t>
  </si>
  <si>
    <t>Q9BSY9</t>
  </si>
  <si>
    <t>ENSG00000121644</t>
  </si>
  <si>
    <t>DESI2</t>
  </si>
  <si>
    <t>Q9BT09</t>
  </si>
  <si>
    <t>ENSG00000137161</t>
  </si>
  <si>
    <t>CNPY3</t>
  </si>
  <si>
    <t>Q9BT17</t>
  </si>
  <si>
    <t>ENSG00000148824</t>
  </si>
  <si>
    <t>MTG1</t>
  </si>
  <si>
    <t>Q9BT22</t>
  </si>
  <si>
    <t>ENSG00000033011</t>
  </si>
  <si>
    <t>ALG1</t>
  </si>
  <si>
    <t>Q9BT23</t>
  </si>
  <si>
    <t>ENSG00000136490</t>
  </si>
  <si>
    <t>LIMD2</t>
  </si>
  <si>
    <t>Q9BT25</t>
  </si>
  <si>
    <t>ENSG00000131351</t>
  </si>
  <si>
    <t>HAUS8</t>
  </si>
  <si>
    <t>Q9BT40</t>
  </si>
  <si>
    <t>ENSG00000132376</t>
  </si>
  <si>
    <t>INPP5K</t>
  </si>
  <si>
    <t>Q9BT67</t>
  </si>
  <si>
    <t>ENSG00000131507</t>
  </si>
  <si>
    <t>NDFIP1</t>
  </si>
  <si>
    <t>Q9BT73</t>
  </si>
  <si>
    <t>ENSG00000157778</t>
  </si>
  <si>
    <t>PSMG3</t>
  </si>
  <si>
    <t>Q9BT78</t>
  </si>
  <si>
    <t>ENSG00000138663</t>
  </si>
  <si>
    <t>COPS4</t>
  </si>
  <si>
    <t>Q9BTA9</t>
  </si>
  <si>
    <t>ENSG00000095787</t>
  </si>
  <si>
    <t>WAC</t>
  </si>
  <si>
    <t>Q9BTC0</t>
  </si>
  <si>
    <t>ENSG00000101191</t>
  </si>
  <si>
    <t>DIDO1</t>
  </si>
  <si>
    <t>Q9BTC8</t>
  </si>
  <si>
    <t>ENSG00000057935</t>
  </si>
  <si>
    <t>MTA3</t>
  </si>
  <si>
    <t>Q9BTD8</t>
  </si>
  <si>
    <t>ENSG00000126254</t>
  </si>
  <si>
    <t>RBM42</t>
  </si>
  <si>
    <t>Q9BTE0</t>
  </si>
  <si>
    <t>ENSG00000109065</t>
  </si>
  <si>
    <t>NAT9</t>
  </si>
  <si>
    <t>Q9BTE1</t>
  </si>
  <si>
    <t>ENSG00000166847</t>
  </si>
  <si>
    <t>DCTN5</t>
  </si>
  <si>
    <t>Q9BTE3</t>
  </si>
  <si>
    <t>ENSG00000197771</t>
  </si>
  <si>
    <t>MCMBP</t>
  </si>
  <si>
    <t>Q9BTE6</t>
  </si>
  <si>
    <t>ENSG00000266967</t>
  </si>
  <si>
    <t>AARSD1</t>
  </si>
  <si>
    <t>Q9BTE7</t>
  </si>
  <si>
    <t>ENSG00000137692</t>
  </si>
  <si>
    <t>DCUN1D5</t>
  </si>
  <si>
    <t>Q9BTL3</t>
  </si>
  <si>
    <t>ENSG00000169612</t>
  </si>
  <si>
    <t>RAMAC</t>
  </si>
  <si>
    <t>Q9BTT0</t>
  </si>
  <si>
    <t>ENSG00000143401</t>
  </si>
  <si>
    <t>ANP32E</t>
  </si>
  <si>
    <t>Q9BTT6</t>
  </si>
  <si>
    <t>ENSG00000137269</t>
  </si>
  <si>
    <t>LRRC1</t>
  </si>
  <si>
    <t>Q9BTU6</t>
  </si>
  <si>
    <t>ENSG00000155252</t>
  </si>
  <si>
    <t>PI4K2A</t>
  </si>
  <si>
    <t>Q9BTV4</t>
  </si>
  <si>
    <t>ENSG00000170876</t>
  </si>
  <si>
    <t>TMEM43</t>
  </si>
  <si>
    <t>Q9BTW9</t>
  </si>
  <si>
    <t>ENSG00000141556</t>
  </si>
  <si>
    <t>TBCD</t>
  </si>
  <si>
    <t>Q9BTX1</t>
  </si>
  <si>
    <t>ENSG00000058804</t>
  </si>
  <si>
    <t>NDC1</t>
  </si>
  <si>
    <t>Q9BTX7</t>
  </si>
  <si>
    <t>ENSG00000124120</t>
  </si>
  <si>
    <t>TTPAL</t>
  </si>
  <si>
    <t>Q9BTY2</t>
  </si>
  <si>
    <t>ENSG00000001036</t>
  </si>
  <si>
    <t>FUCA2</t>
  </si>
  <si>
    <t>Q9BTY7</t>
  </si>
  <si>
    <t>ENSG00000235173</t>
  </si>
  <si>
    <t>HGH1</t>
  </si>
  <si>
    <t>Q9BTZ2</t>
  </si>
  <si>
    <t>ENSG00000157326</t>
  </si>
  <si>
    <t>DHRS4</t>
  </si>
  <si>
    <t>Q9BU23</t>
  </si>
  <si>
    <t>ENSG00000100258</t>
  </si>
  <si>
    <t>LMF2</t>
  </si>
  <si>
    <t>Q9BU61</t>
  </si>
  <si>
    <t>ENSG00000178057</t>
  </si>
  <si>
    <t>NDUFAF3</t>
  </si>
  <si>
    <t>Q9BU64</t>
  </si>
  <si>
    <t>ENSG00000138092</t>
  </si>
  <si>
    <t>CENPO</t>
  </si>
  <si>
    <t>Q9BU76</t>
  </si>
  <si>
    <t>ENSG00000143793</t>
  </si>
  <si>
    <t>C1orf35</t>
  </si>
  <si>
    <t>Q9BU89</t>
  </si>
  <si>
    <t>ENSG00000129932</t>
  </si>
  <si>
    <t>DOHH</t>
  </si>
  <si>
    <t>Q9BUA3</t>
  </si>
  <si>
    <t>ENSG00000168005</t>
  </si>
  <si>
    <t>SPINDOC</t>
  </si>
  <si>
    <t>Q9BUB7</t>
  </si>
  <si>
    <t>ENSG00000175606</t>
  </si>
  <si>
    <t>TMEM70</t>
  </si>
  <si>
    <t>Q9BUE0</t>
  </si>
  <si>
    <t>ENSG00000130772</t>
  </si>
  <si>
    <t>MED18</t>
  </si>
  <si>
    <t>Q9BUF5</t>
  </si>
  <si>
    <t>ENSG00000176014</t>
  </si>
  <si>
    <t>TUBB6</t>
  </si>
  <si>
    <t>Q9BUH6</t>
  </si>
  <si>
    <t>ENSG00000310560</t>
  </si>
  <si>
    <t>PAXX</t>
  </si>
  <si>
    <t>Q9BUI4</t>
  </si>
  <si>
    <t>ENSG00000186141</t>
  </si>
  <si>
    <t>POLR3C</t>
  </si>
  <si>
    <t>Q9BUJ2</t>
  </si>
  <si>
    <t>ENSG00000105323</t>
  </si>
  <si>
    <t>HNRNPUL1</t>
  </si>
  <si>
    <t>Q9BUK6</t>
  </si>
  <si>
    <t>ENSG00000125459</t>
  </si>
  <si>
    <t>MSTO1</t>
  </si>
  <si>
    <t>Q9BUL8</t>
  </si>
  <si>
    <t>ENSG00000114209</t>
  </si>
  <si>
    <t>PDCD10</t>
  </si>
  <si>
    <t>Q9BUM1</t>
  </si>
  <si>
    <t>ENSG00000141349</t>
  </si>
  <si>
    <t>G6PC3</t>
  </si>
  <si>
    <t>Q9BUN8</t>
  </si>
  <si>
    <t>ENSG00000136986</t>
  </si>
  <si>
    <t>DERL1</t>
  </si>
  <si>
    <t>Q9BUP3</t>
  </si>
  <si>
    <t>ENSG00000109854</t>
  </si>
  <si>
    <t>HTATIP2</t>
  </si>
  <si>
    <t>Q9BUQ8</t>
  </si>
  <si>
    <t>ENSG00000174243</t>
  </si>
  <si>
    <t>DDX23</t>
  </si>
  <si>
    <t>Q9BUR4</t>
  </si>
  <si>
    <t>ENSG00000141499</t>
  </si>
  <si>
    <t>WRAP53</t>
  </si>
  <si>
    <t>Q9BUR5</t>
  </si>
  <si>
    <t>ENSG00000184831</t>
  </si>
  <si>
    <t>APOO</t>
  </si>
  <si>
    <t>Q9BUT1</t>
  </si>
  <si>
    <t>ENSG00000164039</t>
  </si>
  <si>
    <t>BDH2</t>
  </si>
  <si>
    <t>Q9BUV8</t>
  </si>
  <si>
    <t>ENSG00000101084</t>
  </si>
  <si>
    <t>RAB5IF</t>
  </si>
  <si>
    <t>Q9BV10</t>
  </si>
  <si>
    <t>ENSG00000182858</t>
  </si>
  <si>
    <t>ALG12</t>
  </si>
  <si>
    <t>Q9BV20</t>
  </si>
  <si>
    <t>ENSG00000037757</t>
  </si>
  <si>
    <t>MRI1</t>
  </si>
  <si>
    <t>Q9BV38</t>
  </si>
  <si>
    <t>ENSG00000065268</t>
  </si>
  <si>
    <t>WDR18</t>
  </si>
  <si>
    <t>Q9BV44</t>
  </si>
  <si>
    <t>ENSG00000134077</t>
  </si>
  <si>
    <t>THUMPD3</t>
  </si>
  <si>
    <t>Q9BV57</t>
  </si>
  <si>
    <t>ENSG00000182551</t>
  </si>
  <si>
    <t>ADI1</t>
  </si>
  <si>
    <t>Q9BV68</t>
  </si>
  <si>
    <t>ENSG00000070423</t>
  </si>
  <si>
    <t>RNF126</t>
  </si>
  <si>
    <t>Q9BV73</t>
  </si>
  <si>
    <t>ENSG00000126001</t>
  </si>
  <si>
    <t>CEP250</t>
  </si>
  <si>
    <t>Q9BV79</t>
  </si>
  <si>
    <t>ENSG00000116353</t>
  </si>
  <si>
    <t>MECR</t>
  </si>
  <si>
    <t>Q9BV86</t>
  </si>
  <si>
    <t>ENSG00000148335</t>
  </si>
  <si>
    <t>NTMT1</t>
  </si>
  <si>
    <t>Q9BV94</t>
  </si>
  <si>
    <t>ENSG00000088298</t>
  </si>
  <si>
    <t>EDEM2</t>
  </si>
  <si>
    <t>Q9BVA0</t>
  </si>
  <si>
    <t>ENSG00000140854</t>
  </si>
  <si>
    <t>KATNB1</t>
  </si>
  <si>
    <t>Q9BVA1</t>
  </si>
  <si>
    <t>ENSG00000137285</t>
  </si>
  <si>
    <t>TUBB2B</t>
  </si>
  <si>
    <t>Q9BVC3</t>
  </si>
  <si>
    <t>ENSG00000136982</t>
  </si>
  <si>
    <t>DSCC1</t>
  </si>
  <si>
    <t>Q9BVC4</t>
  </si>
  <si>
    <t>ENSG00000167965</t>
  </si>
  <si>
    <t>MLST8</t>
  </si>
  <si>
    <t>Q9BVC5</t>
  </si>
  <si>
    <t>ENSG00000135974</t>
  </si>
  <si>
    <t>C2orf49</t>
  </si>
  <si>
    <t>Q9BVC6</t>
  </si>
  <si>
    <t>ENSG00000110108</t>
  </si>
  <si>
    <t>TMEM109</t>
  </si>
  <si>
    <t>Q9BVG4</t>
  </si>
  <si>
    <t>ENSG00000102390</t>
  </si>
  <si>
    <t>PBDC1</t>
  </si>
  <si>
    <t>Q9BVG9</t>
  </si>
  <si>
    <t>ENSG00000174915</t>
  </si>
  <si>
    <t>PTDSS2</t>
  </si>
  <si>
    <t>Q9BVI4</t>
  </si>
  <si>
    <t>ENSG00000184967</t>
  </si>
  <si>
    <t>NOC4L</t>
  </si>
  <si>
    <t>Q9BVJ6</t>
  </si>
  <si>
    <t>ENSG00000156697</t>
  </si>
  <si>
    <t>UTP14A</t>
  </si>
  <si>
    <t>Q9BVK2</t>
  </si>
  <si>
    <t>ENSG00000159063</t>
  </si>
  <si>
    <t>ALG8</t>
  </si>
  <si>
    <t>Q9BVK6</t>
  </si>
  <si>
    <t>ENSG00000184840</t>
  </si>
  <si>
    <t>TMED9</t>
  </si>
  <si>
    <t>Q9BVL2</t>
  </si>
  <si>
    <t>ENSG00000139496</t>
  </si>
  <si>
    <t>NUP58</t>
  </si>
  <si>
    <t>Q9BVL4</t>
  </si>
  <si>
    <t>ENSG00000073169</t>
  </si>
  <si>
    <t>SELENOO</t>
  </si>
  <si>
    <t>Q9BVM2</t>
  </si>
  <si>
    <t>ENSG00000166171</t>
  </si>
  <si>
    <t>DPCD</t>
  </si>
  <si>
    <t>Q9BVP2</t>
  </si>
  <si>
    <t>ENSG00000163938</t>
  </si>
  <si>
    <t>GNL3</t>
  </si>
  <si>
    <t>Q9BVQ7</t>
  </si>
  <si>
    <t>ENSG00000171763</t>
  </si>
  <si>
    <t>AFG2B</t>
  </si>
  <si>
    <t>Q9BVS4</t>
  </si>
  <si>
    <t>ENSG00000058729</t>
  </si>
  <si>
    <t>RIOK2</t>
  </si>
  <si>
    <t>Q9BVS5</t>
  </si>
  <si>
    <t>ENSG00000171103</t>
  </si>
  <si>
    <t>TRMT61B</t>
  </si>
  <si>
    <t>Q9BVV6</t>
  </si>
  <si>
    <t>ENSG00000100578</t>
  </si>
  <si>
    <t>KIAA0586</t>
  </si>
  <si>
    <t>Q9BW19</t>
  </si>
  <si>
    <t>ENSG00000204197</t>
  </si>
  <si>
    <t>KIFC1</t>
  </si>
  <si>
    <t>Q9BW27</t>
  </si>
  <si>
    <t>ENSG00000125450</t>
  </si>
  <si>
    <t>NUP85</t>
  </si>
  <si>
    <t>Q9BW60</t>
  </si>
  <si>
    <t>ENSG00000066322</t>
  </si>
  <si>
    <t>ELOVL1</t>
  </si>
  <si>
    <t>Q9BW62</t>
  </si>
  <si>
    <t>ENSG00000102781</t>
  </si>
  <si>
    <t>KATNAL1</t>
  </si>
  <si>
    <t>Q9BW71</t>
  </si>
  <si>
    <t>ENSG00000149929</t>
  </si>
  <si>
    <t>HIRIP3</t>
  </si>
  <si>
    <t>Q9BW72</t>
  </si>
  <si>
    <t>ENSG00000146066</t>
  </si>
  <si>
    <t>HIGD2A</t>
  </si>
  <si>
    <t>Q9BW85</t>
  </si>
  <si>
    <t>ENSG00000105248</t>
  </si>
  <si>
    <t>YJU2</t>
  </si>
  <si>
    <t>Q9BW91</t>
  </si>
  <si>
    <t>ENSG00000170502</t>
  </si>
  <si>
    <t>NUDT9</t>
  </si>
  <si>
    <t>Q9BW92</t>
  </si>
  <si>
    <t>ENSG00000143374</t>
  </si>
  <si>
    <t>TARS2</t>
  </si>
  <si>
    <t>Q9BWD1</t>
  </si>
  <si>
    <t>ENSG00000120437</t>
  </si>
  <si>
    <t>ACAT2</t>
  </si>
  <si>
    <t>Q9BWF3</t>
  </si>
  <si>
    <t>ENSG00000173933</t>
  </si>
  <si>
    <t>RBM4</t>
  </si>
  <si>
    <t>Q9BWH2</t>
  </si>
  <si>
    <t>ENSG00000165775</t>
  </si>
  <si>
    <t>FUNDC2</t>
  </si>
  <si>
    <t>Q9BWH6</t>
  </si>
  <si>
    <t>ENSG00000103932</t>
  </si>
  <si>
    <t>RPAP1</t>
  </si>
  <si>
    <t>Q9BWJ5</t>
  </si>
  <si>
    <t>ENSG00000169976</t>
  </si>
  <si>
    <t>SF3B5</t>
  </si>
  <si>
    <t>Q9BWM7</t>
  </si>
  <si>
    <t>ENSG00000107819</t>
  </si>
  <si>
    <t>SFXN3</t>
  </si>
  <si>
    <t>Q9BWS9</t>
  </si>
  <si>
    <t>ENSG00000177830</t>
  </si>
  <si>
    <t>CHID1</t>
  </si>
  <si>
    <t>Q9BWU0</t>
  </si>
  <si>
    <t>ENSG00000163798</t>
  </si>
  <si>
    <t>SLC4A1AP</t>
  </si>
  <si>
    <t>Q9BX40</t>
  </si>
  <si>
    <t>ENSG00000149657</t>
  </si>
  <si>
    <t>LSM14B</t>
  </si>
  <si>
    <t>Q9BX63</t>
  </si>
  <si>
    <t>ENSG00000136492</t>
  </si>
  <si>
    <t>BRIP1</t>
  </si>
  <si>
    <t>Q9BX68</t>
  </si>
  <si>
    <t>ENSG00000137133</t>
  </si>
  <si>
    <t>HINT2</t>
  </si>
  <si>
    <t>Q9BXB4</t>
  </si>
  <si>
    <t>ENSG00000144909</t>
  </si>
  <si>
    <t>OSBPL11</t>
  </si>
  <si>
    <t>Q9BXB5</t>
  </si>
  <si>
    <t>ENSG00000144645</t>
  </si>
  <si>
    <t>OSBPL10</t>
  </si>
  <si>
    <t>Q9BXF6</t>
  </si>
  <si>
    <t>ENSG00000135631</t>
  </si>
  <si>
    <t>RAB11FIP5</t>
  </si>
  <si>
    <t>Q9BXJ8</t>
  </si>
  <si>
    <t>ENSG00000189077</t>
  </si>
  <si>
    <t>TMEM120A</t>
  </si>
  <si>
    <t>Q9BXJ9</t>
  </si>
  <si>
    <t>ENSG00000164134</t>
  </si>
  <si>
    <t>NAA15</t>
  </si>
  <si>
    <t>Q9BXK1</t>
  </si>
  <si>
    <t>ENSG00000129911</t>
  </si>
  <si>
    <t>KLF16</t>
  </si>
  <si>
    <t>Q9BXK5</t>
  </si>
  <si>
    <t>ENSG00000099968</t>
  </si>
  <si>
    <t>BCL2L13</t>
  </si>
  <si>
    <t>Q9BXP2</t>
  </si>
  <si>
    <t>ENSG00000146828</t>
  </si>
  <si>
    <t>SLC12A9</t>
  </si>
  <si>
    <t>Q9BXP5</t>
  </si>
  <si>
    <t>ENSG00000087087</t>
  </si>
  <si>
    <t>SRRT</t>
  </si>
  <si>
    <t>Q9BXR0</t>
  </si>
  <si>
    <t>ENSG00000213339</t>
  </si>
  <si>
    <t>QTRT1</t>
  </si>
  <si>
    <t>Q9BXS5</t>
  </si>
  <si>
    <t>ENSG00000072958</t>
  </si>
  <si>
    <t>AP1M1</t>
  </si>
  <si>
    <t>Q9BXS6</t>
  </si>
  <si>
    <t>ENSG00000137804</t>
  </si>
  <si>
    <t>NUSAP1</t>
  </si>
  <si>
    <t>Q9BXV9</t>
  </si>
  <si>
    <t>ENSG00000170270</t>
  </si>
  <si>
    <t>GON7</t>
  </si>
  <si>
    <t>Q9BXW7</t>
  </si>
  <si>
    <t>ENSG00000069998</t>
  </si>
  <si>
    <t>HDHD5</t>
  </si>
  <si>
    <t>Q9BXW9</t>
  </si>
  <si>
    <t>ENSG00000144554</t>
  </si>
  <si>
    <t>FANCD2</t>
  </si>
  <si>
    <t>Q9BXY0</t>
  </si>
  <si>
    <t>ENSG00000198042</t>
  </si>
  <si>
    <t>MAK16</t>
  </si>
  <si>
    <t>Q9BY32</t>
  </si>
  <si>
    <t>ENSG00000125877</t>
  </si>
  <si>
    <t>ITPA</t>
  </si>
  <si>
    <t>Q9BY42</t>
  </si>
  <si>
    <t>ENSG00000022277</t>
  </si>
  <si>
    <t>RTF2</t>
  </si>
  <si>
    <t>Q9BY44</t>
  </si>
  <si>
    <t>ENSG00000144895</t>
  </si>
  <si>
    <t>EIF2A</t>
  </si>
  <si>
    <t>Q9BY50</t>
  </si>
  <si>
    <t>ENSG00000166562</t>
  </si>
  <si>
    <t>SEC11C</t>
  </si>
  <si>
    <t>Q9BY67</t>
  </si>
  <si>
    <t>ENSG00000182985</t>
  </si>
  <si>
    <t>CADM1</t>
  </si>
  <si>
    <t>Q9BY77</t>
  </si>
  <si>
    <t>ENSG00000100227</t>
  </si>
  <si>
    <t>POLDIP3</t>
  </si>
  <si>
    <t>Q9BYC5</t>
  </si>
  <si>
    <t>ENSG00000033170</t>
  </si>
  <si>
    <t>FUT8</t>
  </si>
  <si>
    <t>Q9BYC8</t>
  </si>
  <si>
    <t>ENSG00000106591</t>
  </si>
  <si>
    <t>MRPL32</t>
  </si>
  <si>
    <t>Q9BYC9</t>
  </si>
  <si>
    <t>ENSG00000242485</t>
  </si>
  <si>
    <t>MRPL20</t>
  </si>
  <si>
    <t>Q9BYD1</t>
  </si>
  <si>
    <t>ENSG00000172172</t>
  </si>
  <si>
    <t>MRPL13</t>
  </si>
  <si>
    <t>Q9BYD2</t>
  </si>
  <si>
    <t>ENSG00000143436</t>
  </si>
  <si>
    <t>MRPL9</t>
  </si>
  <si>
    <t>Q9BYD3</t>
  </si>
  <si>
    <t>ENSG00000105364</t>
  </si>
  <si>
    <t>MRPL4</t>
  </si>
  <si>
    <t>Q9BYD6</t>
  </si>
  <si>
    <t>ENSG00000169288</t>
  </si>
  <si>
    <t>MRPL1</t>
  </si>
  <si>
    <t>Q9BYE7</t>
  </si>
  <si>
    <t>ENSG00000156374</t>
  </si>
  <si>
    <t>PCGF6</t>
  </si>
  <si>
    <t>Q9BYG3</t>
  </si>
  <si>
    <t>ENSG00000155438</t>
  </si>
  <si>
    <t>NIFK</t>
  </si>
  <si>
    <t>Q9BYG4</t>
  </si>
  <si>
    <t>ENSG00000178184</t>
  </si>
  <si>
    <t>PARD6G</t>
  </si>
  <si>
    <t>Q9BYG5</t>
  </si>
  <si>
    <t>ENSG00000124171</t>
  </si>
  <si>
    <t>PARD6B</t>
  </si>
  <si>
    <t>Q9BYI3</t>
  </si>
  <si>
    <t>ENSG00000122591</t>
  </si>
  <si>
    <t>HYCC1</t>
  </si>
  <si>
    <t>Q9BYJ9</t>
  </si>
  <si>
    <t>ENSG00000149658</t>
  </si>
  <si>
    <t>YTHDF1</t>
  </si>
  <si>
    <t>Q9BYK8</t>
  </si>
  <si>
    <t>ENSG00000130589</t>
  </si>
  <si>
    <t>HELZ2</t>
  </si>
  <si>
    <t>Q9BYN0</t>
  </si>
  <si>
    <t>ENSG00000271303</t>
  </si>
  <si>
    <t>SRXN1</t>
  </si>
  <si>
    <t>Q9BYN8</t>
  </si>
  <si>
    <t>ENSG00000125901</t>
  </si>
  <si>
    <t>MRPS26</t>
  </si>
  <si>
    <t>Q9BYT8</t>
  </si>
  <si>
    <t>ENSG00000123213</t>
  </si>
  <si>
    <t>NLN</t>
  </si>
  <si>
    <t>Q9BYV8</t>
  </si>
  <si>
    <t>ENSG00000106477</t>
  </si>
  <si>
    <t>CEP41</t>
  </si>
  <si>
    <t>Q9BYX2</t>
  </si>
  <si>
    <t>ENSG00000095383</t>
  </si>
  <si>
    <t>TBC1D2</t>
  </si>
  <si>
    <t>Q9BZ23</t>
  </si>
  <si>
    <t>ENSG00000125779</t>
  </si>
  <si>
    <t>PANK2</t>
  </si>
  <si>
    <t>Q9BZ67</t>
  </si>
  <si>
    <t>ENSG00000126391</t>
  </si>
  <si>
    <t>FRMD8</t>
  </si>
  <si>
    <t>Q9BZ95</t>
  </si>
  <si>
    <t>ENSG00000147548</t>
  </si>
  <si>
    <t>NSD3</t>
  </si>
  <si>
    <t>Q9BZD4</t>
  </si>
  <si>
    <t>ENSG00000143228</t>
  </si>
  <si>
    <t>NUF2</t>
  </si>
  <si>
    <t>Q9BZE1</t>
  </si>
  <si>
    <t>ENSG00000116221</t>
  </si>
  <si>
    <t>MRPL37</t>
  </si>
  <si>
    <t>Q9BZE4</t>
  </si>
  <si>
    <t>ENSG00000107937</t>
  </si>
  <si>
    <t>GTPBP4</t>
  </si>
  <si>
    <t>Q9BZE9</t>
  </si>
  <si>
    <t>ENSG00000169696</t>
  </si>
  <si>
    <t>ASPSCR1</t>
  </si>
  <si>
    <t>Q9BZF1</t>
  </si>
  <si>
    <t>ENSG00000091039</t>
  </si>
  <si>
    <t>OSBPL8</t>
  </si>
  <si>
    <t>Q9BZF9</t>
  </si>
  <si>
    <t>ENSG00000137831</t>
  </si>
  <si>
    <t>UACA</t>
  </si>
  <si>
    <t>Q9BZG1</t>
  </si>
  <si>
    <t>ENSG00000109113</t>
  </si>
  <si>
    <t>RAB34</t>
  </si>
  <si>
    <t>Q9BZG8</t>
  </si>
  <si>
    <t>ENSG00000108963</t>
  </si>
  <si>
    <t>DPH1</t>
  </si>
  <si>
    <t>Q9BZH6</t>
  </si>
  <si>
    <t>ENSG00000120008</t>
  </si>
  <si>
    <t>WDR11</t>
  </si>
  <si>
    <t>Q9BZI7</t>
  </si>
  <si>
    <t>ENSG00000125351</t>
  </si>
  <si>
    <t>UPF3B</t>
  </si>
  <si>
    <t>Q9BZJ0</t>
  </si>
  <si>
    <t>ENSG00000101343</t>
  </si>
  <si>
    <t>CRNKL1</t>
  </si>
  <si>
    <t>Q9BZK7</t>
  </si>
  <si>
    <t>ENSG00000177565</t>
  </si>
  <si>
    <t>TBL1XR1</t>
  </si>
  <si>
    <t>Q9BZL1</t>
  </si>
  <si>
    <t>ENSG00000198258</t>
  </si>
  <si>
    <t>UBL5</t>
  </si>
  <si>
    <t>Q9BZL6</t>
  </si>
  <si>
    <t>ENSG00000105287</t>
  </si>
  <si>
    <t>PRKD2</t>
  </si>
  <si>
    <t>Q9BZV1</t>
  </si>
  <si>
    <t>ENSG00000167671</t>
  </si>
  <si>
    <t>UBXN6</t>
  </si>
  <si>
    <t>Q9BZX2</t>
  </si>
  <si>
    <t>ENSG00000143179</t>
  </si>
  <si>
    <t>UCK2</t>
  </si>
  <si>
    <t>Q9BZZ5</t>
  </si>
  <si>
    <t>ENSG00000166181</t>
  </si>
  <si>
    <t>API5</t>
  </si>
  <si>
    <t>Q9C005</t>
  </si>
  <si>
    <t>ENSG00000162961</t>
  </si>
  <si>
    <t>DPY30</t>
  </si>
  <si>
    <t>Q9C035</t>
  </si>
  <si>
    <t>ENSG00000132256</t>
  </si>
  <si>
    <t>TRIM5</t>
  </si>
  <si>
    <t>Q9C037</t>
  </si>
  <si>
    <t>ENSG00000146833</t>
  </si>
  <si>
    <t>TRIM4</t>
  </si>
  <si>
    <t>Q9C0B0</t>
  </si>
  <si>
    <t>ENSG00000132478</t>
  </si>
  <si>
    <t>UNK</t>
  </si>
  <si>
    <t>Q9C0B1</t>
  </si>
  <si>
    <t>ENSG00000140718</t>
  </si>
  <si>
    <t>FTO</t>
  </si>
  <si>
    <t>Q9C0B7</t>
  </si>
  <si>
    <t>ENSG00000103047</t>
  </si>
  <si>
    <t>TANGO6</t>
  </si>
  <si>
    <t>Q9C0C2</t>
  </si>
  <si>
    <t>ENSG00000149115</t>
  </si>
  <si>
    <t>TNKS1BP1</t>
  </si>
  <si>
    <t>Q9C0C9</t>
  </si>
  <si>
    <t>ENSG00000175931</t>
  </si>
  <si>
    <t>UBE2O</t>
  </si>
  <si>
    <t>Q9C0D3</t>
  </si>
  <si>
    <t>ENSG00000162378</t>
  </si>
  <si>
    <t>ZYG11B</t>
  </si>
  <si>
    <t>Q9C0D5</t>
  </si>
  <si>
    <t>ENSG00000115183</t>
  </si>
  <si>
    <t>TANC1</t>
  </si>
  <si>
    <t>Q9C0D9</t>
  </si>
  <si>
    <t>ENSG00000138018</t>
  </si>
  <si>
    <t>SELENOI</t>
  </si>
  <si>
    <t>Q9C0E2</t>
  </si>
  <si>
    <t>ENSG00000132953</t>
  </si>
  <si>
    <t>XPO4</t>
  </si>
  <si>
    <t>Q9C0E8</t>
  </si>
  <si>
    <t>ENSG00000144320</t>
  </si>
  <si>
    <t>LNPK</t>
  </si>
  <si>
    <t>Q9C0F1</t>
  </si>
  <si>
    <t>ENSG00000164118</t>
  </si>
  <si>
    <t>CEP44</t>
  </si>
  <si>
    <t>Q9C0H2</t>
  </si>
  <si>
    <t>ENSG00000136295</t>
  </si>
  <si>
    <t>TTYH3</t>
  </si>
  <si>
    <t>Q9C0I1</t>
  </si>
  <si>
    <t>ENSG00000150712</t>
  </si>
  <si>
    <t>MTMR12</t>
  </si>
  <si>
    <t>Q9C0J8</t>
  </si>
  <si>
    <t>ENSG00000136709</t>
  </si>
  <si>
    <t>WDR33</t>
  </si>
  <si>
    <t>Q9GZL7</t>
  </si>
  <si>
    <t>ENSG00000138442</t>
  </si>
  <si>
    <t>WDR12</t>
  </si>
  <si>
    <t>Q9GZN8</t>
  </si>
  <si>
    <t>ENSG00000101220</t>
  </si>
  <si>
    <t>ADISSP</t>
  </si>
  <si>
    <t>Q9GZP4</t>
  </si>
  <si>
    <t>ENSG00000057757</t>
  </si>
  <si>
    <t>PITHD1</t>
  </si>
  <si>
    <t>Q9GZP8</t>
  </si>
  <si>
    <t>ENSG00000167644</t>
  </si>
  <si>
    <t>C19orf33</t>
  </si>
  <si>
    <t>Q9GZQ3</t>
  </si>
  <si>
    <t>ENSG00000170619</t>
  </si>
  <si>
    <t>COMMD5</t>
  </si>
  <si>
    <t>Q9GZR2</t>
  </si>
  <si>
    <t>ENSG00000148300</t>
  </si>
  <si>
    <t>REXO4</t>
  </si>
  <si>
    <t>Q9GZR7</t>
  </si>
  <si>
    <t>ENSG00000089737</t>
  </si>
  <si>
    <t>DDX24</t>
  </si>
  <si>
    <t>Q9GZS1</t>
  </si>
  <si>
    <t>ENSG00000137054</t>
  </si>
  <si>
    <t>POLR1E</t>
  </si>
  <si>
    <t>Q9GZS3</t>
  </si>
  <si>
    <t>ENSG00000140395</t>
  </si>
  <si>
    <t>SKIC8</t>
  </si>
  <si>
    <t>Q9GZT3</t>
  </si>
  <si>
    <t>ENSG00000119705</t>
  </si>
  <si>
    <t>SLIRP</t>
  </si>
  <si>
    <t>Q9GZT4</t>
  </si>
  <si>
    <t>ENSG00000167720</t>
  </si>
  <si>
    <t>SRR</t>
  </si>
  <si>
    <t>Q9GZT6</t>
  </si>
  <si>
    <t>ENSG00000137500</t>
  </si>
  <si>
    <t>CCDC90B</t>
  </si>
  <si>
    <t>Q9GZT8</t>
  </si>
  <si>
    <t>ENSG00000196290</t>
  </si>
  <si>
    <t>NIF3L1</t>
  </si>
  <si>
    <t>Q9GZT9</t>
  </si>
  <si>
    <t>ENSG00000135766</t>
  </si>
  <si>
    <t>EGLN1</t>
  </si>
  <si>
    <t>Q9GZU8</t>
  </si>
  <si>
    <t>ENSG00000172775</t>
  </si>
  <si>
    <t>PSME3IP1</t>
  </si>
  <si>
    <t>Q9GZY4</t>
  </si>
  <si>
    <t>ENSG00000106603</t>
  </si>
  <si>
    <t>COA1</t>
  </si>
  <si>
    <t>Q9GZY6</t>
  </si>
  <si>
    <t>ENSG00000086730</t>
  </si>
  <si>
    <t>LAT2</t>
  </si>
  <si>
    <t>Q9GZY8</t>
  </si>
  <si>
    <t>ENSG00000168958</t>
  </si>
  <si>
    <t>MFF</t>
  </si>
  <si>
    <t>Q9GZZ1</t>
  </si>
  <si>
    <t>ENSG00000121579</t>
  </si>
  <si>
    <t>NAA50</t>
  </si>
  <si>
    <t>Q9GZZ9</t>
  </si>
  <si>
    <t>ENSG00000081307</t>
  </si>
  <si>
    <t>UBA5</t>
  </si>
  <si>
    <t>Q9H000</t>
  </si>
  <si>
    <t>ENSG00000075975</t>
  </si>
  <si>
    <t>MKRN2</t>
  </si>
  <si>
    <t>Q9H008</t>
  </si>
  <si>
    <t>ENSG00000107902</t>
  </si>
  <si>
    <t>LHPP</t>
  </si>
  <si>
    <t>Q9H019</t>
  </si>
  <si>
    <t>ENSG00000117640</t>
  </si>
  <si>
    <t>MTFR1L</t>
  </si>
  <si>
    <t>Q9H061</t>
  </si>
  <si>
    <t>ENSG00000171202</t>
  </si>
  <si>
    <t>TMEM126A</t>
  </si>
  <si>
    <t>Q9H063</t>
  </si>
  <si>
    <t>ENSG00000179632</t>
  </si>
  <si>
    <t>MAF1</t>
  </si>
  <si>
    <t>Q9H074</t>
  </si>
  <si>
    <t>ENSG00000172239</t>
  </si>
  <si>
    <t>PAIP1</t>
  </si>
  <si>
    <t>Q9H078</t>
  </si>
  <si>
    <t>ENSG00000162129</t>
  </si>
  <si>
    <t>CLPB</t>
  </si>
  <si>
    <t>Q9H079</t>
  </si>
  <si>
    <t>ENSG00000134152</t>
  </si>
  <si>
    <t>KATNBL1</t>
  </si>
  <si>
    <t>Q9H082</t>
  </si>
  <si>
    <t>ENSG00000172007</t>
  </si>
  <si>
    <t>RAB33B</t>
  </si>
  <si>
    <t>Q9H089</t>
  </si>
  <si>
    <t>ENSG00000041802</t>
  </si>
  <si>
    <t>LSG1</t>
  </si>
  <si>
    <t>Q9H0A0</t>
  </si>
  <si>
    <t>ENSG00000135372</t>
  </si>
  <si>
    <t>NAT10</t>
  </si>
  <si>
    <t>Q9H0A8</t>
  </si>
  <si>
    <t>ENSG00000140365</t>
  </si>
  <si>
    <t>COMMD4</t>
  </si>
  <si>
    <t>Q9H0B6</t>
  </si>
  <si>
    <t>ENSG00000174996</t>
  </si>
  <si>
    <t>KLC2</t>
  </si>
  <si>
    <t>Q9H0C8</t>
  </si>
  <si>
    <t>ENSG00000132323</t>
  </si>
  <si>
    <t>ILKAP</t>
  </si>
  <si>
    <t>Q9H0D6</t>
  </si>
  <si>
    <t>ENSG00000088930</t>
  </si>
  <si>
    <t>XRN2</t>
  </si>
  <si>
    <t>Q9H0E2</t>
  </si>
  <si>
    <t>ENSG00000078902</t>
  </si>
  <si>
    <t>TOLLIP</t>
  </si>
  <si>
    <t>Q9H0E3</t>
  </si>
  <si>
    <t>ENSG00000136715</t>
  </si>
  <si>
    <t>SAP130</t>
  </si>
  <si>
    <t>Q9H0E9</t>
  </si>
  <si>
    <t>ENSG00000112983</t>
  </si>
  <si>
    <t>BRD8</t>
  </si>
  <si>
    <t>Q9H0F6</t>
  </si>
  <si>
    <t>ENSG00000179526</t>
  </si>
  <si>
    <t>SHARPIN</t>
  </si>
  <si>
    <t>Q9H0H0</t>
  </si>
  <si>
    <t>ENSG00000108506</t>
  </si>
  <si>
    <t>INTS2</t>
  </si>
  <si>
    <t>Q9H0H5</t>
  </si>
  <si>
    <t>ENSG00000161800</t>
  </si>
  <si>
    <t>RACGAP1</t>
  </si>
  <si>
    <t>Q9H0J9</t>
  </si>
  <si>
    <t>ENSG00000059378</t>
  </si>
  <si>
    <t>PARP12</t>
  </si>
  <si>
    <t>Q9H0L4</t>
  </si>
  <si>
    <t>ENSG00000177613</t>
  </si>
  <si>
    <t>CSTF2T</t>
  </si>
  <si>
    <t>Q9H0P0</t>
  </si>
  <si>
    <t>ENSG00000122643</t>
  </si>
  <si>
    <t>NT5C3A</t>
  </si>
  <si>
    <t>Q9H0R4</t>
  </si>
  <si>
    <t>ENSG00000167220</t>
  </si>
  <si>
    <t>HDHD2</t>
  </si>
  <si>
    <t>Q9H0R6</t>
  </si>
  <si>
    <t>ENSG00000130348</t>
  </si>
  <si>
    <t>QRSL1</t>
  </si>
  <si>
    <t>Q9H0S4</t>
  </si>
  <si>
    <t>ENSG00000213782</t>
  </si>
  <si>
    <t>DDX47</t>
  </si>
  <si>
    <t>Q9H0U3</t>
  </si>
  <si>
    <t>ENSG00000102158</t>
  </si>
  <si>
    <t>MAGT1</t>
  </si>
  <si>
    <t>Q9H0U4</t>
  </si>
  <si>
    <t>ENSG00000174903</t>
  </si>
  <si>
    <t>RAB1B</t>
  </si>
  <si>
    <t>Q9H0U6</t>
  </si>
  <si>
    <t>ENSG00000112110</t>
  </si>
  <si>
    <t>MRPL18</t>
  </si>
  <si>
    <t>Q9H0V9</t>
  </si>
  <si>
    <t>ENSG00000114988</t>
  </si>
  <si>
    <t>LMAN2L</t>
  </si>
  <si>
    <t>Q9H0W8</t>
  </si>
  <si>
    <t>ENSG00000105771</t>
  </si>
  <si>
    <t>SMG9</t>
  </si>
  <si>
    <t>Q9H0W9</t>
  </si>
  <si>
    <t>ENSG00000182919</t>
  </si>
  <si>
    <t>C11orf54</t>
  </si>
  <si>
    <t>Q9H0X9</t>
  </si>
  <si>
    <t>ENSG00000021762</t>
  </si>
  <si>
    <t>OSBPL5</t>
  </si>
  <si>
    <t>Q9H0Z9</t>
  </si>
  <si>
    <t>ENSG00000132819</t>
  </si>
  <si>
    <t>RBM38</t>
  </si>
  <si>
    <t>Q9H147</t>
  </si>
  <si>
    <t>ENSG00000101457</t>
  </si>
  <si>
    <t>DNTTIP1</t>
  </si>
  <si>
    <t>Q9H160</t>
  </si>
  <si>
    <t>ENSG00000168556</t>
  </si>
  <si>
    <t>ING2</t>
  </si>
  <si>
    <t>Q9H1A4</t>
  </si>
  <si>
    <t>ENSG00000153107</t>
  </si>
  <si>
    <t>ANAPC1</t>
  </si>
  <si>
    <t>Q9H1B7</t>
  </si>
  <si>
    <t>ENSG00000119669</t>
  </si>
  <si>
    <t>IRF2BPL</t>
  </si>
  <si>
    <t>Q9H1C4</t>
  </si>
  <si>
    <t>ENSG00000110057</t>
  </si>
  <si>
    <t>UNC93B1</t>
  </si>
  <si>
    <t>Q9H1D9</t>
  </si>
  <si>
    <t>ENSG00000132664</t>
  </si>
  <si>
    <t>POLR3F</t>
  </si>
  <si>
    <t>Q9H1E3</t>
  </si>
  <si>
    <t>ENSG00000069275</t>
  </si>
  <si>
    <t>NUCKS1</t>
  </si>
  <si>
    <t>Q9H1E5</t>
  </si>
  <si>
    <t>ENSG00000125827</t>
  </si>
  <si>
    <t>TMX4</t>
  </si>
  <si>
    <t>Q9H1I8</t>
  </si>
  <si>
    <t>ENSG00000100325</t>
  </si>
  <si>
    <t>ASCC2</t>
  </si>
  <si>
    <t>Q9H1K1</t>
  </si>
  <si>
    <t>ENSG00000136003</t>
  </si>
  <si>
    <t>ISCU</t>
  </si>
  <si>
    <t>Q9H1P3</t>
  </si>
  <si>
    <t>ENSG00000130703</t>
  </si>
  <si>
    <t>OSBPL2</t>
  </si>
  <si>
    <t>Q9H1U9</t>
  </si>
  <si>
    <t>ENSG00000122696</t>
  </si>
  <si>
    <t>SLC25A51</t>
  </si>
  <si>
    <t>Q9H1X3</t>
  </si>
  <si>
    <t>ENSG00000059769</t>
  </si>
  <si>
    <t>DNAJC25</t>
  </si>
  <si>
    <t>Q9H1Y0</t>
  </si>
  <si>
    <t>ENSG00000057663</t>
  </si>
  <si>
    <t>ATG5</t>
  </si>
  <si>
    <t>Q9H1Z4</t>
  </si>
  <si>
    <t>ENSG00000101940</t>
  </si>
  <si>
    <t>WDR13</t>
  </si>
  <si>
    <t>Q9H223</t>
  </si>
  <si>
    <t>ENSG00000103966</t>
  </si>
  <si>
    <t>EHD4</t>
  </si>
  <si>
    <t>Q9H267</t>
  </si>
  <si>
    <t>ENSG00000184056</t>
  </si>
  <si>
    <t>VPS33B</t>
  </si>
  <si>
    <t>Q9H269</t>
  </si>
  <si>
    <t>ENSG00000215305</t>
  </si>
  <si>
    <t>VPS16</t>
  </si>
  <si>
    <t>Q9H270</t>
  </si>
  <si>
    <t>ENSG00000160695</t>
  </si>
  <si>
    <t>VPS11</t>
  </si>
  <si>
    <t>Q9H299</t>
  </si>
  <si>
    <t>ENSG00000142669</t>
  </si>
  <si>
    <t>SH3BGRL3</t>
  </si>
  <si>
    <t>Q9H2C0</t>
  </si>
  <si>
    <t>ENSG00000261609</t>
  </si>
  <si>
    <t>GAN</t>
  </si>
  <si>
    <t>Q9H2D1</t>
  </si>
  <si>
    <t>ENSG00000164933</t>
  </si>
  <si>
    <t>SLC25A32</t>
  </si>
  <si>
    <t>Q9H2D6</t>
  </si>
  <si>
    <t>ENSG00000100106</t>
  </si>
  <si>
    <t>TRIOBP</t>
  </si>
  <si>
    <t>Q9H2G2</t>
  </si>
  <si>
    <t>ENSG00000065613</t>
  </si>
  <si>
    <t>SLK</t>
  </si>
  <si>
    <t>Q9H2H8</t>
  </si>
  <si>
    <t>ENSG00000240344</t>
  </si>
  <si>
    <t>PPIL3</t>
  </si>
  <si>
    <t>Q9H2J4</t>
  </si>
  <si>
    <t>ENSG00000115539</t>
  </si>
  <si>
    <t>PDCL3</t>
  </si>
  <si>
    <t>Q9H2M9</t>
  </si>
  <si>
    <t>ENSG00000118873</t>
  </si>
  <si>
    <t>RAB3GAP2</t>
  </si>
  <si>
    <t>Q9H2P0</t>
  </si>
  <si>
    <t>ENSG00000101126</t>
  </si>
  <si>
    <t>ADNP</t>
  </si>
  <si>
    <t>Q9H2P9</t>
  </si>
  <si>
    <t>ENSG00000117543</t>
  </si>
  <si>
    <t>DPH5</t>
  </si>
  <si>
    <t>Q9H2U1</t>
  </si>
  <si>
    <t>ENSG00000174953</t>
  </si>
  <si>
    <t>DHX36</t>
  </si>
  <si>
    <t>Q9H2U2</t>
  </si>
  <si>
    <t>ENSG00000138777</t>
  </si>
  <si>
    <t>PPA2</t>
  </si>
  <si>
    <t>Q9H2V7</t>
  </si>
  <si>
    <t>ENSG00000169682</t>
  </si>
  <si>
    <t>SPNS1</t>
  </si>
  <si>
    <t>Q9H2W6</t>
  </si>
  <si>
    <t>ENSG00000259494</t>
  </si>
  <si>
    <t>MRPL46</t>
  </si>
  <si>
    <t>Q9H300</t>
  </si>
  <si>
    <t>ENSG00000175193</t>
  </si>
  <si>
    <t>PARL</t>
  </si>
  <si>
    <t>Q9H307</t>
  </si>
  <si>
    <t>ENSG00000100941</t>
  </si>
  <si>
    <t>PNN</t>
  </si>
  <si>
    <t>Q9H330</t>
  </si>
  <si>
    <t>ENSG00000106771</t>
  </si>
  <si>
    <t>TMEM245</t>
  </si>
  <si>
    <t>Q9H3C7</t>
  </si>
  <si>
    <t>ENSG00000275099</t>
  </si>
  <si>
    <t>GGNBP2</t>
  </si>
  <si>
    <t>Q9H3H1</t>
  </si>
  <si>
    <t>ENSG00000043514</t>
  </si>
  <si>
    <t>TRIT1</t>
  </si>
  <si>
    <t>Q9H3H3</t>
  </si>
  <si>
    <t>ENSG00000175573</t>
  </si>
  <si>
    <t>C11orf68</t>
  </si>
  <si>
    <t>Q9H3H5</t>
  </si>
  <si>
    <t>ENSG00000172269</t>
  </si>
  <si>
    <t>DPAGT1</t>
  </si>
  <si>
    <t>Q9H3K2</t>
  </si>
  <si>
    <t>ENSG00000165678</t>
  </si>
  <si>
    <t>GHITM</t>
  </si>
  <si>
    <t>Q9H3K6</t>
  </si>
  <si>
    <t>ENSG00000183336</t>
  </si>
  <si>
    <t>BOLA2</t>
  </si>
  <si>
    <t>Q9H3N1</t>
  </si>
  <si>
    <t>ENSG00000139921</t>
  </si>
  <si>
    <t>TMX1</t>
  </si>
  <si>
    <t>Q9H3P2</t>
  </si>
  <si>
    <t>ENSG00000185049</t>
  </si>
  <si>
    <t>NELFA</t>
  </si>
  <si>
    <t>Q9H3P7</t>
  </si>
  <si>
    <t>ENSG00000182827</t>
  </si>
  <si>
    <t>ACBD3</t>
  </si>
  <si>
    <t>Q9H3Q1</t>
  </si>
  <si>
    <t>ENSG00000179604</t>
  </si>
  <si>
    <t>CDC42EP4</t>
  </si>
  <si>
    <t>Q9H3S7</t>
  </si>
  <si>
    <t>ENSG00000076201</t>
  </si>
  <si>
    <t>PTPN23</t>
  </si>
  <si>
    <t>Q9H3U1</t>
  </si>
  <si>
    <t>ENSG00000140553</t>
  </si>
  <si>
    <t>UNC45A</t>
  </si>
  <si>
    <t>Q9H3Z4</t>
  </si>
  <si>
    <t>ENSG00000101152</t>
  </si>
  <si>
    <t>DNAJC5</t>
  </si>
  <si>
    <t>Q9H410</t>
  </si>
  <si>
    <t>ENSG00000149636</t>
  </si>
  <si>
    <t>DSN1</t>
  </si>
  <si>
    <t>Q9H446</t>
  </si>
  <si>
    <t>ENSG00000111832</t>
  </si>
  <si>
    <t>RWDD1</t>
  </si>
  <si>
    <t>Q9H488</t>
  </si>
  <si>
    <t>ENSG00000101346</t>
  </si>
  <si>
    <t>POFUT1</t>
  </si>
  <si>
    <t>Q9H490</t>
  </si>
  <si>
    <t>ENSG00000101464</t>
  </si>
  <si>
    <t>PIGU</t>
  </si>
  <si>
    <t>Q9H497</t>
  </si>
  <si>
    <t>ENSG00000186283</t>
  </si>
  <si>
    <t>TOR3A</t>
  </si>
  <si>
    <t>Q9H4A3</t>
  </si>
  <si>
    <t>ENSG00000060237</t>
  </si>
  <si>
    <t>WNK1</t>
  </si>
  <si>
    <t>Q9H4A4</t>
  </si>
  <si>
    <t>ENSG00000176393</t>
  </si>
  <si>
    <t>RNPEP</t>
  </si>
  <si>
    <t>Q9H4A5</t>
  </si>
  <si>
    <t>ENSG00000143457</t>
  </si>
  <si>
    <t>GOLPH3L</t>
  </si>
  <si>
    <t>Q9H4A6</t>
  </si>
  <si>
    <t>ENSG00000113384</t>
  </si>
  <si>
    <t>GOLPH3</t>
  </si>
  <si>
    <t>Q9H4B0</t>
  </si>
  <si>
    <t>ENSG00000128694</t>
  </si>
  <si>
    <t>OSGEPL1</t>
  </si>
  <si>
    <t>Q9H4B6</t>
  </si>
  <si>
    <t>ENSG00000151748</t>
  </si>
  <si>
    <t>SAV1</t>
  </si>
  <si>
    <t>Q9H4B7</t>
  </si>
  <si>
    <t>ENSG00000101162</t>
  </si>
  <si>
    <t>TUBB1</t>
  </si>
  <si>
    <t>Q9H4G4</t>
  </si>
  <si>
    <t>ENSG00000122694</t>
  </si>
  <si>
    <t>GLIPR2</t>
  </si>
  <si>
    <t>Q9H4H8</t>
  </si>
  <si>
    <t>ENSG00000101447</t>
  </si>
  <si>
    <t>FAM83D</t>
  </si>
  <si>
    <t>Q9H4I3</t>
  </si>
  <si>
    <t>ENSG00000170638</t>
  </si>
  <si>
    <t>TRABD</t>
  </si>
  <si>
    <t>Q9H4I9</t>
  </si>
  <si>
    <t>ENSG00000183172</t>
  </si>
  <si>
    <t>SMDT1</t>
  </si>
  <si>
    <t>Q9H4L4</t>
  </si>
  <si>
    <t>ENSG00000161956</t>
  </si>
  <si>
    <t>SENP3</t>
  </si>
  <si>
    <t>Q9H4L5</t>
  </si>
  <si>
    <t>ENSG00000070882</t>
  </si>
  <si>
    <t>OSBPL3</t>
  </si>
  <si>
    <t>Q9H4L7</t>
  </si>
  <si>
    <t>ENSG00000163104</t>
  </si>
  <si>
    <t>SMARCAD1</t>
  </si>
  <si>
    <t>Q9H4M3</t>
  </si>
  <si>
    <t>ENSG00000132879</t>
  </si>
  <si>
    <t>FBXO44</t>
  </si>
  <si>
    <t>Q9H4M9</t>
  </si>
  <si>
    <t>ENSG00000110047</t>
  </si>
  <si>
    <t>EHD1</t>
  </si>
  <si>
    <t>Q9H4Z3</t>
  </si>
  <si>
    <t>ENSG00000100982</t>
  </si>
  <si>
    <t>PCIF1</t>
  </si>
  <si>
    <t>Q9H501</t>
  </si>
  <si>
    <t>ENSG00000089048</t>
  </si>
  <si>
    <t>ESF1</t>
  </si>
  <si>
    <t>Q9H553</t>
  </si>
  <si>
    <t>ENSG00000119523</t>
  </si>
  <si>
    <t>ALG2</t>
  </si>
  <si>
    <t>Q9H583</t>
  </si>
  <si>
    <t>ENSG00000119285</t>
  </si>
  <si>
    <t>HEATR1</t>
  </si>
  <si>
    <t>Q9H5K3</t>
  </si>
  <si>
    <t>ENSG00000185900</t>
  </si>
  <si>
    <t>POMK</t>
  </si>
  <si>
    <t>Q9H5Q4</t>
  </si>
  <si>
    <t>ENSG00000162851</t>
  </si>
  <si>
    <t>TFB2M</t>
  </si>
  <si>
    <t>Q9H5Z1</t>
  </si>
  <si>
    <t>ENSG00000101452</t>
  </si>
  <si>
    <t>DHX35</t>
  </si>
  <si>
    <t>Q9H6A9</t>
  </si>
  <si>
    <t>ENSG00000197136</t>
  </si>
  <si>
    <t>PCNX3</t>
  </si>
  <si>
    <t>Q9H6D7</t>
  </si>
  <si>
    <t>ENSG00000092036</t>
  </si>
  <si>
    <t>HAUS4</t>
  </si>
  <si>
    <t>Q9H6E4</t>
  </si>
  <si>
    <t>ENSG00000100147</t>
  </si>
  <si>
    <t>CCDC134</t>
  </si>
  <si>
    <t>Q9H6E5</t>
  </si>
  <si>
    <t>ENSG00000149016</t>
  </si>
  <si>
    <t>TUT1</t>
  </si>
  <si>
    <t>Q9H6F5</t>
  </si>
  <si>
    <t>ENSG00000110104</t>
  </si>
  <si>
    <t>CCDC86</t>
  </si>
  <si>
    <t>Q9H6H4</t>
  </si>
  <si>
    <t>ENSG00000168476</t>
  </si>
  <si>
    <t>REEP4</t>
  </si>
  <si>
    <t>Q9H6Q4</t>
  </si>
  <si>
    <t>ENSG00000103245</t>
  </si>
  <si>
    <t>CIAO3</t>
  </si>
  <si>
    <t>Q9H6R0</t>
  </si>
  <si>
    <t>ENSG00000005100</t>
  </si>
  <si>
    <t>DHX33</t>
  </si>
  <si>
    <t>Q9H6R4</t>
  </si>
  <si>
    <t>ENSG00000165271</t>
  </si>
  <si>
    <t>NOL6</t>
  </si>
  <si>
    <t>Q9H6R7</t>
  </si>
  <si>
    <t>ENSG00000163026</t>
  </si>
  <si>
    <t>WDCP</t>
  </si>
  <si>
    <t>Q9H6S0</t>
  </si>
  <si>
    <t>ENSG00000047188</t>
  </si>
  <si>
    <t>YTHDC2</t>
  </si>
  <si>
    <t>Q9H6S3</t>
  </si>
  <si>
    <t>ENSG00000177106</t>
  </si>
  <si>
    <t>EPS8L2</t>
  </si>
  <si>
    <t>Q9H6T3</t>
  </si>
  <si>
    <t>ENSG00000005175</t>
  </si>
  <si>
    <t>RPAP3</t>
  </si>
  <si>
    <t>Q9H6U6</t>
  </si>
  <si>
    <t>ENSG00000141376</t>
  </si>
  <si>
    <t>BCAS3</t>
  </si>
  <si>
    <t>Q9H6U8</t>
  </si>
  <si>
    <t>ENSG00000086848</t>
  </si>
  <si>
    <t>ALG9</t>
  </si>
  <si>
    <t>Q9H6W3</t>
  </si>
  <si>
    <t>ENSG00000170468</t>
  </si>
  <si>
    <t>RIOX1</t>
  </si>
  <si>
    <t>Q9H6X2</t>
  </si>
  <si>
    <t>ENSG00000169604</t>
  </si>
  <si>
    <t>ANTXR1</t>
  </si>
  <si>
    <t>Q9H6Y2</t>
  </si>
  <si>
    <t>ENSG00000120314</t>
  </si>
  <si>
    <t>WDR55</t>
  </si>
  <si>
    <t>Q9H6Z4</t>
  </si>
  <si>
    <t>ENSG00000031823</t>
  </si>
  <si>
    <t>RANBP3</t>
  </si>
  <si>
    <t>Q9H773</t>
  </si>
  <si>
    <t>ENSG00000179958</t>
  </si>
  <si>
    <t>DCTPP1</t>
  </si>
  <si>
    <t>Q9H7B2</t>
  </si>
  <si>
    <t>ENSG00000197498</t>
  </si>
  <si>
    <t>RPF2</t>
  </si>
  <si>
    <t>Q9H7B4</t>
  </si>
  <si>
    <t>ENSG00000185420</t>
  </si>
  <si>
    <t>SMYD3</t>
  </si>
  <si>
    <t>Q9H7D0</t>
  </si>
  <si>
    <t>ENSG00000147459</t>
  </si>
  <si>
    <t>DOCK5</t>
  </si>
  <si>
    <t>Q9H7D7</t>
  </si>
  <si>
    <t>ENSG00000162923</t>
  </si>
  <si>
    <t>WDR26</t>
  </si>
  <si>
    <t>Q9H7E9</t>
  </si>
  <si>
    <t>ENSG00000182307</t>
  </si>
  <si>
    <t>C8orf33</t>
  </si>
  <si>
    <t>Q9H7F0</t>
  </si>
  <si>
    <t>ENSG00000133657</t>
  </si>
  <si>
    <t>ATP13A3</t>
  </si>
  <si>
    <t>Q9H7L9</t>
  </si>
  <si>
    <t>ENSG00000111707</t>
  </si>
  <si>
    <t>SUDS3</t>
  </si>
  <si>
    <t>Q9H7N4</t>
  </si>
  <si>
    <t>ENSG00000126461</t>
  </si>
  <si>
    <t>SCAF1</t>
  </si>
  <si>
    <t>Q9H7Z3</t>
  </si>
  <si>
    <t>ENSG00000119720</t>
  </si>
  <si>
    <t>NRDE2</t>
  </si>
  <si>
    <t>Q9H7Z6</t>
  </si>
  <si>
    <t>ENSG00000103510</t>
  </si>
  <si>
    <t>KAT8</t>
  </si>
  <si>
    <t>Q9H7Z7</t>
  </si>
  <si>
    <t>ENSG00000148334</t>
  </si>
  <si>
    <t>PTGES2</t>
  </si>
  <si>
    <t>Q9H814</t>
  </si>
  <si>
    <t>ENSG00000164902</t>
  </si>
  <si>
    <t>PHAX</t>
  </si>
  <si>
    <t>Q9H832</t>
  </si>
  <si>
    <t>ENSG00000159202</t>
  </si>
  <si>
    <t>UBE2Z</t>
  </si>
  <si>
    <t>Q9H840</t>
  </si>
  <si>
    <t>ENSG00000142252</t>
  </si>
  <si>
    <t>GEMIN7</t>
  </si>
  <si>
    <t>Q9H845</t>
  </si>
  <si>
    <t>ENSG00000177646</t>
  </si>
  <si>
    <t>ACAD9</t>
  </si>
  <si>
    <t>Q9H857</t>
  </si>
  <si>
    <t>ENSG00000168268</t>
  </si>
  <si>
    <t>NT5DC2</t>
  </si>
  <si>
    <t>Q9H871</t>
  </si>
  <si>
    <t>ENSG00000153561</t>
  </si>
  <si>
    <t>RMND5A</t>
  </si>
  <si>
    <t>Q9H875</t>
  </si>
  <si>
    <t>ENSG00000128563</t>
  </si>
  <si>
    <t>PRKRIP1</t>
  </si>
  <si>
    <t>Q9H8H0</t>
  </si>
  <si>
    <t>ENSG00000130935</t>
  </si>
  <si>
    <t>NOL11</t>
  </si>
  <si>
    <t>Q9H8H2</t>
  </si>
  <si>
    <t>ENSG00000125485</t>
  </si>
  <si>
    <t>DDX31</t>
  </si>
  <si>
    <t>Q9H8M7</t>
  </si>
  <si>
    <t>ENSG00000148481</t>
  </si>
  <si>
    <t>MINDY3</t>
  </si>
  <si>
    <t>Q9H8T0</t>
  </si>
  <si>
    <t>ENSG00000166971</t>
  </si>
  <si>
    <t>AKTIP</t>
  </si>
  <si>
    <t>Q9H8V3</t>
  </si>
  <si>
    <t>ENSG00000114346</t>
  </si>
  <si>
    <t>ECT2</t>
  </si>
  <si>
    <t>Q9H8W4</t>
  </si>
  <si>
    <t>ENSG00000175895</t>
  </si>
  <si>
    <t>PLEKHF2</t>
  </si>
  <si>
    <t>Q9H8Y5</t>
  </si>
  <si>
    <t>ENSG00000163516</t>
  </si>
  <si>
    <t>ANKZF1</t>
  </si>
  <si>
    <t>Q9H8Y8</t>
  </si>
  <si>
    <t>ENSG00000115806</t>
  </si>
  <si>
    <t>GORASP2</t>
  </si>
  <si>
    <t>Q9H900</t>
  </si>
  <si>
    <t>ENSG00000174442</t>
  </si>
  <si>
    <t>ZWILCH</t>
  </si>
  <si>
    <t>Q9H910</t>
  </si>
  <si>
    <t>ENSG00000206053</t>
  </si>
  <si>
    <t>JPT2</t>
  </si>
  <si>
    <t>Q9H936</t>
  </si>
  <si>
    <t>ENSG00000177542</t>
  </si>
  <si>
    <t>SLC25A22</t>
  </si>
  <si>
    <t>Q9H939</t>
  </si>
  <si>
    <t>ENSG00000152229</t>
  </si>
  <si>
    <t>PSTPIP2</t>
  </si>
  <si>
    <t>Q9H944</t>
  </si>
  <si>
    <t>ENSG00000124641</t>
  </si>
  <si>
    <t>MED20</t>
  </si>
  <si>
    <t>Q9H967</t>
  </si>
  <si>
    <t>ENSG00000092470</t>
  </si>
  <si>
    <t>WDR76</t>
  </si>
  <si>
    <t>Q9H974</t>
  </si>
  <si>
    <t>ENSG00000151576</t>
  </si>
  <si>
    <t>QTRT2</t>
  </si>
  <si>
    <t>Q9H981</t>
  </si>
  <si>
    <t>ENSG00000113812</t>
  </si>
  <si>
    <t>ACTR8</t>
  </si>
  <si>
    <t>Q9H993</t>
  </si>
  <si>
    <t>ENSG00000146476</t>
  </si>
  <si>
    <t>ARMT1</t>
  </si>
  <si>
    <t>Q9H9A5</t>
  </si>
  <si>
    <t>ENSG00000182973</t>
  </si>
  <si>
    <t>CNOT10</t>
  </si>
  <si>
    <t>Q9H9A6</t>
  </si>
  <si>
    <t>ENSG00000066557</t>
  </si>
  <si>
    <t>LRRC40</t>
  </si>
  <si>
    <t>Q9H9B1</t>
  </si>
  <si>
    <t>ENSG00000181090</t>
  </si>
  <si>
    <t>EHMT1</t>
  </si>
  <si>
    <t>Q9H9B4</t>
  </si>
  <si>
    <t>ENSG00000164466</t>
  </si>
  <si>
    <t>SFXN1</t>
  </si>
  <si>
    <t>Q9H9C1</t>
  </si>
  <si>
    <t>ENSG00000151445</t>
  </si>
  <si>
    <t>VIPAS39</t>
  </si>
  <si>
    <t>Q9H9E3</t>
  </si>
  <si>
    <t>ENSG00000103051</t>
  </si>
  <si>
    <t>COG4</t>
  </si>
  <si>
    <t>Q9H9F9</t>
  </si>
  <si>
    <t>ENSG00000101442</t>
  </si>
  <si>
    <t>ACTR5</t>
  </si>
  <si>
    <t>Q9H9H4</t>
  </si>
  <si>
    <t>ENSG00000139722</t>
  </si>
  <si>
    <t>VPS37B</t>
  </si>
  <si>
    <t>Q9H9J2</t>
  </si>
  <si>
    <t>ENSG00000135900</t>
  </si>
  <si>
    <t>MRPL44</t>
  </si>
  <si>
    <t>Q9H9L3</t>
  </si>
  <si>
    <t>ENSG00000143319</t>
  </si>
  <si>
    <t>ISG20L2</t>
  </si>
  <si>
    <t>Q9H9P8</t>
  </si>
  <si>
    <t>ENSG00000087299</t>
  </si>
  <si>
    <t>L2HGDH</t>
  </si>
  <si>
    <t>Q9H9Q2</t>
  </si>
  <si>
    <t>ENSG00000144524</t>
  </si>
  <si>
    <t>COPS7B</t>
  </si>
  <si>
    <t>Q9H9Q4</t>
  </si>
  <si>
    <t>ENSG00000187736</t>
  </si>
  <si>
    <t>NHEJ1</t>
  </si>
  <si>
    <t>Q9H9S3</t>
  </si>
  <si>
    <t>ENSG00000065665</t>
  </si>
  <si>
    <t>SEC61A2</t>
  </si>
  <si>
    <t>Q9H9T3</t>
  </si>
  <si>
    <t>ENSG00000134014</t>
  </si>
  <si>
    <t>ELP3</t>
  </si>
  <si>
    <t>Q9H9Y2</t>
  </si>
  <si>
    <t>ENSG00000117133</t>
  </si>
  <si>
    <t>RPF1</t>
  </si>
  <si>
    <t>Q9H9Y4</t>
  </si>
  <si>
    <t>ENSG00000142751</t>
  </si>
  <si>
    <t>GPN2</t>
  </si>
  <si>
    <t>Q9H9Y6</t>
  </si>
  <si>
    <t>ENSG00000125630</t>
  </si>
  <si>
    <t>POLR1B</t>
  </si>
  <si>
    <t>Q9HA47</t>
  </si>
  <si>
    <t>ENSG00000130717</t>
  </si>
  <si>
    <t>UCK1</t>
  </si>
  <si>
    <t>Q9HA64</t>
  </si>
  <si>
    <t>ENSG00000141560</t>
  </si>
  <si>
    <t>FN3KRP</t>
  </si>
  <si>
    <t>Q9HA65</t>
  </si>
  <si>
    <t>ENSG00000104946</t>
  </si>
  <si>
    <t>TBC1D17</t>
  </si>
  <si>
    <t>Q9HA92</t>
  </si>
  <si>
    <t>ENSG00000136444</t>
  </si>
  <si>
    <t>RSAD1</t>
  </si>
  <si>
    <t>Q9HAB8</t>
  </si>
  <si>
    <t>ENSG00000127125</t>
  </si>
  <si>
    <t>PPCS</t>
  </si>
  <si>
    <t>Q9HAF1</t>
  </si>
  <si>
    <t>ENSG00000163875</t>
  </si>
  <si>
    <t>MEAF6</t>
  </si>
  <si>
    <t>Q9HAN9</t>
  </si>
  <si>
    <t>ENSG00000173614</t>
  </si>
  <si>
    <t>NMNAT1</t>
  </si>
  <si>
    <t>Q9HAS0</t>
  </si>
  <si>
    <t>ENSG00000108666</t>
  </si>
  <si>
    <t>C17orf75</t>
  </si>
  <si>
    <t>Q9HAU0</t>
  </si>
  <si>
    <t>ENSG00000052126</t>
  </si>
  <si>
    <t>PLEKHA5</t>
  </si>
  <si>
    <t>Q9HAU5</t>
  </si>
  <si>
    <t>ENSG00000151461</t>
  </si>
  <si>
    <t>UPF2</t>
  </si>
  <si>
    <t>Q9HAV0</t>
  </si>
  <si>
    <t>ENSG00000114450</t>
  </si>
  <si>
    <t>GNB4</t>
  </si>
  <si>
    <t>Q9HAV4</t>
  </si>
  <si>
    <t>ENSG00000124571</t>
  </si>
  <si>
    <t>XPO5</t>
  </si>
  <si>
    <t>Q9HAV7</t>
  </si>
  <si>
    <t>ENSG00000109519</t>
  </si>
  <si>
    <t>GRPEL1</t>
  </si>
  <si>
    <t>Q9HAW0</t>
  </si>
  <si>
    <t>ENSG00000104221</t>
  </si>
  <si>
    <t>BRF2</t>
  </si>
  <si>
    <t>Q9HAW4</t>
  </si>
  <si>
    <t>ENSG00000092853</t>
  </si>
  <si>
    <t>CLSPN</t>
  </si>
  <si>
    <t>Q9HB07</t>
  </si>
  <si>
    <t>ENSG00000139637</t>
  </si>
  <si>
    <t>MYG1</t>
  </si>
  <si>
    <t>Q9HB40</t>
  </si>
  <si>
    <t>ENSG00000121064</t>
  </si>
  <si>
    <t>SCPEP1</t>
  </si>
  <si>
    <t>Q9HB71</t>
  </si>
  <si>
    <t>ENSG00000116161</t>
  </si>
  <si>
    <t>CACYBP</t>
  </si>
  <si>
    <t>Q9HB90</t>
  </si>
  <si>
    <t>ENSG00000116954</t>
  </si>
  <si>
    <t>RRAGC</t>
  </si>
  <si>
    <t>Q9HBF4</t>
  </si>
  <si>
    <t>ENSG00000165861</t>
  </si>
  <si>
    <t>ZFYVE1</t>
  </si>
  <si>
    <t>Q9HBH0</t>
  </si>
  <si>
    <t>ENSG00000139725</t>
  </si>
  <si>
    <t>RHOF</t>
  </si>
  <si>
    <t>Q9HBH1</t>
  </si>
  <si>
    <t>ENSG00000258429</t>
  </si>
  <si>
    <t>PDF</t>
  </si>
  <si>
    <t>Q9HBH5</t>
  </si>
  <si>
    <t>ENSG00000240857</t>
  </si>
  <si>
    <t>RDH14</t>
  </si>
  <si>
    <t>Q9HBI0</t>
  </si>
  <si>
    <t>ENSG00000138964</t>
  </si>
  <si>
    <t>PARVG</t>
  </si>
  <si>
    <t>Q9HBI1</t>
  </si>
  <si>
    <t>ENSG00000188677</t>
  </si>
  <si>
    <t>PARVB</t>
  </si>
  <si>
    <t>Q9HBL0</t>
  </si>
  <si>
    <t>ENSG00000079308</t>
  </si>
  <si>
    <t>TNS1</t>
  </si>
  <si>
    <t>Q9HBM1</t>
  </si>
  <si>
    <t>ENSG00000152253</t>
  </si>
  <si>
    <t>SPC25</t>
  </si>
  <si>
    <t>Q9HBU6</t>
  </si>
  <si>
    <t>ENSG00000139163</t>
  </si>
  <si>
    <t>ETNK1</t>
  </si>
  <si>
    <t>Q9HC07</t>
  </si>
  <si>
    <t>ENSG00000134851</t>
  </si>
  <si>
    <t>TMEM165</t>
  </si>
  <si>
    <t>Q9HC35</t>
  </si>
  <si>
    <t>ENSG00000143924</t>
  </si>
  <si>
    <t>EML4</t>
  </si>
  <si>
    <t>Q9HC36</t>
  </si>
  <si>
    <t>ENSG00000171861</t>
  </si>
  <si>
    <t>MRM3</t>
  </si>
  <si>
    <t>Q9HC38</t>
  </si>
  <si>
    <t>ENSG00000167699</t>
  </si>
  <si>
    <t>GLOD4</t>
  </si>
  <si>
    <t>Q9HC52</t>
  </si>
  <si>
    <t>ENSG00000141570</t>
  </si>
  <si>
    <t>CBX8</t>
  </si>
  <si>
    <t>Q9HC62</t>
  </si>
  <si>
    <t>ENSG00000163904</t>
  </si>
  <si>
    <t>SENP2</t>
  </si>
  <si>
    <t>Q9HC78</t>
  </si>
  <si>
    <t>ENSG00000181722</t>
  </si>
  <si>
    <t>ZBTB20</t>
  </si>
  <si>
    <t>Q9HC98</t>
  </si>
  <si>
    <t>ENSG00000119408</t>
  </si>
  <si>
    <t>NEK6</t>
  </si>
  <si>
    <t>Q9HCC0</t>
  </si>
  <si>
    <t>ENSG00000131844</t>
  </si>
  <si>
    <t>MCCC2</t>
  </si>
  <si>
    <t>Q9HCD5</t>
  </si>
  <si>
    <t>ENSG00000124160</t>
  </si>
  <si>
    <t>NCOA5</t>
  </si>
  <si>
    <t>Q9HCD6</t>
  </si>
  <si>
    <t>ENSG00000170921</t>
  </si>
  <si>
    <t>TANC2</t>
  </si>
  <si>
    <t>Q9HCE0</t>
  </si>
  <si>
    <t>ENSG00000152223</t>
  </si>
  <si>
    <t>EPG5</t>
  </si>
  <si>
    <t>Q9HCE1</t>
  </si>
  <si>
    <t>ENSG00000155363</t>
  </si>
  <si>
    <t>MOV10</t>
  </si>
  <si>
    <t>Q9HCE5</t>
  </si>
  <si>
    <t>ENSG00000145388</t>
  </si>
  <si>
    <t>METTL14</t>
  </si>
  <si>
    <t>Q9HCG8</t>
  </si>
  <si>
    <t>ENSG00000163510</t>
  </si>
  <si>
    <t>CWC22</t>
  </si>
  <si>
    <t>Q9HCH0</t>
  </si>
  <si>
    <t>ENSG00000167566</t>
  </si>
  <si>
    <t>NCKAP5L</t>
  </si>
  <si>
    <t>Q9HCJ3</t>
  </si>
  <si>
    <t>ENSG00000162437</t>
  </si>
  <si>
    <t>RAVER2</t>
  </si>
  <si>
    <t>Q9HCK8</t>
  </si>
  <si>
    <t>ENSG00000100888</t>
  </si>
  <si>
    <t>CHD8</t>
  </si>
  <si>
    <t>Q9HCL2</t>
  </si>
  <si>
    <t>ENSG00000119927</t>
  </si>
  <si>
    <t>GPAM</t>
  </si>
  <si>
    <t>Q9HCM4</t>
  </si>
  <si>
    <t>ENSG00000115109</t>
  </si>
  <si>
    <t>EPB41L5</t>
  </si>
  <si>
    <t>Q9HCN4</t>
  </si>
  <si>
    <t>ENSG00000198522</t>
  </si>
  <si>
    <t>GPN1</t>
  </si>
  <si>
    <t>Q9HCN8</t>
  </si>
  <si>
    <t>ENSG00000128228</t>
  </si>
  <si>
    <t>SDF2L1</t>
  </si>
  <si>
    <t>Q9HCP0</t>
  </si>
  <si>
    <t>ENSG00000169118</t>
  </si>
  <si>
    <t>CSNK1G1</t>
  </si>
  <si>
    <t>Q9HCS7</t>
  </si>
  <si>
    <t>ENSG00000076924</t>
  </si>
  <si>
    <t>XAB2</t>
  </si>
  <si>
    <t>Q9HCU5</t>
  </si>
  <si>
    <t>ENSG00000138073</t>
  </si>
  <si>
    <t>PREB</t>
  </si>
  <si>
    <t>Q9HCU9</t>
  </si>
  <si>
    <t>ENSG00000174744</t>
  </si>
  <si>
    <t>BRMS1</t>
  </si>
  <si>
    <t>Q9HD26</t>
  </si>
  <si>
    <t>ENSG00000047932</t>
  </si>
  <si>
    <t>GOPC</t>
  </si>
  <si>
    <t>Q9HD33</t>
  </si>
  <si>
    <t>ENSG00000136522</t>
  </si>
  <si>
    <t>MRPL47</t>
  </si>
  <si>
    <t>Q9HD42</t>
  </si>
  <si>
    <t>ENSG00000131165</t>
  </si>
  <si>
    <t>CHMP1A</t>
  </si>
  <si>
    <t>Q9HD45</t>
  </si>
  <si>
    <t>ENSG00000077147</t>
  </si>
  <si>
    <t>TM9SF3</t>
  </si>
  <si>
    <t>Q9HD64</t>
  </si>
  <si>
    <t>ENSG00000204379</t>
  </si>
  <si>
    <t>XAGE1A</t>
  </si>
  <si>
    <t>Q9HDC9</t>
  </si>
  <si>
    <t>ENSG00000101474</t>
  </si>
  <si>
    <t>APMAP</t>
  </si>
  <si>
    <t>Q9NNW5</t>
  </si>
  <si>
    <t>ENSG00000178252</t>
  </si>
  <si>
    <t>WDR6</t>
  </si>
  <si>
    <t>Q9NNW7</t>
  </si>
  <si>
    <t>ENSG00000184470</t>
  </si>
  <si>
    <t>TXNRD2</t>
  </si>
  <si>
    <t>Q9NNX1</t>
  </si>
  <si>
    <t>ENSG00000143367</t>
  </si>
  <si>
    <t>TUFT1</t>
  </si>
  <si>
    <t>Q9NP61</t>
  </si>
  <si>
    <t>ENSG00000242247</t>
  </si>
  <si>
    <t>ARFGAP3</t>
  </si>
  <si>
    <t>Q9NP66</t>
  </si>
  <si>
    <t>ENSG00000140382</t>
  </si>
  <si>
    <t>HMG20A</t>
  </si>
  <si>
    <t>Q9NP72</t>
  </si>
  <si>
    <t>ENSG00000099246</t>
  </si>
  <si>
    <t>RAB18</t>
  </si>
  <si>
    <t>Q9NP77</t>
  </si>
  <si>
    <t>ENSG00000160075</t>
  </si>
  <si>
    <t>SSU72</t>
  </si>
  <si>
    <t>Q9NP79</t>
  </si>
  <si>
    <t>ENSG00000009844</t>
  </si>
  <si>
    <t>VTA1</t>
  </si>
  <si>
    <t>Q9NP81</t>
  </si>
  <si>
    <t>ENSG00000104835</t>
  </si>
  <si>
    <t>SARS2</t>
  </si>
  <si>
    <t>Q9NP92</t>
  </si>
  <si>
    <t>ENSG00000112996</t>
  </si>
  <si>
    <t>MRPS30</t>
  </si>
  <si>
    <t>Q9NP97</t>
  </si>
  <si>
    <t>ENSG00000125971</t>
  </si>
  <si>
    <t>DYNLRB1</t>
  </si>
  <si>
    <t>Q9NPA0</t>
  </si>
  <si>
    <t>ENSG00000134153</t>
  </si>
  <si>
    <t>EMC7</t>
  </si>
  <si>
    <t>Q9NPA8</t>
  </si>
  <si>
    <t>ENSG00000120533</t>
  </si>
  <si>
    <t>ENY2</t>
  </si>
  <si>
    <t>Q9NPD3</t>
  </si>
  <si>
    <t>ENSG00000178896</t>
  </si>
  <si>
    <t>EXOSC4</t>
  </si>
  <si>
    <t>Q9NPD8</t>
  </si>
  <si>
    <t>ENSG00000077152</t>
  </si>
  <si>
    <t>UBE2T</t>
  </si>
  <si>
    <t>Q9NPE3</t>
  </si>
  <si>
    <t>ENSG00000182117</t>
  </si>
  <si>
    <t>NOP10</t>
  </si>
  <si>
    <t>Q9NPF4</t>
  </si>
  <si>
    <t>ENSG00000092094</t>
  </si>
  <si>
    <t>OSGEP</t>
  </si>
  <si>
    <t>Q9NPH0</t>
  </si>
  <si>
    <t>ENSG00000162836</t>
  </si>
  <si>
    <t>ACP6</t>
  </si>
  <si>
    <t>Q9NPI1</t>
  </si>
  <si>
    <t>ENSG00000166164</t>
  </si>
  <si>
    <t>BRD7</t>
  </si>
  <si>
    <t>Q9NPI6</t>
  </si>
  <si>
    <t>ENSG00000272886</t>
  </si>
  <si>
    <t>DCP1A</t>
  </si>
  <si>
    <t>Q9NPJ3</t>
  </si>
  <si>
    <t>ENSG00000112304</t>
  </si>
  <si>
    <t>ACOT13</t>
  </si>
  <si>
    <t>Q9NPJ6</t>
  </si>
  <si>
    <t>ENSG00000136146</t>
  </si>
  <si>
    <t>MED4</t>
  </si>
  <si>
    <t>Q9NPL8</t>
  </si>
  <si>
    <t>ENSG00000113845</t>
  </si>
  <si>
    <t>TIMMDC1</t>
  </si>
  <si>
    <t>Q9NPQ8</t>
  </si>
  <si>
    <t>ENSG00000177963</t>
  </si>
  <si>
    <t>RIC8A</t>
  </si>
  <si>
    <t>Q9NQ29</t>
  </si>
  <si>
    <t>ENSG00000007392</t>
  </si>
  <si>
    <t>LUC7L</t>
  </si>
  <si>
    <t>Q9NQ50</t>
  </si>
  <si>
    <t>ENSG00000185608</t>
  </si>
  <si>
    <t>MRPL40</t>
  </si>
  <si>
    <t>Q9NQ55</t>
  </si>
  <si>
    <t>ENSG00000130810</t>
  </si>
  <si>
    <t>PPAN</t>
  </si>
  <si>
    <t>Q9NQ88</t>
  </si>
  <si>
    <t>ENSG00000078237</t>
  </si>
  <si>
    <t>TIGAR</t>
  </si>
  <si>
    <t>Q9NQ92</t>
  </si>
  <si>
    <t>ENSG00000172301</t>
  </si>
  <si>
    <t>COPRS</t>
  </si>
  <si>
    <t>Q9NQC3</t>
  </si>
  <si>
    <t>ENSG00000115310</t>
  </si>
  <si>
    <t>RTN4</t>
  </si>
  <si>
    <t>Q9NQC7</t>
  </si>
  <si>
    <t>ENSG00000083799</t>
  </si>
  <si>
    <t>CYLD</t>
  </si>
  <si>
    <t>Q9NQC8</t>
  </si>
  <si>
    <t>ENSG00000118096</t>
  </si>
  <si>
    <t>IFT46</t>
  </si>
  <si>
    <t>Q9NQE9</t>
  </si>
  <si>
    <t>ENSG00000111911</t>
  </si>
  <si>
    <t>HINT3</t>
  </si>
  <si>
    <t>Q9NQG5</t>
  </si>
  <si>
    <t>ENSG00000101413</t>
  </si>
  <si>
    <t>RPRD1B</t>
  </si>
  <si>
    <t>Q9NQH7</t>
  </si>
  <si>
    <t>ENSG00000196236</t>
  </si>
  <si>
    <t>XPNPEP3</t>
  </si>
  <si>
    <t>Q9NQP4</t>
  </si>
  <si>
    <t>ENSG00000101132</t>
  </si>
  <si>
    <t>PFDN4</t>
  </si>
  <si>
    <t>Q9NQR4</t>
  </si>
  <si>
    <t>ENSG00000114021</t>
  </si>
  <si>
    <t>NIT2</t>
  </si>
  <si>
    <t>Q9NQS7</t>
  </si>
  <si>
    <t>ENSG00000149503</t>
  </si>
  <si>
    <t>INCENP</t>
  </si>
  <si>
    <t>Q9NQT4</t>
  </si>
  <si>
    <t>ENSG00000077348</t>
  </si>
  <si>
    <t>EXOSC5</t>
  </si>
  <si>
    <t>Q9NQT5</t>
  </si>
  <si>
    <t>ENSG00000107371</t>
  </si>
  <si>
    <t>EXOSC3</t>
  </si>
  <si>
    <t>Q9NQT8</t>
  </si>
  <si>
    <t>ENSG00000197892</t>
  </si>
  <si>
    <t>KIF13B</t>
  </si>
  <si>
    <t>Q9NQW6</t>
  </si>
  <si>
    <t>ENSG00000011426</t>
  </si>
  <si>
    <t>ANLN</t>
  </si>
  <si>
    <t>Q9NQW7</t>
  </si>
  <si>
    <t>ENSG00000108039</t>
  </si>
  <si>
    <t>XPNPEP1</t>
  </si>
  <si>
    <t>Q9NQX3</t>
  </si>
  <si>
    <t>ENSG00000171723</t>
  </si>
  <si>
    <t>GPHN</t>
  </si>
  <si>
    <t>Q9NQZ2</t>
  </si>
  <si>
    <t>ENSG00000132467</t>
  </si>
  <si>
    <t>UTP3</t>
  </si>
  <si>
    <t>Q9NR09</t>
  </si>
  <si>
    <t>ENSG00000115760</t>
  </si>
  <si>
    <t>BIRC6</t>
  </si>
  <si>
    <t>Q9NR12</t>
  </si>
  <si>
    <t>ENSG00000196923</t>
  </si>
  <si>
    <t>PDLIM7</t>
  </si>
  <si>
    <t>Q9NR28</t>
  </si>
  <si>
    <t>ENSG00000184047</t>
  </si>
  <si>
    <t>DIABLO</t>
  </si>
  <si>
    <t>Q9NR30</t>
  </si>
  <si>
    <t>ENSG00000165732</t>
  </si>
  <si>
    <t>DDX21</t>
  </si>
  <si>
    <t>Q9NR31</t>
  </si>
  <si>
    <t>ENSG00000079332</t>
  </si>
  <si>
    <t>SAR1A</t>
  </si>
  <si>
    <t>Q9NR45</t>
  </si>
  <si>
    <t>ENSG00000095380</t>
  </si>
  <si>
    <t>NANS</t>
  </si>
  <si>
    <t>Q9NR46</t>
  </si>
  <si>
    <t>ENSG00000148341</t>
  </si>
  <si>
    <t>SH3GLB2</t>
  </si>
  <si>
    <t>Q9NR50</t>
  </si>
  <si>
    <t>ENSG00000070785</t>
  </si>
  <si>
    <t>EIF2B3</t>
  </si>
  <si>
    <t>Q9NR56</t>
  </si>
  <si>
    <t>ENSG00000152601</t>
  </si>
  <si>
    <t>MBNL1</t>
  </si>
  <si>
    <t>Q9NR77</t>
  </si>
  <si>
    <t>ENSG00000176894</t>
  </si>
  <si>
    <t>PXMP2</t>
  </si>
  <si>
    <t>Q9NRA8</t>
  </si>
  <si>
    <t>ENSG00000184708</t>
  </si>
  <si>
    <t>EIF4ENIF1</t>
  </si>
  <si>
    <t>Q9NRB3</t>
  </si>
  <si>
    <t>ENSG00000136213</t>
  </si>
  <si>
    <t>CHST12</t>
  </si>
  <si>
    <t>Q9NRF9</t>
  </si>
  <si>
    <t>ENSG00000148229</t>
  </si>
  <si>
    <t>POLE3</t>
  </si>
  <si>
    <t>Q9NRG0</t>
  </si>
  <si>
    <t>ENSG00000104472</t>
  </si>
  <si>
    <t>CHRAC1</t>
  </si>
  <si>
    <t>Q9NRG1</t>
  </si>
  <si>
    <t>ENSG00000099256</t>
  </si>
  <si>
    <t>PRTFDC1</t>
  </si>
  <si>
    <t>Q9NRG7</t>
  </si>
  <si>
    <t>ENSG00000100445</t>
  </si>
  <si>
    <t>SDR39U1</t>
  </si>
  <si>
    <t>Q9NRG9</t>
  </si>
  <si>
    <t>ENSG00000094914</t>
  </si>
  <si>
    <t>AAAS</t>
  </si>
  <si>
    <t>Q9NRK6</t>
  </si>
  <si>
    <t>ENSG00000135776</t>
  </si>
  <si>
    <t>ABCB10</t>
  </si>
  <si>
    <t>Q9NRL2</t>
  </si>
  <si>
    <t>ENSG00000198604</t>
  </si>
  <si>
    <t>BAZ1A</t>
  </si>
  <si>
    <t>Q9NRL3</t>
  </si>
  <si>
    <t>ENSG00000090372</t>
  </si>
  <si>
    <t>STRN4</t>
  </si>
  <si>
    <t>Q9NRN7</t>
  </si>
  <si>
    <t>ENSG00000149313</t>
  </si>
  <si>
    <t>AASDHPPT</t>
  </si>
  <si>
    <t>Q9NRN9</t>
  </si>
  <si>
    <t>ENSG00000138382</t>
  </si>
  <si>
    <t>METTL5</t>
  </si>
  <si>
    <t>Q9NRP0</t>
  </si>
  <si>
    <t>ENSG00000198856</t>
  </si>
  <si>
    <t>OSTC</t>
  </si>
  <si>
    <t>Q9NRP7</t>
  </si>
  <si>
    <t>ENSG00000163482</t>
  </si>
  <si>
    <t>STK36</t>
  </si>
  <si>
    <t>Q9NRR3</t>
  </si>
  <si>
    <t>ENSG00000158985</t>
  </si>
  <si>
    <t>CDC42SE2</t>
  </si>
  <si>
    <t>Q9NRR4</t>
  </si>
  <si>
    <t>ENSG00000113360</t>
  </si>
  <si>
    <t>DROSHA</t>
  </si>
  <si>
    <t>Q9NRR5</t>
  </si>
  <si>
    <t>ENSG00000160803</t>
  </si>
  <si>
    <t>UBQLN4</t>
  </si>
  <si>
    <t>Q9NRR8</t>
  </si>
  <si>
    <t>ENSG00000197622</t>
  </si>
  <si>
    <t>CDC42SE1</t>
  </si>
  <si>
    <t>Q9NRV9</t>
  </si>
  <si>
    <t>ENSG00000013583</t>
  </si>
  <si>
    <t>HEBP1</t>
  </si>
  <si>
    <t>Q9NRW3</t>
  </si>
  <si>
    <t>ENSG00000244509</t>
  </si>
  <si>
    <t>APOBEC3C</t>
  </si>
  <si>
    <t>Q9NRW7</t>
  </si>
  <si>
    <t>ENSG00000136631</t>
  </si>
  <si>
    <t>VPS45</t>
  </si>
  <si>
    <t>Q9NRX1</t>
  </si>
  <si>
    <t>ENSG00000115946</t>
  </si>
  <si>
    <t>PNO1</t>
  </si>
  <si>
    <t>Q9NRX2</t>
  </si>
  <si>
    <t>ENSG00000158042</t>
  </si>
  <si>
    <t>MRPL17</t>
  </si>
  <si>
    <t>Q9NRX4</t>
  </si>
  <si>
    <t>ENSG00000054148</t>
  </si>
  <si>
    <t>PHPT1</t>
  </si>
  <si>
    <t>Q9NRX5</t>
  </si>
  <si>
    <t>ENSG00000111897</t>
  </si>
  <si>
    <t>SERINC1</t>
  </si>
  <si>
    <t>Q9NRX6</t>
  </si>
  <si>
    <t>ENSG00000215717</t>
  </si>
  <si>
    <t>TMEM167B</t>
  </si>
  <si>
    <t>Q9NRY2</t>
  </si>
  <si>
    <t>ENSG00000148153</t>
  </si>
  <si>
    <t>INIP</t>
  </si>
  <si>
    <t>Q9NRY4</t>
  </si>
  <si>
    <t>ENSG00000160007</t>
  </si>
  <si>
    <t>ARHGAP35</t>
  </si>
  <si>
    <t>Q9NRY5</t>
  </si>
  <si>
    <t>ENSG00000055147</t>
  </si>
  <si>
    <t>FAM114A2</t>
  </si>
  <si>
    <t>Q9NRY6</t>
  </si>
  <si>
    <t>ENSG00000187838</t>
  </si>
  <si>
    <t>PLSCR3</t>
  </si>
  <si>
    <t>Q9NRZ9</t>
  </si>
  <si>
    <t>ENSG00000119969</t>
  </si>
  <si>
    <t>HELLS</t>
  </si>
  <si>
    <t>Q9NS25</t>
  </si>
  <si>
    <t>ENSG00000227234</t>
  </si>
  <si>
    <t>SPANXB1</t>
  </si>
  <si>
    <t>Q9NS37</t>
  </si>
  <si>
    <t>ENSG00000137504</t>
  </si>
  <si>
    <t>CREBZF</t>
  </si>
  <si>
    <t>Q9NS69</t>
  </si>
  <si>
    <t>ENSG00000100216</t>
  </si>
  <si>
    <t>TOMM22</t>
  </si>
  <si>
    <t>Q9NS86</t>
  </si>
  <si>
    <t>ENSG00000132434</t>
  </si>
  <si>
    <t>LANCL2</t>
  </si>
  <si>
    <t>Q9NS87</t>
  </si>
  <si>
    <t>ENSG00000163808</t>
  </si>
  <si>
    <t>KIF15</t>
  </si>
  <si>
    <t>Q9NS91</t>
  </si>
  <si>
    <t>ENSG00000070950</t>
  </si>
  <si>
    <t>RAD18</t>
  </si>
  <si>
    <t>Q9NSC5</t>
  </si>
  <si>
    <t>ENSG00000051128</t>
  </si>
  <si>
    <t>HOMER3</t>
  </si>
  <si>
    <t>Q9NSD9</t>
  </si>
  <si>
    <t>ENSG00000116120</t>
  </si>
  <si>
    <t>FARSB</t>
  </si>
  <si>
    <t>Q9NSE4</t>
  </si>
  <si>
    <t>ENSG00000067704</t>
  </si>
  <si>
    <t>IARS2</t>
  </si>
  <si>
    <t>Q9NSG2</t>
  </si>
  <si>
    <t>ENSG00000000460</t>
  </si>
  <si>
    <t>FIRRM</t>
  </si>
  <si>
    <t>Q9NSI2</t>
  </si>
  <si>
    <t>ENSG00000160256</t>
  </si>
  <si>
    <t>SLX9</t>
  </si>
  <si>
    <t>Q9NSK0</t>
  </si>
  <si>
    <t>ENSG00000137171</t>
  </si>
  <si>
    <t>KLC4</t>
  </si>
  <si>
    <t>Q9NSP4</t>
  </si>
  <si>
    <t>ENSG00000100162</t>
  </si>
  <si>
    <t>CENPM</t>
  </si>
  <si>
    <t>Q9NSV4</t>
  </si>
  <si>
    <t>ENSG00000139734</t>
  </si>
  <si>
    <t>DIAPH3</t>
  </si>
  <si>
    <t>Q9NT62</t>
  </si>
  <si>
    <t>ENSG00000144848</t>
  </si>
  <si>
    <t>ATG3</t>
  </si>
  <si>
    <t>Q9NT99</t>
  </si>
  <si>
    <t>ENSG00000131409</t>
  </si>
  <si>
    <t>LRRC4B</t>
  </si>
  <si>
    <t>Q9NTI5</t>
  </si>
  <si>
    <t>ENSG00000083642</t>
  </si>
  <si>
    <t>PDS5B</t>
  </si>
  <si>
    <t>Q9NTJ3</t>
  </si>
  <si>
    <t>ENSG00000113810</t>
  </si>
  <si>
    <t>SMC4</t>
  </si>
  <si>
    <t>Q9NTJ4</t>
  </si>
  <si>
    <t>ENSG00000140400</t>
  </si>
  <si>
    <t>MAN2C1</t>
  </si>
  <si>
    <t>Q9NTJ5</t>
  </si>
  <si>
    <t>ENSG00000211456</t>
  </si>
  <si>
    <t>SACM1L</t>
  </si>
  <si>
    <t>Q9NTK5</t>
  </si>
  <si>
    <t>ENSG00000138430</t>
  </si>
  <si>
    <t>OLA1</t>
  </si>
  <si>
    <t>Q9NTM9</t>
  </si>
  <si>
    <t>ENSG00000119929</t>
  </si>
  <si>
    <t>CUTC</t>
  </si>
  <si>
    <t>Q9NTN3</t>
  </si>
  <si>
    <t>ENSG00000116704</t>
  </si>
  <si>
    <t>SLC35D1</t>
  </si>
  <si>
    <t>Q9NTX5</t>
  </si>
  <si>
    <t>ENSG00000093144</t>
  </si>
  <si>
    <t>ECHDC1</t>
  </si>
  <si>
    <t>Q9NTZ6</t>
  </si>
  <si>
    <t>ENSG00000244462</t>
  </si>
  <si>
    <t>RBM12</t>
  </si>
  <si>
    <t>Q9NU22</t>
  </si>
  <si>
    <t>ENSG00000112159</t>
  </si>
  <si>
    <t>MDN1</t>
  </si>
  <si>
    <t>Q9NUD5</t>
  </si>
  <si>
    <t>ENSG00000247315</t>
  </si>
  <si>
    <t>ZCCHC3</t>
  </si>
  <si>
    <t>Q9NUG6</t>
  </si>
  <si>
    <t>ENSG00000088356</t>
  </si>
  <si>
    <t>PDRG1</t>
  </si>
  <si>
    <t>Q9NUH8</t>
  </si>
  <si>
    <t>ENSG00000137210</t>
  </si>
  <si>
    <t>TMEM14B</t>
  </si>
  <si>
    <t>Q9NUJ1</t>
  </si>
  <si>
    <t>ENSG00000144827</t>
  </si>
  <si>
    <t>ABHD10</t>
  </si>
  <si>
    <t>Q9NUJ3</t>
  </si>
  <si>
    <t>ENSG00000176148</t>
  </si>
  <si>
    <t>TCP11L1</t>
  </si>
  <si>
    <t>Q9NUL3</t>
  </si>
  <si>
    <t>ENSG00000040341</t>
  </si>
  <si>
    <t>STAU2</t>
  </si>
  <si>
    <t>Q9NUL7</t>
  </si>
  <si>
    <t>ENSG00000182810</t>
  </si>
  <si>
    <t>DDX28</t>
  </si>
  <si>
    <t>Q9NUM4</t>
  </si>
  <si>
    <t>ENSG00000106460</t>
  </si>
  <si>
    <t>TMEM106B</t>
  </si>
  <si>
    <t>Q9NUQ2</t>
  </si>
  <si>
    <t>ENSG00000155189</t>
  </si>
  <si>
    <t>AGPAT5</t>
  </si>
  <si>
    <t>Q9NUQ3</t>
  </si>
  <si>
    <t>ENSG00000086712</t>
  </si>
  <si>
    <t>TXLNG</t>
  </si>
  <si>
    <t>Q9NUQ6</t>
  </si>
  <si>
    <t>ENSG00000196141</t>
  </si>
  <si>
    <t>SPATS2L</t>
  </si>
  <si>
    <t>Q9NUQ7</t>
  </si>
  <si>
    <t>ENSG00000109775</t>
  </si>
  <si>
    <t>UFSP2</t>
  </si>
  <si>
    <t>Q9NUQ8</t>
  </si>
  <si>
    <t>ENSG00000161204</t>
  </si>
  <si>
    <t>ABCF3</t>
  </si>
  <si>
    <t>Q9NUQ9</t>
  </si>
  <si>
    <t>ENSG00000153310</t>
  </si>
  <si>
    <t>CYRIB</t>
  </si>
  <si>
    <t>Q9NUS5</t>
  </si>
  <si>
    <t>ENSG00000125843</t>
  </si>
  <si>
    <t>AP5S1</t>
  </si>
  <si>
    <t>Q9NUU7</t>
  </si>
  <si>
    <t>ENSG00000168872</t>
  </si>
  <si>
    <t>DDX19A</t>
  </si>
  <si>
    <t>Q9NUW8</t>
  </si>
  <si>
    <t>ENSG00000042088</t>
  </si>
  <si>
    <t>TDP1</t>
  </si>
  <si>
    <t>Q9NUY8</t>
  </si>
  <si>
    <t>ENSG00000036054</t>
  </si>
  <si>
    <t>TBC1D23</t>
  </si>
  <si>
    <t>Q9NV06</t>
  </si>
  <si>
    <t>ENSG00000164934</t>
  </si>
  <si>
    <t>DCAF13</t>
  </si>
  <si>
    <t>Q9NV31</t>
  </si>
  <si>
    <t>ENSG00000177971</t>
  </si>
  <si>
    <t>IMP3</t>
  </si>
  <si>
    <t>Q9NV35</t>
  </si>
  <si>
    <t>ENSG00000136159</t>
  </si>
  <si>
    <t>NUDT15</t>
  </si>
  <si>
    <t>Q9NV56</t>
  </si>
  <si>
    <t>ENSG00000101189</t>
  </si>
  <si>
    <t>MRGBP</t>
  </si>
  <si>
    <t>Q9NV70</t>
  </si>
  <si>
    <t>ENSG00000090989</t>
  </si>
  <si>
    <t>EXOC1</t>
  </si>
  <si>
    <t>Q9NV88</t>
  </si>
  <si>
    <t>ENSG00000104299</t>
  </si>
  <si>
    <t>INTS9</t>
  </si>
  <si>
    <t>Q9NV96</t>
  </si>
  <si>
    <t>ENSG00000112697</t>
  </si>
  <si>
    <t>TMEM30A</t>
  </si>
  <si>
    <t>Q9NVA1</t>
  </si>
  <si>
    <t>ENSG00000101019</t>
  </si>
  <si>
    <t>UQCC1</t>
  </si>
  <si>
    <t>Q9NVA2</t>
  </si>
  <si>
    <t>ENSG00000138758</t>
  </si>
  <si>
    <t>SEPTIN11</t>
  </si>
  <si>
    <t>Q9NVC6</t>
  </si>
  <si>
    <t>ENSG00000042429</t>
  </si>
  <si>
    <t>MED17</t>
  </si>
  <si>
    <t>Q9NVD7</t>
  </si>
  <si>
    <t>ENSG00000197702</t>
  </si>
  <si>
    <t>PARVA</t>
  </si>
  <si>
    <t>Q9NVE7</t>
  </si>
  <si>
    <t>ENSG00000157881</t>
  </si>
  <si>
    <t>PANK4</t>
  </si>
  <si>
    <t>Q9NVF7</t>
  </si>
  <si>
    <t>ENSG00000143756</t>
  </si>
  <si>
    <t>FBXO28</t>
  </si>
  <si>
    <t>Q9NVG8</t>
  </si>
  <si>
    <t>ENSG00000107021</t>
  </si>
  <si>
    <t>TBC1D13</t>
  </si>
  <si>
    <t>Q9NVH0</t>
  </si>
  <si>
    <t>ENSG00000081177</t>
  </si>
  <si>
    <t>EXD2</t>
  </si>
  <si>
    <t>Q9NVH1</t>
  </si>
  <si>
    <t>ENSG00000007923</t>
  </si>
  <si>
    <t>DNAJC11</t>
  </si>
  <si>
    <t>Q9NVH2</t>
  </si>
  <si>
    <t>ENSG00000143493</t>
  </si>
  <si>
    <t>INTS7</t>
  </si>
  <si>
    <t>Q9NVH6</t>
  </si>
  <si>
    <t>ENSG00000185973</t>
  </si>
  <si>
    <t>TMLHE</t>
  </si>
  <si>
    <t>Q9NVI1</t>
  </si>
  <si>
    <t>ENSG00000140525</t>
  </si>
  <si>
    <t>FANCI</t>
  </si>
  <si>
    <t>Q9NVI7</t>
  </si>
  <si>
    <t>ENSG00000197785</t>
  </si>
  <si>
    <t>ATAD3A</t>
  </si>
  <si>
    <t>Q9NVJ2</t>
  </si>
  <si>
    <t>ENSG00000134108</t>
  </si>
  <si>
    <t>ARL8B</t>
  </si>
  <si>
    <t>Q9NVM6</t>
  </si>
  <si>
    <t>ENSG00000104129</t>
  </si>
  <si>
    <t>DNAJC17</t>
  </si>
  <si>
    <t>Q9NVM9</t>
  </si>
  <si>
    <t>ENSG00000064102</t>
  </si>
  <si>
    <t>INTS13</t>
  </si>
  <si>
    <t>Q9NVN8</t>
  </si>
  <si>
    <t>ENSG00000130119</t>
  </si>
  <si>
    <t>GNL3L</t>
  </si>
  <si>
    <t>Q9NVP1</t>
  </si>
  <si>
    <t>ENSG00000088205</t>
  </si>
  <si>
    <t>DDX18</t>
  </si>
  <si>
    <t>Q9NVP2</t>
  </si>
  <si>
    <t>ENSG00000105011</t>
  </si>
  <si>
    <t>ASF1B</t>
  </si>
  <si>
    <t>Q9NVQ4</t>
  </si>
  <si>
    <t>ENSG00000158234</t>
  </si>
  <si>
    <t>FAIM</t>
  </si>
  <si>
    <t>Q9NVR2</t>
  </si>
  <si>
    <t>ENSG00000104613</t>
  </si>
  <si>
    <t>INTS10</t>
  </si>
  <si>
    <t>Q9NVR5</t>
  </si>
  <si>
    <t>ENSG00000165506</t>
  </si>
  <si>
    <t>DNAAF2</t>
  </si>
  <si>
    <t>Q9NVS2</t>
  </si>
  <si>
    <t>ENSG00000096080</t>
  </si>
  <si>
    <t>MRPS18A</t>
  </si>
  <si>
    <t>Q9NVS9</t>
  </si>
  <si>
    <t>ENSG00000108439</t>
  </si>
  <si>
    <t>PNPO</t>
  </si>
  <si>
    <t>Q9NVT9</t>
  </si>
  <si>
    <t>ENSG00000104442</t>
  </si>
  <si>
    <t>ARMC1</t>
  </si>
  <si>
    <t>Q9NVU0</t>
  </si>
  <si>
    <t>ENSG00000058600</t>
  </si>
  <si>
    <t>POLR3E</t>
  </si>
  <si>
    <t>Q9NVU7</t>
  </si>
  <si>
    <t>ENSG00000198301</t>
  </si>
  <si>
    <t>SDAD1</t>
  </si>
  <si>
    <t>Q9NVV0</t>
  </si>
  <si>
    <t>ENSG00000095209</t>
  </si>
  <si>
    <t>TMEM38B</t>
  </si>
  <si>
    <t>Q9NVV4</t>
  </si>
  <si>
    <t>ENSG00000107951</t>
  </si>
  <si>
    <t>MTPAP</t>
  </si>
  <si>
    <t>Q9NVX0</t>
  </si>
  <si>
    <t>ENSG00000137814</t>
  </si>
  <si>
    <t>HAUS2</t>
  </si>
  <si>
    <t>Q9NVX2</t>
  </si>
  <si>
    <t>ENSG00000073536</t>
  </si>
  <si>
    <t>NLE1</t>
  </si>
  <si>
    <t>Q9NVX7</t>
  </si>
  <si>
    <t>ENSG00000123444</t>
  </si>
  <si>
    <t>KBTBD4</t>
  </si>
  <si>
    <t>Q9NVZ3</t>
  </si>
  <si>
    <t>ENSG00000157191</t>
  </si>
  <si>
    <t>NECAP2</t>
  </si>
  <si>
    <t>Q9NW08</t>
  </si>
  <si>
    <t>ENSG00000013503</t>
  </si>
  <si>
    <t>POLR3B</t>
  </si>
  <si>
    <t>Q9NW13</t>
  </si>
  <si>
    <t>ENSG00000106344</t>
  </si>
  <si>
    <t>RBM28</t>
  </si>
  <si>
    <t>Q9NW15</t>
  </si>
  <si>
    <t>ENSG00000160746</t>
  </si>
  <si>
    <t>ANO10</t>
  </si>
  <si>
    <t>Q9NW64</t>
  </si>
  <si>
    <t>ENSG00000086589</t>
  </si>
  <si>
    <t>RBM22</t>
  </si>
  <si>
    <t>Q9NW68</t>
  </si>
  <si>
    <t>ENSG00000160058</t>
  </si>
  <si>
    <t>BSDC1</t>
  </si>
  <si>
    <t>Q9NW82</t>
  </si>
  <si>
    <t>ENSG00000082068</t>
  </si>
  <si>
    <t>WDR70</t>
  </si>
  <si>
    <t>Q9NWB6</t>
  </si>
  <si>
    <t>ENSG00000134884</t>
  </si>
  <si>
    <t>ARGLU1</t>
  </si>
  <si>
    <t>Q9NWF9</t>
  </si>
  <si>
    <t>ENSG00000011275</t>
  </si>
  <si>
    <t>RNF216</t>
  </si>
  <si>
    <t>Q9NWH9</t>
  </si>
  <si>
    <t>ENSG00000137776</t>
  </si>
  <si>
    <t>SLTM</t>
  </si>
  <si>
    <t>Q9NWM3</t>
  </si>
  <si>
    <t>ENSG00000180891</t>
  </si>
  <si>
    <t>CUEDC1</t>
  </si>
  <si>
    <t>Q9NWM8</t>
  </si>
  <si>
    <t>ENSG00000106080</t>
  </si>
  <si>
    <t>FKBP14</t>
  </si>
  <si>
    <t>Q9NWR8</t>
  </si>
  <si>
    <t>ENSG00000005059</t>
  </si>
  <si>
    <t>MCUB</t>
  </si>
  <si>
    <t>Q9NWS0</t>
  </si>
  <si>
    <t>ENSG00000104872</t>
  </si>
  <si>
    <t>PIH1D1</t>
  </si>
  <si>
    <t>Q9NWS6</t>
  </si>
  <si>
    <t>ENSG00000100376</t>
  </si>
  <si>
    <t>FAM118A</t>
  </si>
  <si>
    <t>Q9NWS8</t>
  </si>
  <si>
    <t>ENSG00000155906</t>
  </si>
  <si>
    <t>RMND1</t>
  </si>
  <si>
    <t>Q9NWT1</t>
  </si>
  <si>
    <t>ENSG00000111845</t>
  </si>
  <si>
    <t>PAK1IP1</t>
  </si>
  <si>
    <t>Q9NWT6</t>
  </si>
  <si>
    <t>ENSG00000166135</t>
  </si>
  <si>
    <t>HIF1AN</t>
  </si>
  <si>
    <t>Q9NWU1</t>
  </si>
  <si>
    <t>ENSG00000151093</t>
  </si>
  <si>
    <t>OXSM</t>
  </si>
  <si>
    <t>Q9NWU2</t>
  </si>
  <si>
    <t>ENSG00000101193</t>
  </si>
  <si>
    <t>GID8</t>
  </si>
  <si>
    <t>Q9NWU5</t>
  </si>
  <si>
    <t>ENSG00000082515</t>
  </si>
  <si>
    <t>MRPL22</t>
  </si>
  <si>
    <t>Q9NWV4</t>
  </si>
  <si>
    <t>ENSG00000162384</t>
  </si>
  <si>
    <t>CZIB</t>
  </si>
  <si>
    <t>Q9NWV8</t>
  </si>
  <si>
    <t>ENSG00000105393</t>
  </si>
  <si>
    <t>BABAM1</t>
  </si>
  <si>
    <t>Q9NWW5</t>
  </si>
  <si>
    <t>ENSG00000128973</t>
  </si>
  <si>
    <t>CLN6</t>
  </si>
  <si>
    <t>Q9NWX6</t>
  </si>
  <si>
    <t>ENSG00000113272</t>
  </si>
  <si>
    <t>THG1L</t>
  </si>
  <si>
    <t>Q9NWY4</t>
  </si>
  <si>
    <t>ENSG00000056050</t>
  </si>
  <si>
    <t>HPF1</t>
  </si>
  <si>
    <t>Q9NX01</t>
  </si>
  <si>
    <t>ENSG00000140830</t>
  </si>
  <si>
    <t>TXNL4B</t>
  </si>
  <si>
    <t>Q9NX04</t>
  </si>
  <si>
    <t>ENSG00000116922</t>
  </si>
  <si>
    <t>AIRIM</t>
  </si>
  <si>
    <t>Q9NX07</t>
  </si>
  <si>
    <t>ENSG00000180098</t>
  </si>
  <si>
    <t>TRNAU1AP</t>
  </si>
  <si>
    <t>Q9NX08</t>
  </si>
  <si>
    <t>ENSG00000169019</t>
  </si>
  <si>
    <t>COMMD8</t>
  </si>
  <si>
    <t>Q9NX20</t>
  </si>
  <si>
    <t>ENSG00000166902</t>
  </si>
  <si>
    <t>MRPL16</t>
  </si>
  <si>
    <t>Q9NX24</t>
  </si>
  <si>
    <t>ENSG00000145912</t>
  </si>
  <si>
    <t>NHP2</t>
  </si>
  <si>
    <t>Q9NX40</t>
  </si>
  <si>
    <t>ENSG00000109180</t>
  </si>
  <si>
    <t>OCIAD1</t>
  </si>
  <si>
    <t>Q9NX46</t>
  </si>
  <si>
    <t>ENSG00000116863</t>
  </si>
  <si>
    <t>ADPRS</t>
  </si>
  <si>
    <t>Q9NX47</t>
  </si>
  <si>
    <t>ENSG00000198060</t>
  </si>
  <si>
    <t>MARCHF5</t>
  </si>
  <si>
    <t>Q9NX55</t>
  </si>
  <si>
    <t>ENSG00000242028</t>
  </si>
  <si>
    <t>HYPK</t>
  </si>
  <si>
    <t>Q9NX58</t>
  </si>
  <si>
    <t>ENSG00000145220</t>
  </si>
  <si>
    <t>LYAR</t>
  </si>
  <si>
    <t>Q9NX61</t>
  </si>
  <si>
    <t>ENSG00000064545</t>
  </si>
  <si>
    <t>TMEM161A</t>
  </si>
  <si>
    <t>Q9NX62</t>
  </si>
  <si>
    <t>ENSG00000104331</t>
  </si>
  <si>
    <t>BPNT2</t>
  </si>
  <si>
    <t>Q9NX63</t>
  </si>
  <si>
    <t>ENSG00000106554</t>
  </si>
  <si>
    <t>CHCHD3</t>
  </si>
  <si>
    <t>Q9NX74</t>
  </si>
  <si>
    <t>ENSG00000167264</t>
  </si>
  <si>
    <t>DUS2</t>
  </si>
  <si>
    <t>Q9NX76</t>
  </si>
  <si>
    <t>ENSG00000091317</t>
  </si>
  <si>
    <t>CMTM6</t>
  </si>
  <si>
    <t>Q9NXC5</t>
  </si>
  <si>
    <t>ENSG00000164654</t>
  </si>
  <si>
    <t>MIOS</t>
  </si>
  <si>
    <t>Q9NXE4</t>
  </si>
  <si>
    <t>ENSG00000136699</t>
  </si>
  <si>
    <t>SMPD4</t>
  </si>
  <si>
    <t>Q9NXF1</t>
  </si>
  <si>
    <t>ENSG00000136891</t>
  </si>
  <si>
    <t>TEX10</t>
  </si>
  <si>
    <t>Q9NXF7</t>
  </si>
  <si>
    <t>ENSG00000163257</t>
  </si>
  <si>
    <t>DCAF16</t>
  </si>
  <si>
    <t>Q9NXG2</t>
  </si>
  <si>
    <t>ENSG00000066654</t>
  </si>
  <si>
    <t>THUMPD1</t>
  </si>
  <si>
    <t>Q9NXG6</t>
  </si>
  <si>
    <t>ENSG00000178467</t>
  </si>
  <si>
    <t>P4HTM</t>
  </si>
  <si>
    <t>Q9NXH8</t>
  </si>
  <si>
    <t>ENSG00000198113</t>
  </si>
  <si>
    <t>TOR4A</t>
  </si>
  <si>
    <t>Q9NXH9</t>
  </si>
  <si>
    <t>ENSG00000104907</t>
  </si>
  <si>
    <t>TRMT1</t>
  </si>
  <si>
    <t>Q9NXK8</t>
  </si>
  <si>
    <t>ENSG00000127452</t>
  </si>
  <si>
    <t>FBXL12</t>
  </si>
  <si>
    <t>Q9NXR7</t>
  </si>
  <si>
    <t>ENSG00000158019</t>
  </si>
  <si>
    <t>BABAM2</t>
  </si>
  <si>
    <t>Q9NXS2</t>
  </si>
  <si>
    <t>ENSG00000011478</t>
  </si>
  <si>
    <t>QPCTL</t>
  </si>
  <si>
    <t>Q9NXV2</t>
  </si>
  <si>
    <t>ENSG00000167977</t>
  </si>
  <si>
    <t>KCTD5</t>
  </si>
  <si>
    <t>Q9NXV6</t>
  </si>
  <si>
    <t>ENSG00000168564</t>
  </si>
  <si>
    <t>CDKN2AIP</t>
  </si>
  <si>
    <t>Q9NXW2</t>
  </si>
  <si>
    <t>ENSG00000148719</t>
  </si>
  <si>
    <t>DNAJB12</t>
  </si>
  <si>
    <t>Q9NXX6</t>
  </si>
  <si>
    <t>ENSG00000107672</t>
  </si>
  <si>
    <t>NSMCE4A</t>
  </si>
  <si>
    <t>Q9NY12</t>
  </si>
  <si>
    <t>ENSG00000109534</t>
  </si>
  <si>
    <t>GAR1</t>
  </si>
  <si>
    <t>Q9NY27</t>
  </si>
  <si>
    <t>ENSG00000163605</t>
  </si>
  <si>
    <t>PPP4R2</t>
  </si>
  <si>
    <t>Q9NY33</t>
  </si>
  <si>
    <t>ENSG00000254986</t>
  </si>
  <si>
    <t>DPP3</t>
  </si>
  <si>
    <t>Q9NY61</t>
  </si>
  <si>
    <t>ENSG00000275700</t>
  </si>
  <si>
    <t>AATF</t>
  </si>
  <si>
    <t>Q9NY65</t>
  </si>
  <si>
    <t>ENSG00000183785</t>
  </si>
  <si>
    <t>TUBA8</t>
  </si>
  <si>
    <t>Q9NY93</t>
  </si>
  <si>
    <t>ENSG00000136271</t>
  </si>
  <si>
    <t>DDX56</t>
  </si>
  <si>
    <t>Q9NYB0</t>
  </si>
  <si>
    <t>ENSG00000166848</t>
  </si>
  <si>
    <t>TERF2IP</t>
  </si>
  <si>
    <t>Q9NYB9</t>
  </si>
  <si>
    <t>ENSG00000138443</t>
  </si>
  <si>
    <t>ABI2</t>
  </si>
  <si>
    <t>Q9NYF3</t>
  </si>
  <si>
    <t>ENSG00000120709</t>
  </si>
  <si>
    <t>FAM53C</t>
  </si>
  <si>
    <t>Q9NYF8</t>
  </si>
  <si>
    <t>ENSG00000029363</t>
  </si>
  <si>
    <t>BCLAF1</t>
  </si>
  <si>
    <t>Q9NYH9</t>
  </si>
  <si>
    <t>ENSG00000108651</t>
  </si>
  <si>
    <t>UTP6</t>
  </si>
  <si>
    <t>Q9NYJ8</t>
  </si>
  <si>
    <t>ENSG00000055208</t>
  </si>
  <si>
    <t>TAB2</t>
  </si>
  <si>
    <t>Q9NYK5</t>
  </si>
  <si>
    <t>ENSG00000154719</t>
  </si>
  <si>
    <t>MRPL39</t>
  </si>
  <si>
    <t>Q9NYL2</t>
  </si>
  <si>
    <t>ENSG00000091436</t>
  </si>
  <si>
    <t>MAP3K20</t>
  </si>
  <si>
    <t>Q9NYL9</t>
  </si>
  <si>
    <t>ENSG00000138594</t>
  </si>
  <si>
    <t>TMOD3</t>
  </si>
  <si>
    <t>Q9NYP3</t>
  </si>
  <si>
    <t>ENSG00000159147</t>
  </si>
  <si>
    <t>DONSON</t>
  </si>
  <si>
    <t>Q9NYP7</t>
  </si>
  <si>
    <t>ENSG00000012660</t>
  </si>
  <si>
    <t>ELOVL5</t>
  </si>
  <si>
    <t>Q9NYP9</t>
  </si>
  <si>
    <t>ENSG00000159055</t>
  </si>
  <si>
    <t>MIS18A</t>
  </si>
  <si>
    <t>Q9NYT0</t>
  </si>
  <si>
    <t>ENSG00000100558</t>
  </si>
  <si>
    <t>PLEK2</t>
  </si>
  <si>
    <t>Q9NYU1</t>
  </si>
  <si>
    <t>ENSG00000102595</t>
  </si>
  <si>
    <t>UGGT2</t>
  </si>
  <si>
    <t>Q9NYU2</t>
  </si>
  <si>
    <t>ENSG00000136731</t>
  </si>
  <si>
    <t>UGGT1</t>
  </si>
  <si>
    <t>Q9NYV4</t>
  </si>
  <si>
    <t>ENSG00000167258</t>
  </si>
  <si>
    <t>CDK12</t>
  </si>
  <si>
    <t>Q9NYV6</t>
  </si>
  <si>
    <t>ENSG00000085721</t>
  </si>
  <si>
    <t>RRN3</t>
  </si>
  <si>
    <t>Q9NYY8</t>
  </si>
  <si>
    <t>ENSG00000118246</t>
  </si>
  <si>
    <t>FASTKD2</t>
  </si>
  <si>
    <t>Q9NYZ3</t>
  </si>
  <si>
    <t>ENSG00000075218</t>
  </si>
  <si>
    <t>GTSE1</t>
  </si>
  <si>
    <t>Q9NZ01</t>
  </si>
  <si>
    <t>ENSG00000099797</t>
  </si>
  <si>
    <t>TECR</t>
  </si>
  <si>
    <t>Q9NZ08</t>
  </si>
  <si>
    <t>ENSG00000164307</t>
  </si>
  <si>
    <t>ERAP1</t>
  </si>
  <si>
    <t>Q9NZ09</t>
  </si>
  <si>
    <t>ENSG00000165006</t>
  </si>
  <si>
    <t>UBAP1</t>
  </si>
  <si>
    <t>Q9NZ32</t>
  </si>
  <si>
    <t>ENSG00000131966</t>
  </si>
  <si>
    <t>ACTR10</t>
  </si>
  <si>
    <t>Q9NZ45</t>
  </si>
  <si>
    <t>ENSG00000122873</t>
  </si>
  <si>
    <t>CISD1</t>
  </si>
  <si>
    <t>Q9NZ52</t>
  </si>
  <si>
    <t>ENSG00000125447</t>
  </si>
  <si>
    <t>GGA3</t>
  </si>
  <si>
    <t>Q9NZ63</t>
  </si>
  <si>
    <t>ENSG00000136819</t>
  </si>
  <si>
    <t>C9orf78</t>
  </si>
  <si>
    <t>Q9NZB2</t>
  </si>
  <si>
    <t>ENSG00000048828</t>
  </si>
  <si>
    <t>FAM120A</t>
  </si>
  <si>
    <t>Q9NZC9</t>
  </si>
  <si>
    <t>ENSG00000138375</t>
  </si>
  <si>
    <t>SMARCAL1</t>
  </si>
  <si>
    <t>Q9NZD2</t>
  </si>
  <si>
    <t>ENSG00000139433</t>
  </si>
  <si>
    <t>GLTP</t>
  </si>
  <si>
    <t>Q9NZD8</t>
  </si>
  <si>
    <t>ENSG00000090487</t>
  </si>
  <si>
    <t>SPG21</t>
  </si>
  <si>
    <t>Q9NZI7</t>
  </si>
  <si>
    <t>ENSG00000153560</t>
  </si>
  <si>
    <t>UBP1</t>
  </si>
  <si>
    <t>Q9NZJ0</t>
  </si>
  <si>
    <t>ENSG00000143476</t>
  </si>
  <si>
    <t>DTL</t>
  </si>
  <si>
    <t>Q9NZJ4</t>
  </si>
  <si>
    <t>ENSG00000151835</t>
  </si>
  <si>
    <t>SACS</t>
  </si>
  <si>
    <t>Q9NZJ7</t>
  </si>
  <si>
    <t>ENSG00000137409</t>
  </si>
  <si>
    <t>MTCH1</t>
  </si>
  <si>
    <t>Q9NZL4</t>
  </si>
  <si>
    <t>ENSG00000133265</t>
  </si>
  <si>
    <t>HSPBP1</t>
  </si>
  <si>
    <t>Q9NZL9</t>
  </si>
  <si>
    <t>ENSG00000038274</t>
  </si>
  <si>
    <t>MAT2B</t>
  </si>
  <si>
    <t>Q9NZM1</t>
  </si>
  <si>
    <t>ENSG00000138119</t>
  </si>
  <si>
    <t>MYOF</t>
  </si>
  <si>
    <t>Q9NZM3</t>
  </si>
  <si>
    <t>ENSG00000198399</t>
  </si>
  <si>
    <t>ITSN2</t>
  </si>
  <si>
    <t>Q9NZM5</t>
  </si>
  <si>
    <t>ENSG00000105373</t>
  </si>
  <si>
    <t>NOP53</t>
  </si>
  <si>
    <t>Q9NZN4</t>
  </si>
  <si>
    <t>ENSG00000024422</t>
  </si>
  <si>
    <t>EHD2</t>
  </si>
  <si>
    <t>Q9NZN5</t>
  </si>
  <si>
    <t>ENSG00000196914</t>
  </si>
  <si>
    <t>ARHGEF12</t>
  </si>
  <si>
    <t>Q9NZN8</t>
  </si>
  <si>
    <t>ENSG00000111596</t>
  </si>
  <si>
    <t>CNOT2</t>
  </si>
  <si>
    <t>Q9NZQ3</t>
  </si>
  <si>
    <t>ENSG00000213672</t>
  </si>
  <si>
    <t>NCKIPSD</t>
  </si>
  <si>
    <t>Q9NZT2</t>
  </si>
  <si>
    <t>ENSG00000060491</t>
  </si>
  <si>
    <t>OGFR</t>
  </si>
  <si>
    <t>Q9NZU5</t>
  </si>
  <si>
    <t>ENSG00000071282</t>
  </si>
  <si>
    <t>LMCD1</t>
  </si>
  <si>
    <t>Q9NZV5</t>
  </si>
  <si>
    <t>ENSG00000162430</t>
  </si>
  <si>
    <t>SELENON</t>
  </si>
  <si>
    <t>Q9NZW5</t>
  </si>
  <si>
    <t>ENSG00000105926</t>
  </si>
  <si>
    <t>PALS2</t>
  </si>
  <si>
    <t>Q9NZZ3</t>
  </si>
  <si>
    <t>ENSG00000086065</t>
  </si>
  <si>
    <t>CHMP5</t>
  </si>
  <si>
    <t>Q9P000</t>
  </si>
  <si>
    <t>ENSG00000110442</t>
  </si>
  <si>
    <t>COMMD9</t>
  </si>
  <si>
    <t>Q9P003</t>
  </si>
  <si>
    <t>ENSG00000143771</t>
  </si>
  <si>
    <t>CNIH4</t>
  </si>
  <si>
    <t>Q9P013</t>
  </si>
  <si>
    <t>ENSG00000150316</t>
  </si>
  <si>
    <t>CWC15</t>
  </si>
  <si>
    <t>Q9P015</t>
  </si>
  <si>
    <t>ENSG00000137547</t>
  </si>
  <si>
    <t>MRPL15</t>
  </si>
  <si>
    <t>Q9P016</t>
  </si>
  <si>
    <t>ENSG00000151500</t>
  </si>
  <si>
    <t>THYN1</t>
  </si>
  <si>
    <t>Q9P021</t>
  </si>
  <si>
    <t>ENSG00000119878</t>
  </si>
  <si>
    <t>CRIPT</t>
  </si>
  <si>
    <t>Q9P031</t>
  </si>
  <si>
    <t>ENSG00000133773</t>
  </si>
  <si>
    <t>CCDC59</t>
  </si>
  <si>
    <t>Q9P032</t>
  </si>
  <si>
    <t>ENSG00000123545</t>
  </si>
  <si>
    <t>NDUFAF4</t>
  </si>
  <si>
    <t>Q9P035</t>
  </si>
  <si>
    <t>ENSG00000074696</t>
  </si>
  <si>
    <t>HACD3</t>
  </si>
  <si>
    <t>Q9P055</t>
  </si>
  <si>
    <t>ENSG00000050130</t>
  </si>
  <si>
    <t>JKAMP</t>
  </si>
  <si>
    <t>Q9P086</t>
  </si>
  <si>
    <t>ENSG00000161920</t>
  </si>
  <si>
    <t>MED11</t>
  </si>
  <si>
    <t>Q9P0I2</t>
  </si>
  <si>
    <t>ENSG00000125037</t>
  </si>
  <si>
    <t>EMC3</t>
  </si>
  <si>
    <t>Q9P0J0</t>
  </si>
  <si>
    <t>ENSG00000186010</t>
  </si>
  <si>
    <t>NDUFA13</t>
  </si>
  <si>
    <t>Q9P0J1</t>
  </si>
  <si>
    <t>ENSG00000164951</t>
  </si>
  <si>
    <t>PDP1</t>
  </si>
  <si>
    <t>Q9P0J7</t>
  </si>
  <si>
    <t>ENSG00000176407</t>
  </si>
  <si>
    <t>KCMF1</t>
  </si>
  <si>
    <t>Q9P0K7</t>
  </si>
  <si>
    <t>ENSG00000039560</t>
  </si>
  <si>
    <t>RAI14</t>
  </si>
  <si>
    <t>Q9P0L0</t>
  </si>
  <si>
    <t>ENSG00000101558</t>
  </si>
  <si>
    <t>VAPA</t>
  </si>
  <si>
    <t>Q9P0M6</t>
  </si>
  <si>
    <t>ENSG00000099284</t>
  </si>
  <si>
    <t>MACROH2A2</t>
  </si>
  <si>
    <t>Q9P0M9</t>
  </si>
  <si>
    <t>ENSG00000108826</t>
  </si>
  <si>
    <t>MRPL27</t>
  </si>
  <si>
    <t>Q9P0P0</t>
  </si>
  <si>
    <t>ENSG00000168894</t>
  </si>
  <si>
    <t>RNF181</t>
  </si>
  <si>
    <t>Q9P0R6</t>
  </si>
  <si>
    <t>ENSG00000100744</t>
  </si>
  <si>
    <t>GSKIP</t>
  </si>
  <si>
    <t>Q9P0S3</t>
  </si>
  <si>
    <t>ENSG00000128699</t>
  </si>
  <si>
    <t>ORMDL1</t>
  </si>
  <si>
    <t>Q9P0S9</t>
  </si>
  <si>
    <t>ENSG00000111843</t>
  </si>
  <si>
    <t>TMEM14C</t>
  </si>
  <si>
    <t>Q9P0U1</t>
  </si>
  <si>
    <t>ENSG00000196683</t>
  </si>
  <si>
    <t>TOMM7</t>
  </si>
  <si>
    <t>Q9P0U4</t>
  </si>
  <si>
    <t>ENSG00000154832</t>
  </si>
  <si>
    <t>CXXC1</t>
  </si>
  <si>
    <t>Q9P0V3</t>
  </si>
  <si>
    <t>ENSG00000130147</t>
  </si>
  <si>
    <t>SH3BP4</t>
  </si>
  <si>
    <t>Q9P0V9</t>
  </si>
  <si>
    <t>ENSG00000186522</t>
  </si>
  <si>
    <t>SEPTIN10</t>
  </si>
  <si>
    <t>Q9P121</t>
  </si>
  <si>
    <t>ENSG00000182667</t>
  </si>
  <si>
    <t>NTM</t>
  </si>
  <si>
    <t>Q9P1F3</t>
  </si>
  <si>
    <t>ENSG00000146386</t>
  </si>
  <si>
    <t>ABRACL</t>
  </si>
  <si>
    <t>Q9P1U0</t>
  </si>
  <si>
    <t>ENSG00000066379</t>
  </si>
  <si>
    <t>POLR1H</t>
  </si>
  <si>
    <t>Q9P206</t>
  </si>
  <si>
    <t>ENSG00000162522</t>
  </si>
  <si>
    <t>NHSL3</t>
  </si>
  <si>
    <t>Q9P232</t>
  </si>
  <si>
    <t>ENSG00000113805</t>
  </si>
  <si>
    <t>CNTN3</t>
  </si>
  <si>
    <t>Q9P253</t>
  </si>
  <si>
    <t>ENSG00000104142</t>
  </si>
  <si>
    <t>VPS18</t>
  </si>
  <si>
    <t>Q9P258</t>
  </si>
  <si>
    <t>ENSG00000179051</t>
  </si>
  <si>
    <t>RCC2</t>
  </si>
  <si>
    <t>Q9P260</t>
  </si>
  <si>
    <t>ENSG00000134444</t>
  </si>
  <si>
    <t>RELCH</t>
  </si>
  <si>
    <t>Q9P265</t>
  </si>
  <si>
    <t>ENSG00000066084</t>
  </si>
  <si>
    <t>DIP2B</t>
  </si>
  <si>
    <t>Q9P270</t>
  </si>
  <si>
    <t>ENSG00000109171</t>
  </si>
  <si>
    <t>SLAIN2</t>
  </si>
  <si>
    <t>Q9P273</t>
  </si>
  <si>
    <t>ENSG00000218336</t>
  </si>
  <si>
    <t>TENM3</t>
  </si>
  <si>
    <t>Q9P275</t>
  </si>
  <si>
    <t>ENSG00000055483</t>
  </si>
  <si>
    <t>USP36</t>
  </si>
  <si>
    <t>Q9P287</t>
  </si>
  <si>
    <t>ENSG00000107949</t>
  </si>
  <si>
    <t>BCCIP</t>
  </si>
  <si>
    <t>Q9P289</t>
  </si>
  <si>
    <t>ENSG00000134602</t>
  </si>
  <si>
    <t>STK26</t>
  </si>
  <si>
    <t>Q9P2A4</t>
  </si>
  <si>
    <t>ENSG00000108798</t>
  </si>
  <si>
    <t>ABI3</t>
  </si>
  <si>
    <t>Q9P2B2</t>
  </si>
  <si>
    <t>ENSG00000134247</t>
  </si>
  <si>
    <t>PTGFRN</t>
  </si>
  <si>
    <t>Q9P2B4</t>
  </si>
  <si>
    <t>ENSG00000143079</t>
  </si>
  <si>
    <t>CTTNBP2NL</t>
  </si>
  <si>
    <t>Q9P2C4</t>
  </si>
  <si>
    <t>ENSG00000146433</t>
  </si>
  <si>
    <t>TMEM181</t>
  </si>
  <si>
    <t>Q9P2D3</t>
  </si>
  <si>
    <t>ENSG00000008869</t>
  </si>
  <si>
    <t>HEATR5B</t>
  </si>
  <si>
    <t>Q9P2E3</t>
  </si>
  <si>
    <t>ENSG00000124201</t>
  </si>
  <si>
    <t>ZNFX1</t>
  </si>
  <si>
    <t>Q9P2E9</t>
  </si>
  <si>
    <t>ENSG00000125844</t>
  </si>
  <si>
    <t>RRBP1</t>
  </si>
  <si>
    <t>Q9P2G1</t>
  </si>
  <si>
    <t>ENSG00000001629</t>
  </si>
  <si>
    <t>ANKIB1</t>
  </si>
  <si>
    <t>Q9P2G9</t>
  </si>
  <si>
    <t>ENSG00000145332</t>
  </si>
  <si>
    <t>KLHL8</t>
  </si>
  <si>
    <t>Q9P2I0</t>
  </si>
  <si>
    <t>ENSG00000165934</t>
  </si>
  <si>
    <t>CPSF2</t>
  </si>
  <si>
    <t>Q9P2J5</t>
  </si>
  <si>
    <t>ENSG00000133706</t>
  </si>
  <si>
    <t>LARS1</t>
  </si>
  <si>
    <t>Q9P2K3</t>
  </si>
  <si>
    <t>ENSG00000117625</t>
  </si>
  <si>
    <t>RCOR3</t>
  </si>
  <si>
    <t>Q9P2K5</t>
  </si>
  <si>
    <t>ENSG00000104177</t>
  </si>
  <si>
    <t>MYEF2</t>
  </si>
  <si>
    <t>Q9P2K8</t>
  </si>
  <si>
    <t>ENSG00000128829</t>
  </si>
  <si>
    <t>EIF2AK4</t>
  </si>
  <si>
    <t>Q9P2N2</t>
  </si>
  <si>
    <t>ENSG00000088756</t>
  </si>
  <si>
    <t>ARHGAP28</t>
  </si>
  <si>
    <t>Q9P2N5</t>
  </si>
  <si>
    <t>ENSG00000091009</t>
  </si>
  <si>
    <t>RBM27</t>
  </si>
  <si>
    <t>Q9P2N6</t>
  </si>
  <si>
    <t>ENSG00000114982</t>
  </si>
  <si>
    <t>KANSL3</t>
  </si>
  <si>
    <t>Q9P2R3</t>
  </si>
  <si>
    <t>ENSG00000185722</t>
  </si>
  <si>
    <t>ANKFY1</t>
  </si>
  <si>
    <t>Q9P2R7</t>
  </si>
  <si>
    <t>ENSG00000136143</t>
  </si>
  <si>
    <t>SUCLA2</t>
  </si>
  <si>
    <t>Q9P2T1</t>
  </si>
  <si>
    <t>ENSG00000100938</t>
  </si>
  <si>
    <t>GMPR2</t>
  </si>
  <si>
    <t>Q9P2W9</t>
  </si>
  <si>
    <t>ENSG00000168818</t>
  </si>
  <si>
    <t>STX18</t>
  </si>
  <si>
    <t>Q9P2X0</t>
  </si>
  <si>
    <t>ENSG00000179085</t>
  </si>
  <si>
    <t>DPM3</t>
  </si>
  <si>
    <t>Q9UBB4</t>
  </si>
  <si>
    <t>ENSG00000130638</t>
  </si>
  <si>
    <t>ATXN10</t>
  </si>
  <si>
    <t>Q9UBB6</t>
  </si>
  <si>
    <t>ENSG00000020129</t>
  </si>
  <si>
    <t>NCDN</t>
  </si>
  <si>
    <t>Q9UBB9</t>
  </si>
  <si>
    <t>ENSG00000100109</t>
  </si>
  <si>
    <t>TFIP11</t>
  </si>
  <si>
    <t>Q9UBC2</t>
  </si>
  <si>
    <t>ENSG00000127527</t>
  </si>
  <si>
    <t>EPS15L1</t>
  </si>
  <si>
    <t>Q9UBD5</t>
  </si>
  <si>
    <t>ENSG00000135336</t>
  </si>
  <si>
    <t>ORC3</t>
  </si>
  <si>
    <t>Q9UBE0</t>
  </si>
  <si>
    <t>ENSG00000142230</t>
  </si>
  <si>
    <t>SAE1</t>
  </si>
  <si>
    <t>Q9UBF2</t>
  </si>
  <si>
    <t>ENSG00000158623</t>
  </si>
  <si>
    <t>COPG2</t>
  </si>
  <si>
    <t>Q9UBF8</t>
  </si>
  <si>
    <t>ENSG00000143393</t>
  </si>
  <si>
    <t>PI4KB</t>
  </si>
  <si>
    <t>Q9UBG0</t>
  </si>
  <si>
    <t>ENSG00000011028</t>
  </si>
  <si>
    <t>MRC2</t>
  </si>
  <si>
    <t>Q9UBI1</t>
  </si>
  <si>
    <t>ENSG00000148444</t>
  </si>
  <si>
    <t>COMMD3</t>
  </si>
  <si>
    <t>Q9UBI6</t>
  </si>
  <si>
    <t>ENSG00000172380</t>
  </si>
  <si>
    <t>GNG12</t>
  </si>
  <si>
    <t>Q9UBK8</t>
  </si>
  <si>
    <t>ENSG00000124275</t>
  </si>
  <si>
    <t>MTRR</t>
  </si>
  <si>
    <t>Q9UBK9</t>
  </si>
  <si>
    <t>ENSG00000126756</t>
  </si>
  <si>
    <t>UXT</t>
  </si>
  <si>
    <t>Q9UBL3</t>
  </si>
  <si>
    <t>ENSG00000129691</t>
  </si>
  <si>
    <t>ASH2L</t>
  </si>
  <si>
    <t>Q9UBM7</t>
  </si>
  <si>
    <t>ENSG00000172893</t>
  </si>
  <si>
    <t>DHCR7</t>
  </si>
  <si>
    <t>Q9UBN7</t>
  </si>
  <si>
    <t>ENSG00000094631</t>
  </si>
  <si>
    <t>HDAC6</t>
  </si>
  <si>
    <t>Q9UBP0</t>
  </si>
  <si>
    <t>ENSG00000021574</t>
  </si>
  <si>
    <t>SPAST</t>
  </si>
  <si>
    <t>Q9UBP6</t>
  </si>
  <si>
    <t>ENSG00000037897</t>
  </si>
  <si>
    <t>METTL1</t>
  </si>
  <si>
    <t>Q9UBQ0</t>
  </si>
  <si>
    <t>ENSG00000111237</t>
  </si>
  <si>
    <t>VPS29</t>
  </si>
  <si>
    <t>Q9UBQ5</t>
  </si>
  <si>
    <t>ENSG00000178982</t>
  </si>
  <si>
    <t>EIF3K</t>
  </si>
  <si>
    <t>Q9UBQ7</t>
  </si>
  <si>
    <t>ENSG00000137106</t>
  </si>
  <si>
    <t>GRHPR</t>
  </si>
  <si>
    <t>Q9UBR2</t>
  </si>
  <si>
    <t>ENSG00000101160</t>
  </si>
  <si>
    <t>CTSZ</t>
  </si>
  <si>
    <t>Q9UBS4</t>
  </si>
  <si>
    <t>ENSG00000090520</t>
  </si>
  <si>
    <t>DNAJB11</t>
  </si>
  <si>
    <t>Q9UBT2</t>
  </si>
  <si>
    <t>ENSG00000126261</t>
  </si>
  <si>
    <t>UBA2</t>
  </si>
  <si>
    <t>Q9UBT7</t>
  </si>
  <si>
    <t>ENSG00000119326</t>
  </si>
  <si>
    <t>CTNNAL1</t>
  </si>
  <si>
    <t>Q9UBU8</t>
  </si>
  <si>
    <t>ENSG00000185787</t>
  </si>
  <si>
    <t>MORF4L1</t>
  </si>
  <si>
    <t>Q9UBU9</t>
  </si>
  <si>
    <t>ENSG00000162231</t>
  </si>
  <si>
    <t>NXF1</t>
  </si>
  <si>
    <t>Q9UBV2</t>
  </si>
  <si>
    <t>ENSG00000071537</t>
  </si>
  <si>
    <t>SEL1L</t>
  </si>
  <si>
    <t>Q9UBV8</t>
  </si>
  <si>
    <t>ENSG00000162517</t>
  </si>
  <si>
    <t>PEF1</t>
  </si>
  <si>
    <t>Q9UBW8</t>
  </si>
  <si>
    <t>ENSG00000111652</t>
  </si>
  <si>
    <t>COPS7A</t>
  </si>
  <si>
    <t>Q9UBX3</t>
  </si>
  <si>
    <t>ENSG00000183048</t>
  </si>
  <si>
    <t>SLC25A10</t>
  </si>
  <si>
    <t>Q9UBY8</t>
  </si>
  <si>
    <t>ENSG00000182372</t>
  </si>
  <si>
    <t>CLN8</t>
  </si>
  <si>
    <t>Q9UDR5</t>
  </si>
  <si>
    <t>ENSG00000008311</t>
  </si>
  <si>
    <t>AASS</t>
  </si>
  <si>
    <t>Q9UDT6</t>
  </si>
  <si>
    <t>ENSG00000106665</t>
  </si>
  <si>
    <t>CLIP2</t>
  </si>
  <si>
    <t>Q9UDW1</t>
  </si>
  <si>
    <t>ENSG00000184076</t>
  </si>
  <si>
    <t>UQCR10</t>
  </si>
  <si>
    <t>Q9UDX5</t>
  </si>
  <si>
    <t>ENSG00000242114</t>
  </si>
  <si>
    <t>MTFP1</t>
  </si>
  <si>
    <t>Q9UDY2</t>
  </si>
  <si>
    <t>ENSG00000119139</t>
  </si>
  <si>
    <t>TJP2</t>
  </si>
  <si>
    <t>Q9UDY4</t>
  </si>
  <si>
    <t>ENSG00000162616</t>
  </si>
  <si>
    <t>DNAJB4</t>
  </si>
  <si>
    <t>Q9UDY8</t>
  </si>
  <si>
    <t>ENSG00000172175</t>
  </si>
  <si>
    <t>MALT1</t>
  </si>
  <si>
    <t>Q9UEE9</t>
  </si>
  <si>
    <t>ENSG00000153774</t>
  </si>
  <si>
    <t>CFDP1</t>
  </si>
  <si>
    <t>Q9UET6</t>
  </si>
  <si>
    <t>ENSG00000068438</t>
  </si>
  <si>
    <t>FTSJ1</t>
  </si>
  <si>
    <t>Q9UEU0</t>
  </si>
  <si>
    <t>ENSG00000100568</t>
  </si>
  <si>
    <t>VTI1B</t>
  </si>
  <si>
    <t>Q9UEW8</t>
  </si>
  <si>
    <t>ENSG00000198648</t>
  </si>
  <si>
    <t>STK39</t>
  </si>
  <si>
    <t>Q9UEY8</t>
  </si>
  <si>
    <t>ENSG00000148700</t>
  </si>
  <si>
    <t>ADD3</t>
  </si>
  <si>
    <t>Q9UFC0</t>
  </si>
  <si>
    <t>ENSG00000161036</t>
  </si>
  <si>
    <t>LRWD1</t>
  </si>
  <si>
    <t>Q9UFN0</t>
  </si>
  <si>
    <t>ENSG00000136783</t>
  </si>
  <si>
    <t>NIPSNAP3A</t>
  </si>
  <si>
    <t>Q9UFW8</t>
  </si>
  <si>
    <t>ENSG00000163320</t>
  </si>
  <si>
    <t>CGGBP1</t>
  </si>
  <si>
    <t>Q9UG56</t>
  </si>
  <si>
    <t>ENSG00000241878</t>
  </si>
  <si>
    <t>PISD</t>
  </si>
  <si>
    <t>Q9UG63</t>
  </si>
  <si>
    <t>ENSG00000033050</t>
  </si>
  <si>
    <t>ABCF2</t>
  </si>
  <si>
    <t>Q9UGC7</t>
  </si>
  <si>
    <t>ENSG00000112031</t>
  </si>
  <si>
    <t>MTRF1L</t>
  </si>
  <si>
    <t>Q9UGJ1</t>
  </si>
  <si>
    <t>ENSG00000137822</t>
  </si>
  <si>
    <t>TUBGCP4</t>
  </si>
  <si>
    <t>Q9UGM6</t>
  </si>
  <si>
    <t>ENSG00000116874</t>
  </si>
  <si>
    <t>WARS2</t>
  </si>
  <si>
    <t>Q9UGN5</t>
  </si>
  <si>
    <t>ENSG00000129484</t>
  </si>
  <si>
    <t>PARP2</t>
  </si>
  <si>
    <t>Q9UGP4</t>
  </si>
  <si>
    <t>ENSG00000144791</t>
  </si>
  <si>
    <t>LIMD1</t>
  </si>
  <si>
    <t>Q9UGP5</t>
  </si>
  <si>
    <t>ENSG00000166169</t>
  </si>
  <si>
    <t>POLL</t>
  </si>
  <si>
    <t>Q9UGP8</t>
  </si>
  <si>
    <t>ENSG00000025796</t>
  </si>
  <si>
    <t>SEC63</t>
  </si>
  <si>
    <t>Q9UGR2</t>
  </si>
  <si>
    <t>ENSG00000100403</t>
  </si>
  <si>
    <t>ZC3H7B</t>
  </si>
  <si>
    <t>Q9UGU0</t>
  </si>
  <si>
    <t>ENSG00000100207</t>
  </si>
  <si>
    <t>TCF20</t>
  </si>
  <si>
    <t>Q9UGU5</t>
  </si>
  <si>
    <t>ENSG00000100281</t>
  </si>
  <si>
    <t>HMGXB4</t>
  </si>
  <si>
    <t>Q9UGV2</t>
  </si>
  <si>
    <t>ENSG00000101079</t>
  </si>
  <si>
    <t>NDRG3</t>
  </si>
  <si>
    <t>Q9UH17</t>
  </si>
  <si>
    <t>ENSG00000179750</t>
  </si>
  <si>
    <t>APOBEC3B</t>
  </si>
  <si>
    <t>Q9UH36</t>
  </si>
  <si>
    <t>ENSG00000100104</t>
  </si>
  <si>
    <t>SRRD</t>
  </si>
  <si>
    <t>Q9UH62</t>
  </si>
  <si>
    <t>ENSG00000102401</t>
  </si>
  <si>
    <t>ARMCX3</t>
  </si>
  <si>
    <t>Q9UH65</t>
  </si>
  <si>
    <t>ENSG00000133789</t>
  </si>
  <si>
    <t>SWAP70</t>
  </si>
  <si>
    <t>Q9UH92</t>
  </si>
  <si>
    <t>ENSG00000108788</t>
  </si>
  <si>
    <t>MLX</t>
  </si>
  <si>
    <t>Q9UH99</t>
  </si>
  <si>
    <t>ENSG00000100242</t>
  </si>
  <si>
    <t>SUN2</t>
  </si>
  <si>
    <t>Q9UHA3</t>
  </si>
  <si>
    <t>ENSG00000137876</t>
  </si>
  <si>
    <t>RSL24D1</t>
  </si>
  <si>
    <t>Q9UHA4</t>
  </si>
  <si>
    <t>ENSG00000109270</t>
  </si>
  <si>
    <t>LAMTOR3</t>
  </si>
  <si>
    <t>Q9UHB4</t>
  </si>
  <si>
    <t>ENSG00000188566</t>
  </si>
  <si>
    <t>NDOR1</t>
  </si>
  <si>
    <t>Q9UHB6</t>
  </si>
  <si>
    <t>ENSG00000050405</t>
  </si>
  <si>
    <t>LIMA1</t>
  </si>
  <si>
    <t>Q9UHB7</t>
  </si>
  <si>
    <t>ENSG00000072364</t>
  </si>
  <si>
    <t>AFF4</t>
  </si>
  <si>
    <t>Q9UHB9</t>
  </si>
  <si>
    <t>ENSG00000167881</t>
  </si>
  <si>
    <t>SRP68</t>
  </si>
  <si>
    <t>Q9UHD1</t>
  </si>
  <si>
    <t>ENSG00000110172</t>
  </si>
  <si>
    <t>CHORDC1</t>
  </si>
  <si>
    <t>Q9UHD2</t>
  </si>
  <si>
    <t>ENSG00000183735</t>
  </si>
  <si>
    <t>TBK1</t>
  </si>
  <si>
    <t>Q9UHD8</t>
  </si>
  <si>
    <t>ENSG00000184640</t>
  </si>
  <si>
    <t>SEPTIN9</t>
  </si>
  <si>
    <t>Q9UHD9</t>
  </si>
  <si>
    <t>ENSG00000188021</t>
  </si>
  <si>
    <t>UBQLN2</t>
  </si>
  <si>
    <t>Q9UHG3</t>
  </si>
  <si>
    <t>ENSG00000116005</t>
  </si>
  <si>
    <t>PCYOX1</t>
  </si>
  <si>
    <t>Q9UHI6</t>
  </si>
  <si>
    <t>ENSG00000064703</t>
  </si>
  <si>
    <t>DDX20</t>
  </si>
  <si>
    <t>Q9UHJ6</t>
  </si>
  <si>
    <t>ENSG00000197417</t>
  </si>
  <si>
    <t>SHPK</t>
  </si>
  <si>
    <t>Q9UHL4</t>
  </si>
  <si>
    <t>ENSG00000176978</t>
  </si>
  <si>
    <t>DPP7</t>
  </si>
  <si>
    <t>Q9UHN1</t>
  </si>
  <si>
    <t>ENSG00000256525</t>
  </si>
  <si>
    <t>POLG2</t>
  </si>
  <si>
    <t>Q9UHN6</t>
  </si>
  <si>
    <t>ENSG00000135048</t>
  </si>
  <si>
    <t>CEMIP2</t>
  </si>
  <si>
    <t>Q9UHQ4</t>
  </si>
  <si>
    <t>ENSG00000075790</t>
  </si>
  <si>
    <t>BCAP29</t>
  </si>
  <si>
    <t>Q9UHQ9</t>
  </si>
  <si>
    <t>ENSG00000159348</t>
  </si>
  <si>
    <t>CYB5R1</t>
  </si>
  <si>
    <t>Q9UHR4</t>
  </si>
  <si>
    <t>ENSG00000006453</t>
  </si>
  <si>
    <t>BAIAP2L1</t>
  </si>
  <si>
    <t>Q9UHR5</t>
  </si>
  <si>
    <t>ENSG00000161526</t>
  </si>
  <si>
    <t>SAP30BP</t>
  </si>
  <si>
    <t>Q9UHV7</t>
  </si>
  <si>
    <t>ENSG00000108510</t>
  </si>
  <si>
    <t>MED13</t>
  </si>
  <si>
    <t>Q9UHV9</t>
  </si>
  <si>
    <t>ENSG00000143256</t>
  </si>
  <si>
    <t>PFDN2</t>
  </si>
  <si>
    <t>Q9UHW5</t>
  </si>
  <si>
    <t>ENSG00000111231</t>
  </si>
  <si>
    <t>GPN3</t>
  </si>
  <si>
    <t>Q9UHX1</t>
  </si>
  <si>
    <t>ENSG00000179950</t>
  </si>
  <si>
    <t>PUF60</t>
  </si>
  <si>
    <t>Q9UHY1</t>
  </si>
  <si>
    <t>ENSG00000115216</t>
  </si>
  <si>
    <t>NRBP1</t>
  </si>
  <si>
    <t>Q9UHY7</t>
  </si>
  <si>
    <t>ENSG00000145293</t>
  </si>
  <si>
    <t>ENOPH1</t>
  </si>
  <si>
    <t>Q9UI09</t>
  </si>
  <si>
    <t>ENSG00000184752</t>
  </si>
  <si>
    <t>NDUFA12</t>
  </si>
  <si>
    <t>Q9UI10</t>
  </si>
  <si>
    <t>ENSG00000115211</t>
  </si>
  <si>
    <t>EIF2B4</t>
  </si>
  <si>
    <t>Q9UI12</t>
  </si>
  <si>
    <t>ENSG00000047249</t>
  </si>
  <si>
    <t>ATP6V1H</t>
  </si>
  <si>
    <t>Q9UI26</t>
  </si>
  <si>
    <t>ENSG00000086200</t>
  </si>
  <si>
    <t>IPO11</t>
  </si>
  <si>
    <t>Q9UI30</t>
  </si>
  <si>
    <t>ENSG00000173113</t>
  </si>
  <si>
    <t>TRMT112</t>
  </si>
  <si>
    <t>Q9UI42</t>
  </si>
  <si>
    <t>ENSG00000128510</t>
  </si>
  <si>
    <t>CPA4</t>
  </si>
  <si>
    <t>Q9UIA9</t>
  </si>
  <si>
    <t>ENSG00000130227</t>
  </si>
  <si>
    <t>XPO7</t>
  </si>
  <si>
    <t>Q9UIC8</t>
  </si>
  <si>
    <t>ENSG00000205629</t>
  </si>
  <si>
    <t>LCMT1</t>
  </si>
  <si>
    <t>Q9UID3</t>
  </si>
  <si>
    <t>ENSG00000149823</t>
  </si>
  <si>
    <t>VPS51</t>
  </si>
  <si>
    <t>Q9UIF9</t>
  </si>
  <si>
    <t>ENSG00000076108</t>
  </si>
  <si>
    <t>BAZ2A</t>
  </si>
  <si>
    <t>Q9UIG0</t>
  </si>
  <si>
    <t>ENSG00000009954</t>
  </si>
  <si>
    <t>BAZ1B</t>
  </si>
  <si>
    <t>Q9UII2</t>
  </si>
  <si>
    <t>ENSG00000130770</t>
  </si>
  <si>
    <t>ATP5IF1</t>
  </si>
  <si>
    <t>Q9UIJ7</t>
  </si>
  <si>
    <t>ENSG00000147853</t>
  </si>
  <si>
    <t>AK3</t>
  </si>
  <si>
    <t>Q9UIL1</t>
  </si>
  <si>
    <t>ENSG00000153130</t>
  </si>
  <si>
    <t>SCOC</t>
  </si>
  <si>
    <t>Q9UIQ6</t>
  </si>
  <si>
    <t>ENSG00000113441</t>
  </si>
  <si>
    <t>LNPEP</t>
  </si>
  <si>
    <t>Q9UIU6</t>
  </si>
  <si>
    <t>ENSG00000100625</t>
  </si>
  <si>
    <t>SIX4</t>
  </si>
  <si>
    <t>Q9UIV1</t>
  </si>
  <si>
    <t>ENSG00000198791</t>
  </si>
  <si>
    <t>CNOT7</t>
  </si>
  <si>
    <t>Q9UIW2</t>
  </si>
  <si>
    <t>ENSG00000114554</t>
  </si>
  <si>
    <t>PLXNA1</t>
  </si>
  <si>
    <t>Q9UJ14</t>
  </si>
  <si>
    <t>ENSG00000131067</t>
  </si>
  <si>
    <t>GGT7</t>
  </si>
  <si>
    <t>Q9UJ41</t>
  </si>
  <si>
    <t>ENSG00000154710</t>
  </si>
  <si>
    <t>RABGEF1</t>
  </si>
  <si>
    <t>Q9UJ68</t>
  </si>
  <si>
    <t>ENSG00000175806</t>
  </si>
  <si>
    <t>MSRA</t>
  </si>
  <si>
    <t>Q9UJ70</t>
  </si>
  <si>
    <t>ENSG00000124357</t>
  </si>
  <si>
    <t>NAGK</t>
  </si>
  <si>
    <t>Q9UJ72</t>
  </si>
  <si>
    <t>ENSG00000109511</t>
  </si>
  <si>
    <t>ANXA10</t>
  </si>
  <si>
    <t>Q9UJA5</t>
  </si>
  <si>
    <t>ENSG00000089195</t>
  </si>
  <si>
    <t>TRMT6</t>
  </si>
  <si>
    <t>Q9UJF2</t>
  </si>
  <si>
    <t>ENSG00000075391</t>
  </si>
  <si>
    <t>RASAL2</t>
  </si>
  <si>
    <t>Q9UJS0</t>
  </si>
  <si>
    <t>ENSG00000004864</t>
  </si>
  <si>
    <t>SLC25A13</t>
  </si>
  <si>
    <t>Q9UJT0</t>
  </si>
  <si>
    <t>ENSG00000074935</t>
  </si>
  <si>
    <t>TUBE1</t>
  </si>
  <si>
    <t>Q9UJU6</t>
  </si>
  <si>
    <t>ENSG00000136279</t>
  </si>
  <si>
    <t>DBNL</t>
  </si>
  <si>
    <t>Q9UJV9</t>
  </si>
  <si>
    <t>ENSG00000183258</t>
  </si>
  <si>
    <t>DDX41</t>
  </si>
  <si>
    <t>Q9UJW0</t>
  </si>
  <si>
    <t>ENSG00000132912</t>
  </si>
  <si>
    <t>DCTN4</t>
  </si>
  <si>
    <t>Q9UJX0</t>
  </si>
  <si>
    <t>ENSG00000140961</t>
  </si>
  <si>
    <t>OSGIN1</t>
  </si>
  <si>
    <t>Q9UJX2</t>
  </si>
  <si>
    <t>ENSG00000094880</t>
  </si>
  <si>
    <t>CDC23</t>
  </si>
  <si>
    <t>Q9UJX3</t>
  </si>
  <si>
    <t>ENSG00000196510</t>
  </si>
  <si>
    <t>ANAPC7</t>
  </si>
  <si>
    <t>Q9UJX4</t>
  </si>
  <si>
    <t>ENSG00000089053</t>
  </si>
  <si>
    <t>ANAPC5</t>
  </si>
  <si>
    <t>Q9UJX5</t>
  </si>
  <si>
    <t>ENSG00000053900</t>
  </si>
  <si>
    <t>ANAPC4</t>
  </si>
  <si>
    <t>Q9UJX6</t>
  </si>
  <si>
    <t>ENSG00000176248</t>
  </si>
  <si>
    <t>ANAPC2</t>
  </si>
  <si>
    <t>Q9UJY1</t>
  </si>
  <si>
    <t>ENSG00000152137</t>
  </si>
  <si>
    <t>HSPB8</t>
  </si>
  <si>
    <t>Q9UJY4</t>
  </si>
  <si>
    <t>ENSG00000103365</t>
  </si>
  <si>
    <t>GGA2</t>
  </si>
  <si>
    <t>Q9UJY5</t>
  </si>
  <si>
    <t>ENSG00000100083</t>
  </si>
  <si>
    <t>GGA1</t>
  </si>
  <si>
    <t>Q9UJZ1</t>
  </si>
  <si>
    <t>ENSG00000165283</t>
  </si>
  <si>
    <t>STOML2</t>
  </si>
  <si>
    <t>Q9UK22</t>
  </si>
  <si>
    <t>ENSG00000116661</t>
  </si>
  <si>
    <t>FBXO2</t>
  </si>
  <si>
    <t>Q9UK41</t>
  </si>
  <si>
    <t>ENSG00000160948</t>
  </si>
  <si>
    <t>VPS28</t>
  </si>
  <si>
    <t>Q9UK45</t>
  </si>
  <si>
    <t>ENSG00000130332</t>
  </si>
  <si>
    <t>LSM7</t>
  </si>
  <si>
    <t>Q9UK58</t>
  </si>
  <si>
    <t>ENSG00000163660</t>
  </si>
  <si>
    <t>CCNL1</t>
  </si>
  <si>
    <t>Q9UK59</t>
  </si>
  <si>
    <t>ENSG00000138231</t>
  </si>
  <si>
    <t>DBR1</t>
  </si>
  <si>
    <t>Q9UK61</t>
  </si>
  <si>
    <t>ENSG00000163946</t>
  </si>
  <si>
    <t>TASOR</t>
  </si>
  <si>
    <t>Q9UK73</t>
  </si>
  <si>
    <t>ENSG00000169018</t>
  </si>
  <si>
    <t>FEM1B</t>
  </si>
  <si>
    <t>Q9UK76</t>
  </si>
  <si>
    <t>ENSG00000189159</t>
  </si>
  <si>
    <t>JPT1</t>
  </si>
  <si>
    <t>Q9UK97</t>
  </si>
  <si>
    <t>ENSG00000112146</t>
  </si>
  <si>
    <t>FBXO9</t>
  </si>
  <si>
    <t>Q9UK99</t>
  </si>
  <si>
    <t>ENSG00000110429</t>
  </si>
  <si>
    <t>FBXO3</t>
  </si>
  <si>
    <t>Q9UKA4</t>
  </si>
  <si>
    <t>ENSG00000023516</t>
  </si>
  <si>
    <t>AKAP11</t>
  </si>
  <si>
    <t>Q9UKA9</t>
  </si>
  <si>
    <t>ENSG00000117569</t>
  </si>
  <si>
    <t>PTBP2</t>
  </si>
  <si>
    <t>Q9UKB1</t>
  </si>
  <si>
    <t>ENSG00000072803</t>
  </si>
  <si>
    <t>FBXW11</t>
  </si>
  <si>
    <t>Q9UKD1</t>
  </si>
  <si>
    <t>ENSG00000101216</t>
  </si>
  <si>
    <t>GMEB2</t>
  </si>
  <si>
    <t>Q9UKD2</t>
  </si>
  <si>
    <t>ENSG00000053372</t>
  </si>
  <si>
    <t>MRTO4</t>
  </si>
  <si>
    <t>Q9UKF6</t>
  </si>
  <si>
    <t>ENSG00000119203</t>
  </si>
  <si>
    <t>CPSF3</t>
  </si>
  <si>
    <t>Q9UKG1</t>
  </si>
  <si>
    <t>ENSG00000157500</t>
  </si>
  <si>
    <t>APPL1</t>
  </si>
  <si>
    <t>Q9UKG9</t>
  </si>
  <si>
    <t>ENSG00000005469</t>
  </si>
  <si>
    <t>CROT</t>
  </si>
  <si>
    <t>Q9UKI8</t>
  </si>
  <si>
    <t>ENSG00000198586</t>
  </si>
  <si>
    <t>TLK1</t>
  </si>
  <si>
    <t>Q9UKJ3</t>
  </si>
  <si>
    <t>ENSG00000186566</t>
  </si>
  <si>
    <t>GPATCH8</t>
  </si>
  <si>
    <t>Q9UKK3</t>
  </si>
  <si>
    <t>ENSG00000102699</t>
  </si>
  <si>
    <t>PARP4</t>
  </si>
  <si>
    <t>Q9UKK9</t>
  </si>
  <si>
    <t>ENSG00000165609</t>
  </si>
  <si>
    <t>NUDT5</t>
  </si>
  <si>
    <t>Q9UKL0</t>
  </si>
  <si>
    <t>ENSG00000089902</t>
  </si>
  <si>
    <t>RCOR1</t>
  </si>
  <si>
    <t>Q9UKM7</t>
  </si>
  <si>
    <t>ENSG00000177239</t>
  </si>
  <si>
    <t>MAN1B1</t>
  </si>
  <si>
    <t>Q9UKM9</t>
  </si>
  <si>
    <t>ENSG00000125970</t>
  </si>
  <si>
    <t>RALY</t>
  </si>
  <si>
    <t>Q9UKN8</t>
  </si>
  <si>
    <t>ENSG00000125484</t>
  </si>
  <si>
    <t>GTF3C4</t>
  </si>
  <si>
    <t>Q9UKR5</t>
  </si>
  <si>
    <t>ENSG00000133935</t>
  </si>
  <si>
    <t>ERG28</t>
  </si>
  <si>
    <t>Q9UKS6</t>
  </si>
  <si>
    <t>ENSG00000165912</t>
  </si>
  <si>
    <t>PACSIN3</t>
  </si>
  <si>
    <t>Q9UKT4</t>
  </si>
  <si>
    <t>ENSG00000112029</t>
  </si>
  <si>
    <t>FBXO5</t>
  </si>
  <si>
    <t>Q9UKU7</t>
  </si>
  <si>
    <t>ENSG00000151498</t>
  </si>
  <si>
    <t>ACAD8</t>
  </si>
  <si>
    <t>Q9UKV3</t>
  </si>
  <si>
    <t>ENSG00000100813</t>
  </si>
  <si>
    <t>ACIN1</t>
  </si>
  <si>
    <t>Q9UKV5</t>
  </si>
  <si>
    <t>ENSG00000159461</t>
  </si>
  <si>
    <t>AMFR</t>
  </si>
  <si>
    <t>Q9UKV8</t>
  </si>
  <si>
    <t>ENSG00000123908</t>
  </si>
  <si>
    <t>AGO2</t>
  </si>
  <si>
    <t>Q9UKX7</t>
  </si>
  <si>
    <t>ENSG00000093000</t>
  </si>
  <si>
    <t>NUP50</t>
  </si>
  <si>
    <t>Q9UKY7</t>
  </si>
  <si>
    <t>ENSG00000091527</t>
  </si>
  <si>
    <t>CDV3</t>
  </si>
  <si>
    <t>Q9UKZ1</t>
  </si>
  <si>
    <t>ENSG00000158435</t>
  </si>
  <si>
    <t>CNOT11</t>
  </si>
  <si>
    <t>Q9UL01</t>
  </si>
  <si>
    <t>ENSG00000111817</t>
  </si>
  <si>
    <t>DSE</t>
  </si>
  <si>
    <t>Q9UL03</t>
  </si>
  <si>
    <t>ENSG00000102786</t>
  </si>
  <si>
    <t>INTS6</t>
  </si>
  <si>
    <t>Q9UL15</t>
  </si>
  <si>
    <t>ENSG00000166170</t>
  </si>
  <si>
    <t>BAG5</t>
  </si>
  <si>
    <t>Q9UL25</t>
  </si>
  <si>
    <t>ENSG00000080371</t>
  </si>
  <si>
    <t>RAB21</t>
  </si>
  <si>
    <t>Q9UL26</t>
  </si>
  <si>
    <t>ENSG00000124209</t>
  </si>
  <si>
    <t>RAB22A</t>
  </si>
  <si>
    <t>Q9UL40</t>
  </si>
  <si>
    <t>ENSG00000113761</t>
  </si>
  <si>
    <t>ZNF346</t>
  </si>
  <si>
    <t>Q9UL42</t>
  </si>
  <si>
    <t>ENSG00000240694</t>
  </si>
  <si>
    <t>PNMA2</t>
  </si>
  <si>
    <t>Q9UL46</t>
  </si>
  <si>
    <t>ENSG00000100911</t>
  </si>
  <si>
    <t>PSME2</t>
  </si>
  <si>
    <t>Q9UL52</t>
  </si>
  <si>
    <t>ENSG00000087128</t>
  </si>
  <si>
    <t>TMPRSS11E</t>
  </si>
  <si>
    <t>Q9UL63</t>
  </si>
  <si>
    <t>ENSG00000128585</t>
  </si>
  <si>
    <t>MKLN1</t>
  </si>
  <si>
    <t>Q9ULA0</t>
  </si>
  <si>
    <t>ENSG00000123992</t>
  </si>
  <si>
    <t>DNPEP</t>
  </si>
  <si>
    <t>Q9ULC3</t>
  </si>
  <si>
    <t>ENSG00000112210</t>
  </si>
  <si>
    <t>RAB23</t>
  </si>
  <si>
    <t>Q9ULC4</t>
  </si>
  <si>
    <t>ENSG00000232119</t>
  </si>
  <si>
    <t>MCTS1</t>
  </si>
  <si>
    <t>Q9ULD4</t>
  </si>
  <si>
    <t>ENSG00000096070</t>
  </si>
  <si>
    <t>BRPF3</t>
  </si>
  <si>
    <t>Q9ULE6</t>
  </si>
  <si>
    <t>ENSG00000107719</t>
  </si>
  <si>
    <t>PALD1</t>
  </si>
  <si>
    <t>Q9ULG1</t>
  </si>
  <si>
    <t>ENSG00000128908</t>
  </si>
  <si>
    <t>INO80</t>
  </si>
  <si>
    <t>Q9ULH0</t>
  </si>
  <si>
    <t>ENSG00000134313</t>
  </si>
  <si>
    <t>KIDINS220</t>
  </si>
  <si>
    <t>Q9ULH1</t>
  </si>
  <si>
    <t>ENSG00000153317</t>
  </si>
  <si>
    <t>ASAP1</t>
  </si>
  <si>
    <t>Q9ULH7</t>
  </si>
  <si>
    <t>ENSG00000186260</t>
  </si>
  <si>
    <t>MRTFB</t>
  </si>
  <si>
    <t>Q9ULI2</t>
  </si>
  <si>
    <t>ENSG00000166532</t>
  </si>
  <si>
    <t>RIMKLB</t>
  </si>
  <si>
    <t>Q9ULJ3</t>
  </si>
  <si>
    <t>ENSG00000173276</t>
  </si>
  <si>
    <t>ZBTB21</t>
  </si>
  <si>
    <t>Q9ULJ7</t>
  </si>
  <si>
    <t>ENSG00000151458</t>
  </si>
  <si>
    <t>ANKRD50</t>
  </si>
  <si>
    <t>Q9ULK4</t>
  </si>
  <si>
    <t>ENSG00000112282</t>
  </si>
  <si>
    <t>MED23</t>
  </si>
  <si>
    <t>Q9ULP9</t>
  </si>
  <si>
    <t>ENSG00000162065</t>
  </si>
  <si>
    <t>TBC1D24</t>
  </si>
  <si>
    <t>Q9ULR0</t>
  </si>
  <si>
    <t>ENSG00000240682</t>
  </si>
  <si>
    <t>ISY1</t>
  </si>
  <si>
    <t>Q9ULT8</t>
  </si>
  <si>
    <t>ENSG00000092148</t>
  </si>
  <si>
    <t>HECTD1</t>
  </si>
  <si>
    <t>Q9ULU4</t>
  </si>
  <si>
    <t>ENSG00000101040</t>
  </si>
  <si>
    <t>ZMYND8</t>
  </si>
  <si>
    <t>Q9ULV0</t>
  </si>
  <si>
    <t>ENSG00000167306</t>
  </si>
  <si>
    <t>MYO5B</t>
  </si>
  <si>
    <t>Q9ULV3</t>
  </si>
  <si>
    <t>ENSG00000148337</t>
  </si>
  <si>
    <t>CIZ1</t>
  </si>
  <si>
    <t>Q9ULV4</t>
  </si>
  <si>
    <t>ENSG00000110880</t>
  </si>
  <si>
    <t>CORO1C</t>
  </si>
  <si>
    <t>Q9ULW0</t>
  </si>
  <si>
    <t>ENSG00000088325</t>
  </si>
  <si>
    <t>TPX2</t>
  </si>
  <si>
    <t>Q9ULX3</t>
  </si>
  <si>
    <t>ENSG00000141101</t>
  </si>
  <si>
    <t>NOB1</t>
  </si>
  <si>
    <t>Q9ULX6</t>
  </si>
  <si>
    <t>ENSG00000011243</t>
  </si>
  <si>
    <t>AKAP8L</t>
  </si>
  <si>
    <t>Q9UM00</t>
  </si>
  <si>
    <t>ENSG00000143183</t>
  </si>
  <si>
    <t>TMCO1</t>
  </si>
  <si>
    <t>Q9UM54</t>
  </si>
  <si>
    <t>ENSG00000196586</t>
  </si>
  <si>
    <t>MYO6</t>
  </si>
  <si>
    <t>Q9UM82</t>
  </si>
  <si>
    <t>ENSG00000158480</t>
  </si>
  <si>
    <t>SPATA2</t>
  </si>
  <si>
    <t>Q9UMN6</t>
  </si>
  <si>
    <t>ENSG00000272333</t>
  </si>
  <si>
    <t>KMT2B</t>
  </si>
  <si>
    <t>Q9UMR2</t>
  </si>
  <si>
    <t>ENSG00000157349</t>
  </si>
  <si>
    <t>DDX19B</t>
  </si>
  <si>
    <t>Q9UMS0</t>
  </si>
  <si>
    <t>ENSG00000169599</t>
  </si>
  <si>
    <t>NFU1</t>
  </si>
  <si>
    <t>Q9UMS4</t>
  </si>
  <si>
    <t>ENSG00000110107</t>
  </si>
  <si>
    <t>PRPF19</t>
  </si>
  <si>
    <t>Q9UMX0</t>
  </si>
  <si>
    <t>ENSG00000135018</t>
  </si>
  <si>
    <t>UBQLN1</t>
  </si>
  <si>
    <t>Q9UMY1</t>
  </si>
  <si>
    <t>ENSG00000225921</t>
  </si>
  <si>
    <t>NOL7</t>
  </si>
  <si>
    <t>Q9UMY4</t>
  </si>
  <si>
    <t>ENSG00000147164</t>
  </si>
  <si>
    <t>SNX12</t>
  </si>
  <si>
    <t>Q9UMZ2</t>
  </si>
  <si>
    <t>ENSG00000274047</t>
  </si>
  <si>
    <t>SYNRG</t>
  </si>
  <si>
    <t>Q9UN36</t>
  </si>
  <si>
    <t>ENSG00000165795</t>
  </si>
  <si>
    <t>NDRG2</t>
  </si>
  <si>
    <t>Q9UN37</t>
  </si>
  <si>
    <t>ENSG00000132612</t>
  </si>
  <si>
    <t>VPS4A</t>
  </si>
  <si>
    <t>Q9UN86</t>
  </si>
  <si>
    <t>ENSG00000138757</t>
  </si>
  <si>
    <t>G3BP2</t>
  </si>
  <si>
    <t>Q9UNE7</t>
  </si>
  <si>
    <t>ENSG00000103266</t>
  </si>
  <si>
    <t>STUB1</t>
  </si>
  <si>
    <t>Q9UNF0</t>
  </si>
  <si>
    <t>ENSG00000100266</t>
  </si>
  <si>
    <t>PACSIN2</t>
  </si>
  <si>
    <t>Q9UNF1</t>
  </si>
  <si>
    <t>ENSG00000102316</t>
  </si>
  <si>
    <t>MAGED2</t>
  </si>
  <si>
    <t>Q9UNH7</t>
  </si>
  <si>
    <t>ENSG00000129515</t>
  </si>
  <si>
    <t>SNX6</t>
  </si>
  <si>
    <t>Q9UNI6</t>
  </si>
  <si>
    <t>ENSG00000081721</t>
  </si>
  <si>
    <t>DUSP12</t>
  </si>
  <si>
    <t>Q9UNK0</t>
  </si>
  <si>
    <t>ENSG00000170310</t>
  </si>
  <si>
    <t>STX8</t>
  </si>
  <si>
    <t>Q9UNL2</t>
  </si>
  <si>
    <t>ENSG00000114850</t>
  </si>
  <si>
    <t>SSR3</t>
  </si>
  <si>
    <t>Q9UNL4</t>
  </si>
  <si>
    <t>ENSG00000111653</t>
  </si>
  <si>
    <t>ING4</t>
  </si>
  <si>
    <t>Q9UNM6</t>
  </si>
  <si>
    <t>ENSG00000185627</t>
  </si>
  <si>
    <t>PSMD13</t>
  </si>
  <si>
    <t>Q9UNN5</t>
  </si>
  <si>
    <t>ENSG00000185104</t>
  </si>
  <si>
    <t>FAF1</t>
  </si>
  <si>
    <t>Q9UNN8</t>
  </si>
  <si>
    <t>ENSG00000101000</t>
  </si>
  <si>
    <t>PROCR</t>
  </si>
  <si>
    <t>Q9UNP9</t>
  </si>
  <si>
    <t>ENSG00000084072</t>
  </si>
  <si>
    <t>PPIE</t>
  </si>
  <si>
    <t>Q9UNQ2</t>
  </si>
  <si>
    <t>ENSG00000086189</t>
  </si>
  <si>
    <t>DIMT1</t>
  </si>
  <si>
    <t>Q9UNS1</t>
  </si>
  <si>
    <t>ENSG00000111602</t>
  </si>
  <si>
    <t>TIMELESS</t>
  </si>
  <si>
    <t>Q9UNS2</t>
  </si>
  <si>
    <t>ENSG00000141030</t>
  </si>
  <si>
    <t>COPS3</t>
  </si>
  <si>
    <t>Q9UNW1</t>
  </si>
  <si>
    <t>ENSG00000107789</t>
  </si>
  <si>
    <t>MINPP1</t>
  </si>
  <si>
    <t>Q9UNW9</t>
  </si>
  <si>
    <t>ENSG00000104967</t>
  </si>
  <si>
    <t>NOVA2</t>
  </si>
  <si>
    <t>Q9UNX3</t>
  </si>
  <si>
    <t>ENSG00000037241</t>
  </si>
  <si>
    <t>RPL26L1</t>
  </si>
  <si>
    <t>Q9UNX4</t>
  </si>
  <si>
    <t>ENSG00000065183</t>
  </si>
  <si>
    <t>WDR3</t>
  </si>
  <si>
    <t>Q9UNY4</t>
  </si>
  <si>
    <t>ENSG00000116830</t>
  </si>
  <si>
    <t>TTF2</t>
  </si>
  <si>
    <t>Q9UNZ2</t>
  </si>
  <si>
    <t>ENSG00000088833</t>
  </si>
  <si>
    <t>NSFL1C</t>
  </si>
  <si>
    <t>Q9UP83</t>
  </si>
  <si>
    <t>ENSG00000164597</t>
  </si>
  <si>
    <t>COG5</t>
  </si>
  <si>
    <t>Q9UP95</t>
  </si>
  <si>
    <t>ENSG00000124067</t>
  </si>
  <si>
    <t>SLC12A4</t>
  </si>
  <si>
    <t>Q9UPN3</t>
  </si>
  <si>
    <t>Q9UPN4</t>
  </si>
  <si>
    <t>ENSG00000141577</t>
  </si>
  <si>
    <t>CEP131</t>
  </si>
  <si>
    <t>Q9UPN6</t>
  </si>
  <si>
    <t>ENSG00000213079</t>
  </si>
  <si>
    <t>SCAF8</t>
  </si>
  <si>
    <t>Q9UPN7</t>
  </si>
  <si>
    <t>ENSG00000105063</t>
  </si>
  <si>
    <t>PPP6R1</t>
  </si>
  <si>
    <t>Q9UPN9</t>
  </si>
  <si>
    <t>ENSG00000197323</t>
  </si>
  <si>
    <t>TRIM33</t>
  </si>
  <si>
    <t>Q9UPP1</t>
  </si>
  <si>
    <t>ENSG00000172943</t>
  </si>
  <si>
    <t>PHF8</t>
  </si>
  <si>
    <t>Q9UPQ0</t>
  </si>
  <si>
    <t>ENSG00000064042</t>
  </si>
  <si>
    <t>LIMCH1</t>
  </si>
  <si>
    <t>Q9UPQ8</t>
  </si>
  <si>
    <t>ENSG00000175283</t>
  </si>
  <si>
    <t>DOLK</t>
  </si>
  <si>
    <t>Q9UPQ9</t>
  </si>
  <si>
    <t>ENSG00000100354</t>
  </si>
  <si>
    <t>TNRC6B</t>
  </si>
  <si>
    <t>Q9UPR3</t>
  </si>
  <si>
    <t>ENSG00000198952</t>
  </si>
  <si>
    <t>SMG5</t>
  </si>
  <si>
    <t>Q9UPT5</t>
  </si>
  <si>
    <t>ENSG00000182473</t>
  </si>
  <si>
    <t>EXOC7</t>
  </si>
  <si>
    <t>Q9UPT8</t>
  </si>
  <si>
    <t>ENSG00000130749</t>
  </si>
  <si>
    <t>ZC3H4</t>
  </si>
  <si>
    <t>Q9UPT9</t>
  </si>
  <si>
    <t>ENSG00000124422</t>
  </si>
  <si>
    <t>USP22</t>
  </si>
  <si>
    <t>Q9UPU5</t>
  </si>
  <si>
    <t>ENSG00000162402</t>
  </si>
  <si>
    <t>USP24</t>
  </si>
  <si>
    <t>Q9UPU9</t>
  </si>
  <si>
    <t>ENSG00000020577</t>
  </si>
  <si>
    <t>SAMD4A</t>
  </si>
  <si>
    <t>Q9UPW5</t>
  </si>
  <si>
    <t>ENSG00000135049</t>
  </si>
  <si>
    <t>AGTPBP1</t>
  </si>
  <si>
    <t>Q9UPY3</t>
  </si>
  <si>
    <t>ENSG00000100697</t>
  </si>
  <si>
    <t>DICER1</t>
  </si>
  <si>
    <t>Q9UPY5</t>
  </si>
  <si>
    <t>ENSG00000151012</t>
  </si>
  <si>
    <t>SLC7A11</t>
  </si>
  <si>
    <t>Q9UPY8</t>
  </si>
  <si>
    <t>ENSG00000084764</t>
  </si>
  <si>
    <t>MAPRE3</t>
  </si>
  <si>
    <t>Q9UPZ3</t>
  </si>
  <si>
    <t>ENSG00000110756</t>
  </si>
  <si>
    <t>HPS5</t>
  </si>
  <si>
    <t>Q9UQ03</t>
  </si>
  <si>
    <t>ENSG00000103647</t>
  </si>
  <si>
    <t>CORO2B</t>
  </si>
  <si>
    <t>Q9UQ13</t>
  </si>
  <si>
    <t>ENSG00000108061</t>
  </si>
  <si>
    <t>SHOC2</t>
  </si>
  <si>
    <t>Q9UQ35</t>
  </si>
  <si>
    <t>ENSG00000167978</t>
  </si>
  <si>
    <t>SRRM2</t>
  </si>
  <si>
    <t>Q9UQ80</t>
  </si>
  <si>
    <t>ENSG00000170515</t>
  </si>
  <si>
    <t>PA2G4</t>
  </si>
  <si>
    <t>Q9UQ90</t>
  </si>
  <si>
    <t>ENSG00000197912</t>
  </si>
  <si>
    <t>SPG7</t>
  </si>
  <si>
    <t>Q9UQB8</t>
  </si>
  <si>
    <t>ENSG00000175866</t>
  </si>
  <si>
    <t>BAIAP2</t>
  </si>
  <si>
    <t>Q9UQE7</t>
  </si>
  <si>
    <t>ENSG00000108055</t>
  </si>
  <si>
    <t>SMC3</t>
  </si>
  <si>
    <t>Q9UQN3</t>
  </si>
  <si>
    <t>ENSG00000083937</t>
  </si>
  <si>
    <t>CHMP2B</t>
  </si>
  <si>
    <t>Q9UQR1</t>
  </si>
  <si>
    <t>ENSG00000163848</t>
  </si>
  <si>
    <t>ZNF148</t>
  </si>
  <si>
    <t>Q9Y217</t>
  </si>
  <si>
    <t>ENSG00000139505</t>
  </si>
  <si>
    <t>MTMR6</t>
  </si>
  <si>
    <t>Q9Y221</t>
  </si>
  <si>
    <t>ENSG00000132603</t>
  </si>
  <si>
    <t>NIP7</t>
  </si>
  <si>
    <t>Q9Y223</t>
  </si>
  <si>
    <t>ENSG00000159921</t>
  </si>
  <si>
    <t>GNE</t>
  </si>
  <si>
    <t>Q9Y224</t>
  </si>
  <si>
    <t>ENSG00000087302</t>
  </si>
  <si>
    <t>RTRAF</t>
  </si>
  <si>
    <t>Q9Y230</t>
  </si>
  <si>
    <t>ENSG00000183207</t>
  </si>
  <si>
    <t>RUVBL2</t>
  </si>
  <si>
    <t>Q9Y232</t>
  </si>
  <si>
    <t>ENSG00000153046</t>
  </si>
  <si>
    <t>CDYL</t>
  </si>
  <si>
    <t>Q9Y237</t>
  </si>
  <si>
    <t>ENSG00000102309</t>
  </si>
  <si>
    <t>PIN4</t>
  </si>
  <si>
    <t>Q9Y241</t>
  </si>
  <si>
    <t>ENSG00000181061</t>
  </si>
  <si>
    <t>HIGD1A</t>
  </si>
  <si>
    <t>Q9Y243</t>
  </si>
  <si>
    <t>ENSG00000117020</t>
  </si>
  <si>
    <t>AKT3</t>
  </si>
  <si>
    <t>Q9Y244</t>
  </si>
  <si>
    <t>ENSG00000132963</t>
  </si>
  <si>
    <t>POMP</t>
  </si>
  <si>
    <t>Q9Y248</t>
  </si>
  <si>
    <t>ENSG00000131153</t>
  </si>
  <si>
    <t>GINS2</t>
  </si>
  <si>
    <t>Q9Y262</t>
  </si>
  <si>
    <t>ENSG00000100129</t>
  </si>
  <si>
    <t>EIF3L</t>
  </si>
  <si>
    <t>Q9Y263</t>
  </si>
  <si>
    <t>ENSG00000137055</t>
  </si>
  <si>
    <t>PLAA</t>
  </si>
  <si>
    <t>Q9Y265</t>
  </si>
  <si>
    <t>ENSG00000175792</t>
  </si>
  <si>
    <t>RUVBL1</t>
  </si>
  <si>
    <t>Q9Y266</t>
  </si>
  <si>
    <t>ENSG00000090273</t>
  </si>
  <si>
    <t>NUDC</t>
  </si>
  <si>
    <t>Q9Y276</t>
  </si>
  <si>
    <t>ENSG00000074582</t>
  </si>
  <si>
    <t>BCS1L</t>
  </si>
  <si>
    <t>Q9Y277</t>
  </si>
  <si>
    <t>ENSG00000078668</t>
  </si>
  <si>
    <t>VDAC3</t>
  </si>
  <si>
    <t>Q9Y281</t>
  </si>
  <si>
    <t>ENSG00000165410</t>
  </si>
  <si>
    <t>CFL2</t>
  </si>
  <si>
    <t>Q9Y282</t>
  </si>
  <si>
    <t>ENSG00000125991</t>
  </si>
  <si>
    <t>ERGIC3</t>
  </si>
  <si>
    <t>Q9Y285</t>
  </si>
  <si>
    <t>ENSG00000179115</t>
  </si>
  <si>
    <t>FARSA</t>
  </si>
  <si>
    <t>Q9Y287</t>
  </si>
  <si>
    <t>ENSG00000136156</t>
  </si>
  <si>
    <t>ITM2B</t>
  </si>
  <si>
    <t>Q9Y289</t>
  </si>
  <si>
    <t>ENSG00000138074</t>
  </si>
  <si>
    <t>SLC5A6</t>
  </si>
  <si>
    <t>Q9Y291</t>
  </si>
  <si>
    <t>ENSG00000090263</t>
  </si>
  <si>
    <t>MRPS33</t>
  </si>
  <si>
    <t>Q9Y294</t>
  </si>
  <si>
    <t>ENSG00000111875</t>
  </si>
  <si>
    <t>ASF1A</t>
  </si>
  <si>
    <t>Q9Y295</t>
  </si>
  <si>
    <t>ENSG00000185721</t>
  </si>
  <si>
    <t>DRG1</t>
  </si>
  <si>
    <t>Q9Y296</t>
  </si>
  <si>
    <t>ENSG00000196655</t>
  </si>
  <si>
    <t>TRAPPC4</t>
  </si>
  <si>
    <t>Q9Y2A7</t>
  </si>
  <si>
    <t>ENSG00000061676</t>
  </si>
  <si>
    <t>NCKAP1</t>
  </si>
  <si>
    <t>Q9Y2B0</t>
  </si>
  <si>
    <t>ENSG00000257727</t>
  </si>
  <si>
    <t>CNPY2</t>
  </si>
  <si>
    <t>Q9Y2D2</t>
  </si>
  <si>
    <t>ENSG00000117620</t>
  </si>
  <si>
    <t>SLC35A3</t>
  </si>
  <si>
    <t>Q9Y2D4</t>
  </si>
  <si>
    <t>ENSG00000144036</t>
  </si>
  <si>
    <t>EXOC6B</t>
  </si>
  <si>
    <t>Q9Y2D5</t>
  </si>
  <si>
    <t>ENSG00000157654</t>
  </si>
  <si>
    <t>PALM2AKAP2</t>
  </si>
  <si>
    <t>Q9Y2G3</t>
  </si>
  <si>
    <t>ENSG00000058063</t>
  </si>
  <si>
    <t>ATP11B</t>
  </si>
  <si>
    <t>Q9Y2G8</t>
  </si>
  <si>
    <t>ENSG00000116138</t>
  </si>
  <si>
    <t>DNAJC16</t>
  </si>
  <si>
    <t>Q9Y2H0</t>
  </si>
  <si>
    <t>ENSG00000080845</t>
  </si>
  <si>
    <t>DLGAP4</t>
  </si>
  <si>
    <t>Q9Y2H2</t>
  </si>
  <si>
    <t>ENSG00000198825</t>
  </si>
  <si>
    <t>INPP5F</t>
  </si>
  <si>
    <t>Q9Y2H6</t>
  </si>
  <si>
    <t>ENSG00000102531</t>
  </si>
  <si>
    <t>FNDC3A</t>
  </si>
  <si>
    <t>Q9Y2I1</t>
  </si>
  <si>
    <t>ENSG00000010322</t>
  </si>
  <si>
    <t>NISCH</t>
  </si>
  <si>
    <t>Q9Y2J2</t>
  </si>
  <si>
    <t>ENSG00000082397</t>
  </si>
  <si>
    <t>EPB41L3</t>
  </si>
  <si>
    <t>Q9Y2K2</t>
  </si>
  <si>
    <t>ENSG00000160584</t>
  </si>
  <si>
    <t>SIK3</t>
  </si>
  <si>
    <t>Q9Y2K7</t>
  </si>
  <si>
    <t>ENSG00000173120</t>
  </si>
  <si>
    <t>KDM2A</t>
  </si>
  <si>
    <t>Q9Y2L1</t>
  </si>
  <si>
    <t>ENSG00000083520</t>
  </si>
  <si>
    <t>DIS3</t>
  </si>
  <si>
    <t>Q9Y2L5</t>
  </si>
  <si>
    <t>ENSG00000153339</t>
  </si>
  <si>
    <t>TRAPPC8</t>
  </si>
  <si>
    <t>Q9Y2P8</t>
  </si>
  <si>
    <t>ENSG00000120158</t>
  </si>
  <si>
    <t>RCL1</t>
  </si>
  <si>
    <t>Q9Y2Q3</t>
  </si>
  <si>
    <t>ENSG00000197448</t>
  </si>
  <si>
    <t>GSTK1</t>
  </si>
  <si>
    <t>Q9Y2Q5</t>
  </si>
  <si>
    <t>ENSG00000116586</t>
  </si>
  <si>
    <t>LAMTOR2</t>
  </si>
  <si>
    <t>Q9Y2Q9</t>
  </si>
  <si>
    <t>ENSG00000147586</t>
  </si>
  <si>
    <t>MRPS28</t>
  </si>
  <si>
    <t>Q9Y2R4</t>
  </si>
  <si>
    <t>ENSG00000277594</t>
  </si>
  <si>
    <t>DDX52</t>
  </si>
  <si>
    <t>Q9Y2R5</t>
  </si>
  <si>
    <t>ENSG00000239789</t>
  </si>
  <si>
    <t>MRPS17</t>
  </si>
  <si>
    <t>Q9Y2R9</t>
  </si>
  <si>
    <t>ENSG00000125445</t>
  </si>
  <si>
    <t>MRPS7</t>
  </si>
  <si>
    <t>Q9Y2S6</t>
  </si>
  <si>
    <t>ENSG00000232112</t>
  </si>
  <si>
    <t>TMA7</t>
  </si>
  <si>
    <t>Q9Y2S7</t>
  </si>
  <si>
    <t>ENSG00000004142</t>
  </si>
  <si>
    <t>POLDIP2</t>
  </si>
  <si>
    <t>Q9Y2T2</t>
  </si>
  <si>
    <t>ENSG00000185009</t>
  </si>
  <si>
    <t>AP3M1</t>
  </si>
  <si>
    <t>Q9Y2U5</t>
  </si>
  <si>
    <t>ENSG00000169967</t>
  </si>
  <si>
    <t>MAP3K2</t>
  </si>
  <si>
    <t>Q9Y2U8</t>
  </si>
  <si>
    <t>ENSG00000174106</t>
  </si>
  <si>
    <t>LEMD3</t>
  </si>
  <si>
    <t>Q9Y2V0</t>
  </si>
  <si>
    <t>ENSG00000186073</t>
  </si>
  <si>
    <t>CDIN1</t>
  </si>
  <si>
    <t>Q9Y2V2</t>
  </si>
  <si>
    <t>ENSG00000153048</t>
  </si>
  <si>
    <t>CARHSP1</t>
  </si>
  <si>
    <t>Q9Y2V7</t>
  </si>
  <si>
    <t>ENSG00000133103</t>
  </si>
  <si>
    <t>COG6</t>
  </si>
  <si>
    <t>Q9Y2W1</t>
  </si>
  <si>
    <t>ENSG00000054118</t>
  </si>
  <si>
    <t>THRAP3</t>
  </si>
  <si>
    <t>Q9Y2W2</t>
  </si>
  <si>
    <t>ENSG00000084463</t>
  </si>
  <si>
    <t>WBP11</t>
  </si>
  <si>
    <t>Q9Y2X0</t>
  </si>
  <si>
    <t>ENSG00000175221</t>
  </si>
  <si>
    <t>MED16</t>
  </si>
  <si>
    <t>Q9Y2X3</t>
  </si>
  <si>
    <t>ENSG00000055044</t>
  </si>
  <si>
    <t>NOP58</t>
  </si>
  <si>
    <t>Q9Y2X7</t>
  </si>
  <si>
    <t>ENSG00000108262</t>
  </si>
  <si>
    <t>GIT1</t>
  </si>
  <si>
    <t>Q9Y2X9</t>
  </si>
  <si>
    <t>ENSG00000162702</t>
  </si>
  <si>
    <t>ZNF281</t>
  </si>
  <si>
    <t>Q9Y2Z0</t>
  </si>
  <si>
    <t>ENSG00000165416</t>
  </si>
  <si>
    <t>SUGT1</t>
  </si>
  <si>
    <t>Q9Y2Z2</t>
  </si>
  <si>
    <t>ENSG00000135297</t>
  </si>
  <si>
    <t>MTO1</t>
  </si>
  <si>
    <t>Q9Y2Z4</t>
  </si>
  <si>
    <t>ENSG00000139131</t>
  </si>
  <si>
    <t>YARS2</t>
  </si>
  <si>
    <t>Q9Y2Z9</t>
  </si>
  <si>
    <t>ENSG00000119723</t>
  </si>
  <si>
    <t>COQ6</t>
  </si>
  <si>
    <t>Q9Y303</t>
  </si>
  <si>
    <t>ENSG00000162066</t>
  </si>
  <si>
    <t>AMDHD2</t>
  </si>
  <si>
    <t>Q9Y305</t>
  </si>
  <si>
    <t>ENSG00000123130</t>
  </si>
  <si>
    <t>ACOT9</t>
  </si>
  <si>
    <t>Q9Y312</t>
  </si>
  <si>
    <t>ENSG00000131043</t>
  </si>
  <si>
    <t>AAR2</t>
  </si>
  <si>
    <t>Q9Y314</t>
  </si>
  <si>
    <t>ENSG00000142546</t>
  </si>
  <si>
    <t>NOSIP</t>
  </si>
  <si>
    <t>Q9Y315</t>
  </si>
  <si>
    <t>ENSG00000023697</t>
  </si>
  <si>
    <t>DERA</t>
  </si>
  <si>
    <t>Q9Y316</t>
  </si>
  <si>
    <t>ENSG00000162959</t>
  </si>
  <si>
    <t>MEMO1</t>
  </si>
  <si>
    <t>Q9Y320</t>
  </si>
  <si>
    <t>ENSG00000213593</t>
  </si>
  <si>
    <t>TMX2</t>
  </si>
  <si>
    <t>Q9Y324</t>
  </si>
  <si>
    <t>ENSG00000119616</t>
  </si>
  <si>
    <t>FCF1</t>
  </si>
  <si>
    <t>Q9Y333</t>
  </si>
  <si>
    <t>ENSG00000172850</t>
  </si>
  <si>
    <t>LSM2</t>
  </si>
  <si>
    <t>Q9Y343</t>
  </si>
  <si>
    <t>ENSG00000064652</t>
  </si>
  <si>
    <t>SNX24</t>
  </si>
  <si>
    <t>Q9Y371</t>
  </si>
  <si>
    <t>ENSG00000097033</t>
  </si>
  <si>
    <t>SH3GLB1</t>
  </si>
  <si>
    <t>Q9Y376</t>
  </si>
  <si>
    <t>ENSG00000135932</t>
  </si>
  <si>
    <t>CAB39</t>
  </si>
  <si>
    <t>Q9Y383</t>
  </si>
  <si>
    <t>ENSG00000146963</t>
  </si>
  <si>
    <t>LUC7L2</t>
  </si>
  <si>
    <t>Q9Y394</t>
  </si>
  <si>
    <t>ENSG00000100612</t>
  </si>
  <si>
    <t>DHRS7</t>
  </si>
  <si>
    <t>Q9Y399</t>
  </si>
  <si>
    <t>ENSG00000122140</t>
  </si>
  <si>
    <t>MRPS2</t>
  </si>
  <si>
    <t>Q9Y3A2</t>
  </si>
  <si>
    <t>ENSG00000183520</t>
  </si>
  <si>
    <t>UTP11</t>
  </si>
  <si>
    <t>Q9Y3A3</t>
  </si>
  <si>
    <t>ENSG00000115540</t>
  </si>
  <si>
    <t>MOB4</t>
  </si>
  <si>
    <t>Q9Y3A4</t>
  </si>
  <si>
    <t>ENSG00000189306</t>
  </si>
  <si>
    <t>RRP7A</t>
  </si>
  <si>
    <t>Q9Y3A5</t>
  </si>
  <si>
    <t>ENSG00000126524</t>
  </si>
  <si>
    <t>SBDS</t>
  </si>
  <si>
    <t>Q9Y3A6</t>
  </si>
  <si>
    <t>ENSG00000117500</t>
  </si>
  <si>
    <t>TMED5</t>
  </si>
  <si>
    <t>Q9Y3B2</t>
  </si>
  <si>
    <t>ENSG00000171311</t>
  </si>
  <si>
    <t>EXOSC1</t>
  </si>
  <si>
    <t>Q9Y3B3</t>
  </si>
  <si>
    <t>ENSG00000134970</t>
  </si>
  <si>
    <t>TMED7</t>
  </si>
  <si>
    <t>Q9Y3B4</t>
  </si>
  <si>
    <t>ENSG00000115128</t>
  </si>
  <si>
    <t>SF3B6</t>
  </si>
  <si>
    <t>Q9Y3B6</t>
  </si>
  <si>
    <t>ENSG00000100908</t>
  </si>
  <si>
    <t>EMC9</t>
  </si>
  <si>
    <t>Q9Y3B7</t>
  </si>
  <si>
    <t>ENSG00000174547</t>
  </si>
  <si>
    <t>MRPL11</t>
  </si>
  <si>
    <t>Q9Y3B8</t>
  </si>
  <si>
    <t>ENSG00000076043</t>
  </si>
  <si>
    <t>REXO2</t>
  </si>
  <si>
    <t>Q9Y3B9</t>
  </si>
  <si>
    <t>ENSG00000067533</t>
  </si>
  <si>
    <t>RRP15</t>
  </si>
  <si>
    <t>Q9Y3C0</t>
  </si>
  <si>
    <t>ENSG00000120860</t>
  </si>
  <si>
    <t>WASHC3</t>
  </si>
  <si>
    <t>Q9Y3C1</t>
  </si>
  <si>
    <t>ENSG00000048162</t>
  </si>
  <si>
    <t>NOP16</t>
  </si>
  <si>
    <t>Q9Y3C4</t>
  </si>
  <si>
    <t>ENSG00000144034</t>
  </si>
  <si>
    <t>TPRKB</t>
  </si>
  <si>
    <t>Q9Y3C6</t>
  </si>
  <si>
    <t>ENSG00000137168</t>
  </si>
  <si>
    <t>PPIL1</t>
  </si>
  <si>
    <t>Q9Y3C8</t>
  </si>
  <si>
    <t>ENSG00000143222</t>
  </si>
  <si>
    <t>UFC1</t>
  </si>
  <si>
    <t>Q9Y3D0</t>
  </si>
  <si>
    <t>ENSG00000166595</t>
  </si>
  <si>
    <t>CIAO2B</t>
  </si>
  <si>
    <t>Q9Y3D3</t>
  </si>
  <si>
    <t>ENSG00000182180</t>
  </si>
  <si>
    <t>MRPS16</t>
  </si>
  <si>
    <t>Q9Y3D5</t>
  </si>
  <si>
    <t>ENSG00000163319</t>
  </si>
  <si>
    <t>MRPS18C</t>
  </si>
  <si>
    <t>Q9Y3D6</t>
  </si>
  <si>
    <t>ENSG00000214253</t>
  </si>
  <si>
    <t>FIS1</t>
  </si>
  <si>
    <t>Q9Y3D7</t>
  </si>
  <si>
    <t>ENSG00000217930</t>
  </si>
  <si>
    <t>PAM16</t>
  </si>
  <si>
    <t>Q9Y3D8</t>
  </si>
  <si>
    <t>ENSG00000085231</t>
  </si>
  <si>
    <t>AK6</t>
  </si>
  <si>
    <t>Q9Y3D9</t>
  </si>
  <si>
    <t>ENSG00000181610</t>
  </si>
  <si>
    <t>MRPS23</t>
  </si>
  <si>
    <t>Q9Y3E0</t>
  </si>
  <si>
    <t>ENSG00000111711</t>
  </si>
  <si>
    <t>GOLT1B</t>
  </si>
  <si>
    <t>Q9Y3E1</t>
  </si>
  <si>
    <t>ENSG00000166503</t>
  </si>
  <si>
    <t>HDGFL3</t>
  </si>
  <si>
    <t>Q9Y3E5</t>
  </si>
  <si>
    <t>ENSG00000141378</t>
  </si>
  <si>
    <t>PTRH2</t>
  </si>
  <si>
    <t>Q9Y3E7</t>
  </si>
  <si>
    <t>ENSG00000115561</t>
  </si>
  <si>
    <t>CHMP3</t>
  </si>
  <si>
    <t>Q9Y3F4</t>
  </si>
  <si>
    <t>ENSG00000023734</t>
  </si>
  <si>
    <t>STRAP</t>
  </si>
  <si>
    <t>Q9Y3I0</t>
  </si>
  <si>
    <t>ENSG00000100220</t>
  </si>
  <si>
    <t>RTCB</t>
  </si>
  <si>
    <t>Q9Y3I1</t>
  </si>
  <si>
    <t>ENSG00000100225</t>
  </si>
  <si>
    <t>FBXO7</t>
  </si>
  <si>
    <t>Q9Y3L3</t>
  </si>
  <si>
    <t>ENSG00000100092</t>
  </si>
  <si>
    <t>SH3BP1</t>
  </si>
  <si>
    <t>Q9Y3L5</t>
  </si>
  <si>
    <t>ENSG00000123728</t>
  </si>
  <si>
    <t>RAP2C</t>
  </si>
  <si>
    <t>Q9Y3M8</t>
  </si>
  <si>
    <t>ENSG00000133121</t>
  </si>
  <si>
    <t>STARD13</t>
  </si>
  <si>
    <t>Q9Y3P9</t>
  </si>
  <si>
    <t>ENSG00000011454</t>
  </si>
  <si>
    <t>RABGAP1</t>
  </si>
  <si>
    <t>Q9Y3Q3</t>
  </si>
  <si>
    <t>ENSG00000166557</t>
  </si>
  <si>
    <t>TMED3</t>
  </si>
  <si>
    <t>Q9Y3Q8</t>
  </si>
  <si>
    <t>ENSG00000166925</t>
  </si>
  <si>
    <t>TSC22D4</t>
  </si>
  <si>
    <t>Q9Y3T6</t>
  </si>
  <si>
    <t>ENSG00000104679</t>
  </si>
  <si>
    <t>R3HCC1</t>
  </si>
  <si>
    <t>Q9Y3T9</t>
  </si>
  <si>
    <t>ENSG00000188976</t>
  </si>
  <si>
    <t>NOC2L</t>
  </si>
  <si>
    <t>Q9Y3U8</t>
  </si>
  <si>
    <t>ENSG00000130255</t>
  </si>
  <si>
    <t>RPL36</t>
  </si>
  <si>
    <t>Q9Y3X0</t>
  </si>
  <si>
    <t>ENSG00000105321</t>
  </si>
  <si>
    <t>CCDC9</t>
  </si>
  <si>
    <t>Q9Y3Y2</t>
  </si>
  <si>
    <t>ENSG00000160679</t>
  </si>
  <si>
    <t>CHTOP</t>
  </si>
  <si>
    <t>Q9Y3Z3</t>
  </si>
  <si>
    <t>ENSG00000101347</t>
  </si>
  <si>
    <t>SAMHD1</t>
  </si>
  <si>
    <t>Q9Y446</t>
  </si>
  <si>
    <t>ENSG00000184363</t>
  </si>
  <si>
    <t>PKP3</t>
  </si>
  <si>
    <t>Q9Y448</t>
  </si>
  <si>
    <t>ENSG00000128944</t>
  </si>
  <si>
    <t>KNSTRN</t>
  </si>
  <si>
    <t>Q9Y450</t>
  </si>
  <si>
    <t>ENSG00000112339</t>
  </si>
  <si>
    <t>HBS1L</t>
  </si>
  <si>
    <t>Q9Y478</t>
  </si>
  <si>
    <t>ENSG00000111725</t>
  </si>
  <si>
    <t>PRKAB1</t>
  </si>
  <si>
    <t>Q9Y490</t>
  </si>
  <si>
    <t>ENSG00000137076</t>
  </si>
  <si>
    <t>TLN1</t>
  </si>
  <si>
    <t>Q9Y496</t>
  </si>
  <si>
    <t>ENSG00000131437</t>
  </si>
  <si>
    <t>KIF3A</t>
  </si>
  <si>
    <t>Q9Y4A5</t>
  </si>
  <si>
    <t>ENSG00000196367</t>
  </si>
  <si>
    <t>TRRAP</t>
  </si>
  <si>
    <t>Q9Y4B5</t>
  </si>
  <si>
    <t>ENSG00000168502</t>
  </si>
  <si>
    <t>MTCL1</t>
  </si>
  <si>
    <t>Q9Y4B6</t>
  </si>
  <si>
    <t>ENSG00000145041</t>
  </si>
  <si>
    <t>DCAF1</t>
  </si>
  <si>
    <t>Q9Y4C2</t>
  </si>
  <si>
    <t>ENSG00000198420</t>
  </si>
  <si>
    <t>TCAF1</t>
  </si>
  <si>
    <t>Q9Y4C8</t>
  </si>
  <si>
    <t>ENSG00000122965</t>
  </si>
  <si>
    <t>RBM19</t>
  </si>
  <si>
    <t>Q9Y4E5</t>
  </si>
  <si>
    <t>ENSG00000112200</t>
  </si>
  <si>
    <t>ZNF451</t>
  </si>
  <si>
    <t>Q9Y4E6</t>
  </si>
  <si>
    <t>ENSG00000091157</t>
  </si>
  <si>
    <t>WDR7</t>
  </si>
  <si>
    <t>Q9Y4E8</t>
  </si>
  <si>
    <t>ENSG00000135655</t>
  </si>
  <si>
    <t>USP15</t>
  </si>
  <si>
    <t>Q9Y4G2</t>
  </si>
  <si>
    <t>ENSG00000225190</t>
  </si>
  <si>
    <t>PLEKHM1</t>
  </si>
  <si>
    <t>Q9Y4G6</t>
  </si>
  <si>
    <t>ENSG00000171914</t>
  </si>
  <si>
    <t>TLN2</t>
  </si>
  <si>
    <t>Q9Y4I1</t>
  </si>
  <si>
    <t>ENSG00000197535</t>
  </si>
  <si>
    <t>MYO5A</t>
  </si>
  <si>
    <t>Q9Y4K4</t>
  </si>
  <si>
    <t>ENSG00000012983</t>
  </si>
  <si>
    <t>MAP4K5</t>
  </si>
  <si>
    <t>Q9Y4L1</t>
  </si>
  <si>
    <t>ENSG00000149428</t>
  </si>
  <si>
    <t>HYOU1</t>
  </si>
  <si>
    <t>Q9Y4L5</t>
  </si>
  <si>
    <t>ENSG00000265491</t>
  </si>
  <si>
    <t>RNF115</t>
  </si>
  <si>
    <t>Q9Y4P1</t>
  </si>
  <si>
    <t>ENSG00000168397</t>
  </si>
  <si>
    <t>ATG4B</t>
  </si>
  <si>
    <t>Q9Y4P3</t>
  </si>
  <si>
    <t>ENSG00000106638</t>
  </si>
  <si>
    <t>TBL2</t>
  </si>
  <si>
    <t>Q9Y4P8</t>
  </si>
  <si>
    <t>ENSG00000157954</t>
  </si>
  <si>
    <t>WIPI2</t>
  </si>
  <si>
    <t>Q9Y4R8</t>
  </si>
  <si>
    <t>ENSG00000100726</t>
  </si>
  <si>
    <t>TELO2</t>
  </si>
  <si>
    <t>Q9Y4W2</t>
  </si>
  <si>
    <t>ENSG00000001497</t>
  </si>
  <si>
    <t>LAS1L</t>
  </si>
  <si>
    <t>Q9Y4W6</t>
  </si>
  <si>
    <t>ENSG00000141385</t>
  </si>
  <si>
    <t>AFG3L2</t>
  </si>
  <si>
    <t>Q9Y4X5</t>
  </si>
  <si>
    <t>ENSG00000166233</t>
  </si>
  <si>
    <t>ARIH1</t>
  </si>
  <si>
    <t>Q9Y4Y9</t>
  </si>
  <si>
    <t>ENSG00000106355</t>
  </si>
  <si>
    <t>LSM5</t>
  </si>
  <si>
    <t>Q9Y4Z0</t>
  </si>
  <si>
    <t>ENSG00000130520</t>
  </si>
  <si>
    <t>LSM4</t>
  </si>
  <si>
    <t>Q9Y508</t>
  </si>
  <si>
    <t>ENSG00000124226</t>
  </si>
  <si>
    <t>RNF114</t>
  </si>
  <si>
    <t>Q9Y512</t>
  </si>
  <si>
    <t>ENSG00000100347</t>
  </si>
  <si>
    <t>SAMM50</t>
  </si>
  <si>
    <t>Q9Y520</t>
  </si>
  <si>
    <t>ENSG00000117523</t>
  </si>
  <si>
    <t>PRRC2C</t>
  </si>
  <si>
    <t>Q9Y530</t>
  </si>
  <si>
    <t>ENSG00000124596</t>
  </si>
  <si>
    <t>OARD1</t>
  </si>
  <si>
    <t>Q9Y534</t>
  </si>
  <si>
    <t>ENSG00000172346</t>
  </si>
  <si>
    <t>CSDC2</t>
  </si>
  <si>
    <t>Q9Y546</t>
  </si>
  <si>
    <t>ENSG00000116212</t>
  </si>
  <si>
    <t>LRRC42</t>
  </si>
  <si>
    <t>Q9Y547</t>
  </si>
  <si>
    <t>ENSG00000081870</t>
  </si>
  <si>
    <t>IFT25</t>
  </si>
  <si>
    <t>Q9Y570</t>
  </si>
  <si>
    <t>ENSG00000214517</t>
  </si>
  <si>
    <t>PPME1</t>
  </si>
  <si>
    <t>Q9Y575</t>
  </si>
  <si>
    <t>ENSG00000115239</t>
  </si>
  <si>
    <t>ASB3</t>
  </si>
  <si>
    <t>Q9Y576</t>
  </si>
  <si>
    <t>ENSG00000065802</t>
  </si>
  <si>
    <t>ASB1</t>
  </si>
  <si>
    <t>Q9Y580</t>
  </si>
  <si>
    <t>ENSG00000076053</t>
  </si>
  <si>
    <t>RBM7</t>
  </si>
  <si>
    <t>Q9Y584</t>
  </si>
  <si>
    <t>ENSG00000177370</t>
  </si>
  <si>
    <t>TIMM22</t>
  </si>
  <si>
    <t>Q9Y587</t>
  </si>
  <si>
    <t>ENSG00000100478</t>
  </si>
  <si>
    <t>AP4S1</t>
  </si>
  <si>
    <t>Q9Y5A7</t>
  </si>
  <si>
    <t>ENSG00000013374</t>
  </si>
  <si>
    <t>NUB1</t>
  </si>
  <si>
    <t>Q9Y5A9</t>
  </si>
  <si>
    <t>ENSG00000198492</t>
  </si>
  <si>
    <t>YTHDF2</t>
  </si>
  <si>
    <t>Q9Y5B0</t>
  </si>
  <si>
    <t>ENSG00000060069</t>
  </si>
  <si>
    <t>CTDP1</t>
  </si>
  <si>
    <t>Q9Y5B6</t>
  </si>
  <si>
    <t>ENSG00000159086</t>
  </si>
  <si>
    <t>PAXBP1</t>
  </si>
  <si>
    <t>Q9Y5B8</t>
  </si>
  <si>
    <t>ENSG00000143156</t>
  </si>
  <si>
    <t>NME7</t>
  </si>
  <si>
    <t>Q9Y5B9</t>
  </si>
  <si>
    <t>ENSG00000092201</t>
  </si>
  <si>
    <t>SUPT16H</t>
  </si>
  <si>
    <t>Q9Y5J1</t>
  </si>
  <si>
    <t>ENSG00000011260</t>
  </si>
  <si>
    <t>UTP18</t>
  </si>
  <si>
    <t>Q9Y5K5</t>
  </si>
  <si>
    <t>ENSG00000116750</t>
  </si>
  <si>
    <t>UCHL5</t>
  </si>
  <si>
    <t>Q9Y5K6</t>
  </si>
  <si>
    <t>ENSG00000198087</t>
  </si>
  <si>
    <t>CD2AP</t>
  </si>
  <si>
    <t>Q9Y5K8</t>
  </si>
  <si>
    <t>ENSG00000100554</t>
  </si>
  <si>
    <t>ATP6V1D</t>
  </si>
  <si>
    <t>Q9Y5L0</t>
  </si>
  <si>
    <t>ENSG00000064419</t>
  </si>
  <si>
    <t>TNPO3</t>
  </si>
  <si>
    <t>Q9Y5L4</t>
  </si>
  <si>
    <t>ENSG00000099800</t>
  </si>
  <si>
    <t>TIMM13</t>
  </si>
  <si>
    <t>Q9Y5M8</t>
  </si>
  <si>
    <t>ENSG00000144867</t>
  </si>
  <si>
    <t>SRPRB</t>
  </si>
  <si>
    <t>Q9Y5N5</t>
  </si>
  <si>
    <t>ENSG00000156239</t>
  </si>
  <si>
    <t>N6AMT1</t>
  </si>
  <si>
    <t>Q9Y5P4</t>
  </si>
  <si>
    <t>ENSG00000113163</t>
  </si>
  <si>
    <t>CERT1</t>
  </si>
  <si>
    <t>Q9Y5P6</t>
  </si>
  <si>
    <t>ENSG00000173540</t>
  </si>
  <si>
    <t>GMPPB</t>
  </si>
  <si>
    <t>Q9Y5Q0</t>
  </si>
  <si>
    <t>ENSG00000221968</t>
  </si>
  <si>
    <t>FADS3</t>
  </si>
  <si>
    <t>Q9Y5Q8</t>
  </si>
  <si>
    <t>ENSG00000148308</t>
  </si>
  <si>
    <t>GTF3C5</t>
  </si>
  <si>
    <t>Q9Y5Q9</t>
  </si>
  <si>
    <t>ENSG00000119041</t>
  </si>
  <si>
    <t>GTF3C3</t>
  </si>
  <si>
    <t>Q9Y5S2</t>
  </si>
  <si>
    <t>ENSG00000198752</t>
  </si>
  <si>
    <t>CDC42BPB</t>
  </si>
  <si>
    <t>Q9Y5S9</t>
  </si>
  <si>
    <t>ENSG00000265241</t>
  </si>
  <si>
    <t>RBM8A</t>
  </si>
  <si>
    <t>Q9Y5T5</t>
  </si>
  <si>
    <t>ENSG00000156256</t>
  </si>
  <si>
    <t>USP16</t>
  </si>
  <si>
    <t>Q9Y5U8</t>
  </si>
  <si>
    <t>ENSG00000060762</t>
  </si>
  <si>
    <t>MPC1</t>
  </si>
  <si>
    <t>Q9Y5U9</t>
  </si>
  <si>
    <t>ENSG00000134049</t>
  </si>
  <si>
    <t>IER3IP1</t>
  </si>
  <si>
    <t>Q9Y5V3</t>
  </si>
  <si>
    <t>ENSG00000179222</t>
  </si>
  <si>
    <t>MAGED1</t>
  </si>
  <si>
    <t>Q9Y5X1</t>
  </si>
  <si>
    <t>ENSG00000130340</t>
  </si>
  <si>
    <t>SNX9</t>
  </si>
  <si>
    <t>Q9Y5X2</t>
  </si>
  <si>
    <t>ENSG00000106266</t>
  </si>
  <si>
    <t>SNX8</t>
  </si>
  <si>
    <t>Q9Y5X3</t>
  </si>
  <si>
    <t>ENSG00000089006</t>
  </si>
  <si>
    <t>SNX5</t>
  </si>
  <si>
    <t>Q9Y5Y2</t>
  </si>
  <si>
    <t>ENSG00000095906</t>
  </si>
  <si>
    <t>NUBP2</t>
  </si>
  <si>
    <t>Q9Y5Y5</t>
  </si>
  <si>
    <t>ENSG00000121680</t>
  </si>
  <si>
    <t>PEX16</t>
  </si>
  <si>
    <t>Q9Y5Z4</t>
  </si>
  <si>
    <t>ENSG00000051620</t>
  </si>
  <si>
    <t>HEBP2</t>
  </si>
  <si>
    <t>Q9Y5Z7</t>
  </si>
  <si>
    <t>ENSG00000111727</t>
  </si>
  <si>
    <t>HCFC2</t>
  </si>
  <si>
    <t>Q9Y606</t>
  </si>
  <si>
    <t>ENSG00000177192</t>
  </si>
  <si>
    <t>PUS1</t>
  </si>
  <si>
    <t>Q9Y608</t>
  </si>
  <si>
    <t>ENSG00000093167</t>
  </si>
  <si>
    <t>LRRFIP2</t>
  </si>
  <si>
    <t>Q9Y613</t>
  </si>
  <si>
    <t>ENSG00000135723</t>
  </si>
  <si>
    <t>FHOD1</t>
  </si>
  <si>
    <t>Q9Y617</t>
  </si>
  <si>
    <t>ENSG00000135069</t>
  </si>
  <si>
    <t>PSAT1</t>
  </si>
  <si>
    <t>Q9Y618</t>
  </si>
  <si>
    <t>ENSG00000196498</t>
  </si>
  <si>
    <t>NCOR2</t>
  </si>
  <si>
    <t>Q9Y619</t>
  </si>
  <si>
    <t>ENSG00000102743</t>
  </si>
  <si>
    <t>SLC25A15</t>
  </si>
  <si>
    <t>Q9Y625</t>
  </si>
  <si>
    <t>ENSG00000183098</t>
  </si>
  <si>
    <t>GPC6</t>
  </si>
  <si>
    <t>Q9Y639</t>
  </si>
  <si>
    <t>ENSG00000156642</t>
  </si>
  <si>
    <t>NPTN</t>
  </si>
  <si>
    <t>Q9Y657</t>
  </si>
  <si>
    <t>ENSG00000106723</t>
  </si>
  <si>
    <t>SPIN1</t>
  </si>
  <si>
    <t>Q9Y666</t>
  </si>
  <si>
    <t>ENSG00000113504</t>
  </si>
  <si>
    <t>SLC12A7</t>
  </si>
  <si>
    <t>Q9Y673</t>
  </si>
  <si>
    <t>ENSG00000120697</t>
  </si>
  <si>
    <t>ALG5</t>
  </si>
  <si>
    <t>Q9Y676</t>
  </si>
  <si>
    <t>ENSG00000203624</t>
  </si>
  <si>
    <t>MRPS18B</t>
  </si>
  <si>
    <t>Q9Y678</t>
  </si>
  <si>
    <t>ENSG00000181789</t>
  </si>
  <si>
    <t>COPG1</t>
  </si>
  <si>
    <t>Q9Y679</t>
  </si>
  <si>
    <t>ENSG00000115307</t>
  </si>
  <si>
    <t>AUP1</t>
  </si>
  <si>
    <t>Q9Y680</t>
  </si>
  <si>
    <t>ENSG00000079150</t>
  </si>
  <si>
    <t>FKBP7</t>
  </si>
  <si>
    <t>Q9Y692</t>
  </si>
  <si>
    <t>ENSG00000162419</t>
  </si>
  <si>
    <t>GMEB1</t>
  </si>
  <si>
    <t>Q9Y696</t>
  </si>
  <si>
    <t>ENSG00000169504</t>
  </si>
  <si>
    <t>CLIC4</t>
  </si>
  <si>
    <t>Q9Y697</t>
  </si>
  <si>
    <t>ENSG00000244005</t>
  </si>
  <si>
    <t>NFS1</t>
  </si>
  <si>
    <t>Q9Y6A4</t>
  </si>
  <si>
    <t>ENSG00000070761</t>
  </si>
  <si>
    <t>CFAP20</t>
  </si>
  <si>
    <t>Q9Y6A5</t>
  </si>
  <si>
    <t>ENSG00000013810</t>
  </si>
  <si>
    <t>TACC3</t>
  </si>
  <si>
    <t>Q9Y6A9</t>
  </si>
  <si>
    <t>ENSG00000114902</t>
  </si>
  <si>
    <t>SPCS1</t>
  </si>
  <si>
    <t>Q9Y6B6</t>
  </si>
  <si>
    <t>ENSG00000152700</t>
  </si>
  <si>
    <t>SAR1B</t>
  </si>
  <si>
    <t>Q9Y6B7</t>
  </si>
  <si>
    <t>ENSG00000134262</t>
  </si>
  <si>
    <t>AP4B1</t>
  </si>
  <si>
    <t>Q9Y6C9</t>
  </si>
  <si>
    <t>ENSG00000109919</t>
  </si>
  <si>
    <t>MTCH2</t>
  </si>
  <si>
    <t>Q9Y6D5</t>
  </si>
  <si>
    <t>ENSG00000124198</t>
  </si>
  <si>
    <t>ARFGEF2</t>
  </si>
  <si>
    <t>Q9Y6D6</t>
  </si>
  <si>
    <t>ENSG00000066777</t>
  </si>
  <si>
    <t>ARFGEF1</t>
  </si>
  <si>
    <t>Q9Y6D9</t>
  </si>
  <si>
    <t>ENSG00000002822</t>
  </si>
  <si>
    <t>MAD1L1</t>
  </si>
  <si>
    <t>Q9Y6E0</t>
  </si>
  <si>
    <t>ENSG00000102572</t>
  </si>
  <si>
    <t>STK24</t>
  </si>
  <si>
    <t>Q9Y6E2</t>
  </si>
  <si>
    <t>ENSG00000136261</t>
  </si>
  <si>
    <t>BZW2</t>
  </si>
  <si>
    <t>Q9Y6G1</t>
  </si>
  <si>
    <t>ENSG00000096092</t>
  </si>
  <si>
    <t>TMEM14A</t>
  </si>
  <si>
    <t>Q9Y6G9</t>
  </si>
  <si>
    <t>ENSG00000144635</t>
  </si>
  <si>
    <t>DYNC1LI1</t>
  </si>
  <si>
    <t>Q9Y6I3</t>
  </si>
  <si>
    <t>ENSG00000063245</t>
  </si>
  <si>
    <t>EPN1</t>
  </si>
  <si>
    <t>Q9Y6I4</t>
  </si>
  <si>
    <t>ENSG00000140455</t>
  </si>
  <si>
    <t>USP3</t>
  </si>
  <si>
    <t>Q9Y6I8</t>
  </si>
  <si>
    <t>ENSG00000101417</t>
  </si>
  <si>
    <t>PXMP4</t>
  </si>
  <si>
    <t>Q9Y6I9</t>
  </si>
  <si>
    <t>ENSG00000164081</t>
  </si>
  <si>
    <t>TEX264</t>
  </si>
  <si>
    <t>Q9Y6J9</t>
  </si>
  <si>
    <t>ENSG00000162227</t>
  </si>
  <si>
    <t>TAF6L</t>
  </si>
  <si>
    <t>Q9Y6K0</t>
  </si>
  <si>
    <t>ENSG00000134255</t>
  </si>
  <si>
    <t>CEPT1</t>
  </si>
  <si>
    <t>Q9Y6K9</t>
  </si>
  <si>
    <t>ENSG00000269335</t>
  </si>
  <si>
    <t>IKBKG</t>
  </si>
  <si>
    <t>Q9Y6M1</t>
  </si>
  <si>
    <t>ENSG00000073792</t>
  </si>
  <si>
    <t>IGF2BP2</t>
  </si>
  <si>
    <t>Q9Y6M5</t>
  </si>
  <si>
    <t>ENSG00000170385</t>
  </si>
  <si>
    <t>SLC30A1</t>
  </si>
  <si>
    <t>Q9Y6M7</t>
  </si>
  <si>
    <t>ENSG00000033867</t>
  </si>
  <si>
    <t>SLC4A7</t>
  </si>
  <si>
    <t>Q9Y6M9</t>
  </si>
  <si>
    <t>ENSG00000147684</t>
  </si>
  <si>
    <t>NDUFB9</t>
  </si>
  <si>
    <t>Q9Y6N7</t>
  </si>
  <si>
    <t>ENSG00000169855</t>
  </si>
  <si>
    <t>ROBO1</t>
  </si>
  <si>
    <t>Q9Y6R4</t>
  </si>
  <si>
    <t>ENSG00000085511</t>
  </si>
  <si>
    <t>MAP3K4</t>
  </si>
  <si>
    <t>Q9Y6V0</t>
  </si>
  <si>
    <t>ENSG00000186472</t>
  </si>
  <si>
    <t>PCLO</t>
  </si>
  <si>
    <t>Q9Y6V7</t>
  </si>
  <si>
    <t>ENSG00000105671</t>
  </si>
  <si>
    <t>DDX49</t>
  </si>
  <si>
    <t>Q9Y6W3</t>
  </si>
  <si>
    <t>ENSG00000131375</t>
  </si>
  <si>
    <t>CAPN7</t>
  </si>
  <si>
    <t>Q9Y6W5</t>
  </si>
  <si>
    <t>ENSG00000158195</t>
  </si>
  <si>
    <t>WASF2</t>
  </si>
  <si>
    <t>Q9Y6X3</t>
  </si>
  <si>
    <t>ENSG00000129933</t>
  </si>
  <si>
    <t>MAU2</t>
  </si>
  <si>
    <t>Q9Y6X8</t>
  </si>
  <si>
    <t>ENSG00000178764</t>
  </si>
  <si>
    <t>ZHX2</t>
  </si>
  <si>
    <t>Q9Y6X9</t>
  </si>
  <si>
    <t>ENSG00000133422</t>
  </si>
  <si>
    <t>MORC2</t>
  </si>
  <si>
    <t>Q9Y6Y8</t>
  </si>
  <si>
    <t>ENSG00000107651</t>
  </si>
  <si>
    <t>SEC23IP</t>
  </si>
  <si>
    <t>HaloPROTAC3</t>
  </si>
  <si>
    <t>10-hour washout</t>
  </si>
  <si>
    <t>24-hour washout</t>
  </si>
  <si>
    <t>TAF1 blot reprobed for Vinculin</t>
  </si>
  <si>
    <t>Metric: Pause index</t>
  </si>
  <si>
    <t>NVP2</t>
  </si>
  <si>
    <t>Threshold pair</t>
  </si>
  <si>
    <t>PI Δ (NVP-2 − DMSO)</t>
  </si>
  <si>
    <t>Baseline (40/90)</t>
  </si>
  <si>
    <t>Drift from baseline</t>
  </si>
  <si>
    <t>(%) drift from baseline</t>
  </si>
  <si>
    <t>Normalized PI Δ (NVP-2 − DMSO)</t>
  </si>
  <si>
    <t>30/80</t>
  </si>
  <si>
    <t>35/85</t>
  </si>
  <si>
    <t>40/90</t>
  </si>
  <si>
    <t>45/95</t>
  </si>
  <si>
    <t>50/100</t>
  </si>
  <si>
    <t>30/100</t>
  </si>
  <si>
    <t>50/80</t>
  </si>
  <si>
    <t>+ Error</t>
  </si>
  <si>
    <t>– Error</t>
  </si>
  <si>
    <t>Fraction engaged (%)</t>
  </si>
  <si>
    <t>Residence time (s)</t>
  </si>
  <si>
    <t>As indicated in the Methods section, only cells whose fitted model accounted for &gt;94% of binding events were included in this analysis. (15/27 cells)</t>
  </si>
  <si>
    <t>Number of nuclei</t>
  </si>
  <si>
    <t>G</t>
  </si>
  <si>
    <t>Early S</t>
  </si>
  <si>
    <t>Mid S</t>
  </si>
  <si>
    <t>Late S</t>
  </si>
  <si>
    <t># Nuclear PCNA binding events detected</t>
  </si>
  <si>
    <t>10-hour washout</t>
  </si>
  <si>
    <t>24-hour washout</t>
  </si>
  <si>
    <t># Nuclear Pol II binding events detected</t>
  </si>
  <si>
    <t>% Pol II entering gene body = % binding events with dwell times &gt; 90 s</t>
  </si>
  <si>
    <t>Cluster density per square micron</t>
  </si>
  <si>
    <t>SUMMARY OUTPUT</t>
  </si>
  <si>
    <t>Regression Statistics</t>
  </si>
  <si>
    <t>Multiple R</t>
  </si>
  <si>
    <t>R Square</t>
  </si>
  <si>
    <t>Adjusted R Square</t>
  </si>
  <si>
    <t>Standard Error</t>
  </si>
  <si>
    <t>Observations</t>
  </si>
  <si>
    <t>ANOVA</t>
  </si>
  <si>
    <t>df</t>
  </si>
  <si>
    <t>SS</t>
  </si>
  <si>
    <t>MS</t>
  </si>
  <si>
    <t>F</t>
  </si>
  <si>
    <t>Significance F</t>
  </si>
  <si>
    <t>Regression</t>
  </si>
  <si>
    <t>Residual</t>
  </si>
  <si>
    <t>Total</t>
  </si>
  <si>
    <t>Coefficients</t>
  </si>
  <si>
    <t>t Stat</t>
  </si>
  <si>
    <t>P-value</t>
  </si>
  <si>
    <t>Lower 95%</t>
  </si>
  <si>
    <t>Upper 95%</t>
  </si>
  <si>
    <t>Lower 95.0%</t>
  </si>
  <si>
    <t>Upper 95.0%</t>
  </si>
  <si>
    <t>Intercept</t>
  </si>
  <si>
    <t>X Variable 1</t>
  </si>
  <si>
    <t>Mean cluster area per square micron</t>
  </si>
  <si>
    <t>Avg. # Pol II events per cluster</t>
  </si>
  <si>
    <t>DMSO GRID Data</t>
  </si>
  <si>
    <t>HaloPROTAC3 GRID Data</t>
  </si>
  <si>
    <t>Unfiltered</t>
  </si>
  <si>
    <t>Event spectrum</t>
  </si>
  <si>
    <t>NVP-2 GRID Data</t>
  </si>
  <si>
    <t>State spectrum</t>
  </si>
  <si>
    <t># Pol II binding events</t>
  </si>
  <si>
    <t># TAF1 binding events</t>
  </si>
  <si>
    <t>Polyclonal</t>
  </si>
  <si>
    <t>Clonal</t>
  </si>
  <si>
    <t>Alpha-amanitin resistant Pol II</t>
  </si>
  <si>
    <t>Cell line</t>
  </si>
  <si>
    <t>Drug</t>
  </si>
  <si>
    <t>Treatment time</t>
  </si>
  <si>
    <t>pSpt5 Band intensity</t>
  </si>
  <si>
    <t>SUPT5H and intensity</t>
  </si>
  <si>
    <t>Lamin A/C band intensity (Blot 1)</t>
  </si>
  <si>
    <t>Lamin A/C band intensity (Blot 2 )</t>
  </si>
  <si>
    <t>U2OS SNAP-POLR2A TAF1-Halo</t>
  </si>
  <si>
    <t xml:space="preserve">DMSO </t>
  </si>
  <si>
    <t>2 hours</t>
  </si>
  <si>
    <t>2 hours + 10 hr WO</t>
  </si>
  <si>
    <t>2 hours + 24 hr WO</t>
  </si>
  <si>
    <t>Normalized values</t>
  </si>
  <si>
    <t>Normalized pSpt5/SUPT5H</t>
  </si>
  <si>
    <t>Control  values</t>
  </si>
  <si>
    <t>Normalized values relative to control</t>
  </si>
  <si>
    <t>TAF1 Band intensity</t>
  </si>
  <si>
    <t>Average # Pol II binding events in clusters</t>
  </si>
  <si>
    <t>Dwell time</t>
  </si>
  <si>
    <t>% molecules</t>
  </si>
  <si>
    <t>SEM</t>
  </si>
  <si>
    <t>N</t>
  </si>
  <si>
    <t>Nucleus</t>
  </si>
  <si>
    <t>Nuclear events</t>
  </si>
  <si>
    <t>Nuclear area (square microns)</t>
  </si>
  <si>
    <t>Total number of hotspots (KDE-defined)</t>
  </si>
  <si>
    <t>Nuclei hotspot QC (PASS/FAIL)</t>
  </si>
  <si>
    <t>Normalized number clusters</t>
  </si>
  <si>
    <t>1-DMSO_FOV_1_ROI_1</t>
  </si>
  <si>
    <t>PASS</t>
  </si>
  <si>
    <t>1-DMSO_FOV_1_ROI_2</t>
  </si>
  <si>
    <t>1-DMSO_FOV_1_ROI_3</t>
  </si>
  <si>
    <t>1-DMSO_FOV_2_ROI_1</t>
  </si>
  <si>
    <t>1-DMSO_FOV_2_ROI_2</t>
  </si>
  <si>
    <t>1-DMSO_FOV_2_ROI_3</t>
  </si>
  <si>
    <t>1-DMSO_FOV_2_ROI_4</t>
  </si>
  <si>
    <t>1-DMSO_FOV_2_ROI_5</t>
  </si>
  <si>
    <t>1-DMSO_FOV_3_ROI_1</t>
  </si>
  <si>
    <t>1-DMSO_FOV_3_ROI_2</t>
  </si>
  <si>
    <t>1-DMSO_FOV_4_ROI_1</t>
  </si>
  <si>
    <t>1-DMSO_FOV_4_ROI_2</t>
  </si>
  <si>
    <t>1-DMSO_FOV_4_ROI_3</t>
  </si>
  <si>
    <t>1-DMSO_FOV_5_ROI_1</t>
  </si>
  <si>
    <t>1-DMSO_FOV_5_ROI_2</t>
  </si>
  <si>
    <t>1-DMSO_FOV_6_ROI_1</t>
  </si>
  <si>
    <t>1-DMSO_FOV_6_ROI_2</t>
  </si>
  <si>
    <t>1-DMSO_FOV_6_ROI_3</t>
  </si>
  <si>
    <t>1-DMSO_FOV_6_ROI_4</t>
  </si>
  <si>
    <t>1-DMSO_FOV_7_ROI_1</t>
  </si>
  <si>
    <t>1-DMSO_FOV_7_ROI_2</t>
  </si>
  <si>
    <t>1-DMSO_FOV_7_ROI_3</t>
  </si>
  <si>
    <t>1-DMSO_FOV_7_ROI_4</t>
  </si>
  <si>
    <t>1-DMSO_FOV_7_ROI_5</t>
  </si>
  <si>
    <t>1-DMSO_FOV_8_ROI_1</t>
  </si>
  <si>
    <t>1-DMSO_FOV_8_ROI_2</t>
  </si>
  <si>
    <t>1-DMSO_FOV_8_ROI_3</t>
  </si>
  <si>
    <t>FAIL</t>
  </si>
  <si>
    <t>1-NVP2_FOV_1_ROI_1</t>
  </si>
  <si>
    <t>1-NVP2_FOV_1_ROI_2</t>
  </si>
  <si>
    <t>1-NVP2_FOV_1_ROI_3</t>
  </si>
  <si>
    <t>1-NVP2_FOV_1_ROI_4</t>
  </si>
  <si>
    <t>1-NVP2_FOV_2_ROI_1</t>
  </si>
  <si>
    <t>1-NVP2_FOV_2_ROI_2</t>
  </si>
  <si>
    <t>1-NVP2_FOV_2_ROI_3</t>
  </si>
  <si>
    <t>1-NVP2_FOV_2_ROI_4</t>
  </si>
  <si>
    <t>1-NVP2_FOV_3_ROI_1</t>
  </si>
  <si>
    <t>1-NVP2_FOV_3_ROI_2</t>
  </si>
  <si>
    <t>1-NVP2_FOV_3_ROI_3</t>
  </si>
  <si>
    <t>1-NVP2_FOV_3_ROI_4</t>
  </si>
  <si>
    <t>1-NVP2_FOV_4_ROI_1</t>
  </si>
  <si>
    <t>1-NVP2_FOV_4_ROI_2</t>
  </si>
  <si>
    <t>1-NVP2_FOV_4_ROI_3</t>
  </si>
  <si>
    <t>1-NVP2_FOV_4_ROI_4</t>
  </si>
  <si>
    <t>1-NVP2_FOV_5_ROI_1</t>
  </si>
  <si>
    <t>1-NVP2_FOV_5_ROI_2</t>
  </si>
  <si>
    <t>1-NVP2_FOV_5_ROI_3</t>
  </si>
  <si>
    <t>1-NVP2_FOV_6_ROI_1</t>
  </si>
  <si>
    <t>1-NVP2_FOV_6_ROI_2</t>
  </si>
  <si>
    <t>1-NVP2_FOV_6_ROI_3</t>
  </si>
  <si>
    <t>1-NVP2_FOV_6_ROI_4</t>
  </si>
  <si>
    <t>1-NVP2_FOV_7_ROI_1</t>
  </si>
  <si>
    <t>1-NVP2_FOV_7_ROI_2</t>
  </si>
  <si>
    <t>1-NVP2_FOV_7_ROI_3</t>
  </si>
  <si>
    <t>1-NVP2_FOV_7_ROI_4</t>
  </si>
  <si>
    <t>1-NVP2_FOV_7_ROI_5</t>
  </si>
  <si>
    <t>1-NVP2_FOV_7_ROI_6</t>
  </si>
  <si>
    <t>2-DMSO_FOV_1_ROI_1</t>
  </si>
  <si>
    <t>2-DMSO_FOV_1_ROI_2</t>
  </si>
  <si>
    <t>2-DMSO_FOV_2_ROI_1</t>
  </si>
  <si>
    <t>2-DMSO_FOV_2_ROI_2</t>
  </si>
  <si>
    <t>2-DMSO_FOV_2_ROI_3</t>
  </si>
  <si>
    <t>2-DMSO_FOV_2_ROI_4</t>
  </si>
  <si>
    <t>2-DMSO_FOV_3_ROI_1</t>
  </si>
  <si>
    <t>2-DMSO_FOV_3_ROI_2</t>
  </si>
  <si>
    <t>2-DMSO_FOV_3_ROI_3</t>
  </si>
  <si>
    <t>2-DMSO_FOV_4_ROI_1</t>
  </si>
  <si>
    <t>2-DMSO_FOV_4_ROI_2</t>
  </si>
  <si>
    <t>2-DMSO_FOV_4_ROI_3</t>
  </si>
  <si>
    <t>2-DMSO_FOV_5_ROI_1</t>
  </si>
  <si>
    <t>2-DMSO_FOV_5_ROI_2</t>
  </si>
  <si>
    <t>2-DMSO_FOV_5_ROI_3</t>
  </si>
  <si>
    <t>2-DMSO_FOV_5_ROI_4</t>
  </si>
  <si>
    <t>2-DMSO_FOV_6_ROI_1</t>
  </si>
  <si>
    <t>2-DMSO_FOV_6_ROI_2</t>
  </si>
  <si>
    <t>2-DMSO_FOV_6_ROI_3</t>
  </si>
  <si>
    <t>2-DMSO_FOV_7_ROI_1</t>
  </si>
  <si>
    <t>2-DMSO_FOV_7_ROI_2</t>
  </si>
  <si>
    <t>2-DMSO_FOV_7_ROI_3</t>
  </si>
  <si>
    <t>2-DMSO_FOV_7_ROI_4</t>
  </si>
  <si>
    <t>2-DMSO_FOV_8_ROI_1</t>
  </si>
  <si>
    <t>2-DMSO_FOV_8_ROI_2</t>
  </si>
  <si>
    <t>2-DMSO_FOV_8_ROI_3</t>
  </si>
  <si>
    <t>2-DMSO_FOV_8_ROI_4</t>
  </si>
  <si>
    <t>2-NVP2_FOV_1_ROI_1</t>
  </si>
  <si>
    <t>2-NVP2_FOV_1_ROI_2</t>
  </si>
  <si>
    <t>2-NVP2_FOV_1_ROI_3</t>
  </si>
  <si>
    <t>2-NVP2_FOV_2_ROI_1</t>
  </si>
  <si>
    <t>2-NVP2_FOV_2_ROI_2</t>
  </si>
  <si>
    <t>2-NVP2_FOV_3_ROI_1</t>
  </si>
  <si>
    <t>2-NVP2_FOV_3_ROI_2</t>
  </si>
  <si>
    <t>2-NVP2_FOV_3_ROI_3</t>
  </si>
  <si>
    <t>2-NVP2_FOV_4_ROI_1</t>
  </si>
  <si>
    <t>2-NVP2_FOV_4_ROI_2</t>
  </si>
  <si>
    <t>2-NVP2_FOV_4_ROI_3</t>
  </si>
  <si>
    <t>2-NVP2_FOV_4_ROI_4</t>
  </si>
  <si>
    <t>2-NVP2_FOV_5_ROI_1</t>
  </si>
  <si>
    <t>2-NVP2_FOV_5_ROI_2</t>
  </si>
  <si>
    <t>2-NVP2_FOV_6_ROI_1</t>
  </si>
  <si>
    <t>2-NVP2_FOV_6_ROI_2</t>
  </si>
  <si>
    <t>2-NVP2_FOV_6_ROI_3</t>
  </si>
  <si>
    <t>2-NVP2_FOV_6_ROI_4</t>
  </si>
  <si>
    <t>2-NVP2_FOV_6_ROI_5</t>
  </si>
  <si>
    <t>2-NVP2_FOV_6_ROI_6</t>
  </si>
  <si>
    <t>2-NVP2_FOV_6_ROI_7</t>
  </si>
  <si>
    <t>2-NVP2_FOV_7_ROI_1</t>
  </si>
  <si>
    <t>2-NVP2_FOV_7_ROI_2</t>
  </si>
  <si>
    <t>2-NVP2_FOV_7_ROI_3</t>
  </si>
  <si>
    <t>2-NVP2_FOV_7_ROI_4</t>
  </si>
  <si>
    <t>2-NVP2_FOV_8_ROI_1</t>
  </si>
  <si>
    <t>2-NVP2_FOV_8_ROI_2</t>
  </si>
  <si>
    <t>2-NVP2_FOV_8_ROI_3</t>
  </si>
  <si>
    <t>2-NVP2_FOV_8_ROI_4</t>
  </si>
  <si>
    <t>2-NVP2_FOV_8_ROI_5</t>
  </si>
  <si>
    <t>2_DMSO_FOV_2_ROI_1</t>
  </si>
  <si>
    <t>2_DMSO_FOV_2_ROI_2</t>
  </si>
  <si>
    <t>2_DMSO_FOV_2_ROI_3</t>
  </si>
  <si>
    <t>2_DMSO_FOV_2_ROI_4</t>
  </si>
  <si>
    <t>2_DMSO_FOV_3_ROI_1</t>
  </si>
  <si>
    <t>2_DMSO_FOV_3_ROI_2</t>
  </si>
  <si>
    <t>2_DMSO_FOV_3_ROI_3</t>
  </si>
  <si>
    <t>2_DMSO_FOV_4_ROI_1</t>
  </si>
  <si>
    <t>2_DMSO_FOV_4_ROI_2</t>
  </si>
  <si>
    <t>2_DMSO_FOV_4_ROI_3</t>
  </si>
  <si>
    <t>2_DMSO_FOV_5_ROI_1</t>
  </si>
  <si>
    <t>2_DMSO_FOV_5_ROI_2</t>
  </si>
  <si>
    <t>2_DMSO_FOV_5_ROI_3</t>
  </si>
  <si>
    <t>2_DMSO_FOV_5_ROI_4</t>
  </si>
  <si>
    <t>2_DMSO_FOV_6_ROI_1</t>
  </si>
  <si>
    <t>2_DMSO_FOV_6_ROI_2</t>
  </si>
  <si>
    <t>2_DMSO_FOV_6_ROI_3</t>
  </si>
  <si>
    <t>2_DMSO_FOV_7_ROI_1</t>
  </si>
  <si>
    <t>2_DMSO_FOV_7_ROI_2</t>
  </si>
  <si>
    <t>2_DMSO_FOV_7_ROI_3</t>
  </si>
  <si>
    <t>2_DMSO_FOV_8_ROI_1</t>
  </si>
  <si>
    <t>2_DMSO_FOV_8_ROI_2</t>
  </si>
  <si>
    <t>2_DMSO_FOV_8_ROI_3</t>
  </si>
  <si>
    <t>1_DMSO_FOV_1_ROI_1</t>
  </si>
  <si>
    <t>1_DMSO_FOV_1_ROI_2</t>
  </si>
  <si>
    <t>1_DMSO_FOV_1_ROI_3</t>
  </si>
  <si>
    <t>1_DMSO_FOV_2_ROI_1</t>
  </si>
  <si>
    <t>1_DMSO_FOV_2_ROI_2</t>
  </si>
  <si>
    <t>1_DMSO_FOV_2_ROI_3</t>
  </si>
  <si>
    <t>1_DMSO_FOV_2_ROI_4</t>
  </si>
  <si>
    <t>1_DMSO_FOV_3_ROI_1</t>
  </si>
  <si>
    <t>1_DMSO_FOV_3_ROI_2</t>
  </si>
  <si>
    <t>1_DMSO_FOV_3_ROI_3</t>
  </si>
  <si>
    <t>1_DMSO_FOV_4_ROI_1</t>
  </si>
  <si>
    <t>1_DMSO_FOV_4_ROI_2</t>
  </si>
  <si>
    <t>1_DMSO_FOV_4_ROI_3</t>
  </si>
  <si>
    <t>1_DMSO_FOV_4_ROI_4</t>
  </si>
  <si>
    <t>1_DMSO_FOV_4_ROI_5</t>
  </si>
  <si>
    <t>1_DMSO_FOV_5_ROI_1</t>
  </si>
  <si>
    <t>1_DMSO_FOV_5_ROI_2</t>
  </si>
  <si>
    <t>1_DMSO_FOV_5_ROI_3</t>
  </si>
  <si>
    <t>1_DMSO_FOV_5_ROI_4</t>
  </si>
  <si>
    <t>1_DMSO_FOV_6_ROI_1</t>
  </si>
  <si>
    <t>1_DMSO_FOV_6_ROI_2</t>
  </si>
  <si>
    <t>1_DMSO_FOV_6_ROI_3</t>
  </si>
  <si>
    <t>1_DMSO_FOV_7_ROI_1</t>
  </si>
  <si>
    <t>1_DMSO_FOV_7_ROI_2</t>
  </si>
  <si>
    <t>1_DMSO_FOV_7_ROI_3</t>
  </si>
  <si>
    <t>1_DMSO_FOV_7_ROI_4</t>
  </si>
  <si>
    <t>1_DMSO_FOV_8_ROI_1</t>
  </si>
  <si>
    <t>1_DMSO_FOV_8_ROI_2</t>
  </si>
  <si>
    <t>1_DMSO_FOV_8_ROI_3</t>
  </si>
  <si>
    <t>1_NVP2_FOV_1_ROI_2</t>
  </si>
  <si>
    <t>1_NVP2_FOV_1_ROI_3</t>
  </si>
  <si>
    <t>1_NVP2_FOV_1_ROI_4</t>
  </si>
  <si>
    <t>1_NVP2_FOV_1_ROI_5</t>
  </si>
  <si>
    <t>1_NVP2_FOV_1_ROI_6</t>
  </si>
  <si>
    <t>1_NVP2_FOV_2_ROI_1</t>
  </si>
  <si>
    <t>1_NVP2_FOV_2_ROI_2</t>
  </si>
  <si>
    <t>1_NVP2_FOV_2_ROI_3</t>
  </si>
  <si>
    <t>1_NVP2_FOV_3_ROI_1</t>
  </si>
  <si>
    <t>1_NVP2_FOV_3_ROI_2</t>
  </si>
  <si>
    <t>1_NVP2_FOV_3_ROI_3</t>
  </si>
  <si>
    <t>1_NVP2_FOV_3_ROI_4</t>
  </si>
  <si>
    <t>1_NVP2_FOV_3_ROI_5</t>
  </si>
  <si>
    <t>1_NVP2_FOV_4_ROI_1</t>
  </si>
  <si>
    <t>1_NVP2_FOV_4_ROI_2</t>
  </si>
  <si>
    <t>1_NVP2_FOV_4_ROI_3</t>
  </si>
  <si>
    <t>1_NVP2_FOV_5_ROI_1</t>
  </si>
  <si>
    <t>1_NVP2_FOV_5_ROI_2</t>
  </si>
  <si>
    <t>1_NVP2_FOV_5_ROI_3</t>
  </si>
  <si>
    <t>1_NVP2_FOV_5_ROI_4</t>
  </si>
  <si>
    <t>1_NVP2_FOV_6_ROI_1</t>
  </si>
  <si>
    <t>1_NVP2_FOV_6_ROI_2</t>
  </si>
  <si>
    <t>1_NVP2_FOV_6_ROI_3</t>
  </si>
  <si>
    <t>1_NVP2_FOV_6_ROI_4</t>
  </si>
  <si>
    <t>1_NVP2_FOV_7_ROI_1</t>
  </si>
  <si>
    <t>1_NVP2_FOV_7_ROI_2</t>
  </si>
  <si>
    <t>1_NVP2_FOV_7_ROI_3</t>
  </si>
  <si>
    <t>1_NVP2_FOV_7_ROI_4</t>
  </si>
  <si>
    <t>1_NVP2_FOV_7_ROI_5</t>
  </si>
  <si>
    <t>2_NVP2_FOV_1_ROI_1</t>
  </si>
  <si>
    <t>2_NVP2_FOV_1_ROI_2</t>
  </si>
  <si>
    <t>2_NVP2_FOV_1_ROI_3</t>
  </si>
  <si>
    <t>2_NVP2_FOV_1_ROI_4</t>
  </si>
  <si>
    <t>2_NVP2_FOV_2_ROI_1</t>
  </si>
  <si>
    <t>2_NVP2_FOV_2_ROI_2</t>
  </si>
  <si>
    <t>2_NVP2_FOV_2_ROI_3</t>
  </si>
  <si>
    <t>2_NVP2_FOV_2_ROI_4</t>
  </si>
  <si>
    <t>2_NVP2_FOV_3_ROI_1</t>
  </si>
  <si>
    <t>2_NVP2_FOV_3_ROI_2</t>
  </si>
  <si>
    <t>2_NVP2_FOV_3_ROI_3</t>
  </si>
  <si>
    <t>2_NVP2_FOV_3_ROI_4</t>
  </si>
  <si>
    <t>2_NVP2_FOV_3_ROI_5</t>
  </si>
  <si>
    <t>2_NVP2_FOV_4_ROI_1</t>
  </si>
  <si>
    <t>2_NVP2_FOV_4_ROI_2</t>
  </si>
  <si>
    <t>2_NVP2_FOV_4_ROI_3</t>
  </si>
  <si>
    <t>2_NVP2_FOV_4_ROI_4</t>
  </si>
  <si>
    <t>2_NVP2_FOV_5_ROI_1</t>
  </si>
  <si>
    <t>2_NVP2_FOV_5_ROI_2</t>
  </si>
  <si>
    <t>2_NVP2_FOV_5_ROI_3</t>
  </si>
  <si>
    <t>2_NVP2_FOV_6_ROI_1</t>
  </si>
  <si>
    <t>2_NVP2_FOV_6_ROI_2</t>
  </si>
  <si>
    <t>2_NVP2_FOV_6_ROI_3</t>
  </si>
  <si>
    <t>2_NVP2_FOV_6_ROI_4</t>
  </si>
  <si>
    <t>2_NVP2_FOV_6_ROI_5</t>
  </si>
  <si>
    <t>2_NVP2_FOV_7_ROI_1</t>
  </si>
  <si>
    <t>2_NVP2_FOV_7_ROI_2</t>
  </si>
  <si>
    <t>2_NVP2_FOV_7_ROI_3</t>
  </si>
  <si>
    <t>2_NVP2_FOV_7_ROI_4</t>
  </si>
  <si>
    <t>1_Triptolide_500nM_FOV_1_ROI_1</t>
  </si>
  <si>
    <t>1_Triptolide_500nM_FOV_1_ROI_2</t>
  </si>
  <si>
    <t>1_Triptolide_500nM_FOV_1_ROI_3</t>
  </si>
  <si>
    <t>1_Triptolide_500nM_FOV_1_ROI_4</t>
  </si>
  <si>
    <t>1_Triptolide_500nM_FOV_2_ROI_1</t>
  </si>
  <si>
    <t>1_Triptolide_500nM_FOV_2_ROI_2</t>
  </si>
  <si>
    <t>1_Triptolide_500nM_FOV_2_ROI_3</t>
  </si>
  <si>
    <t>2_Triptolide_500nM_FOV_1_ROI_1</t>
  </si>
  <si>
    <t>2_Triptolide_500nM_FOV_1_ROI_2</t>
  </si>
  <si>
    <t>2_Triptolide_500nM_FOV_1_ROI_3</t>
  </si>
  <si>
    <t>2_Triptolide_500nM_FOV_2_ROI_1</t>
  </si>
  <si>
    <t>2_Triptolide_500nM_FOV_2_ROI_2</t>
  </si>
  <si>
    <t>2_Triptolide_500nM_FOV_2_ROI_3</t>
  </si>
  <si>
    <t>2_Triptolide_500nM_FOV_2_ROI_4</t>
  </si>
  <si>
    <t>2_Triptolide_500nM_FOV_2_ROI_5</t>
  </si>
  <si>
    <t>2_Triptolide_500nM_FOV_2_ROI_6</t>
  </si>
  <si>
    <t>DMSO_R1_FOV_1_ROI_1</t>
  </si>
  <si>
    <t>DMSO_R1_FOV_1_ROI_2</t>
  </si>
  <si>
    <t>DMSO_R1_FOV_1_ROI_3</t>
  </si>
  <si>
    <t>DMSO_R1_FOV_2_ROI_1</t>
  </si>
  <si>
    <t>DMSO_R1_FOV_2_ROI_2</t>
  </si>
  <si>
    <t>DMSO_R1_FOV_2_ROI_3</t>
  </si>
  <si>
    <t>DMSO_R1_FOV_2_ROI_4</t>
  </si>
  <si>
    <t>DMSO_R1_FOV_3_ROI_1</t>
  </si>
  <si>
    <t>DMSO_R1_FOV_3_ROI_2</t>
  </si>
  <si>
    <t>DMSO_R1_FOV_3_ROI_3</t>
  </si>
  <si>
    <t>DMSO_R1_FOV_3_ROI_4</t>
  </si>
  <si>
    <t>DMSO_R1_FOV_4_ROI_1</t>
  </si>
  <si>
    <t>DMSO_R1_FOV_4_ROI_2</t>
  </si>
  <si>
    <t>DMSO_R1_FOV_4_ROI_3</t>
  </si>
  <si>
    <t>DMSO_R1_FOV_5_ROI_1</t>
  </si>
  <si>
    <t>DMSO_R1_FOV_5_ROI_2</t>
  </si>
  <si>
    <t>DMSO_R1_FOV_5_ROI_3</t>
  </si>
  <si>
    <t>DMSO_R1_FOV_6_ROI_1</t>
  </si>
  <si>
    <t>DMSO_R1_FOV_6_ROI_2</t>
  </si>
  <si>
    <t>DMSO_R1_FOV_6_ROI_3</t>
  </si>
  <si>
    <t>DMSO_R1_FOV_6_ROI_4</t>
  </si>
  <si>
    <t>DMSO_R1_FOV_7_ROI_1</t>
  </si>
  <si>
    <t>DMSO_R1_FOV_7_ROI_2</t>
  </si>
  <si>
    <t>DMSO_R1_FOV_7_ROI_3</t>
  </si>
  <si>
    <t>DMSO_R1_FOV_8_ROI_1</t>
  </si>
  <si>
    <t>DMSO_R1_FOV_8_ROI_2</t>
  </si>
  <si>
    <t>DMSO_R1_FOV_8_ROI_3</t>
  </si>
  <si>
    <t>NVP-2_FOV_1_ROI_1</t>
  </si>
  <si>
    <t>NVP-2_FOV_1_ROI_2</t>
  </si>
  <si>
    <t>NVP-2_FOV_2_ROI_1</t>
  </si>
  <si>
    <t>NVP-2_FOV_2_ROI_2</t>
  </si>
  <si>
    <t>NVP-2_FOV_2_ROI_3</t>
  </si>
  <si>
    <t>NVP-2_FOV_2_ROI_4</t>
  </si>
  <si>
    <t>NVP-2_FOV_3_ROI_1</t>
  </si>
  <si>
    <t>NVP-2_FOV_3_ROI_2</t>
  </si>
  <si>
    <t>NVP-2_FOV_3_ROI_3</t>
  </si>
  <si>
    <t>NVP-2_FOV_3_ROI_4</t>
  </si>
  <si>
    <t>NVP-2_FOV_4_ROI_1</t>
  </si>
  <si>
    <t>NVP-2_FOV_4_ROI_2</t>
  </si>
  <si>
    <t>NVP-2_FOV_4_ROI_3</t>
  </si>
  <si>
    <t>NVP-2_FOV_5_ROI_1</t>
  </si>
  <si>
    <t>NVP-2_FOV_5_ROI_2</t>
  </si>
  <si>
    <t>NVP-2_FOV_6_ROI_1</t>
  </si>
  <si>
    <t>NVP-2_FOV_6_ROI_2</t>
  </si>
  <si>
    <t>NVP-2_FOV_6_ROI_3</t>
  </si>
  <si>
    <t>NVP-2_FOV_6_ROI_4</t>
  </si>
  <si>
    <t>NVP-2_FOV_7_ROI_1</t>
  </si>
  <si>
    <t>NVP-2_FOV_7_ROI_2</t>
  </si>
  <si>
    <t>NVP-2_FOV_7_ROI_3</t>
  </si>
  <si>
    <t>NVP-2_FOV_8_ROI_1</t>
  </si>
  <si>
    <t>NVP-2_FOV_8_ROI_2</t>
  </si>
  <si>
    <t>NVP-2_FOV_8_ROI_3</t>
  </si>
  <si>
    <t>HaloPROTAC3_R1_FOV_1_ROI_1</t>
  </si>
  <si>
    <t>HaloPROTAC3_R1_FOV_1_ROI_2</t>
  </si>
  <si>
    <t>HaloPROTAC3_R1_FOV_1_ROI_3</t>
  </si>
  <si>
    <t>HaloPROTAC3_R1_FOV_2_ROI_1</t>
  </si>
  <si>
    <t>HaloPROTAC3_R1_FOV_2_ROI_2</t>
  </si>
  <si>
    <t>HaloPROTAC3_R1_FOV_2_ROI_3</t>
  </si>
  <si>
    <t>HaloPROTAC3_R1_FOV_3_ROI_1</t>
  </si>
  <si>
    <t>HaloPROTAC3_R1_FOV_3_ROI_2</t>
  </si>
  <si>
    <t>HaloPROTAC3_R1_FOV_3_ROI_3</t>
  </si>
  <si>
    <t>HaloPROTAC3_R1_FOV_3_ROI_4</t>
  </si>
  <si>
    <t>HaloPROTAC3_R1_FOV_3_ROI_5</t>
  </si>
  <si>
    <t>HaloPROTAC3_R1_FOV_4_ROI_1</t>
  </si>
  <si>
    <t>HaloPROTAC3_R1_FOV_4_ROI_2</t>
  </si>
  <si>
    <t>HaloPROTAC3_R1_FOV_4_ROI_3</t>
  </si>
  <si>
    <t>HaloPROTAC3_R1_FOV_4_ROI_4</t>
  </si>
  <si>
    <t>HaloPROTAC3_R1_FOV_5_ROI_1</t>
  </si>
  <si>
    <t>HaloPROTAC3_R1_FOV_5_ROI_2</t>
  </si>
  <si>
    <t>HaloPROTAC3_R1_FOV_5_ROI_3</t>
  </si>
  <si>
    <t>HaloPROTAC3_R1_FOV_5_ROI_4</t>
  </si>
  <si>
    <t>HaloPROTAC3_R1_FOV_6_ROI_1</t>
  </si>
  <si>
    <t>HaloPROTAC3_R1_FOV_6_ROI_2</t>
  </si>
  <si>
    <t>HaloPROTAC3_R1_FOV_6_ROI_3</t>
  </si>
  <si>
    <t>HaloPROTAC3_R1_FOV_7_ROI_1</t>
  </si>
  <si>
    <t>HaloPROTAC3_R1_FOV_7_ROI_2</t>
  </si>
  <si>
    <t>HaloPROTAC3_R1_FOV_7_ROI_3</t>
  </si>
  <si>
    <t>HaloPROTAC3_R1_FOV_8_ROI_1</t>
  </si>
  <si>
    <t>HaloPROTAC3_R1_FOV_8_ROI_2</t>
  </si>
  <si>
    <t>HaloPROTAC3_R1_FOV_8_ROI_3</t>
  </si>
  <si>
    <t>10_hour_washout_R1_FOV_1_ROI_1</t>
  </si>
  <si>
    <t>10_hour_washout_R1_FOV_1_ROI_2</t>
  </si>
  <si>
    <t>10_hour_washout_R1_FOV_1_ROI_3</t>
  </si>
  <si>
    <t>10_hour_washout_R1_FOV_2_ROI_1</t>
  </si>
  <si>
    <t>10_hour_washout_R1_FOV_2_ROI_2</t>
  </si>
  <si>
    <t>10_hour_washout_R1_FOV_2_ROI_3</t>
  </si>
  <si>
    <t>10_hour_washout_R1_FOV_2_ROI_4</t>
  </si>
  <si>
    <t>10_hour_washout_R1_FOV_2_ROI_5</t>
  </si>
  <si>
    <t>10_hour_washout_R1_FOV_3_ROI_1</t>
  </si>
  <si>
    <t>10_hour_washout_R1_FOV_3_ROI_2</t>
  </si>
  <si>
    <t>10_hour_washout_R1_FOV_3_ROI_3</t>
  </si>
  <si>
    <t>10_hour_washout_R1_FOV_4_ROI_1</t>
  </si>
  <si>
    <t>10_hour_washout_R1_FOV_4_ROI_2</t>
  </si>
  <si>
    <t>10_hour_washout_R1_FOV_4_ROI_3</t>
  </si>
  <si>
    <t>10_hour_washout_R1_FOV_5_ROI_1</t>
  </si>
  <si>
    <t>10_hour_washout_R1_FOV_5_ROI_2</t>
  </si>
  <si>
    <t>10_hour_washout_R1_FOV_5_ROI_3</t>
  </si>
  <si>
    <t>10_hour_washout_R1_FOV_6_ROI_1</t>
  </si>
  <si>
    <t>10_hour_washout_R1_FOV_6_ROI_2</t>
  </si>
  <si>
    <t>10_hour_washout_R1_FOV_6_ROI_3</t>
  </si>
  <si>
    <t>10_hour_washout_R1_FOV_7_ROI_1</t>
  </si>
  <si>
    <t>10_hour_washout_R1_FOV_7_ROI_2</t>
  </si>
  <si>
    <t>10_hour_washout_R1_FOV_7_ROI_3</t>
  </si>
  <si>
    <t>10_hour_washout_R1_FOV_7_ROI_4</t>
  </si>
  <si>
    <t>10_hour_washout_R1_FOV_7_ROI_5</t>
  </si>
  <si>
    <t>10_hour_washout_R1_FOV_7_ROI_6</t>
  </si>
  <si>
    <t>24_hour_washout_R1_FOV_1_ROI_1</t>
  </si>
  <si>
    <t>24_hour_washout_R1_FOV_1_ROI_2</t>
  </si>
  <si>
    <t>24_hour_washout_R1_FOV_1_ROI_3</t>
  </si>
  <si>
    <t>24_hour_washout_R1_FOV_2_ROI_1</t>
  </si>
  <si>
    <t>24_hour_washout_R1_FOV_2_ROI_2</t>
  </si>
  <si>
    <t>24_hour_washout_R1_FOV_2_ROI_3</t>
  </si>
  <si>
    <t>24_hour_washout_R1_FOV_2_ROI_4</t>
  </si>
  <si>
    <t>24_hour_washout_R1_FOV_3_ROI_1</t>
  </si>
  <si>
    <t>24_hour_washout_R1_FOV_3_ROI_2</t>
  </si>
  <si>
    <t>24_hour_washout_R1_FOV_3_ROI_3</t>
  </si>
  <si>
    <t>24_hour_washout_R1_FOV_4_ROI_1</t>
  </si>
  <si>
    <t>24_hour_washout_R1_FOV_4_ROI_2</t>
  </si>
  <si>
    <t>24_hour_washout_R1_FOV_4_ROI_3</t>
  </si>
  <si>
    <t>24_hour_washout_R1_FOV_5_ROI_1</t>
  </si>
  <si>
    <t>24_hour_washout_R1_FOV_5_ROI_2</t>
  </si>
  <si>
    <t>24_hour_washout_R1_FOV_5_ROI_3</t>
  </si>
  <si>
    <t>24_hour_washout_R1_FOV_6_ROI_1</t>
  </si>
  <si>
    <t>24_hour_washout_R1_FOV_6_ROI_2</t>
  </si>
  <si>
    <t>24_hour_washout_R1_FOV_7_ROI_1</t>
  </si>
  <si>
    <t>24_hour_washout_R1_FOV_7_ROI_2</t>
  </si>
  <si>
    <t>24_hour_washout_R1_FOV_7_ROI_3</t>
  </si>
  <si>
    <t>24_hour_washout_R1_FOV_8_ROI_1</t>
  </si>
  <si>
    <t>24_hour_washout_R1_FOV_8_ROI_2</t>
  </si>
  <si>
    <t>24_hour_washout_R1_FOV_8_ROI_3</t>
  </si>
  <si>
    <t>DMSO_R2_FOV_1_ROI_1</t>
  </si>
  <si>
    <t>DMSO_R2_FOV_1_ROI_2</t>
  </si>
  <si>
    <t>DMSO_R2_FOV_1_ROI_3</t>
  </si>
  <si>
    <t>DMSO_R2_FOV_2_ROI_1</t>
  </si>
  <si>
    <t>DMSO_R2_FOV_2_ROI_2</t>
  </si>
  <si>
    <t>DMSO_R2_FOV_2_ROI_3</t>
  </si>
  <si>
    <t>DMSO_R2_FOV_3_ROI_1</t>
  </si>
  <si>
    <t>DMSO_R2_FOV_3_ROI_2</t>
  </si>
  <si>
    <t>DMSO_R2_FOV_3_ROI_3</t>
  </si>
  <si>
    <t>DMSO_R2_FOV_3_ROI_4</t>
  </si>
  <si>
    <t>DMSO_R2_FOV_3_ROI_5</t>
  </si>
  <si>
    <t>DMSO_R2_FOV_4_ROI_1</t>
  </si>
  <si>
    <t>DMSO_R2_FOV_4_ROI_2</t>
  </si>
  <si>
    <t>DMSO_R2_FOV_4_ROI_3</t>
  </si>
  <si>
    <t>DMSO_R2_FOV_5_ROI_1</t>
  </si>
  <si>
    <t>DMSO_R2_FOV_5_ROI_2</t>
  </si>
  <si>
    <t>DMSO_R2_FOV_5_ROI_3</t>
  </si>
  <si>
    <t>DMSO_R2_FOV_5_ROI_4</t>
  </si>
  <si>
    <t>DMSO_R2_FOV_5_ROI_5</t>
  </si>
  <si>
    <t>DMSO_R2_FOV_6_ROI_1</t>
  </si>
  <si>
    <t>DMSO_R2_FOV_6_ROI_2</t>
  </si>
  <si>
    <t>DMSO_R2_FOV_6_ROI_3</t>
  </si>
  <si>
    <t>DMSO_R2_FOV_6_ROI_4</t>
  </si>
  <si>
    <t>DMSO_R2_FOV_6_ROI_5</t>
  </si>
  <si>
    <t>DMSO_R2_FOV_7_ROI_1</t>
  </si>
  <si>
    <t>DMSO_R2_FOV_7_ROI_2</t>
  </si>
  <si>
    <t>DMSO_R2_FOV_7_ROI_3</t>
  </si>
  <si>
    <t>DMSO_R2_FOV_8_ROI_1</t>
  </si>
  <si>
    <t>DMSO_R2_FOV_8_ROI_2</t>
  </si>
  <si>
    <t>DMSO_R2_FOV_8_ROI_3</t>
  </si>
  <si>
    <t>NVP-2_R2_FOV_1_ROI_1</t>
  </si>
  <si>
    <t>NVP-2_R2_FOV_1_ROI_2</t>
  </si>
  <si>
    <t>NVP-2_R2_FOV_1_ROI_3</t>
  </si>
  <si>
    <t>NVP-2_R2_FOV_1_ROI_4</t>
  </si>
  <si>
    <t>NVP-2_R2_FOV_2_ROI_1</t>
  </si>
  <si>
    <t>NVP-2_R2_FOV_2_ROI_2</t>
  </si>
  <si>
    <t>NVP-2_R2_FOV_2_ROI_3</t>
  </si>
  <si>
    <t>NVP-2_R2_FOV_3_ROI_1</t>
  </si>
  <si>
    <t>NVP-2_R2_FOV_3_ROI_2</t>
  </si>
  <si>
    <t>NVP-2_R2_FOV_3_ROI_3</t>
  </si>
  <si>
    <t>NVP-2_R2_FOV_4_ROI_1</t>
  </si>
  <si>
    <t>NVP-2_R2_FOV_4_ROI_2</t>
  </si>
  <si>
    <t>NVP-2_R2_FOV_4_ROI_3</t>
  </si>
  <si>
    <t>NVP-2_R2_FOV_5_ROI_1</t>
  </si>
  <si>
    <t>NVP-2_R2_FOV_5_ROI_2</t>
  </si>
  <si>
    <t>NVP-2_R2_FOV_5_ROI_3</t>
  </si>
  <si>
    <t>NVP-2_R2_FOV_6_ROI_1</t>
  </si>
  <si>
    <t>NVP-2_R2_FOV_6_ROI_2</t>
  </si>
  <si>
    <t>NVP-2_R2_FOV_6_ROI_3</t>
  </si>
  <si>
    <t>NVP-2_R2_FOV_7_ROI_1</t>
  </si>
  <si>
    <t>NVP-2_R2_FOV_7_ROI_2</t>
  </si>
  <si>
    <t>NVP-2_R2_FOV_7_ROI_3</t>
  </si>
  <si>
    <t>NVP-2_R2_FOV_8_ROI_1</t>
  </si>
  <si>
    <t>NVP-2_R2_FOV_8_ROI_2</t>
  </si>
  <si>
    <t>NVP-2_R2_FOV_8_ROI_3</t>
  </si>
  <si>
    <t>NVP-2_R2_FOV_8_ROI_4</t>
  </si>
  <si>
    <t>HaloPROTAC3_R2_FOV_1_ROI_1</t>
  </si>
  <si>
    <t>HaloPROTAC3_R2_FOV_1_ROI_2</t>
  </si>
  <si>
    <t>HaloPROTAC3_R2_FOV_1_ROI_3</t>
  </si>
  <si>
    <t>HaloPROTAC3_R2_FOV_1_ROI_4</t>
  </si>
  <si>
    <t>HaloPROTAC3_R2_FOV_2_ROI_1</t>
  </si>
  <si>
    <t>HaloPROTAC3_R2_FOV_2_ROI_2</t>
  </si>
  <si>
    <t>HaloPROTAC3_R2_FOV_2_ROI_3</t>
  </si>
  <si>
    <t>HaloPROTAC3_R2_FOV_2_ROI_4</t>
  </si>
  <si>
    <t>HaloPROTAC3_R2_FOV_3_ROI_1</t>
  </si>
  <si>
    <t>HaloPROTAC3_R2_FOV_3_ROI_2</t>
  </si>
  <si>
    <t>HaloPROTAC3_R2_FOV_3_ROI_3</t>
  </si>
  <si>
    <t>HaloPROTAC3_R2_FOV_4_ROI_1</t>
  </si>
  <si>
    <t>HaloPROTAC3_R2_FOV_4_ROI_2</t>
  </si>
  <si>
    <t>HaloPROTAC3_R2_FOV_4_ROI_3</t>
  </si>
  <si>
    <t>HaloPROTAC3_R2_FOV_4_ROI_4</t>
  </si>
  <si>
    <t>HaloPROTAC3_R2_FOV_4_ROI_5</t>
  </si>
  <si>
    <t>HaloPROTAC3_R2_FOV_5_ROI_1</t>
  </si>
  <si>
    <t>HaloPROTAC3_R2_FOV_5_ROI_2</t>
  </si>
  <si>
    <t>HaloPROTAC3_R2_FOV_5_ROI_3</t>
  </si>
  <si>
    <t>HaloPROTAC3_R2_FOV_6_ROI_1</t>
  </si>
  <si>
    <t>HaloPROTAC3_R2_FOV_6_ROI_2</t>
  </si>
  <si>
    <t>HaloPROTAC3_R2_FOV_6_ROI_3</t>
  </si>
  <si>
    <t>HaloPROTAC3_R2_FOV_7_ROI_1</t>
  </si>
  <si>
    <t>HaloPROTAC3_R2_FOV_7_ROI_2</t>
  </si>
  <si>
    <t>HaloPROTAC3_R2_FOV_7_ROI_3</t>
  </si>
  <si>
    <t>HaloPROTAC3_R2_FOV_8_ROI_1</t>
  </si>
  <si>
    <t>HaloPROTAC3_R2_FOV_8_ROI_2</t>
  </si>
  <si>
    <t>HaloPROTAC3_R2_FOV_8_ROI_3</t>
  </si>
  <si>
    <t>10_hour_washout_R2_FOV_1_ROI_1</t>
  </si>
  <si>
    <t>10_hour_washout_R2_FOV_1_ROI_2</t>
  </si>
  <si>
    <t>10_hour_washout_R2_FOV_1_ROI_3</t>
  </si>
  <si>
    <t>10_hour_washout_R2_FOV_2_ROI_1</t>
  </si>
  <si>
    <t>10_hour_washout_R2_FOV_2_ROI_2</t>
  </si>
  <si>
    <t>10_hour_washout_R2_FOV_2_ROI_3</t>
  </si>
  <si>
    <t>10_hour_washout_R2_FOV_3_ROI_1</t>
  </si>
  <si>
    <t>10_hour_washout_R2_FOV_3_ROI_2</t>
  </si>
  <si>
    <t>10_hour_washout_R2_FOV_3_ROI_3</t>
  </si>
  <si>
    <t>10_hour_washout_R2_FOV_4_ROI_1</t>
  </si>
  <si>
    <t>10_hour_washout_R2_FOV_4_ROI_2</t>
  </si>
  <si>
    <t>10_hour_washout_R2_FOV_4_ROI_3</t>
  </si>
  <si>
    <t>10_hour_washout_R2_FOV_4_ROI_4</t>
  </si>
  <si>
    <t>10_hour_washout_R2_FOV_4_ROI_5</t>
  </si>
  <si>
    <t>10_hour_washout_R2_FOV_5_ROI_1</t>
  </si>
  <si>
    <t>10_hour_washout_R2_FOV_5_ROI_2</t>
  </si>
  <si>
    <t>10_hour_washout_R2_FOV_6_ROI_1</t>
  </si>
  <si>
    <t>10_hour_washout_R2_FOV_6_ROI_2</t>
  </si>
  <si>
    <t>10_hour_washout_R2_FOV_6_ROI_3</t>
  </si>
  <si>
    <t>10_hour_washout_R2_FOV_6_ROI_4</t>
  </si>
  <si>
    <t>10_hour_washout_R2_FOV_7_ROI_1</t>
  </si>
  <si>
    <t>10_hour_washout_R2_FOV_7_ROI_2</t>
  </si>
  <si>
    <t>10_hour_washout_R2_FOV_7_ROI_3</t>
  </si>
  <si>
    <t>10_hour_washout_R2_FOV_8_ROI_1</t>
  </si>
  <si>
    <t>10_hour_washout_R2_FOV_8_ROI_2</t>
  </si>
  <si>
    <t>10_hour_washout_R2_FOV_8_ROI_3</t>
  </si>
  <si>
    <t>24_hour_Washout_R2_FOV_1_ROI_1</t>
  </si>
  <si>
    <t>24_hour_Washout_R2_FOV_1_ROI_2</t>
  </si>
  <si>
    <t>24_hour_Washout_R2_FOV_1_ROI_3</t>
  </si>
  <si>
    <t>24_hour_Washout_R2_FOV_2_ROI_1</t>
  </si>
  <si>
    <t>24_hour_Washout_R2_FOV_2_ROI_2</t>
  </si>
  <si>
    <t>24_hour_Washout_R2_FOV_2_ROI_3</t>
  </si>
  <si>
    <t>24_hour_Washout_R2_FOV_2_ROI_4</t>
  </si>
  <si>
    <t>24_hour_Washout_R2_FOV_3_ROI_1</t>
  </si>
  <si>
    <t>24_hour_Washout_R2_FOV_3_ROI_2</t>
  </si>
  <si>
    <t>24_hour_Washout_R2_FOV_3_ROI_3</t>
  </si>
  <si>
    <t>24_hour_Washout_R2_FOV_4_ROI_1</t>
  </si>
  <si>
    <t>24_hour_Washout_R2_FOV_4_ROI_2</t>
  </si>
  <si>
    <t>24_hour_Washout_R2_FOV_5_ROI_1</t>
  </si>
  <si>
    <t>24_hour_Washout_R2_FOV_5_ROI_2</t>
  </si>
  <si>
    <t>24_hour_Washout_R2_FOV_5_ROI_3</t>
  </si>
  <si>
    <t>24_hour_Washout_R2_FOV_6_ROI_1</t>
  </si>
  <si>
    <t>24_hour_Washout_R2_FOV_6_ROI_2</t>
  </si>
  <si>
    <t>24_hour_Washout_R2_FOV_6_ROI_3</t>
  </si>
  <si>
    <t>24_hour_Washout_R2_FOV_7_ROI_1</t>
  </si>
  <si>
    <t>24_hour_Washout_R2_FOV_7_ROI_2</t>
  </si>
  <si>
    <t>24_hour_Washout_R2_FOV_7_ROI_3</t>
  </si>
  <si>
    <t>24_hour_Washout_R2_FOV_7_ROI_4</t>
  </si>
  <si>
    <t>24_hour_Washout_R2_FOV_8_ROI_1</t>
  </si>
  <si>
    <t>24_hour_Washout_R2_FOV_8_ROI_2</t>
  </si>
  <si>
    <t>24_hour_Washout_R2_FOV_8_ROI_3</t>
  </si>
  <si>
    <t>300uM_Halo_PROTAC3_Rep1_FOV_2_ROI_1</t>
  </si>
  <si>
    <t>300uM_Halo_PROTAC3_Rep1_FOV_2_ROI_2</t>
  </si>
  <si>
    <t>300uM_Halo_PROTAC3_Rep1_FOV_3_ROI_1</t>
  </si>
  <si>
    <t>300uM_Halo_PROTAC3_Rep1_FOV_3_ROI_2</t>
  </si>
  <si>
    <t>300uM_Halo_PROTAC3_Rep1_FOV_3_ROI_3</t>
  </si>
  <si>
    <t>300uM_Halo_PROTAC3_Rep1_FOV_4_ROI_1</t>
  </si>
  <si>
    <t>300uM_Halo_PROTAC3_Rep1_FOV_4_ROI_2</t>
  </si>
  <si>
    <t>300uM_Halo_PROTAC3_Rep1_FOV_4_ROI_3</t>
  </si>
  <si>
    <t>300uM_Halo_PROTAC3_Rep1_FOV_5_ROI_2</t>
  </si>
  <si>
    <t>300uM_Halo_PROTAC3_Rep1_FOV_5_ROI_3</t>
  </si>
  <si>
    <t>300uM_Halo_PROTAC3_Rep1_FOV_6_ROI_1</t>
  </si>
  <si>
    <t>300uM_Halo_PROTAC3_Rep1_FOV_6_ROI_2</t>
  </si>
  <si>
    <t>300uM_Halo_PROTAC3_Rep1_FOV_6_ROI_3</t>
  </si>
  <si>
    <t>300uM_Halo_PROTAC3_Rep1_FOV_6_ROI_4</t>
  </si>
  <si>
    <t>300uM_Halo_PROTAC3_Rep1_FOV_7_ROI_1</t>
  </si>
  <si>
    <t>300uM_Halo_PROTAC3_Rep1_FOV_7_ROI_2</t>
  </si>
  <si>
    <t>300uM_Halo_PROTAC3_Rep1_FOV_7_ROI_3</t>
  </si>
  <si>
    <t>300uM_Halo_PROTAC3_Rep1_FOV_7_ROI_4</t>
  </si>
  <si>
    <t>300uM_Halo_PROTAC3_Rep1_FOV_7_ROI_5</t>
  </si>
  <si>
    <t>300uM_Halo_PROTAC3_Rep1_FOV_7_ROI_6</t>
  </si>
  <si>
    <t>300uM_Halo_PROTAC3_Rep1_FOV_8_ROI_1</t>
  </si>
  <si>
    <t>300uM_Halo_PROTAC3_Rep2_FOV_1_ROI_1</t>
  </si>
  <si>
    <t>300uM_Halo_PROTAC3_Rep2_FOV_1_ROI_2</t>
  </si>
  <si>
    <t>300uM_Halo_PROTAC3_Rep2_FOV_2_ROI_1</t>
  </si>
  <si>
    <t>300uM_Halo_PROTAC3_Rep2_FOV_2_ROI_2</t>
  </si>
  <si>
    <t>300uM_Halo_PROTAC3_Rep2_FOV_2_ROI_3</t>
  </si>
  <si>
    <t>300uM_Halo_PROTAC3_Rep2_FOV_3_ROI_1</t>
  </si>
  <si>
    <t>300uM_Halo_PROTAC3_Rep2_FOV_3_ROI_2</t>
  </si>
  <si>
    <t>300uM_Halo_PROTAC3_Rep2_FOV_3_ROI_3</t>
  </si>
  <si>
    <t>300uM_Halo_PROTAC3_Rep2_FOV_4_ROI_1</t>
  </si>
  <si>
    <t>300uM_Halo_PROTAC3_Rep2_FOV_4_ROI_2</t>
  </si>
  <si>
    <t>300uM_Halo_PROTAC3_Rep2_FOV_4_ROI_3</t>
  </si>
  <si>
    <t>300uM_Halo_PROTAC3_Rep2_FOV_5_ROI_1</t>
  </si>
  <si>
    <t>300uM_Halo_PROTAC3_Rep2_FOV_5_ROI_2</t>
  </si>
  <si>
    <t>300uM_Halo_PROTAC3_Rep2_FOV_5_ROI_3</t>
  </si>
  <si>
    <t>300uM_Halo_PROTAC3_Rep2_FOV_5_ROI_4</t>
  </si>
  <si>
    <t>300uM_Halo_PROTAC3_Rep2_FOV_6_ROI_1</t>
  </si>
  <si>
    <t>300uM_Halo_PROTAC3_Rep2_FOV_6_ROI_2</t>
  </si>
  <si>
    <t>300uM_Halo_PROTAC3_Rep2_FOV_7_ROI_1</t>
  </si>
  <si>
    <t>300uM_Halo_PROTAC3_Rep2_FOV_7_ROI_2</t>
  </si>
  <si>
    <t>300uM_Halo_PROTAC3_Rep2_FOV_8_ROI_1</t>
  </si>
  <si>
    <t>300uM_Halo_PROTAC3_Rep2_FOV_8_ROI_2</t>
  </si>
  <si>
    <t>300uM_Halo_PROTAC3_Rep2_FOV_8_ROI_3</t>
  </si>
  <si>
    <t>300uM_Halo_PROTAC3_Rep2_FOV_8_ROI_4</t>
  </si>
  <si>
    <t>300uM_Halo_PROTAC3_Rep2_FOV_8_ROI_5</t>
  </si>
  <si>
    <t>Triptolide GRID Data</t>
  </si>
  <si>
    <t>Nuclear area (um2)</t>
  </si>
  <si>
    <t>% Pol II entering productive elongation</t>
  </si>
  <si>
    <t>% Pol II entering productive elongation = % binding events with dwell times &gt; 90 s</t>
  </si>
  <si>
    <t>% Pol II entering productive elongation</t>
  </si>
  <si>
    <t>DMSO-treated % Pol II entering productive elongation</t>
  </si>
  <si>
    <t>Inside clusters</t>
  </si>
  <si>
    <t>Outside clusters</t>
  </si>
  <si>
    <t>.</t>
  </si>
</sst>
</file>

<file path=xl/styles.xml><?xml version="1.0" encoding="utf-8"?>
<styleSheet xmlns="http://schemas.openxmlformats.org/spreadsheetml/2006/main" xmlns:mc="http://schemas.openxmlformats.org/markup-compatibility/2006" xmlns:x14ac="http://schemas.microsoft.com/office/spreadsheetml/2009/9/ac" xmlns:x16r2="http://schemas.microsoft.com/office/spreadsheetml/2015/02/main" xmlns:xr="http://schemas.microsoft.com/office/spreadsheetml/2014/revision" mc:Ignorable="x14ac x16r2 xr">
  <fonts count="17" x14ac:knownFonts="1">
    <font>
      <sz val="12"/>
      <color theme="1"/>
      <name val="Aptos Narrow"/>
      <family val="2"/>
      <scheme val="minor"/>
    </font>
    <font>
      <sz val="12"/>
      <color theme="1"/>
      <name val="Arial"/>
      <family val="2"/>
    </font>
    <font>
      <b/>
      <sz val="12"/>
      <color rgb="FFFF0000"/>
      <name val="Arial"/>
      <family val="2"/>
    </font>
    <font>
      <b/>
      <sz val="12"/>
      <color theme="1"/>
      <name val="Arial"/>
      <family val="2"/>
    </font>
    <font>
      <b/>
      <sz val="18"/>
      <color theme="1"/>
      <name val="Arial"/>
      <family val="2"/>
    </font>
    <font>
      <sz val="18"/>
      <color theme="1"/>
      <name val="Arial"/>
      <family val="2"/>
    </font>
    <font>
      <sz val="14"/>
      <name val="Arial"/>
      <family val="2"/>
    </font>
    <font>
      <b/>
      <sz val="14"/>
      <name val="Arial"/>
      <family val="2"/>
    </font>
    <font>
      <b/>
      <sz val="14"/>
      <color theme="1"/>
      <name val="Arial"/>
      <family val="2"/>
    </font>
    <font>
      <sz val="14"/>
      <color theme="1"/>
      <name val="Arial"/>
      <family val="2"/>
    </font>
    <font>
      <b/>
      <sz val="12"/>
      <color theme="1"/>
      <name val="Aptos Narrow"/>
      <scheme val="minor"/>
    </font>
    <font>
      <sz val="16"/>
      <color theme="1"/>
      <name val="Arial"/>
      <family val="2"/>
    </font>
    <font>
      <b/>
      <sz val="16"/>
      <color theme="1"/>
      <name val="Arial"/>
      <family val="2"/>
    </font>
    <font>
      <b/>
      <sz val="14"/>
      <color rgb="FF000000"/>
      <name val="Arial"/>
      <family val="2"/>
    </font>
    <font>
      <sz val="14"/>
      <color rgb="FF000000"/>
      <name val="Arial"/>
      <family val="2"/>
    </font>
    <font>
      <i/>
      <sz val="12"/>
      <color theme="1"/>
      <name val="Aptos Narrow"/>
      <family val="2"/>
      <scheme val="minor"/>
    </font>
    <font>
      <i/>
      <sz val="12"/>
      <color theme="1"/>
      <name val="Arial"/>
      <family val="2"/>
    </font>
  </fonts>
  <fills count="13">
    <fill>
      <patternFill patternType="none"/>
    </fill>
    <fill>
      <patternFill patternType="gray125"/>
    </fill>
    <fill>
      <patternFill patternType="solid">
        <fgColor theme="8" tint="0.79998168889431442"/>
        <bgColor indexed="64"/>
      </patternFill>
    </fill>
    <fill>
      <patternFill patternType="solid">
        <fgColor theme="9" tint="0.79998168889431442"/>
        <bgColor indexed="64"/>
      </patternFill>
    </fill>
    <fill>
      <patternFill patternType="solid">
        <fgColor theme="5" tint="0.59999389629810485"/>
        <bgColor indexed="64"/>
      </patternFill>
    </fill>
    <fill>
      <patternFill patternType="solid">
        <fgColor theme="7" tint="0.59999389629810485"/>
        <bgColor indexed="64"/>
      </patternFill>
    </fill>
    <fill>
      <patternFill patternType="solid">
        <fgColor theme="9" tint="0.59999389629810485"/>
        <bgColor indexed="64"/>
      </patternFill>
    </fill>
    <fill>
      <patternFill patternType="solid">
        <fgColor rgb="FFFFFF00"/>
        <bgColor indexed="64"/>
      </patternFill>
    </fill>
    <fill>
      <patternFill patternType="solid">
        <fgColor theme="5" tint="0.79998168889431442"/>
        <bgColor indexed="64"/>
      </patternFill>
    </fill>
    <fill>
      <patternFill patternType="solid">
        <fgColor theme="4" tint="0.79998168889431442"/>
        <bgColor indexed="64"/>
      </patternFill>
    </fill>
    <fill>
      <patternFill patternType="solid">
        <fgColor rgb="FFFFC000"/>
        <bgColor indexed="64"/>
      </patternFill>
    </fill>
    <fill>
      <patternFill patternType="solid">
        <fgColor theme="6" tint="0.59999389629810485"/>
        <bgColor indexed="64"/>
      </patternFill>
    </fill>
    <fill>
      <patternFill patternType="solid">
        <fgColor theme="0" tint="-0.14999847407452621"/>
        <bgColor indexed="64"/>
      </patternFill>
    </fill>
  </fills>
  <borders count="11">
    <border>
      <left/>
      <right/>
      <top/>
      <bottom/>
      <diagonal/>
    </border>
    <border>
      <left style="thin">
        <color indexed="64"/>
      </left>
      <right style="thin">
        <color indexed="64"/>
      </right>
      <top style="thin">
        <color indexed="64"/>
      </top>
      <bottom style="thin">
        <color indexed="64"/>
      </bottom>
      <diagonal/>
    </border>
    <border>
      <left style="thin">
        <color indexed="64"/>
      </left>
      <right style="thin">
        <color indexed="64"/>
      </right>
      <top style="thin">
        <color indexed="64"/>
      </top>
      <bottom/>
      <diagonal/>
    </border>
    <border>
      <left style="thin">
        <color indexed="64"/>
      </left>
      <right style="thin">
        <color indexed="64"/>
      </right>
      <top/>
      <bottom style="thin">
        <color indexed="64"/>
      </bottom>
      <diagonal/>
    </border>
    <border>
      <left style="thin">
        <color indexed="64"/>
      </left>
      <right/>
      <top style="thin">
        <color indexed="64"/>
      </top>
      <bottom style="thin">
        <color indexed="64"/>
      </bottom>
      <diagonal/>
    </border>
    <border>
      <left/>
      <right style="thin">
        <color indexed="64"/>
      </right>
      <top style="thin">
        <color indexed="64"/>
      </top>
      <bottom style="thin">
        <color indexed="64"/>
      </bottom>
      <diagonal/>
    </border>
    <border>
      <left/>
      <right/>
      <top style="thin">
        <color indexed="64"/>
      </top>
      <bottom style="thin">
        <color indexed="64"/>
      </bottom>
      <diagonal/>
    </border>
    <border>
      <left/>
      <right style="thin">
        <color indexed="64"/>
      </right>
      <top/>
      <bottom style="thin">
        <color indexed="64"/>
      </bottom>
      <diagonal/>
    </border>
    <border>
      <left/>
      <right/>
      <top style="medium">
        <color indexed="64"/>
      </top>
      <bottom style="thin">
        <color indexed="64"/>
      </bottom>
      <diagonal/>
    </border>
    <border>
      <left/>
      <right/>
      <top/>
      <bottom style="medium">
        <color indexed="64"/>
      </bottom>
      <diagonal/>
    </border>
    <border>
      <left/>
      <right/>
      <top/>
      <bottom style="thin">
        <color indexed="64"/>
      </bottom>
      <diagonal/>
    </border>
  </borders>
  <cellStyleXfs count="1">
    <xf numFmtId="0" fontId="0" fillId="0" borderId="0"/>
  </cellStyleXfs>
  <cellXfs count="116">
    <xf numFmtId="0" fontId="0" fillId="0" borderId="0" xfId="0"/>
    <xf numFmtId="0" fontId="0" fillId="0" borderId="0" xfId="0" applyAlignment="1">
      <alignment horizontal="center"/>
    </xf>
    <xf numFmtId="0" fontId="1" fillId="0" borderId="0" xfId="0" applyFont="1"/>
    <xf numFmtId="15" fontId="1" fillId="0" borderId="0" xfId="0" applyNumberFormat="1" applyFont="1"/>
    <xf numFmtId="0" fontId="1" fillId="0" borderId="0" xfId="0" applyFont="1" applyAlignment="1">
      <alignment horizontal="center" vertical="center"/>
    </xf>
    <xf numFmtId="18" fontId="1" fillId="0" borderId="0" xfId="0" applyNumberFormat="1" applyFont="1"/>
    <xf numFmtId="0" fontId="1" fillId="0" borderId="0" xfId="0" applyFont="1" applyAlignment="1">
      <alignment horizontal="center" vertical="center" wrapText="1"/>
    </xf>
    <xf numFmtId="0" fontId="1" fillId="0" borderId="1" xfId="0" applyFont="1" applyBorder="1" applyAlignment="1">
      <alignment horizontal="center" vertical="center" wrapText="1"/>
    </xf>
    <xf numFmtId="0" fontId="1" fillId="2" borderId="1" xfId="0" applyFont="1" applyFill="1" applyBorder="1" applyAlignment="1">
      <alignment horizontal="center" vertical="center"/>
    </xf>
    <xf numFmtId="0" fontId="1" fillId="3" borderId="1" xfId="0" applyFont="1" applyFill="1" applyBorder="1" applyAlignment="1">
      <alignment horizontal="center" vertical="center"/>
    </xf>
    <xf numFmtId="14" fontId="1" fillId="0" borderId="0" xfId="0" applyNumberFormat="1" applyFont="1" applyAlignment="1">
      <alignment horizontal="center" vertical="center"/>
    </xf>
    <xf numFmtId="0" fontId="2" fillId="0" borderId="0" xfId="0" applyFont="1" applyAlignment="1">
      <alignment vertical="center"/>
    </xf>
    <xf numFmtId="0" fontId="4" fillId="0" borderId="1" xfId="0" applyFont="1" applyBorder="1" applyAlignment="1">
      <alignment horizontal="center"/>
    </xf>
    <xf numFmtId="0" fontId="4" fillId="4" borderId="1" xfId="0" applyFont="1" applyFill="1" applyBorder="1" applyAlignment="1">
      <alignment horizontal="center"/>
    </xf>
    <xf numFmtId="0" fontId="4" fillId="5" borderId="1" xfId="0" applyFont="1" applyFill="1" applyBorder="1" applyAlignment="1">
      <alignment horizontal="center"/>
    </xf>
    <xf numFmtId="0" fontId="4" fillId="6" borderId="1" xfId="0" applyFont="1" applyFill="1" applyBorder="1" applyAlignment="1">
      <alignment horizontal="center"/>
    </xf>
    <xf numFmtId="0" fontId="5" fillId="0" borderId="0" xfId="0" applyFont="1" applyAlignment="1">
      <alignment horizontal="center"/>
    </xf>
    <xf numFmtId="0" fontId="5" fillId="0" borderId="0" xfId="0" applyFont="1"/>
    <xf numFmtId="0" fontId="4" fillId="0" borderId="0" xfId="0" applyFont="1" applyAlignment="1">
      <alignment horizontal="center"/>
    </xf>
    <xf numFmtId="0" fontId="5" fillId="0" borderId="1" xfId="0" applyFont="1" applyBorder="1" applyAlignment="1">
      <alignment horizontal="center"/>
    </xf>
    <xf numFmtId="0" fontId="6" fillId="0" borderId="0" xfId="0" applyFont="1"/>
    <xf numFmtId="0" fontId="6" fillId="0" borderId="0" xfId="0" applyFont="1" applyAlignment="1">
      <alignment horizontal="center"/>
    </xf>
    <xf numFmtId="0" fontId="7" fillId="0" borderId="1" xfId="0" applyFont="1" applyBorder="1" applyAlignment="1">
      <alignment horizontal="center" vertical="center"/>
    </xf>
    <xf numFmtId="0" fontId="6" fillId="0" borderId="0" xfId="0" applyFont="1" applyAlignment="1">
      <alignment horizontal="center" vertical="center"/>
    </xf>
    <xf numFmtId="0" fontId="9" fillId="0" borderId="0" xfId="0" applyFont="1" applyAlignment="1">
      <alignment horizontal="center" vertical="center"/>
    </xf>
    <xf numFmtId="0" fontId="6" fillId="0" borderId="0" xfId="0" applyFont="1" applyAlignment="1">
      <alignment horizontal="left"/>
    </xf>
    <xf numFmtId="0" fontId="0" fillId="0" borderId="0" xfId="0" applyAlignment="1">
      <alignment horizontal="center" vertical="center"/>
    </xf>
    <xf numFmtId="0" fontId="6" fillId="0" borderId="1" xfId="0" applyFont="1" applyBorder="1" applyAlignment="1">
      <alignment horizontal="center" vertical="center"/>
    </xf>
    <xf numFmtId="0" fontId="9" fillId="0" borderId="0" xfId="0" applyFont="1" applyAlignment="1">
      <alignment horizontal="center"/>
    </xf>
    <xf numFmtId="0" fontId="5" fillId="0" borderId="0" xfId="0" applyFont="1" applyAlignment="1">
      <alignment horizontal="center" vertical="center"/>
    </xf>
    <xf numFmtId="0" fontId="5" fillId="0" borderId="0" xfId="0" applyFont="1" applyAlignment="1">
      <alignment vertical="center"/>
    </xf>
    <xf numFmtId="0" fontId="0" fillId="0" borderId="1" xfId="0" applyBorder="1"/>
    <xf numFmtId="11" fontId="0" fillId="0" borderId="0" xfId="0" applyNumberFormat="1"/>
    <xf numFmtId="0" fontId="0" fillId="0" borderId="0" xfId="0" applyAlignment="1">
      <alignment wrapText="1"/>
    </xf>
    <xf numFmtId="0" fontId="9" fillId="0" borderId="1" xfId="0" applyFont="1" applyBorder="1"/>
    <xf numFmtId="0" fontId="10" fillId="0" borderId="0" xfId="0" applyFont="1" applyAlignment="1">
      <alignment vertical="center" wrapText="1"/>
    </xf>
    <xf numFmtId="0" fontId="11" fillId="0" borderId="0" xfId="0" applyFont="1" applyAlignment="1">
      <alignment horizontal="center" vertical="center"/>
    </xf>
    <xf numFmtId="0" fontId="12" fillId="3" borderId="1" xfId="0" applyFont="1" applyFill="1" applyBorder="1" applyAlignment="1">
      <alignment horizontal="center" vertical="center"/>
    </xf>
    <xf numFmtId="0" fontId="11" fillId="3" borderId="1" xfId="0" applyFont="1" applyFill="1" applyBorder="1" applyAlignment="1">
      <alignment horizontal="center" vertical="center"/>
    </xf>
    <xf numFmtId="9" fontId="11" fillId="0" borderId="0" xfId="0" applyNumberFormat="1" applyFont="1" applyAlignment="1">
      <alignment horizontal="center" vertical="center"/>
    </xf>
    <xf numFmtId="49" fontId="6" fillId="0" borderId="0" xfId="0" applyNumberFormat="1" applyFont="1" applyAlignment="1">
      <alignment horizontal="center"/>
    </xf>
    <xf numFmtId="0" fontId="6" fillId="0" borderId="3" xfId="0" applyFont="1" applyBorder="1" applyAlignment="1">
      <alignment horizontal="center" vertical="center"/>
    </xf>
    <xf numFmtId="0" fontId="6" fillId="0" borderId="7" xfId="0" applyFont="1" applyBorder="1" applyAlignment="1">
      <alignment horizontal="center" vertical="center"/>
    </xf>
    <xf numFmtId="0" fontId="3" fillId="0" borderId="1" xfId="0" applyFont="1" applyBorder="1" applyAlignment="1">
      <alignment horizontal="center" vertical="center" wrapText="1"/>
    </xf>
    <xf numFmtId="0" fontId="15" fillId="0" borderId="8" xfId="0" applyFont="1" applyBorder="1" applyAlignment="1">
      <alignment horizontal="centerContinuous"/>
    </xf>
    <xf numFmtId="0" fontId="0" fillId="0" borderId="9" xfId="0" applyBorder="1"/>
    <xf numFmtId="0" fontId="15" fillId="0" borderId="8" xfId="0" applyFont="1" applyBorder="1" applyAlignment="1">
      <alignment horizontal="center"/>
    </xf>
    <xf numFmtId="0" fontId="0" fillId="7" borderId="9" xfId="0" applyFill="1" applyBorder="1"/>
    <xf numFmtId="0" fontId="0" fillId="7" borderId="0" xfId="0" applyFill="1"/>
    <xf numFmtId="0" fontId="1" fillId="0" borderId="0" xfId="0" applyFont="1" applyAlignment="1">
      <alignment horizontal="center"/>
    </xf>
    <xf numFmtId="0" fontId="16" fillId="0" borderId="8" xfId="0" applyFont="1" applyBorder="1" applyAlignment="1">
      <alignment horizontal="centerContinuous"/>
    </xf>
    <xf numFmtId="0" fontId="3" fillId="7" borderId="0" xfId="0" applyFont="1" applyFill="1"/>
    <xf numFmtId="0" fontId="1" fillId="0" borderId="9" xfId="0" applyFont="1" applyBorder="1"/>
    <xf numFmtId="0" fontId="16" fillId="0" borderId="8" xfId="0" applyFont="1" applyBorder="1" applyAlignment="1">
      <alignment horizontal="center"/>
    </xf>
    <xf numFmtId="0" fontId="3" fillId="7" borderId="9" xfId="0" applyFont="1" applyFill="1" applyBorder="1"/>
    <xf numFmtId="0" fontId="6" fillId="0" borderId="1" xfId="0" applyFont="1" applyBorder="1" applyAlignment="1">
      <alignment horizontal="center"/>
    </xf>
    <xf numFmtId="0" fontId="5" fillId="0" borderId="1" xfId="0" applyFont="1" applyBorder="1"/>
    <xf numFmtId="0" fontId="5" fillId="0" borderId="1" xfId="0" applyFont="1" applyBorder="1" applyAlignment="1">
      <alignment horizontal="center" vertical="center"/>
    </xf>
    <xf numFmtId="0" fontId="4" fillId="0" borderId="1" xfId="0" applyFont="1" applyBorder="1" applyAlignment="1">
      <alignment horizontal="center" vertical="center"/>
    </xf>
    <xf numFmtId="0" fontId="4" fillId="4" borderId="1" xfId="0" applyFont="1" applyFill="1" applyBorder="1" applyAlignment="1">
      <alignment horizontal="center" vertical="center"/>
    </xf>
    <xf numFmtId="0" fontId="4" fillId="6" borderId="1" xfId="0" applyFont="1" applyFill="1" applyBorder="1" applyAlignment="1">
      <alignment horizontal="center" vertical="center"/>
    </xf>
    <xf numFmtId="0" fontId="4" fillId="0" borderId="0" xfId="0" applyFont="1" applyAlignment="1">
      <alignment horizontal="center" vertical="center"/>
    </xf>
    <xf numFmtId="11" fontId="5" fillId="0" borderId="0" xfId="0" applyNumberFormat="1" applyFont="1" applyAlignment="1">
      <alignment horizontal="center" vertical="center"/>
    </xf>
    <xf numFmtId="0" fontId="8" fillId="8" borderId="1" xfId="0" applyFont="1" applyFill="1" applyBorder="1" applyAlignment="1">
      <alignment horizontal="center" vertical="center"/>
    </xf>
    <xf numFmtId="0" fontId="8" fillId="9" borderId="1" xfId="0" applyFont="1" applyFill="1" applyBorder="1" applyAlignment="1">
      <alignment horizontal="center" vertical="center"/>
    </xf>
    <xf numFmtId="0" fontId="8" fillId="10" borderId="1" xfId="0" applyFont="1" applyFill="1" applyBorder="1" applyAlignment="1">
      <alignment horizontal="center" vertical="center"/>
    </xf>
    <xf numFmtId="0" fontId="8" fillId="11" borderId="1" xfId="0" applyFont="1" applyFill="1" applyBorder="1" applyAlignment="1">
      <alignment horizontal="center" vertical="center"/>
    </xf>
    <xf numFmtId="0" fontId="8" fillId="7" borderId="1" xfId="0" applyFont="1" applyFill="1" applyBorder="1" applyAlignment="1">
      <alignment horizontal="center" vertical="center"/>
    </xf>
    <xf numFmtId="0" fontId="4" fillId="0" borderId="1" xfId="0" applyFont="1" applyBorder="1" applyAlignment="1">
      <alignment horizontal="center" vertical="center" wrapText="1"/>
    </xf>
    <xf numFmtId="0" fontId="4" fillId="3" borderId="1" xfId="0" applyFont="1" applyFill="1" applyBorder="1" applyAlignment="1">
      <alignment horizontal="center" vertical="center" wrapText="1"/>
    </xf>
    <xf numFmtId="0" fontId="8" fillId="0" borderId="1" xfId="0" applyFont="1" applyBorder="1" applyAlignment="1">
      <alignment horizontal="center" vertical="center" wrapText="1"/>
    </xf>
    <xf numFmtId="0" fontId="0" fillId="0" borderId="0" xfId="0" applyAlignment="1">
      <alignment horizontal="center" vertical="center" wrapText="1"/>
    </xf>
    <xf numFmtId="0" fontId="9" fillId="0" borderId="0" xfId="0" applyFont="1"/>
    <xf numFmtId="0" fontId="7" fillId="0" borderId="1" xfId="0" applyFont="1" applyBorder="1" applyAlignment="1">
      <alignment horizontal="center"/>
    </xf>
    <xf numFmtId="0" fontId="8" fillId="0" borderId="0" xfId="0" applyFont="1"/>
    <xf numFmtId="0" fontId="0" fillId="0" borderId="0" xfId="0" applyAlignment="1">
      <alignment horizontal="center"/>
    </xf>
    <xf numFmtId="0" fontId="0" fillId="0" borderId="0" xfId="0" applyAlignment="1">
      <alignment horizontal="center" vertical="center" wrapText="1"/>
    </xf>
    <xf numFmtId="0" fontId="1" fillId="0" borderId="0" xfId="0" applyFont="1" applyAlignment="1">
      <alignment horizontal="center" vertical="center"/>
    </xf>
    <xf numFmtId="0" fontId="1" fillId="0" borderId="1" xfId="0" applyFont="1" applyBorder="1" applyAlignment="1">
      <alignment horizontal="center" vertical="center" wrapText="1"/>
    </xf>
    <xf numFmtId="0" fontId="1" fillId="0" borderId="2" xfId="0" applyFont="1" applyBorder="1" applyAlignment="1">
      <alignment horizontal="center" vertical="center" wrapText="1"/>
    </xf>
    <xf numFmtId="0" fontId="1" fillId="0" borderId="3" xfId="0" applyFont="1" applyBorder="1" applyAlignment="1">
      <alignment horizontal="center" vertical="center" wrapText="1"/>
    </xf>
    <xf numFmtId="0" fontId="3" fillId="0" borderId="1" xfId="0" applyFont="1" applyBorder="1" applyAlignment="1">
      <alignment horizontal="center" vertical="center"/>
    </xf>
    <xf numFmtId="0" fontId="4" fillId="0" borderId="0" xfId="0" applyFont="1" applyAlignment="1">
      <alignment horizontal="center" vertical="center"/>
    </xf>
    <xf numFmtId="0" fontId="5" fillId="0" borderId="4" xfId="0" applyFont="1" applyBorder="1" applyAlignment="1">
      <alignment horizontal="center" vertical="center"/>
    </xf>
    <xf numFmtId="0" fontId="5" fillId="0" borderId="6" xfId="0" applyFont="1" applyBorder="1" applyAlignment="1">
      <alignment horizontal="center" vertical="center"/>
    </xf>
    <xf numFmtId="0" fontId="5" fillId="0" borderId="5" xfId="0" applyFont="1" applyBorder="1" applyAlignment="1">
      <alignment horizontal="center" vertical="center"/>
    </xf>
    <xf numFmtId="0" fontId="5" fillId="0" borderId="1" xfId="0" applyFont="1" applyBorder="1" applyAlignment="1">
      <alignment horizontal="center" vertical="center"/>
    </xf>
    <xf numFmtId="0" fontId="13" fillId="0" borderId="0" xfId="0" applyFont="1" applyAlignment="1">
      <alignment horizontal="center" vertical="center"/>
    </xf>
    <xf numFmtId="0" fontId="8" fillId="0" borderId="1" xfId="0" applyFont="1" applyBorder="1" applyAlignment="1">
      <alignment horizontal="center" vertical="center"/>
    </xf>
    <xf numFmtId="0" fontId="6" fillId="0" borderId="0" xfId="0" applyFont="1" applyAlignment="1">
      <alignment horizontal="center"/>
    </xf>
    <xf numFmtId="0" fontId="4" fillId="0" borderId="0" xfId="0" applyFont="1" applyAlignment="1">
      <alignment horizontal="center"/>
    </xf>
    <xf numFmtId="0" fontId="10" fillId="0" borderId="0" xfId="0" applyFont="1" applyAlignment="1">
      <alignment horizontal="center" vertical="center" wrapText="1"/>
    </xf>
    <xf numFmtId="0" fontId="8" fillId="0" borderId="1" xfId="0" applyFont="1" applyBorder="1" applyAlignment="1">
      <alignment horizontal="center"/>
    </xf>
    <xf numFmtId="0" fontId="0" fillId="0" borderId="1" xfId="0" applyBorder="1" applyAlignment="1">
      <alignment horizontal="center" vertical="center" wrapText="1"/>
    </xf>
    <xf numFmtId="0" fontId="8" fillId="0" borderId="1" xfId="0" applyFont="1" applyBorder="1" applyAlignment="1">
      <alignment horizontal="center" vertical="center" wrapText="1"/>
    </xf>
    <xf numFmtId="0" fontId="5" fillId="0" borderId="1" xfId="0" applyFont="1" applyBorder="1" applyAlignment="1">
      <alignment horizontal="center"/>
    </xf>
    <xf numFmtId="0" fontId="0" fillId="0" borderId="0" xfId="0" applyAlignment="1">
      <alignment horizontal="center" wrapText="1"/>
    </xf>
    <xf numFmtId="0" fontId="9" fillId="0" borderId="1" xfId="0" applyFont="1" applyBorder="1" applyAlignment="1">
      <alignment horizontal="center" vertical="center"/>
    </xf>
    <xf numFmtId="0" fontId="5" fillId="0" borderId="10" xfId="0" applyFont="1" applyBorder="1" applyAlignment="1">
      <alignment horizontal="center"/>
    </xf>
    <xf numFmtId="0" fontId="5" fillId="0" borderId="0" xfId="0" applyFont="1" applyAlignment="1">
      <alignment horizontal="center"/>
    </xf>
    <xf numFmtId="0" fontId="4" fillId="12" borderId="4" xfId="0" applyFont="1" applyFill="1" applyBorder="1" applyAlignment="1">
      <alignment horizontal="center" vertical="center" wrapText="1"/>
    </xf>
    <xf numFmtId="0" fontId="4" fillId="12" borderId="6" xfId="0" applyFont="1" applyFill="1" applyBorder="1" applyAlignment="1">
      <alignment horizontal="center" vertical="center" wrapText="1"/>
    </xf>
    <xf numFmtId="0" fontId="4" fillId="12" borderId="5" xfId="0" applyFont="1" applyFill="1" applyBorder="1" applyAlignment="1">
      <alignment horizontal="center" vertical="center" wrapText="1"/>
    </xf>
    <xf numFmtId="0" fontId="4" fillId="9" borderId="4" xfId="0" applyFont="1" applyFill="1" applyBorder="1" applyAlignment="1">
      <alignment horizontal="center" vertical="center" wrapText="1"/>
    </xf>
    <xf numFmtId="0" fontId="4" fillId="9" borderId="6" xfId="0" applyFont="1" applyFill="1" applyBorder="1" applyAlignment="1">
      <alignment horizontal="center" vertical="center" wrapText="1"/>
    </xf>
    <xf numFmtId="0" fontId="4" fillId="9" borderId="5" xfId="0" applyFont="1" applyFill="1" applyBorder="1" applyAlignment="1">
      <alignment horizontal="center" vertical="center" wrapText="1"/>
    </xf>
    <xf numFmtId="0" fontId="11" fillId="0" borderId="0" xfId="0" applyFont="1" applyAlignment="1">
      <alignment horizontal="center" vertical="center"/>
    </xf>
    <xf numFmtId="0" fontId="14" fillId="0" borderId="4" xfId="0" applyFont="1" applyBorder="1" applyAlignment="1">
      <alignment horizontal="center" vertical="center"/>
    </xf>
    <xf numFmtId="0" fontId="14" fillId="0" borderId="6" xfId="0" applyFont="1" applyBorder="1" applyAlignment="1">
      <alignment horizontal="center" vertical="center"/>
    </xf>
    <xf numFmtId="0" fontId="14" fillId="0" borderId="5" xfId="0" applyFont="1" applyBorder="1" applyAlignment="1">
      <alignment horizontal="center" vertical="center"/>
    </xf>
    <xf numFmtId="0" fontId="9" fillId="0" borderId="4" xfId="0" applyFont="1" applyBorder="1" applyAlignment="1">
      <alignment horizontal="center" vertical="center"/>
    </xf>
    <xf numFmtId="0" fontId="9" fillId="0" borderId="6" xfId="0" applyFont="1" applyBorder="1" applyAlignment="1">
      <alignment horizontal="center" vertical="center"/>
    </xf>
    <xf numFmtId="0" fontId="9" fillId="0" borderId="5" xfId="0" applyFont="1" applyBorder="1" applyAlignment="1">
      <alignment horizontal="center" vertical="center"/>
    </xf>
    <xf numFmtId="0" fontId="8" fillId="0" borderId="10" xfId="0" applyFont="1" applyBorder="1" applyAlignment="1">
      <alignment horizontal="center" vertical="center"/>
    </xf>
    <xf numFmtId="0" fontId="8" fillId="0" borderId="0" xfId="0" applyFont="1" applyAlignment="1">
      <alignment horizontal="center" vertical="center"/>
    </xf>
    <xf numFmtId="0" fontId="9" fillId="0" borderId="0" xfId="0" applyFont="1" applyAlignment="1">
      <alignment horizontal="center" vertical="center"/>
    </xf>
  </cellXfs>
  <cellStyles count="1">
    <cellStyle name="Normal" xfId="0" builtinId="0"/>
  </cellStyles>
  <dxfs count="0"/>
  <tableStyles count="0" defaultTableStyle="TableStyleMedium2" defaultPivotStyle="PivotStyleLight16"/>
  <extLst>
    <ext xmlns:x14="http://schemas.microsoft.com/office/spreadsheetml/2009/9/main" uri="{EB79DEF2-80B8-43e5-95BD-54CBDDF9020C}">
      <x14:slicerStyles defaultSlicerStyle="SlicerStyleLight1"/>
    </ext>
    <ext xmlns:x15="http://schemas.microsoft.com/office/spreadsheetml/2010/11/main" uri="{9260A510-F301-46a8-8635-F512D64BE5F5}">
      <x15:timelineStyles defaultTimelineStyle="TimeSlicerStyleLight1"/>
    </ext>
  </extLst>
</styleSheet>
</file>

<file path=xl/_rels/workbook.xml.rels><?xml version="1.0" encoding="UTF-8" standalone="yes"?>
<Relationships xmlns="http://schemas.openxmlformats.org/package/2006/relationships"><Relationship Id="rId13" Type="http://schemas.openxmlformats.org/officeDocument/2006/relationships/worksheet" Target="worksheets/sheet13.xml"/><Relationship Id="rId18" Type="http://schemas.openxmlformats.org/officeDocument/2006/relationships/worksheet" Target="worksheets/sheet18.xml"/><Relationship Id="rId26" Type="http://schemas.openxmlformats.org/officeDocument/2006/relationships/worksheet" Target="worksheets/sheet26.xml"/><Relationship Id="rId39" Type="http://schemas.openxmlformats.org/officeDocument/2006/relationships/worksheet" Target="worksheets/sheet39.xml"/><Relationship Id="rId21" Type="http://schemas.openxmlformats.org/officeDocument/2006/relationships/worksheet" Target="worksheets/sheet21.xml"/><Relationship Id="rId34" Type="http://schemas.openxmlformats.org/officeDocument/2006/relationships/worksheet" Target="worksheets/sheet34.xml"/><Relationship Id="rId42" Type="http://schemas.openxmlformats.org/officeDocument/2006/relationships/worksheet" Target="worksheets/sheet42.xml"/><Relationship Id="rId47" Type="http://schemas.openxmlformats.org/officeDocument/2006/relationships/worksheet" Target="worksheets/sheet47.xml"/><Relationship Id="rId50" Type="http://schemas.openxmlformats.org/officeDocument/2006/relationships/worksheet" Target="worksheets/sheet50.xml"/><Relationship Id="rId55" Type="http://schemas.openxmlformats.org/officeDocument/2006/relationships/calcChain" Target="calcChain.xml"/><Relationship Id="rId7" Type="http://schemas.openxmlformats.org/officeDocument/2006/relationships/worksheet" Target="worksheets/sheet7.xml"/><Relationship Id="rId2" Type="http://schemas.openxmlformats.org/officeDocument/2006/relationships/worksheet" Target="worksheets/sheet2.xml"/><Relationship Id="rId16" Type="http://schemas.openxmlformats.org/officeDocument/2006/relationships/worksheet" Target="worksheets/sheet16.xml"/><Relationship Id="rId29" Type="http://schemas.openxmlformats.org/officeDocument/2006/relationships/worksheet" Target="worksheets/sheet29.xml"/><Relationship Id="rId11" Type="http://schemas.openxmlformats.org/officeDocument/2006/relationships/worksheet" Target="worksheets/sheet11.xml"/><Relationship Id="rId24" Type="http://schemas.openxmlformats.org/officeDocument/2006/relationships/worksheet" Target="worksheets/sheet24.xml"/><Relationship Id="rId32" Type="http://schemas.openxmlformats.org/officeDocument/2006/relationships/worksheet" Target="worksheets/sheet32.xml"/><Relationship Id="rId37" Type="http://schemas.openxmlformats.org/officeDocument/2006/relationships/worksheet" Target="worksheets/sheet37.xml"/><Relationship Id="rId40" Type="http://schemas.openxmlformats.org/officeDocument/2006/relationships/worksheet" Target="worksheets/sheet40.xml"/><Relationship Id="rId45" Type="http://schemas.openxmlformats.org/officeDocument/2006/relationships/worksheet" Target="worksheets/sheet45.xml"/><Relationship Id="rId53" Type="http://schemas.openxmlformats.org/officeDocument/2006/relationships/styles" Target="styles.xml"/><Relationship Id="rId5" Type="http://schemas.openxmlformats.org/officeDocument/2006/relationships/worksheet" Target="worksheets/sheet5.xml"/><Relationship Id="rId10" Type="http://schemas.openxmlformats.org/officeDocument/2006/relationships/worksheet" Target="worksheets/sheet10.xml"/><Relationship Id="rId19" Type="http://schemas.openxmlformats.org/officeDocument/2006/relationships/worksheet" Target="worksheets/sheet19.xml"/><Relationship Id="rId31" Type="http://schemas.openxmlformats.org/officeDocument/2006/relationships/worksheet" Target="worksheets/sheet31.xml"/><Relationship Id="rId44" Type="http://schemas.openxmlformats.org/officeDocument/2006/relationships/worksheet" Target="worksheets/sheet44.xml"/><Relationship Id="rId52" Type="http://schemas.openxmlformats.org/officeDocument/2006/relationships/theme" Target="theme/theme1.xml"/><Relationship Id="rId4" Type="http://schemas.openxmlformats.org/officeDocument/2006/relationships/worksheet" Target="worksheets/sheet4.xml"/><Relationship Id="rId9" Type="http://schemas.openxmlformats.org/officeDocument/2006/relationships/worksheet" Target="worksheets/sheet9.xml"/><Relationship Id="rId14" Type="http://schemas.openxmlformats.org/officeDocument/2006/relationships/worksheet" Target="worksheets/sheet14.xml"/><Relationship Id="rId22" Type="http://schemas.openxmlformats.org/officeDocument/2006/relationships/worksheet" Target="worksheets/sheet22.xml"/><Relationship Id="rId27" Type="http://schemas.openxmlformats.org/officeDocument/2006/relationships/worksheet" Target="worksheets/sheet27.xml"/><Relationship Id="rId30" Type="http://schemas.openxmlformats.org/officeDocument/2006/relationships/worksheet" Target="worksheets/sheet30.xml"/><Relationship Id="rId35" Type="http://schemas.openxmlformats.org/officeDocument/2006/relationships/worksheet" Target="worksheets/sheet35.xml"/><Relationship Id="rId43" Type="http://schemas.openxmlformats.org/officeDocument/2006/relationships/worksheet" Target="worksheets/sheet43.xml"/><Relationship Id="rId48" Type="http://schemas.openxmlformats.org/officeDocument/2006/relationships/worksheet" Target="worksheets/sheet48.xml"/><Relationship Id="rId8" Type="http://schemas.openxmlformats.org/officeDocument/2006/relationships/worksheet" Target="worksheets/sheet8.xml"/><Relationship Id="rId51" Type="http://schemas.openxmlformats.org/officeDocument/2006/relationships/worksheet" Target="worksheets/sheet51.xml"/><Relationship Id="rId3" Type="http://schemas.openxmlformats.org/officeDocument/2006/relationships/worksheet" Target="worksheets/sheet3.xml"/><Relationship Id="rId12" Type="http://schemas.openxmlformats.org/officeDocument/2006/relationships/worksheet" Target="worksheets/sheet12.xml"/><Relationship Id="rId17" Type="http://schemas.openxmlformats.org/officeDocument/2006/relationships/worksheet" Target="worksheets/sheet17.xml"/><Relationship Id="rId25" Type="http://schemas.openxmlformats.org/officeDocument/2006/relationships/worksheet" Target="worksheets/sheet25.xml"/><Relationship Id="rId33" Type="http://schemas.openxmlformats.org/officeDocument/2006/relationships/worksheet" Target="worksheets/sheet33.xml"/><Relationship Id="rId38" Type="http://schemas.openxmlformats.org/officeDocument/2006/relationships/worksheet" Target="worksheets/sheet38.xml"/><Relationship Id="rId46" Type="http://schemas.openxmlformats.org/officeDocument/2006/relationships/worksheet" Target="worksheets/sheet46.xml"/><Relationship Id="rId20" Type="http://schemas.openxmlformats.org/officeDocument/2006/relationships/worksheet" Target="worksheets/sheet20.xml"/><Relationship Id="rId41" Type="http://schemas.openxmlformats.org/officeDocument/2006/relationships/worksheet" Target="worksheets/sheet41.xml"/><Relationship Id="rId54" Type="http://schemas.openxmlformats.org/officeDocument/2006/relationships/sharedStrings" Target="sharedStrings.xml"/><Relationship Id="rId1" Type="http://schemas.openxmlformats.org/officeDocument/2006/relationships/worksheet" Target="worksheets/sheet1.xml"/><Relationship Id="rId6" Type="http://schemas.openxmlformats.org/officeDocument/2006/relationships/worksheet" Target="worksheets/sheet6.xml"/><Relationship Id="rId15" Type="http://schemas.openxmlformats.org/officeDocument/2006/relationships/worksheet" Target="worksheets/sheet15.xml"/><Relationship Id="rId23" Type="http://schemas.openxmlformats.org/officeDocument/2006/relationships/worksheet" Target="worksheets/sheet23.xml"/><Relationship Id="rId28" Type="http://schemas.openxmlformats.org/officeDocument/2006/relationships/worksheet" Target="worksheets/sheet28.xml"/><Relationship Id="rId36" Type="http://schemas.openxmlformats.org/officeDocument/2006/relationships/worksheet" Target="worksheets/sheet36.xml"/><Relationship Id="rId49" Type="http://schemas.openxmlformats.org/officeDocument/2006/relationships/worksheet" Target="worksheets/sheet49.xml"/></Relationships>
</file>

<file path=xl/drawings/_rels/drawing1.xml.rels><?xml version="1.0" encoding="UTF-8" standalone="yes"?>
<Relationships xmlns="http://schemas.openxmlformats.org/package/2006/relationships"><Relationship Id="rId3" Type="http://schemas.openxmlformats.org/officeDocument/2006/relationships/image" Target="../media/image3.png"/><Relationship Id="rId2" Type="http://schemas.openxmlformats.org/officeDocument/2006/relationships/image" Target="../media/image2.png"/><Relationship Id="rId1" Type="http://schemas.openxmlformats.org/officeDocument/2006/relationships/image" Target="../media/image1.png"/></Relationships>
</file>

<file path=xl/drawings/_rels/drawing2.xml.rels><?xml version="1.0" encoding="UTF-8" standalone="yes"?>
<Relationships xmlns="http://schemas.openxmlformats.org/package/2006/relationships"><Relationship Id="rId1" Type="http://schemas.openxmlformats.org/officeDocument/2006/relationships/image" Target="../media/image4.emf"/></Relationships>
</file>

<file path=xl/drawings/_rels/drawing3.xml.rels><?xml version="1.0" encoding="UTF-8" standalone="yes"?>
<Relationships xmlns="http://schemas.openxmlformats.org/package/2006/relationships"><Relationship Id="rId3" Type="http://schemas.openxmlformats.org/officeDocument/2006/relationships/image" Target="../media/image7.png"/><Relationship Id="rId2" Type="http://schemas.openxmlformats.org/officeDocument/2006/relationships/image" Target="../media/image6.png"/><Relationship Id="rId1" Type="http://schemas.openxmlformats.org/officeDocument/2006/relationships/image" Target="../media/image5.png"/></Relationships>
</file>

<file path=xl/drawings/_rels/drawing4.xml.rels><?xml version="1.0" encoding="UTF-8" standalone="yes"?>
<Relationships xmlns="http://schemas.openxmlformats.org/package/2006/relationships"><Relationship Id="rId3" Type="http://schemas.openxmlformats.org/officeDocument/2006/relationships/image" Target="../media/image10.png"/><Relationship Id="rId2" Type="http://schemas.openxmlformats.org/officeDocument/2006/relationships/image" Target="../media/image9.png"/><Relationship Id="rId1" Type="http://schemas.openxmlformats.org/officeDocument/2006/relationships/image" Target="../media/image8.png"/></Relationships>
</file>

<file path=xl/drawings/_rels/drawing5.xml.rels><?xml version="1.0" encoding="UTF-8" standalone="yes"?>
<Relationships xmlns="http://schemas.openxmlformats.org/package/2006/relationships"><Relationship Id="rId1" Type="http://schemas.openxmlformats.org/officeDocument/2006/relationships/image" Target="../media/image11.png"/></Relationships>
</file>

<file path=xl/drawings/_rels/drawing6.xml.rels><?xml version="1.0" encoding="UTF-8" standalone="yes"?>
<Relationships xmlns="http://schemas.openxmlformats.org/package/2006/relationships"><Relationship Id="rId2" Type="http://schemas.openxmlformats.org/officeDocument/2006/relationships/image" Target="../media/image13.png"/><Relationship Id="rId1" Type="http://schemas.openxmlformats.org/officeDocument/2006/relationships/image" Target="../media/image12.png"/></Relationships>
</file>

<file path=xl/drawings/_rels/drawing7.xml.rels><?xml version="1.0" encoding="UTF-8" standalone="yes"?>
<Relationships xmlns="http://schemas.openxmlformats.org/package/2006/relationships"><Relationship Id="rId1" Type="http://schemas.openxmlformats.org/officeDocument/2006/relationships/image" Target="../media/image14.emf"/></Relationships>
</file>

<file path=xl/drawings/_rels/drawing8.xml.rels><?xml version="1.0" encoding="UTF-8" standalone="yes"?>
<Relationships xmlns="http://schemas.openxmlformats.org/package/2006/relationships"><Relationship Id="rId1" Type="http://schemas.openxmlformats.org/officeDocument/2006/relationships/image" Target="../media/image15.emf"/></Relationships>
</file>

<file path=xl/drawings/_rels/drawing9.xml.rels><?xml version="1.0" encoding="UTF-8" standalone="yes"?>
<Relationships xmlns="http://schemas.openxmlformats.org/package/2006/relationships"><Relationship Id="rId1" Type="http://schemas.openxmlformats.org/officeDocument/2006/relationships/image" Target="../media/image16.emf"/></Relationships>
</file>

<file path=xl/drawings/_rels/drawing10.xml.rels><?xml version="1.0" encoding="UTF-8" standalone="yes"?>
<Relationships xmlns="http://schemas.openxmlformats.org/package/2006/relationships"><Relationship Id="rId1" Type="http://schemas.openxmlformats.org/officeDocument/2006/relationships/image" Target="../media/image17.png"/></Relationships>
</file>

<file path=xl/drawings/_rels/drawing11.xml.rels><?xml version="1.0" encoding="UTF-8" standalone="yes"?>
<Relationships xmlns="http://schemas.openxmlformats.org/package/2006/relationships"><Relationship Id="rId2" Type="http://schemas.openxmlformats.org/officeDocument/2006/relationships/image" Target="../media/image19.emf"/><Relationship Id="rId1" Type="http://schemas.openxmlformats.org/officeDocument/2006/relationships/image" Target="../media/image18.emf"/></Relationships>
</file>

<file path=xl/drawings/drawing1.xml><?xml version="1.0" encoding="utf-8"?>
<xdr:wsDr xmlns:xdr="http://schemas.openxmlformats.org/drawingml/2006/spreadsheetDrawing" xmlns:a="http://schemas.openxmlformats.org/drawingml/2006/main">
  <xdr:twoCellAnchor>
    <xdr:from>
      <xdr:col>5</xdr:col>
      <xdr:colOff>70291</xdr:colOff>
      <xdr:row>0</xdr:row>
      <xdr:rowOff>25400</xdr:rowOff>
    </xdr:from>
    <xdr:to>
      <xdr:col>8</xdr:col>
      <xdr:colOff>812483</xdr:colOff>
      <xdr:row>23</xdr:row>
      <xdr:rowOff>9669</xdr:rowOff>
    </xdr:to>
    <xdr:grpSp>
      <xdr:nvGrpSpPr>
        <xdr:cNvPr id="2" name="Group 1">
          <a:extLst>
            <a:ext uri="{FF2B5EF4-FFF2-40B4-BE49-F238E27FC236}">
              <a16:creationId xmlns:a16="http://schemas.microsoft.com/office/drawing/2014/main" id="{014456CB-D83E-329E-E55D-0FBC11389F9E}"/>
            </a:ext>
          </a:extLst>
        </xdr:cNvPr>
        <xdr:cNvGrpSpPr/>
      </xdr:nvGrpSpPr>
      <xdr:grpSpPr>
        <a:xfrm>
          <a:off x="4197791" y="25400"/>
          <a:ext cx="3218692" cy="4657869"/>
          <a:chOff x="4065729" y="991357"/>
          <a:chExt cx="3218692" cy="4657869"/>
        </a:xfrm>
      </xdr:grpSpPr>
      <xdr:pic>
        <xdr:nvPicPr>
          <xdr:cNvPr id="35" name="Picture 34">
            <a:extLst>
              <a:ext uri="{FF2B5EF4-FFF2-40B4-BE49-F238E27FC236}">
                <a16:creationId xmlns:a16="http://schemas.microsoft.com/office/drawing/2014/main" id="{90441A7B-634F-172E-0D59-67EE50893CD3}"/>
              </a:ext>
            </a:extLst>
          </xdr:cNvPr>
          <xdr:cNvPicPr>
            <a:picLocks noChangeAspect="1"/>
          </xdr:cNvPicPr>
        </xdr:nvPicPr>
        <xdr:blipFill>
          <a:blip xmlns:r="http://schemas.openxmlformats.org/officeDocument/2006/relationships" r:embed="rId1"/>
          <a:srcRect l="6043"/>
          <a:stretch>
            <a:fillRect/>
          </a:stretch>
        </xdr:blipFill>
        <xdr:spPr>
          <a:xfrm>
            <a:off x="4674360" y="1330794"/>
            <a:ext cx="1650623" cy="4072211"/>
          </a:xfrm>
          <a:prstGeom prst="rect">
            <a:avLst/>
          </a:prstGeom>
        </xdr:spPr>
      </xdr:pic>
      <xdr:sp macro="" textlink="">
        <xdr:nvSpPr>
          <xdr:cNvPr id="36" name="TextBox 36">
            <a:extLst>
              <a:ext uri="{FF2B5EF4-FFF2-40B4-BE49-F238E27FC236}">
                <a16:creationId xmlns:a16="http://schemas.microsoft.com/office/drawing/2014/main" id="{FB34E755-C63F-3781-5B14-8107485189D9}"/>
              </a:ext>
            </a:extLst>
          </xdr:cNvPr>
          <xdr:cNvSpPr txBox="1"/>
        </xdr:nvSpPr>
        <xdr:spPr>
          <a:xfrm>
            <a:off x="4795674" y="991357"/>
            <a:ext cx="409575" cy="276999"/>
          </a:xfrm>
          <a:prstGeom prst="rect">
            <a:avLst/>
          </a:prstGeom>
          <a:noFill/>
        </xdr:spPr>
        <xdr:txBody>
          <a:bodyPr wrap="square" rtlCol="0">
            <a:spAutoFit/>
          </a:bodyPr>
          <a:lstStyle>
            <a:defPPr>
              <a:defRPr lang="en-US"/>
            </a:defPPr>
            <a:lvl1pPr marL="0" algn="l" defTabSz="4572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1pPr>
            <a:lvl2pPr marL="457200" algn="l" defTabSz="4572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2pPr>
            <a:lvl3pPr marL="914400" algn="l" defTabSz="4572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3pPr>
            <a:lvl4pPr marL="1371600" algn="l" defTabSz="4572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4pPr>
            <a:lvl5pPr marL="1828800" algn="l" defTabSz="4572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5pPr>
            <a:lvl6pPr marL="2286000" algn="l" defTabSz="4572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6pPr>
            <a:lvl7pPr marL="2743200" algn="l" defTabSz="4572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7pPr>
            <a:lvl8pPr marL="3200400" algn="l" defTabSz="4572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8pPr>
            <a:lvl9pPr marL="3657600" algn="l" defTabSz="4572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9pPr>
          </a:lstStyle>
          <a:p>
            <a:pPr algn="ctr"/>
            <a:r>
              <a:rPr lang="en-US" sz="1200" b="1">
                <a:latin typeface="Arial" panose="020B0604020202020204" pitchFamily="34" charset="0"/>
                <a:cs typeface="Arial" panose="020B0604020202020204" pitchFamily="34" charset="0"/>
              </a:rPr>
              <a:t>M</a:t>
            </a:r>
          </a:p>
        </xdr:txBody>
      </xdr:sp>
      <xdr:sp macro="" textlink="">
        <xdr:nvSpPr>
          <xdr:cNvPr id="37" name="TextBox 37">
            <a:extLst>
              <a:ext uri="{FF2B5EF4-FFF2-40B4-BE49-F238E27FC236}">
                <a16:creationId xmlns:a16="http://schemas.microsoft.com/office/drawing/2014/main" id="{EF37E676-A85E-4126-3F16-E2A8866ACCED}"/>
              </a:ext>
            </a:extLst>
          </xdr:cNvPr>
          <xdr:cNvSpPr txBox="1"/>
        </xdr:nvSpPr>
        <xdr:spPr>
          <a:xfrm>
            <a:off x="5160838" y="991358"/>
            <a:ext cx="409575" cy="276999"/>
          </a:xfrm>
          <a:prstGeom prst="rect">
            <a:avLst/>
          </a:prstGeom>
          <a:noFill/>
        </xdr:spPr>
        <xdr:txBody>
          <a:bodyPr wrap="square" rtlCol="0">
            <a:spAutoFit/>
          </a:bodyPr>
          <a:lstStyle>
            <a:defPPr>
              <a:defRPr lang="en-US"/>
            </a:defPPr>
            <a:lvl1pPr marL="0" algn="l" defTabSz="4572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1pPr>
            <a:lvl2pPr marL="457200" algn="l" defTabSz="4572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2pPr>
            <a:lvl3pPr marL="914400" algn="l" defTabSz="4572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3pPr>
            <a:lvl4pPr marL="1371600" algn="l" defTabSz="4572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4pPr>
            <a:lvl5pPr marL="1828800" algn="l" defTabSz="4572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5pPr>
            <a:lvl6pPr marL="2286000" algn="l" defTabSz="4572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6pPr>
            <a:lvl7pPr marL="2743200" algn="l" defTabSz="4572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7pPr>
            <a:lvl8pPr marL="3200400" algn="l" defTabSz="4572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8pPr>
            <a:lvl9pPr marL="3657600" algn="l" defTabSz="4572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9pPr>
          </a:lstStyle>
          <a:p>
            <a:pPr algn="ctr"/>
            <a:r>
              <a:rPr lang="en-US" sz="1200" b="1">
                <a:latin typeface="Arial" panose="020B0604020202020204" pitchFamily="34" charset="0"/>
                <a:cs typeface="Arial" panose="020B0604020202020204" pitchFamily="34" charset="0"/>
              </a:rPr>
              <a:t>W</a:t>
            </a:r>
          </a:p>
        </xdr:txBody>
      </xdr:sp>
      <xdr:sp macro="" textlink="">
        <xdr:nvSpPr>
          <xdr:cNvPr id="38" name="TextBox 38">
            <a:extLst>
              <a:ext uri="{FF2B5EF4-FFF2-40B4-BE49-F238E27FC236}">
                <a16:creationId xmlns:a16="http://schemas.microsoft.com/office/drawing/2014/main" id="{51CD6DA2-C33E-5328-1CB6-A595C8E1BF12}"/>
              </a:ext>
            </a:extLst>
          </xdr:cNvPr>
          <xdr:cNvSpPr txBox="1"/>
        </xdr:nvSpPr>
        <xdr:spPr>
          <a:xfrm>
            <a:off x="5534727" y="991359"/>
            <a:ext cx="409575" cy="276999"/>
          </a:xfrm>
          <a:prstGeom prst="rect">
            <a:avLst/>
          </a:prstGeom>
          <a:noFill/>
        </xdr:spPr>
        <xdr:txBody>
          <a:bodyPr wrap="square" rtlCol="0">
            <a:spAutoFit/>
          </a:bodyPr>
          <a:lstStyle>
            <a:defPPr>
              <a:defRPr lang="en-US"/>
            </a:defPPr>
            <a:lvl1pPr marL="0" algn="l" defTabSz="4572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1pPr>
            <a:lvl2pPr marL="457200" algn="l" defTabSz="4572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2pPr>
            <a:lvl3pPr marL="914400" algn="l" defTabSz="4572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3pPr>
            <a:lvl4pPr marL="1371600" algn="l" defTabSz="4572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4pPr>
            <a:lvl5pPr marL="1828800" algn="l" defTabSz="4572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5pPr>
            <a:lvl6pPr marL="2286000" algn="l" defTabSz="4572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6pPr>
            <a:lvl7pPr marL="2743200" algn="l" defTabSz="4572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7pPr>
            <a:lvl8pPr marL="3200400" algn="l" defTabSz="4572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8pPr>
            <a:lvl9pPr marL="3657600" algn="l" defTabSz="4572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9pPr>
          </a:lstStyle>
          <a:p>
            <a:pPr algn="ctr"/>
            <a:r>
              <a:rPr lang="en-US" sz="1200" b="1">
                <a:latin typeface="Arial" panose="020B0604020202020204" pitchFamily="34" charset="0"/>
                <a:cs typeface="Arial" panose="020B0604020202020204" pitchFamily="34" charset="0"/>
              </a:rPr>
              <a:t>S</a:t>
            </a:r>
          </a:p>
        </xdr:txBody>
      </xdr:sp>
      <xdr:sp macro="" textlink="">
        <xdr:nvSpPr>
          <xdr:cNvPr id="39" name="TextBox 39">
            <a:extLst>
              <a:ext uri="{FF2B5EF4-FFF2-40B4-BE49-F238E27FC236}">
                <a16:creationId xmlns:a16="http://schemas.microsoft.com/office/drawing/2014/main" id="{9B66717D-A250-F69D-1679-B48C37513064}"/>
              </a:ext>
            </a:extLst>
          </xdr:cNvPr>
          <xdr:cNvSpPr txBox="1"/>
        </xdr:nvSpPr>
        <xdr:spPr>
          <a:xfrm>
            <a:off x="5891167" y="991359"/>
            <a:ext cx="409575" cy="276999"/>
          </a:xfrm>
          <a:prstGeom prst="rect">
            <a:avLst/>
          </a:prstGeom>
          <a:noFill/>
        </xdr:spPr>
        <xdr:txBody>
          <a:bodyPr wrap="square" rtlCol="0">
            <a:spAutoFit/>
          </a:bodyPr>
          <a:lstStyle>
            <a:defPPr>
              <a:defRPr lang="en-US"/>
            </a:defPPr>
            <a:lvl1pPr marL="0" algn="l" defTabSz="4572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1pPr>
            <a:lvl2pPr marL="457200" algn="l" defTabSz="4572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2pPr>
            <a:lvl3pPr marL="914400" algn="l" defTabSz="4572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3pPr>
            <a:lvl4pPr marL="1371600" algn="l" defTabSz="4572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4pPr>
            <a:lvl5pPr marL="1828800" algn="l" defTabSz="4572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5pPr>
            <a:lvl6pPr marL="2286000" algn="l" defTabSz="4572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6pPr>
            <a:lvl7pPr marL="2743200" algn="l" defTabSz="4572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7pPr>
            <a:lvl8pPr marL="3200400" algn="l" defTabSz="4572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8pPr>
            <a:lvl9pPr marL="3657600" algn="l" defTabSz="4572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9pPr>
          </a:lstStyle>
          <a:p>
            <a:pPr algn="ctr"/>
            <a:r>
              <a:rPr lang="en-US" sz="1200" b="1">
                <a:latin typeface="Arial" panose="020B0604020202020204" pitchFamily="34" charset="0"/>
                <a:cs typeface="Arial" panose="020B0604020202020204" pitchFamily="34" charset="0"/>
              </a:rPr>
              <a:t>D</a:t>
            </a:r>
          </a:p>
        </xdr:txBody>
      </xdr:sp>
      <xdr:sp macro="" textlink="">
        <xdr:nvSpPr>
          <xdr:cNvPr id="40" name="TextBox 75">
            <a:extLst>
              <a:ext uri="{FF2B5EF4-FFF2-40B4-BE49-F238E27FC236}">
                <a16:creationId xmlns:a16="http://schemas.microsoft.com/office/drawing/2014/main" id="{E4AE079E-D9B9-4FAC-2BB1-B9C440A1D474}"/>
              </a:ext>
            </a:extLst>
          </xdr:cNvPr>
          <xdr:cNvSpPr txBox="1"/>
        </xdr:nvSpPr>
        <xdr:spPr>
          <a:xfrm>
            <a:off x="4111851" y="2214011"/>
            <a:ext cx="572784" cy="215444"/>
          </a:xfrm>
          <a:prstGeom prst="rect">
            <a:avLst/>
          </a:prstGeom>
          <a:noFill/>
        </xdr:spPr>
        <xdr:txBody>
          <a:bodyPr wrap="square" rtlCol="0">
            <a:spAutoFit/>
          </a:bodyPr>
          <a:lstStyle>
            <a:defPPr>
              <a:defRPr lang="en-US"/>
            </a:defPPr>
            <a:lvl1pPr marL="0" algn="l" defTabSz="4572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1pPr>
            <a:lvl2pPr marL="457200" algn="l" defTabSz="4572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2pPr>
            <a:lvl3pPr marL="914400" algn="l" defTabSz="4572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3pPr>
            <a:lvl4pPr marL="1371600" algn="l" defTabSz="4572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4pPr>
            <a:lvl5pPr marL="1828800" algn="l" defTabSz="4572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5pPr>
            <a:lvl6pPr marL="2286000" algn="l" defTabSz="4572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6pPr>
            <a:lvl7pPr marL="2743200" algn="l" defTabSz="4572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7pPr>
            <a:lvl8pPr marL="3200400" algn="l" defTabSz="4572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8pPr>
            <a:lvl9pPr marL="3657600" algn="l" defTabSz="4572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9pPr>
          </a:lstStyle>
          <a:p>
            <a:pPr algn="r"/>
            <a:r>
              <a:rPr lang="en-US" sz="800" b="1">
                <a:latin typeface="Arial" panose="020B0604020202020204" pitchFamily="34" charset="0"/>
                <a:cs typeface="Arial" panose="020B0604020202020204" pitchFamily="34" charset="0"/>
              </a:rPr>
              <a:t>250 kDa</a:t>
            </a:r>
          </a:p>
        </xdr:txBody>
      </xdr:sp>
      <xdr:sp macro="" textlink="">
        <xdr:nvSpPr>
          <xdr:cNvPr id="41" name="TextBox 77">
            <a:extLst>
              <a:ext uri="{FF2B5EF4-FFF2-40B4-BE49-F238E27FC236}">
                <a16:creationId xmlns:a16="http://schemas.microsoft.com/office/drawing/2014/main" id="{0AD7E820-88FA-3086-9171-CCD1D90DB848}"/>
              </a:ext>
            </a:extLst>
          </xdr:cNvPr>
          <xdr:cNvSpPr txBox="1"/>
        </xdr:nvSpPr>
        <xdr:spPr>
          <a:xfrm>
            <a:off x="4100152" y="3112240"/>
            <a:ext cx="572783" cy="215444"/>
          </a:xfrm>
          <a:prstGeom prst="rect">
            <a:avLst/>
          </a:prstGeom>
          <a:noFill/>
        </xdr:spPr>
        <xdr:txBody>
          <a:bodyPr wrap="square" rtlCol="0">
            <a:spAutoFit/>
          </a:bodyPr>
          <a:lstStyle>
            <a:defPPr>
              <a:defRPr lang="en-US"/>
            </a:defPPr>
            <a:lvl1pPr marL="0" algn="l" defTabSz="4572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1pPr>
            <a:lvl2pPr marL="457200" algn="l" defTabSz="4572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2pPr>
            <a:lvl3pPr marL="914400" algn="l" defTabSz="4572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3pPr>
            <a:lvl4pPr marL="1371600" algn="l" defTabSz="4572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4pPr>
            <a:lvl5pPr marL="1828800" algn="l" defTabSz="4572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5pPr>
            <a:lvl6pPr marL="2286000" algn="l" defTabSz="4572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6pPr>
            <a:lvl7pPr marL="2743200" algn="l" defTabSz="4572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7pPr>
            <a:lvl8pPr marL="3200400" algn="l" defTabSz="4572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8pPr>
            <a:lvl9pPr marL="3657600" algn="l" defTabSz="4572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9pPr>
          </a:lstStyle>
          <a:p>
            <a:pPr algn="r"/>
            <a:r>
              <a:rPr lang="en-US" sz="800" b="1">
                <a:latin typeface="Arial" panose="020B0604020202020204" pitchFamily="34" charset="0"/>
                <a:cs typeface="Arial" panose="020B0604020202020204" pitchFamily="34" charset="0"/>
              </a:rPr>
              <a:t>130 kDa</a:t>
            </a:r>
          </a:p>
        </xdr:txBody>
      </xdr:sp>
      <xdr:sp macro="" textlink="">
        <xdr:nvSpPr>
          <xdr:cNvPr id="42" name="TextBox 79">
            <a:extLst>
              <a:ext uri="{FF2B5EF4-FFF2-40B4-BE49-F238E27FC236}">
                <a16:creationId xmlns:a16="http://schemas.microsoft.com/office/drawing/2014/main" id="{6AD967B8-5889-18B3-FCEA-314D31EEF188}"/>
              </a:ext>
            </a:extLst>
          </xdr:cNvPr>
          <xdr:cNvSpPr txBox="1"/>
        </xdr:nvSpPr>
        <xdr:spPr>
          <a:xfrm>
            <a:off x="4065729" y="3740611"/>
            <a:ext cx="586185" cy="215444"/>
          </a:xfrm>
          <a:prstGeom prst="rect">
            <a:avLst/>
          </a:prstGeom>
          <a:noFill/>
        </xdr:spPr>
        <xdr:txBody>
          <a:bodyPr wrap="square" rtlCol="0">
            <a:spAutoFit/>
          </a:bodyPr>
          <a:lstStyle>
            <a:defPPr>
              <a:defRPr lang="en-US"/>
            </a:defPPr>
            <a:lvl1pPr marL="0" algn="l" defTabSz="4572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1pPr>
            <a:lvl2pPr marL="457200" algn="l" defTabSz="4572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2pPr>
            <a:lvl3pPr marL="914400" algn="l" defTabSz="4572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3pPr>
            <a:lvl4pPr marL="1371600" algn="l" defTabSz="4572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4pPr>
            <a:lvl5pPr marL="1828800" algn="l" defTabSz="4572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5pPr>
            <a:lvl6pPr marL="2286000" algn="l" defTabSz="4572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6pPr>
            <a:lvl7pPr marL="2743200" algn="l" defTabSz="4572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7pPr>
            <a:lvl8pPr marL="3200400" algn="l" defTabSz="4572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8pPr>
            <a:lvl9pPr marL="3657600" algn="l" defTabSz="4572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9pPr>
          </a:lstStyle>
          <a:p>
            <a:pPr algn="r"/>
            <a:r>
              <a:rPr lang="en-US" sz="800" b="1">
                <a:latin typeface="Arial" panose="020B0604020202020204" pitchFamily="34" charset="0"/>
                <a:cs typeface="Arial" panose="020B0604020202020204" pitchFamily="34" charset="0"/>
              </a:rPr>
              <a:t>100 kDa</a:t>
            </a:r>
          </a:p>
        </xdr:txBody>
      </xdr:sp>
      <xdr:sp macro="" textlink="">
        <xdr:nvSpPr>
          <xdr:cNvPr id="43" name="TextBox 85">
            <a:extLst>
              <a:ext uri="{FF2B5EF4-FFF2-40B4-BE49-F238E27FC236}">
                <a16:creationId xmlns:a16="http://schemas.microsoft.com/office/drawing/2014/main" id="{9C39A0CD-8E63-AD1F-85E8-52651ACA8A8C}"/>
              </a:ext>
            </a:extLst>
          </xdr:cNvPr>
          <xdr:cNvSpPr txBox="1"/>
        </xdr:nvSpPr>
        <xdr:spPr>
          <a:xfrm>
            <a:off x="5066332" y="5403005"/>
            <a:ext cx="936789" cy="246221"/>
          </a:xfrm>
          <a:prstGeom prst="rect">
            <a:avLst/>
          </a:prstGeom>
          <a:noFill/>
        </xdr:spPr>
        <xdr:txBody>
          <a:bodyPr wrap="square" rtlCol="0">
            <a:spAutoFit/>
          </a:bodyPr>
          <a:lstStyle>
            <a:defPPr>
              <a:defRPr lang="en-US"/>
            </a:defPPr>
            <a:lvl1pPr marL="0" algn="l" defTabSz="4572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1pPr>
            <a:lvl2pPr marL="457200" algn="l" defTabSz="4572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2pPr>
            <a:lvl3pPr marL="914400" algn="l" defTabSz="4572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3pPr>
            <a:lvl4pPr marL="1371600" algn="l" defTabSz="4572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4pPr>
            <a:lvl5pPr marL="1828800" algn="l" defTabSz="4572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5pPr>
            <a:lvl6pPr marL="2286000" algn="l" defTabSz="4572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6pPr>
            <a:lvl7pPr marL="2743200" algn="l" defTabSz="4572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7pPr>
            <a:lvl8pPr marL="3200400" algn="l" defTabSz="4572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8pPr>
            <a:lvl9pPr marL="3657600" algn="l" defTabSz="4572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9pPr>
          </a:lstStyle>
          <a:p>
            <a:pPr algn="ctr"/>
            <a:r>
              <a:rPr lang="en-US" sz="1000" b="1">
                <a:latin typeface="Arial" panose="020B0604020202020204" pitchFamily="34" charset="0"/>
                <a:cs typeface="Arial" panose="020B0604020202020204" pitchFamily="34" charset="0"/>
              </a:rPr>
              <a:t>𝝰-Vinculin</a:t>
            </a:r>
          </a:p>
        </xdr:txBody>
      </xdr:sp>
      <xdr:sp macro="" textlink="">
        <xdr:nvSpPr>
          <xdr:cNvPr id="44" name="TextBox 87">
            <a:extLst>
              <a:ext uri="{FF2B5EF4-FFF2-40B4-BE49-F238E27FC236}">
                <a16:creationId xmlns:a16="http://schemas.microsoft.com/office/drawing/2014/main" id="{C36B46C7-86B9-DD4F-36E6-4E50068F9CA8}"/>
              </a:ext>
            </a:extLst>
          </xdr:cNvPr>
          <xdr:cNvSpPr txBox="1"/>
        </xdr:nvSpPr>
        <xdr:spPr>
          <a:xfrm>
            <a:off x="6587372" y="3366899"/>
            <a:ext cx="697049" cy="246221"/>
          </a:xfrm>
          <a:prstGeom prst="rect">
            <a:avLst/>
          </a:prstGeom>
          <a:noFill/>
        </xdr:spPr>
        <xdr:txBody>
          <a:bodyPr wrap="square" rtlCol="0">
            <a:spAutoFit/>
          </a:bodyPr>
          <a:lstStyle>
            <a:defPPr>
              <a:defRPr lang="en-US"/>
            </a:defPPr>
            <a:lvl1pPr marL="0" algn="l" defTabSz="4572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1pPr>
            <a:lvl2pPr marL="457200" algn="l" defTabSz="4572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2pPr>
            <a:lvl3pPr marL="914400" algn="l" defTabSz="4572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3pPr>
            <a:lvl4pPr marL="1371600" algn="l" defTabSz="4572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4pPr>
            <a:lvl5pPr marL="1828800" algn="l" defTabSz="4572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5pPr>
            <a:lvl6pPr marL="2286000" algn="l" defTabSz="4572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6pPr>
            <a:lvl7pPr marL="2743200" algn="l" defTabSz="4572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7pPr>
            <a:lvl8pPr marL="3200400" algn="l" defTabSz="4572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8pPr>
            <a:lvl9pPr marL="3657600" algn="l" defTabSz="4572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9pPr>
          </a:lstStyle>
          <a:p>
            <a:r>
              <a:rPr lang="en-US" sz="1000" b="1">
                <a:latin typeface="Arial" panose="020B0604020202020204" pitchFamily="34" charset="0"/>
                <a:cs typeface="Arial" panose="020B0604020202020204" pitchFamily="34" charset="0"/>
              </a:rPr>
              <a:t>Vinculin</a:t>
            </a:r>
          </a:p>
        </xdr:txBody>
      </xdr:sp>
      <xdr:cxnSp macro="">
        <xdr:nvCxnSpPr>
          <xdr:cNvPr id="45" name="Straight Connector 44">
            <a:extLst>
              <a:ext uri="{FF2B5EF4-FFF2-40B4-BE49-F238E27FC236}">
                <a16:creationId xmlns:a16="http://schemas.microsoft.com/office/drawing/2014/main" id="{127D6742-5285-E2E6-8D7A-22DE20B8A27B}"/>
              </a:ext>
            </a:extLst>
          </xdr:cNvPr>
          <xdr:cNvCxnSpPr>
            <a:cxnSpLocks/>
          </xdr:cNvCxnSpPr>
        </xdr:nvCxnSpPr>
        <xdr:spPr>
          <a:xfrm>
            <a:off x="6474530" y="3337896"/>
            <a:ext cx="132219" cy="114862"/>
          </a:xfrm>
          <a:prstGeom prst="line">
            <a:avLst/>
          </a:prstGeom>
          <a:ln w="28575">
            <a:solidFill>
              <a:schemeClr val="tx1"/>
            </a:solidFill>
          </a:ln>
        </xdr:spPr>
        <xdr:style>
          <a:lnRef idx="2">
            <a:schemeClr val="accent1"/>
          </a:lnRef>
          <a:fillRef idx="0">
            <a:schemeClr val="accent1"/>
          </a:fillRef>
          <a:effectRef idx="1">
            <a:schemeClr val="accent1"/>
          </a:effectRef>
          <a:fontRef idx="minor">
            <a:schemeClr val="tx1"/>
          </a:fontRef>
        </xdr:style>
      </xdr:cxnSp>
      <xdr:cxnSp macro="">
        <xdr:nvCxnSpPr>
          <xdr:cNvPr id="46" name="Straight Connector 45">
            <a:extLst>
              <a:ext uri="{FF2B5EF4-FFF2-40B4-BE49-F238E27FC236}">
                <a16:creationId xmlns:a16="http://schemas.microsoft.com/office/drawing/2014/main" id="{C41FF048-F86F-560C-C76E-391CA534B1B0}"/>
              </a:ext>
            </a:extLst>
          </xdr:cNvPr>
          <xdr:cNvCxnSpPr>
            <a:cxnSpLocks/>
          </xdr:cNvCxnSpPr>
        </xdr:nvCxnSpPr>
        <xdr:spPr>
          <a:xfrm>
            <a:off x="6351340" y="3342265"/>
            <a:ext cx="136907" cy="0"/>
          </a:xfrm>
          <a:prstGeom prst="line">
            <a:avLst/>
          </a:prstGeom>
          <a:ln w="28575">
            <a:solidFill>
              <a:schemeClr val="tx1"/>
            </a:solidFill>
          </a:ln>
        </xdr:spPr>
        <xdr:style>
          <a:lnRef idx="2">
            <a:schemeClr val="accent1"/>
          </a:lnRef>
          <a:fillRef idx="0">
            <a:schemeClr val="accent1"/>
          </a:fillRef>
          <a:effectRef idx="1">
            <a:schemeClr val="accent1"/>
          </a:effectRef>
          <a:fontRef idx="minor">
            <a:schemeClr val="tx1"/>
          </a:fontRef>
        </xdr:style>
      </xdr:cxnSp>
    </xdr:grpSp>
    <xdr:clientData/>
  </xdr:twoCellAnchor>
  <xdr:twoCellAnchor>
    <xdr:from>
      <xdr:col>0</xdr:col>
      <xdr:colOff>457200</xdr:colOff>
      <xdr:row>1</xdr:row>
      <xdr:rowOff>12700</xdr:rowOff>
    </xdr:from>
    <xdr:to>
      <xdr:col>4</xdr:col>
      <xdr:colOff>651035</xdr:colOff>
      <xdr:row>22</xdr:row>
      <xdr:rowOff>96920</xdr:rowOff>
    </xdr:to>
    <xdr:grpSp>
      <xdr:nvGrpSpPr>
        <xdr:cNvPr id="3" name="Group 2">
          <a:extLst>
            <a:ext uri="{FF2B5EF4-FFF2-40B4-BE49-F238E27FC236}">
              <a16:creationId xmlns:a16="http://schemas.microsoft.com/office/drawing/2014/main" id="{1E51B43B-B981-7514-E226-A4D5A34A9288}"/>
            </a:ext>
          </a:extLst>
        </xdr:cNvPr>
        <xdr:cNvGrpSpPr/>
      </xdr:nvGrpSpPr>
      <xdr:grpSpPr>
        <a:xfrm>
          <a:off x="457200" y="215900"/>
          <a:ext cx="3495835" cy="4351420"/>
          <a:chOff x="210838" y="243464"/>
          <a:chExt cx="3495835" cy="4351420"/>
        </a:xfrm>
      </xdr:grpSpPr>
      <xdr:sp macro="" textlink="">
        <xdr:nvSpPr>
          <xdr:cNvPr id="20" name="TextBox 18">
            <a:extLst>
              <a:ext uri="{FF2B5EF4-FFF2-40B4-BE49-F238E27FC236}">
                <a16:creationId xmlns:a16="http://schemas.microsoft.com/office/drawing/2014/main" id="{CA713284-791D-AC84-7FC6-608D731C385F}"/>
              </a:ext>
            </a:extLst>
          </xdr:cNvPr>
          <xdr:cNvSpPr txBox="1"/>
        </xdr:nvSpPr>
        <xdr:spPr>
          <a:xfrm>
            <a:off x="840747" y="243464"/>
            <a:ext cx="409575" cy="276999"/>
          </a:xfrm>
          <a:prstGeom prst="rect">
            <a:avLst/>
          </a:prstGeom>
          <a:noFill/>
        </xdr:spPr>
        <xdr:txBody>
          <a:bodyPr wrap="square" rtlCol="0">
            <a:spAutoFit/>
          </a:bodyPr>
          <a:lstStyle>
            <a:defPPr>
              <a:defRPr lang="en-US"/>
            </a:defPPr>
            <a:lvl1pPr marL="0" algn="l" defTabSz="4572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1pPr>
            <a:lvl2pPr marL="457200" algn="l" defTabSz="4572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2pPr>
            <a:lvl3pPr marL="914400" algn="l" defTabSz="4572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3pPr>
            <a:lvl4pPr marL="1371600" algn="l" defTabSz="4572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4pPr>
            <a:lvl5pPr marL="1828800" algn="l" defTabSz="4572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5pPr>
            <a:lvl6pPr marL="2286000" algn="l" defTabSz="4572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6pPr>
            <a:lvl7pPr marL="2743200" algn="l" defTabSz="4572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7pPr>
            <a:lvl8pPr marL="3200400" algn="l" defTabSz="4572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8pPr>
            <a:lvl9pPr marL="3657600" algn="l" defTabSz="4572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9pPr>
          </a:lstStyle>
          <a:p>
            <a:pPr algn="ctr"/>
            <a:r>
              <a:rPr lang="en-US" sz="1200" b="1">
                <a:latin typeface="Arial" panose="020B0604020202020204" pitchFamily="34" charset="0"/>
                <a:cs typeface="Arial" panose="020B0604020202020204" pitchFamily="34" charset="0"/>
              </a:rPr>
              <a:t>M</a:t>
            </a:r>
          </a:p>
        </xdr:txBody>
      </xdr:sp>
      <xdr:sp macro="" textlink="">
        <xdr:nvSpPr>
          <xdr:cNvPr id="21" name="TextBox 24">
            <a:extLst>
              <a:ext uri="{FF2B5EF4-FFF2-40B4-BE49-F238E27FC236}">
                <a16:creationId xmlns:a16="http://schemas.microsoft.com/office/drawing/2014/main" id="{C6789E13-824D-0C78-72E4-4B7C402D2115}"/>
              </a:ext>
            </a:extLst>
          </xdr:cNvPr>
          <xdr:cNvSpPr txBox="1"/>
        </xdr:nvSpPr>
        <xdr:spPr>
          <a:xfrm>
            <a:off x="1138595" y="243464"/>
            <a:ext cx="409575" cy="276999"/>
          </a:xfrm>
          <a:prstGeom prst="rect">
            <a:avLst/>
          </a:prstGeom>
          <a:noFill/>
        </xdr:spPr>
        <xdr:txBody>
          <a:bodyPr wrap="square" rtlCol="0">
            <a:spAutoFit/>
          </a:bodyPr>
          <a:lstStyle>
            <a:defPPr>
              <a:defRPr lang="en-US"/>
            </a:defPPr>
            <a:lvl1pPr marL="0" algn="l" defTabSz="4572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1pPr>
            <a:lvl2pPr marL="457200" algn="l" defTabSz="4572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2pPr>
            <a:lvl3pPr marL="914400" algn="l" defTabSz="4572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3pPr>
            <a:lvl4pPr marL="1371600" algn="l" defTabSz="4572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4pPr>
            <a:lvl5pPr marL="1828800" algn="l" defTabSz="4572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5pPr>
            <a:lvl6pPr marL="2286000" algn="l" defTabSz="4572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6pPr>
            <a:lvl7pPr marL="2743200" algn="l" defTabSz="4572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7pPr>
            <a:lvl8pPr marL="3200400" algn="l" defTabSz="4572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8pPr>
            <a:lvl9pPr marL="3657600" algn="l" defTabSz="4572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9pPr>
          </a:lstStyle>
          <a:p>
            <a:pPr algn="ctr"/>
            <a:r>
              <a:rPr lang="en-US" sz="1200" b="1">
                <a:latin typeface="Arial" panose="020B0604020202020204" pitchFamily="34" charset="0"/>
                <a:cs typeface="Arial" panose="020B0604020202020204" pitchFamily="34" charset="0"/>
              </a:rPr>
              <a:t>W</a:t>
            </a:r>
          </a:p>
        </xdr:txBody>
      </xdr:sp>
      <xdr:sp macro="" textlink="">
        <xdr:nvSpPr>
          <xdr:cNvPr id="22" name="TextBox 25">
            <a:extLst>
              <a:ext uri="{FF2B5EF4-FFF2-40B4-BE49-F238E27FC236}">
                <a16:creationId xmlns:a16="http://schemas.microsoft.com/office/drawing/2014/main" id="{72A86619-ED36-0A8B-4260-BCA53C056AAD}"/>
              </a:ext>
            </a:extLst>
          </xdr:cNvPr>
          <xdr:cNvSpPr txBox="1"/>
        </xdr:nvSpPr>
        <xdr:spPr>
          <a:xfrm>
            <a:off x="1466693" y="245649"/>
            <a:ext cx="409575" cy="276999"/>
          </a:xfrm>
          <a:prstGeom prst="rect">
            <a:avLst/>
          </a:prstGeom>
          <a:noFill/>
        </xdr:spPr>
        <xdr:txBody>
          <a:bodyPr wrap="square" rtlCol="0">
            <a:spAutoFit/>
          </a:bodyPr>
          <a:lstStyle>
            <a:defPPr>
              <a:defRPr lang="en-US"/>
            </a:defPPr>
            <a:lvl1pPr marL="0" algn="l" defTabSz="4572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1pPr>
            <a:lvl2pPr marL="457200" algn="l" defTabSz="4572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2pPr>
            <a:lvl3pPr marL="914400" algn="l" defTabSz="4572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3pPr>
            <a:lvl4pPr marL="1371600" algn="l" defTabSz="4572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4pPr>
            <a:lvl5pPr marL="1828800" algn="l" defTabSz="4572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5pPr>
            <a:lvl6pPr marL="2286000" algn="l" defTabSz="4572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6pPr>
            <a:lvl7pPr marL="2743200" algn="l" defTabSz="4572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7pPr>
            <a:lvl8pPr marL="3200400" algn="l" defTabSz="4572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8pPr>
            <a:lvl9pPr marL="3657600" algn="l" defTabSz="4572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9pPr>
          </a:lstStyle>
          <a:p>
            <a:pPr algn="ctr"/>
            <a:r>
              <a:rPr lang="en-US" sz="1200" b="1">
                <a:latin typeface="Arial" panose="020B0604020202020204" pitchFamily="34" charset="0"/>
                <a:cs typeface="Arial" panose="020B0604020202020204" pitchFamily="34" charset="0"/>
              </a:rPr>
              <a:t>S</a:t>
            </a:r>
          </a:p>
        </xdr:txBody>
      </xdr:sp>
      <xdr:sp macro="" textlink="">
        <xdr:nvSpPr>
          <xdr:cNvPr id="23" name="TextBox 26">
            <a:extLst>
              <a:ext uri="{FF2B5EF4-FFF2-40B4-BE49-F238E27FC236}">
                <a16:creationId xmlns:a16="http://schemas.microsoft.com/office/drawing/2014/main" id="{C7258021-C2B7-4015-E1DC-E0EA69261AE6}"/>
              </a:ext>
            </a:extLst>
          </xdr:cNvPr>
          <xdr:cNvSpPr txBox="1"/>
        </xdr:nvSpPr>
        <xdr:spPr>
          <a:xfrm>
            <a:off x="1796061" y="245649"/>
            <a:ext cx="409575" cy="276999"/>
          </a:xfrm>
          <a:prstGeom prst="rect">
            <a:avLst/>
          </a:prstGeom>
          <a:noFill/>
        </xdr:spPr>
        <xdr:txBody>
          <a:bodyPr wrap="square" rtlCol="0">
            <a:spAutoFit/>
          </a:bodyPr>
          <a:lstStyle>
            <a:defPPr>
              <a:defRPr lang="en-US"/>
            </a:defPPr>
            <a:lvl1pPr marL="0" algn="l" defTabSz="4572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1pPr>
            <a:lvl2pPr marL="457200" algn="l" defTabSz="4572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2pPr>
            <a:lvl3pPr marL="914400" algn="l" defTabSz="4572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3pPr>
            <a:lvl4pPr marL="1371600" algn="l" defTabSz="4572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4pPr>
            <a:lvl5pPr marL="1828800" algn="l" defTabSz="4572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5pPr>
            <a:lvl6pPr marL="2286000" algn="l" defTabSz="4572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6pPr>
            <a:lvl7pPr marL="2743200" algn="l" defTabSz="4572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7pPr>
            <a:lvl8pPr marL="3200400" algn="l" defTabSz="4572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8pPr>
            <a:lvl9pPr marL="3657600" algn="l" defTabSz="4572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9pPr>
          </a:lstStyle>
          <a:p>
            <a:pPr algn="ctr"/>
            <a:r>
              <a:rPr lang="en-US" sz="1200" b="1">
                <a:latin typeface="Arial" panose="020B0604020202020204" pitchFamily="34" charset="0"/>
                <a:cs typeface="Arial" panose="020B0604020202020204" pitchFamily="34" charset="0"/>
              </a:rPr>
              <a:t>D</a:t>
            </a:r>
          </a:p>
        </xdr:txBody>
      </xdr:sp>
      <xdr:sp macro="" textlink="">
        <xdr:nvSpPr>
          <xdr:cNvPr id="24" name="TextBox 46">
            <a:extLst>
              <a:ext uri="{FF2B5EF4-FFF2-40B4-BE49-F238E27FC236}">
                <a16:creationId xmlns:a16="http://schemas.microsoft.com/office/drawing/2014/main" id="{70F84C58-AF0F-754F-7FA5-363DD194286F}"/>
              </a:ext>
            </a:extLst>
          </xdr:cNvPr>
          <xdr:cNvSpPr txBox="1"/>
        </xdr:nvSpPr>
        <xdr:spPr>
          <a:xfrm>
            <a:off x="226794" y="1376428"/>
            <a:ext cx="572784" cy="215444"/>
          </a:xfrm>
          <a:prstGeom prst="rect">
            <a:avLst/>
          </a:prstGeom>
          <a:noFill/>
        </xdr:spPr>
        <xdr:txBody>
          <a:bodyPr wrap="square" rtlCol="0">
            <a:spAutoFit/>
          </a:bodyPr>
          <a:lstStyle>
            <a:defPPr>
              <a:defRPr lang="en-US"/>
            </a:defPPr>
            <a:lvl1pPr marL="0" algn="l" defTabSz="4572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1pPr>
            <a:lvl2pPr marL="457200" algn="l" defTabSz="4572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2pPr>
            <a:lvl3pPr marL="914400" algn="l" defTabSz="4572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3pPr>
            <a:lvl4pPr marL="1371600" algn="l" defTabSz="4572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4pPr>
            <a:lvl5pPr marL="1828800" algn="l" defTabSz="4572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5pPr>
            <a:lvl6pPr marL="2286000" algn="l" defTabSz="4572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6pPr>
            <a:lvl7pPr marL="2743200" algn="l" defTabSz="4572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7pPr>
            <a:lvl8pPr marL="3200400" algn="l" defTabSz="4572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8pPr>
            <a:lvl9pPr marL="3657600" algn="l" defTabSz="4572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9pPr>
          </a:lstStyle>
          <a:p>
            <a:pPr algn="r"/>
            <a:r>
              <a:rPr lang="en-US" sz="800" b="1">
                <a:latin typeface="Arial" panose="020B0604020202020204" pitchFamily="34" charset="0"/>
                <a:cs typeface="Arial" panose="020B0604020202020204" pitchFamily="34" charset="0"/>
              </a:rPr>
              <a:t>250 kDa</a:t>
            </a:r>
          </a:p>
        </xdr:txBody>
      </xdr:sp>
      <xdr:sp macro="" textlink="">
        <xdr:nvSpPr>
          <xdr:cNvPr id="25" name="TextBox 47">
            <a:extLst>
              <a:ext uri="{FF2B5EF4-FFF2-40B4-BE49-F238E27FC236}">
                <a16:creationId xmlns:a16="http://schemas.microsoft.com/office/drawing/2014/main" id="{7DA1E0D2-496C-E45D-78FE-4BFF8781F6AA}"/>
              </a:ext>
            </a:extLst>
          </xdr:cNvPr>
          <xdr:cNvSpPr txBox="1"/>
        </xdr:nvSpPr>
        <xdr:spPr>
          <a:xfrm>
            <a:off x="226230" y="2189451"/>
            <a:ext cx="572783" cy="215444"/>
          </a:xfrm>
          <a:prstGeom prst="rect">
            <a:avLst/>
          </a:prstGeom>
          <a:noFill/>
        </xdr:spPr>
        <xdr:txBody>
          <a:bodyPr wrap="square" rtlCol="0">
            <a:spAutoFit/>
          </a:bodyPr>
          <a:lstStyle>
            <a:defPPr>
              <a:defRPr lang="en-US"/>
            </a:defPPr>
            <a:lvl1pPr marL="0" algn="l" defTabSz="4572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1pPr>
            <a:lvl2pPr marL="457200" algn="l" defTabSz="4572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2pPr>
            <a:lvl3pPr marL="914400" algn="l" defTabSz="4572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3pPr>
            <a:lvl4pPr marL="1371600" algn="l" defTabSz="4572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4pPr>
            <a:lvl5pPr marL="1828800" algn="l" defTabSz="4572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5pPr>
            <a:lvl6pPr marL="2286000" algn="l" defTabSz="4572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6pPr>
            <a:lvl7pPr marL="2743200" algn="l" defTabSz="4572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7pPr>
            <a:lvl8pPr marL="3200400" algn="l" defTabSz="4572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8pPr>
            <a:lvl9pPr marL="3657600" algn="l" defTabSz="4572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9pPr>
          </a:lstStyle>
          <a:p>
            <a:pPr algn="r"/>
            <a:r>
              <a:rPr lang="en-US" sz="800" b="1">
                <a:latin typeface="Arial" panose="020B0604020202020204" pitchFamily="34" charset="0"/>
                <a:cs typeface="Arial" panose="020B0604020202020204" pitchFamily="34" charset="0"/>
              </a:rPr>
              <a:t>130 kDa</a:t>
            </a:r>
          </a:p>
        </xdr:txBody>
      </xdr:sp>
      <xdr:sp macro="" textlink="">
        <xdr:nvSpPr>
          <xdr:cNvPr id="26" name="TextBox 48">
            <a:extLst>
              <a:ext uri="{FF2B5EF4-FFF2-40B4-BE49-F238E27FC236}">
                <a16:creationId xmlns:a16="http://schemas.microsoft.com/office/drawing/2014/main" id="{6204746D-8A0D-D50C-3D1C-420D94F58104}"/>
              </a:ext>
            </a:extLst>
          </xdr:cNvPr>
          <xdr:cNvSpPr txBox="1"/>
        </xdr:nvSpPr>
        <xdr:spPr>
          <a:xfrm>
            <a:off x="210838" y="2780973"/>
            <a:ext cx="586185" cy="215444"/>
          </a:xfrm>
          <a:prstGeom prst="rect">
            <a:avLst/>
          </a:prstGeom>
          <a:noFill/>
        </xdr:spPr>
        <xdr:txBody>
          <a:bodyPr wrap="square" rtlCol="0">
            <a:spAutoFit/>
          </a:bodyPr>
          <a:lstStyle>
            <a:defPPr>
              <a:defRPr lang="en-US"/>
            </a:defPPr>
            <a:lvl1pPr marL="0" algn="l" defTabSz="4572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1pPr>
            <a:lvl2pPr marL="457200" algn="l" defTabSz="4572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2pPr>
            <a:lvl3pPr marL="914400" algn="l" defTabSz="4572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3pPr>
            <a:lvl4pPr marL="1371600" algn="l" defTabSz="4572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4pPr>
            <a:lvl5pPr marL="1828800" algn="l" defTabSz="4572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5pPr>
            <a:lvl6pPr marL="2286000" algn="l" defTabSz="4572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6pPr>
            <a:lvl7pPr marL="2743200" algn="l" defTabSz="4572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7pPr>
            <a:lvl8pPr marL="3200400" algn="l" defTabSz="4572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8pPr>
            <a:lvl9pPr marL="3657600" algn="l" defTabSz="4572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9pPr>
          </a:lstStyle>
          <a:p>
            <a:pPr algn="r"/>
            <a:r>
              <a:rPr lang="en-US" sz="800" b="1">
                <a:latin typeface="Arial" panose="020B0604020202020204" pitchFamily="34" charset="0"/>
                <a:cs typeface="Arial" panose="020B0604020202020204" pitchFamily="34" charset="0"/>
              </a:rPr>
              <a:t>100 kDa</a:t>
            </a:r>
          </a:p>
        </xdr:txBody>
      </xdr:sp>
      <xdr:sp macro="" textlink="">
        <xdr:nvSpPr>
          <xdr:cNvPr id="27" name="TextBox 83">
            <a:extLst>
              <a:ext uri="{FF2B5EF4-FFF2-40B4-BE49-F238E27FC236}">
                <a16:creationId xmlns:a16="http://schemas.microsoft.com/office/drawing/2014/main" id="{3587B23B-01E1-0F68-AFFE-5C298B236A9F}"/>
              </a:ext>
            </a:extLst>
          </xdr:cNvPr>
          <xdr:cNvSpPr txBox="1"/>
        </xdr:nvSpPr>
        <xdr:spPr>
          <a:xfrm>
            <a:off x="1256869" y="4348663"/>
            <a:ext cx="793099" cy="246221"/>
          </a:xfrm>
          <a:prstGeom prst="rect">
            <a:avLst/>
          </a:prstGeom>
          <a:noFill/>
        </xdr:spPr>
        <xdr:txBody>
          <a:bodyPr wrap="square" rtlCol="0">
            <a:spAutoFit/>
          </a:bodyPr>
          <a:lstStyle>
            <a:defPPr>
              <a:defRPr lang="en-US"/>
            </a:defPPr>
            <a:lvl1pPr marL="0" algn="l" defTabSz="4572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1pPr>
            <a:lvl2pPr marL="457200" algn="l" defTabSz="4572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2pPr>
            <a:lvl3pPr marL="914400" algn="l" defTabSz="4572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3pPr>
            <a:lvl4pPr marL="1371600" algn="l" defTabSz="4572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4pPr>
            <a:lvl5pPr marL="1828800" algn="l" defTabSz="4572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5pPr>
            <a:lvl6pPr marL="2286000" algn="l" defTabSz="4572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6pPr>
            <a:lvl7pPr marL="2743200" algn="l" defTabSz="4572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7pPr>
            <a:lvl8pPr marL="3200400" algn="l" defTabSz="4572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8pPr>
            <a:lvl9pPr marL="3657600" algn="l" defTabSz="4572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9pPr>
          </a:lstStyle>
          <a:p>
            <a:pPr algn="ctr"/>
            <a:r>
              <a:rPr lang="en-US" sz="1000" b="1">
                <a:latin typeface="Arial" panose="020B0604020202020204" pitchFamily="34" charset="0"/>
                <a:cs typeface="Arial" panose="020B0604020202020204" pitchFamily="34" charset="0"/>
              </a:rPr>
              <a:t>𝝰-Pol II</a:t>
            </a:r>
          </a:p>
        </xdr:txBody>
      </xdr:sp>
      <xdr:pic>
        <xdr:nvPicPr>
          <xdr:cNvPr id="28" name="Picture 27">
            <a:extLst>
              <a:ext uri="{FF2B5EF4-FFF2-40B4-BE49-F238E27FC236}">
                <a16:creationId xmlns:a16="http://schemas.microsoft.com/office/drawing/2014/main" id="{09087D1A-F19F-2839-5D18-5EF3F8FD98D4}"/>
              </a:ext>
            </a:extLst>
          </xdr:cNvPr>
          <xdr:cNvPicPr>
            <a:picLocks noChangeAspect="1"/>
          </xdr:cNvPicPr>
        </xdr:nvPicPr>
        <xdr:blipFill>
          <a:blip xmlns:r="http://schemas.openxmlformats.org/officeDocument/2006/relationships" r:embed="rId2"/>
          <a:stretch>
            <a:fillRect/>
          </a:stretch>
        </xdr:blipFill>
        <xdr:spPr>
          <a:xfrm>
            <a:off x="798448" y="524833"/>
            <a:ext cx="1705029" cy="3823830"/>
          </a:xfrm>
          <a:prstGeom prst="rect">
            <a:avLst/>
          </a:prstGeom>
        </xdr:spPr>
      </xdr:pic>
      <xdr:sp macro="" textlink="">
        <xdr:nvSpPr>
          <xdr:cNvPr id="29" name="TextBox 93">
            <a:extLst>
              <a:ext uri="{FF2B5EF4-FFF2-40B4-BE49-F238E27FC236}">
                <a16:creationId xmlns:a16="http://schemas.microsoft.com/office/drawing/2014/main" id="{43402F00-9B76-57B7-38FF-2CF1021F4853}"/>
              </a:ext>
            </a:extLst>
          </xdr:cNvPr>
          <xdr:cNvSpPr txBox="1"/>
        </xdr:nvSpPr>
        <xdr:spPr>
          <a:xfrm>
            <a:off x="2702872" y="1174546"/>
            <a:ext cx="1003801" cy="246221"/>
          </a:xfrm>
          <a:prstGeom prst="rect">
            <a:avLst/>
          </a:prstGeom>
          <a:noFill/>
        </xdr:spPr>
        <xdr:txBody>
          <a:bodyPr wrap="square" rtlCol="0">
            <a:spAutoFit/>
          </a:bodyPr>
          <a:lstStyle>
            <a:defPPr>
              <a:defRPr lang="en-US"/>
            </a:defPPr>
            <a:lvl1pPr marL="0" algn="l" defTabSz="4572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1pPr>
            <a:lvl2pPr marL="457200" algn="l" defTabSz="4572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2pPr>
            <a:lvl3pPr marL="914400" algn="l" defTabSz="4572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3pPr>
            <a:lvl4pPr marL="1371600" algn="l" defTabSz="4572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4pPr>
            <a:lvl5pPr marL="1828800" algn="l" defTabSz="4572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5pPr>
            <a:lvl6pPr marL="2286000" algn="l" defTabSz="4572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6pPr>
            <a:lvl7pPr marL="2743200" algn="l" defTabSz="4572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7pPr>
            <a:lvl8pPr marL="3200400" algn="l" defTabSz="4572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8pPr>
            <a:lvl9pPr marL="3657600" algn="l" defTabSz="4572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9pPr>
          </a:lstStyle>
          <a:p>
            <a:r>
              <a:rPr lang="en-US" sz="1000" b="1">
                <a:latin typeface="Arial" panose="020B0604020202020204" pitchFamily="34" charset="0"/>
                <a:cs typeface="Arial" panose="020B0604020202020204" pitchFamily="34" charset="0"/>
              </a:rPr>
              <a:t>SNAP-tagged</a:t>
            </a:r>
          </a:p>
        </xdr:txBody>
      </xdr:sp>
      <xdr:sp macro="" textlink="">
        <xdr:nvSpPr>
          <xdr:cNvPr id="30" name="TextBox 96">
            <a:extLst>
              <a:ext uri="{FF2B5EF4-FFF2-40B4-BE49-F238E27FC236}">
                <a16:creationId xmlns:a16="http://schemas.microsoft.com/office/drawing/2014/main" id="{2D68F5C2-1899-8BB6-E4EB-791EED5A512C}"/>
              </a:ext>
            </a:extLst>
          </xdr:cNvPr>
          <xdr:cNvSpPr txBox="1"/>
        </xdr:nvSpPr>
        <xdr:spPr>
          <a:xfrm>
            <a:off x="2693837" y="1468761"/>
            <a:ext cx="776175" cy="246221"/>
          </a:xfrm>
          <a:prstGeom prst="rect">
            <a:avLst/>
          </a:prstGeom>
          <a:noFill/>
        </xdr:spPr>
        <xdr:txBody>
          <a:bodyPr wrap="square" rtlCol="0">
            <a:spAutoFit/>
          </a:bodyPr>
          <a:lstStyle>
            <a:defPPr>
              <a:defRPr lang="en-US"/>
            </a:defPPr>
            <a:lvl1pPr marL="0" algn="l" defTabSz="4572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1pPr>
            <a:lvl2pPr marL="457200" algn="l" defTabSz="4572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2pPr>
            <a:lvl3pPr marL="914400" algn="l" defTabSz="4572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3pPr>
            <a:lvl4pPr marL="1371600" algn="l" defTabSz="4572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4pPr>
            <a:lvl5pPr marL="1828800" algn="l" defTabSz="4572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5pPr>
            <a:lvl6pPr marL="2286000" algn="l" defTabSz="4572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6pPr>
            <a:lvl7pPr marL="2743200" algn="l" defTabSz="4572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7pPr>
            <a:lvl8pPr marL="3200400" algn="l" defTabSz="4572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8pPr>
            <a:lvl9pPr marL="3657600" algn="l" defTabSz="4572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9pPr>
          </a:lstStyle>
          <a:p>
            <a:r>
              <a:rPr lang="en-US" sz="1000" b="1">
                <a:latin typeface="Arial" panose="020B0604020202020204" pitchFamily="34" charset="0"/>
                <a:cs typeface="Arial" panose="020B0604020202020204" pitchFamily="34" charset="0"/>
              </a:rPr>
              <a:t>Untagged</a:t>
            </a:r>
          </a:p>
        </xdr:txBody>
      </xdr:sp>
      <xdr:cxnSp macro="">
        <xdr:nvCxnSpPr>
          <xdr:cNvPr id="31" name="Straight Connector 30">
            <a:extLst>
              <a:ext uri="{FF2B5EF4-FFF2-40B4-BE49-F238E27FC236}">
                <a16:creationId xmlns:a16="http://schemas.microsoft.com/office/drawing/2014/main" id="{01AF1987-E47D-6E92-1975-915A3A9CF953}"/>
              </a:ext>
            </a:extLst>
          </xdr:cNvPr>
          <xdr:cNvCxnSpPr>
            <a:cxnSpLocks/>
          </xdr:cNvCxnSpPr>
        </xdr:nvCxnSpPr>
        <xdr:spPr>
          <a:xfrm>
            <a:off x="2505672" y="1518854"/>
            <a:ext cx="130272" cy="0"/>
          </a:xfrm>
          <a:prstGeom prst="line">
            <a:avLst/>
          </a:prstGeom>
          <a:ln w="28575">
            <a:solidFill>
              <a:schemeClr val="tx1"/>
            </a:solidFill>
          </a:ln>
        </xdr:spPr>
        <xdr:style>
          <a:lnRef idx="2">
            <a:schemeClr val="accent1"/>
          </a:lnRef>
          <a:fillRef idx="0">
            <a:schemeClr val="accent1"/>
          </a:fillRef>
          <a:effectRef idx="1">
            <a:schemeClr val="accent1"/>
          </a:effectRef>
          <a:fontRef idx="minor">
            <a:schemeClr val="tx1"/>
          </a:fontRef>
        </xdr:style>
      </xdr:cxnSp>
      <xdr:cxnSp macro="">
        <xdr:nvCxnSpPr>
          <xdr:cNvPr id="32" name="Straight Connector 31">
            <a:extLst>
              <a:ext uri="{FF2B5EF4-FFF2-40B4-BE49-F238E27FC236}">
                <a16:creationId xmlns:a16="http://schemas.microsoft.com/office/drawing/2014/main" id="{5DDDA7F9-1E71-1DBF-ADD3-6D060A6259D6}"/>
              </a:ext>
            </a:extLst>
          </xdr:cNvPr>
          <xdr:cNvCxnSpPr>
            <a:cxnSpLocks/>
          </xdr:cNvCxnSpPr>
        </xdr:nvCxnSpPr>
        <xdr:spPr>
          <a:xfrm>
            <a:off x="2506670" y="1420767"/>
            <a:ext cx="114140" cy="0"/>
          </a:xfrm>
          <a:prstGeom prst="line">
            <a:avLst/>
          </a:prstGeom>
          <a:ln w="28575">
            <a:solidFill>
              <a:schemeClr val="tx1"/>
            </a:solidFill>
          </a:ln>
        </xdr:spPr>
        <xdr:style>
          <a:lnRef idx="2">
            <a:schemeClr val="accent1"/>
          </a:lnRef>
          <a:fillRef idx="0">
            <a:schemeClr val="accent1"/>
          </a:fillRef>
          <a:effectRef idx="1">
            <a:schemeClr val="accent1"/>
          </a:effectRef>
          <a:fontRef idx="minor">
            <a:schemeClr val="tx1"/>
          </a:fontRef>
        </xdr:style>
      </xdr:cxnSp>
      <xdr:cxnSp macro="">
        <xdr:nvCxnSpPr>
          <xdr:cNvPr id="33" name="Straight Connector 32">
            <a:extLst>
              <a:ext uri="{FF2B5EF4-FFF2-40B4-BE49-F238E27FC236}">
                <a16:creationId xmlns:a16="http://schemas.microsoft.com/office/drawing/2014/main" id="{57DF3417-D5DC-78BC-00F2-D0D4074F9428}"/>
              </a:ext>
            </a:extLst>
          </xdr:cNvPr>
          <xdr:cNvCxnSpPr>
            <a:cxnSpLocks/>
          </xdr:cNvCxnSpPr>
        </xdr:nvCxnSpPr>
        <xdr:spPr>
          <a:xfrm flipV="1">
            <a:off x="2613861" y="1330794"/>
            <a:ext cx="134418" cy="92158"/>
          </a:xfrm>
          <a:prstGeom prst="line">
            <a:avLst/>
          </a:prstGeom>
          <a:ln w="28575">
            <a:solidFill>
              <a:schemeClr val="tx1"/>
            </a:solidFill>
          </a:ln>
        </xdr:spPr>
        <xdr:style>
          <a:lnRef idx="2">
            <a:schemeClr val="accent1"/>
          </a:lnRef>
          <a:fillRef idx="0">
            <a:schemeClr val="accent1"/>
          </a:fillRef>
          <a:effectRef idx="1">
            <a:schemeClr val="accent1"/>
          </a:effectRef>
          <a:fontRef idx="minor">
            <a:schemeClr val="tx1"/>
          </a:fontRef>
        </xdr:style>
      </xdr:cxnSp>
      <xdr:cxnSp macro="">
        <xdr:nvCxnSpPr>
          <xdr:cNvPr id="34" name="Straight Connector 33">
            <a:extLst>
              <a:ext uri="{FF2B5EF4-FFF2-40B4-BE49-F238E27FC236}">
                <a16:creationId xmlns:a16="http://schemas.microsoft.com/office/drawing/2014/main" id="{73A6B5A5-F76D-D351-5262-EED9BD3A8084}"/>
              </a:ext>
            </a:extLst>
          </xdr:cNvPr>
          <xdr:cNvCxnSpPr>
            <a:cxnSpLocks/>
          </xdr:cNvCxnSpPr>
        </xdr:nvCxnSpPr>
        <xdr:spPr>
          <a:xfrm>
            <a:off x="2626475" y="1511555"/>
            <a:ext cx="112279" cy="97359"/>
          </a:xfrm>
          <a:prstGeom prst="line">
            <a:avLst/>
          </a:prstGeom>
          <a:ln w="28575">
            <a:solidFill>
              <a:schemeClr val="tx1"/>
            </a:solidFill>
          </a:ln>
        </xdr:spPr>
        <xdr:style>
          <a:lnRef idx="2">
            <a:schemeClr val="accent1"/>
          </a:lnRef>
          <a:fillRef idx="0">
            <a:schemeClr val="accent1"/>
          </a:fillRef>
          <a:effectRef idx="1">
            <a:schemeClr val="accent1"/>
          </a:effectRef>
          <a:fontRef idx="minor">
            <a:schemeClr val="tx1"/>
          </a:fontRef>
        </xdr:style>
      </xdr:cxnSp>
    </xdr:grpSp>
    <xdr:clientData/>
  </xdr:twoCellAnchor>
  <xdr:twoCellAnchor>
    <xdr:from>
      <xdr:col>9</xdr:col>
      <xdr:colOff>97957</xdr:colOff>
      <xdr:row>0</xdr:row>
      <xdr:rowOff>50800</xdr:rowOff>
    </xdr:from>
    <xdr:to>
      <xdr:col>13</xdr:col>
      <xdr:colOff>33694</xdr:colOff>
      <xdr:row>19</xdr:row>
      <xdr:rowOff>135072</xdr:rowOff>
    </xdr:to>
    <xdr:grpSp>
      <xdr:nvGrpSpPr>
        <xdr:cNvPr id="4" name="Group 3">
          <a:extLst>
            <a:ext uri="{FF2B5EF4-FFF2-40B4-BE49-F238E27FC236}">
              <a16:creationId xmlns:a16="http://schemas.microsoft.com/office/drawing/2014/main" id="{A104A54C-7680-6C83-C1D0-639A30AFCE72}"/>
            </a:ext>
          </a:extLst>
        </xdr:cNvPr>
        <xdr:cNvGrpSpPr/>
      </xdr:nvGrpSpPr>
      <xdr:grpSpPr>
        <a:xfrm>
          <a:off x="7527457" y="50800"/>
          <a:ext cx="3237737" cy="3945072"/>
          <a:chOff x="435795" y="5175480"/>
          <a:chExt cx="3237737" cy="3945072"/>
        </a:xfrm>
      </xdr:grpSpPr>
      <xdr:sp macro="" textlink="">
        <xdr:nvSpPr>
          <xdr:cNvPr id="5" name="TextBox 27">
            <a:extLst>
              <a:ext uri="{FF2B5EF4-FFF2-40B4-BE49-F238E27FC236}">
                <a16:creationId xmlns:a16="http://schemas.microsoft.com/office/drawing/2014/main" id="{6ED8D755-E958-95E9-3857-0D8AF88A70E5}"/>
              </a:ext>
            </a:extLst>
          </xdr:cNvPr>
          <xdr:cNvSpPr txBox="1"/>
        </xdr:nvSpPr>
        <xdr:spPr>
          <a:xfrm>
            <a:off x="1074017" y="5175480"/>
            <a:ext cx="409575" cy="276999"/>
          </a:xfrm>
          <a:prstGeom prst="rect">
            <a:avLst/>
          </a:prstGeom>
          <a:noFill/>
        </xdr:spPr>
        <xdr:txBody>
          <a:bodyPr wrap="square" rtlCol="0">
            <a:spAutoFit/>
          </a:bodyPr>
          <a:lstStyle>
            <a:defPPr>
              <a:defRPr lang="en-US"/>
            </a:defPPr>
            <a:lvl1pPr marL="0" algn="l" defTabSz="4572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1pPr>
            <a:lvl2pPr marL="457200" algn="l" defTabSz="4572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2pPr>
            <a:lvl3pPr marL="914400" algn="l" defTabSz="4572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3pPr>
            <a:lvl4pPr marL="1371600" algn="l" defTabSz="4572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4pPr>
            <a:lvl5pPr marL="1828800" algn="l" defTabSz="4572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5pPr>
            <a:lvl6pPr marL="2286000" algn="l" defTabSz="4572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6pPr>
            <a:lvl7pPr marL="2743200" algn="l" defTabSz="4572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7pPr>
            <a:lvl8pPr marL="3200400" algn="l" defTabSz="4572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8pPr>
            <a:lvl9pPr marL="3657600" algn="l" defTabSz="4572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9pPr>
          </a:lstStyle>
          <a:p>
            <a:pPr algn="ctr"/>
            <a:r>
              <a:rPr lang="en-US" sz="1200" b="1">
                <a:latin typeface="Arial" panose="020B0604020202020204" pitchFamily="34" charset="0"/>
                <a:cs typeface="Arial" panose="020B0604020202020204" pitchFamily="34" charset="0"/>
              </a:rPr>
              <a:t>M</a:t>
            </a:r>
          </a:p>
        </xdr:txBody>
      </xdr:sp>
      <xdr:sp macro="" textlink="">
        <xdr:nvSpPr>
          <xdr:cNvPr id="6" name="TextBox 28">
            <a:extLst>
              <a:ext uri="{FF2B5EF4-FFF2-40B4-BE49-F238E27FC236}">
                <a16:creationId xmlns:a16="http://schemas.microsoft.com/office/drawing/2014/main" id="{68CDF802-2210-03AA-5CF0-41EDD21E717D}"/>
              </a:ext>
            </a:extLst>
          </xdr:cNvPr>
          <xdr:cNvSpPr txBox="1"/>
        </xdr:nvSpPr>
        <xdr:spPr>
          <a:xfrm>
            <a:off x="1360026" y="5179659"/>
            <a:ext cx="409575" cy="276999"/>
          </a:xfrm>
          <a:prstGeom prst="rect">
            <a:avLst/>
          </a:prstGeom>
          <a:noFill/>
        </xdr:spPr>
        <xdr:txBody>
          <a:bodyPr wrap="square" rtlCol="0">
            <a:spAutoFit/>
          </a:bodyPr>
          <a:lstStyle>
            <a:defPPr>
              <a:defRPr lang="en-US"/>
            </a:defPPr>
            <a:lvl1pPr marL="0" algn="l" defTabSz="4572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1pPr>
            <a:lvl2pPr marL="457200" algn="l" defTabSz="4572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2pPr>
            <a:lvl3pPr marL="914400" algn="l" defTabSz="4572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3pPr>
            <a:lvl4pPr marL="1371600" algn="l" defTabSz="4572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4pPr>
            <a:lvl5pPr marL="1828800" algn="l" defTabSz="4572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5pPr>
            <a:lvl6pPr marL="2286000" algn="l" defTabSz="4572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6pPr>
            <a:lvl7pPr marL="2743200" algn="l" defTabSz="4572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7pPr>
            <a:lvl8pPr marL="3200400" algn="l" defTabSz="4572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8pPr>
            <a:lvl9pPr marL="3657600" algn="l" defTabSz="4572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9pPr>
          </a:lstStyle>
          <a:p>
            <a:pPr algn="ctr"/>
            <a:r>
              <a:rPr lang="en-US" sz="1200" b="1">
                <a:latin typeface="Arial" panose="020B0604020202020204" pitchFamily="34" charset="0"/>
                <a:cs typeface="Arial" panose="020B0604020202020204" pitchFamily="34" charset="0"/>
              </a:rPr>
              <a:t>W</a:t>
            </a:r>
          </a:p>
        </xdr:txBody>
      </xdr:sp>
      <xdr:sp macro="" textlink="">
        <xdr:nvSpPr>
          <xdr:cNvPr id="7" name="TextBox 30">
            <a:extLst>
              <a:ext uri="{FF2B5EF4-FFF2-40B4-BE49-F238E27FC236}">
                <a16:creationId xmlns:a16="http://schemas.microsoft.com/office/drawing/2014/main" id="{E29E2A3F-350F-2B23-8E1F-6239140A7AA9}"/>
              </a:ext>
            </a:extLst>
          </xdr:cNvPr>
          <xdr:cNvSpPr txBox="1"/>
        </xdr:nvSpPr>
        <xdr:spPr>
          <a:xfrm>
            <a:off x="1658868" y="5175480"/>
            <a:ext cx="409575" cy="276999"/>
          </a:xfrm>
          <a:prstGeom prst="rect">
            <a:avLst/>
          </a:prstGeom>
          <a:noFill/>
        </xdr:spPr>
        <xdr:txBody>
          <a:bodyPr wrap="square" rtlCol="0">
            <a:spAutoFit/>
          </a:bodyPr>
          <a:lstStyle>
            <a:defPPr>
              <a:defRPr lang="en-US"/>
            </a:defPPr>
            <a:lvl1pPr marL="0" algn="l" defTabSz="4572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1pPr>
            <a:lvl2pPr marL="457200" algn="l" defTabSz="4572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2pPr>
            <a:lvl3pPr marL="914400" algn="l" defTabSz="4572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3pPr>
            <a:lvl4pPr marL="1371600" algn="l" defTabSz="4572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4pPr>
            <a:lvl5pPr marL="1828800" algn="l" defTabSz="4572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5pPr>
            <a:lvl6pPr marL="2286000" algn="l" defTabSz="4572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6pPr>
            <a:lvl7pPr marL="2743200" algn="l" defTabSz="4572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7pPr>
            <a:lvl8pPr marL="3200400" algn="l" defTabSz="4572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8pPr>
            <a:lvl9pPr marL="3657600" algn="l" defTabSz="4572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9pPr>
          </a:lstStyle>
          <a:p>
            <a:pPr algn="ctr"/>
            <a:r>
              <a:rPr lang="en-US" sz="1200" b="1">
                <a:latin typeface="Arial" panose="020B0604020202020204" pitchFamily="34" charset="0"/>
                <a:cs typeface="Arial" panose="020B0604020202020204" pitchFamily="34" charset="0"/>
              </a:rPr>
              <a:t>S</a:t>
            </a:r>
          </a:p>
        </xdr:txBody>
      </xdr:sp>
      <xdr:sp macro="" textlink="">
        <xdr:nvSpPr>
          <xdr:cNvPr id="8" name="TextBox 35">
            <a:extLst>
              <a:ext uri="{FF2B5EF4-FFF2-40B4-BE49-F238E27FC236}">
                <a16:creationId xmlns:a16="http://schemas.microsoft.com/office/drawing/2014/main" id="{767EF9A3-96C7-A307-1EB4-ED78E2EADE61}"/>
              </a:ext>
            </a:extLst>
          </xdr:cNvPr>
          <xdr:cNvSpPr txBox="1"/>
        </xdr:nvSpPr>
        <xdr:spPr>
          <a:xfrm>
            <a:off x="1961363" y="5176484"/>
            <a:ext cx="409575" cy="276999"/>
          </a:xfrm>
          <a:prstGeom prst="rect">
            <a:avLst/>
          </a:prstGeom>
          <a:noFill/>
        </xdr:spPr>
        <xdr:txBody>
          <a:bodyPr wrap="square" rtlCol="0">
            <a:spAutoFit/>
          </a:bodyPr>
          <a:lstStyle>
            <a:defPPr>
              <a:defRPr lang="en-US"/>
            </a:defPPr>
            <a:lvl1pPr marL="0" algn="l" defTabSz="4572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1pPr>
            <a:lvl2pPr marL="457200" algn="l" defTabSz="4572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2pPr>
            <a:lvl3pPr marL="914400" algn="l" defTabSz="4572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3pPr>
            <a:lvl4pPr marL="1371600" algn="l" defTabSz="4572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4pPr>
            <a:lvl5pPr marL="1828800" algn="l" defTabSz="4572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5pPr>
            <a:lvl6pPr marL="2286000" algn="l" defTabSz="4572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6pPr>
            <a:lvl7pPr marL="2743200" algn="l" defTabSz="4572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7pPr>
            <a:lvl8pPr marL="3200400" algn="l" defTabSz="4572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8pPr>
            <a:lvl9pPr marL="3657600" algn="l" defTabSz="4572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9pPr>
          </a:lstStyle>
          <a:p>
            <a:pPr algn="ctr"/>
            <a:r>
              <a:rPr lang="en-US" sz="1200" b="1">
                <a:latin typeface="Arial" panose="020B0604020202020204" pitchFamily="34" charset="0"/>
                <a:cs typeface="Arial" panose="020B0604020202020204" pitchFamily="34" charset="0"/>
              </a:rPr>
              <a:t>D</a:t>
            </a:r>
          </a:p>
        </xdr:txBody>
      </xdr:sp>
      <xdr:sp macro="" textlink="">
        <xdr:nvSpPr>
          <xdr:cNvPr id="9" name="TextBox 53">
            <a:extLst>
              <a:ext uri="{FF2B5EF4-FFF2-40B4-BE49-F238E27FC236}">
                <a16:creationId xmlns:a16="http://schemas.microsoft.com/office/drawing/2014/main" id="{4C4B914C-C83B-FCD9-D925-AED7455E19E9}"/>
              </a:ext>
            </a:extLst>
          </xdr:cNvPr>
          <xdr:cNvSpPr txBox="1"/>
        </xdr:nvSpPr>
        <xdr:spPr>
          <a:xfrm>
            <a:off x="436810" y="6144273"/>
            <a:ext cx="572784" cy="215444"/>
          </a:xfrm>
          <a:prstGeom prst="rect">
            <a:avLst/>
          </a:prstGeom>
          <a:noFill/>
        </xdr:spPr>
        <xdr:txBody>
          <a:bodyPr wrap="square" rtlCol="0">
            <a:spAutoFit/>
          </a:bodyPr>
          <a:lstStyle>
            <a:defPPr>
              <a:defRPr lang="en-US"/>
            </a:defPPr>
            <a:lvl1pPr marL="0" algn="l" defTabSz="4572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1pPr>
            <a:lvl2pPr marL="457200" algn="l" defTabSz="4572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2pPr>
            <a:lvl3pPr marL="914400" algn="l" defTabSz="4572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3pPr>
            <a:lvl4pPr marL="1371600" algn="l" defTabSz="4572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4pPr>
            <a:lvl5pPr marL="1828800" algn="l" defTabSz="4572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5pPr>
            <a:lvl6pPr marL="2286000" algn="l" defTabSz="4572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6pPr>
            <a:lvl7pPr marL="2743200" algn="l" defTabSz="4572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7pPr>
            <a:lvl8pPr marL="3200400" algn="l" defTabSz="4572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8pPr>
            <a:lvl9pPr marL="3657600" algn="l" defTabSz="4572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9pPr>
          </a:lstStyle>
          <a:p>
            <a:pPr algn="r"/>
            <a:r>
              <a:rPr lang="en-US" sz="800" b="1">
                <a:latin typeface="Arial" panose="020B0604020202020204" pitchFamily="34" charset="0"/>
                <a:cs typeface="Arial" panose="020B0604020202020204" pitchFamily="34" charset="0"/>
              </a:rPr>
              <a:t>250 kDa</a:t>
            </a:r>
          </a:p>
        </xdr:txBody>
      </xdr:sp>
      <xdr:sp macro="" textlink="">
        <xdr:nvSpPr>
          <xdr:cNvPr id="10" name="TextBox 54">
            <a:extLst>
              <a:ext uri="{FF2B5EF4-FFF2-40B4-BE49-F238E27FC236}">
                <a16:creationId xmlns:a16="http://schemas.microsoft.com/office/drawing/2014/main" id="{160A2662-9AF5-7FD0-2E77-6D76302E8F31}"/>
              </a:ext>
            </a:extLst>
          </xdr:cNvPr>
          <xdr:cNvSpPr txBox="1"/>
        </xdr:nvSpPr>
        <xdr:spPr>
          <a:xfrm>
            <a:off x="449197" y="6877170"/>
            <a:ext cx="572783" cy="215444"/>
          </a:xfrm>
          <a:prstGeom prst="rect">
            <a:avLst/>
          </a:prstGeom>
          <a:noFill/>
        </xdr:spPr>
        <xdr:txBody>
          <a:bodyPr wrap="square" rtlCol="0">
            <a:spAutoFit/>
          </a:bodyPr>
          <a:lstStyle>
            <a:defPPr>
              <a:defRPr lang="en-US"/>
            </a:defPPr>
            <a:lvl1pPr marL="0" algn="l" defTabSz="4572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1pPr>
            <a:lvl2pPr marL="457200" algn="l" defTabSz="4572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2pPr>
            <a:lvl3pPr marL="914400" algn="l" defTabSz="4572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3pPr>
            <a:lvl4pPr marL="1371600" algn="l" defTabSz="4572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4pPr>
            <a:lvl5pPr marL="1828800" algn="l" defTabSz="4572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5pPr>
            <a:lvl6pPr marL="2286000" algn="l" defTabSz="4572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6pPr>
            <a:lvl7pPr marL="2743200" algn="l" defTabSz="4572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7pPr>
            <a:lvl8pPr marL="3200400" algn="l" defTabSz="4572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8pPr>
            <a:lvl9pPr marL="3657600" algn="l" defTabSz="4572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9pPr>
          </a:lstStyle>
          <a:p>
            <a:pPr algn="r"/>
            <a:r>
              <a:rPr lang="en-US" sz="800" b="1">
                <a:latin typeface="Arial" panose="020B0604020202020204" pitchFamily="34" charset="0"/>
                <a:cs typeface="Arial" panose="020B0604020202020204" pitchFamily="34" charset="0"/>
              </a:rPr>
              <a:t>130 kDa</a:t>
            </a:r>
          </a:p>
        </xdr:txBody>
      </xdr:sp>
      <xdr:sp macro="" textlink="">
        <xdr:nvSpPr>
          <xdr:cNvPr id="11" name="TextBox 55">
            <a:extLst>
              <a:ext uri="{FF2B5EF4-FFF2-40B4-BE49-F238E27FC236}">
                <a16:creationId xmlns:a16="http://schemas.microsoft.com/office/drawing/2014/main" id="{D5853741-340A-2718-5E42-37773252DD91}"/>
              </a:ext>
            </a:extLst>
          </xdr:cNvPr>
          <xdr:cNvSpPr txBox="1"/>
        </xdr:nvSpPr>
        <xdr:spPr>
          <a:xfrm>
            <a:off x="435795" y="7430198"/>
            <a:ext cx="586185" cy="215444"/>
          </a:xfrm>
          <a:prstGeom prst="rect">
            <a:avLst/>
          </a:prstGeom>
          <a:noFill/>
        </xdr:spPr>
        <xdr:txBody>
          <a:bodyPr wrap="square" rtlCol="0">
            <a:spAutoFit/>
          </a:bodyPr>
          <a:lstStyle>
            <a:defPPr>
              <a:defRPr lang="en-US"/>
            </a:defPPr>
            <a:lvl1pPr marL="0" algn="l" defTabSz="4572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1pPr>
            <a:lvl2pPr marL="457200" algn="l" defTabSz="4572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2pPr>
            <a:lvl3pPr marL="914400" algn="l" defTabSz="4572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3pPr>
            <a:lvl4pPr marL="1371600" algn="l" defTabSz="4572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4pPr>
            <a:lvl5pPr marL="1828800" algn="l" defTabSz="4572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5pPr>
            <a:lvl6pPr marL="2286000" algn="l" defTabSz="4572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6pPr>
            <a:lvl7pPr marL="2743200" algn="l" defTabSz="4572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7pPr>
            <a:lvl8pPr marL="3200400" algn="l" defTabSz="4572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8pPr>
            <a:lvl9pPr marL="3657600" algn="l" defTabSz="4572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9pPr>
          </a:lstStyle>
          <a:p>
            <a:pPr algn="r"/>
            <a:r>
              <a:rPr lang="en-US" sz="800" b="1">
                <a:latin typeface="Arial" panose="020B0604020202020204" pitchFamily="34" charset="0"/>
                <a:cs typeface="Arial" panose="020B0604020202020204" pitchFamily="34" charset="0"/>
              </a:rPr>
              <a:t>100 kDa</a:t>
            </a:r>
          </a:p>
        </xdr:txBody>
      </xdr:sp>
      <xdr:sp macro="" textlink="">
        <xdr:nvSpPr>
          <xdr:cNvPr id="12" name="TextBox 84">
            <a:extLst>
              <a:ext uri="{FF2B5EF4-FFF2-40B4-BE49-F238E27FC236}">
                <a16:creationId xmlns:a16="http://schemas.microsoft.com/office/drawing/2014/main" id="{3A3F488C-1312-37ED-F552-23B76C334CA3}"/>
              </a:ext>
            </a:extLst>
          </xdr:cNvPr>
          <xdr:cNvSpPr txBox="1"/>
        </xdr:nvSpPr>
        <xdr:spPr>
          <a:xfrm>
            <a:off x="1373052" y="8874331"/>
            <a:ext cx="793099" cy="246221"/>
          </a:xfrm>
          <a:prstGeom prst="rect">
            <a:avLst/>
          </a:prstGeom>
          <a:noFill/>
        </xdr:spPr>
        <xdr:txBody>
          <a:bodyPr wrap="square" rtlCol="0">
            <a:spAutoFit/>
          </a:bodyPr>
          <a:lstStyle>
            <a:defPPr>
              <a:defRPr lang="en-US"/>
            </a:defPPr>
            <a:lvl1pPr marL="0" algn="l" defTabSz="4572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1pPr>
            <a:lvl2pPr marL="457200" algn="l" defTabSz="4572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2pPr>
            <a:lvl3pPr marL="914400" algn="l" defTabSz="4572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3pPr>
            <a:lvl4pPr marL="1371600" algn="l" defTabSz="4572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4pPr>
            <a:lvl5pPr marL="1828800" algn="l" defTabSz="4572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5pPr>
            <a:lvl6pPr marL="2286000" algn="l" defTabSz="4572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6pPr>
            <a:lvl7pPr marL="2743200" algn="l" defTabSz="4572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7pPr>
            <a:lvl8pPr marL="3200400" algn="l" defTabSz="4572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8pPr>
            <a:lvl9pPr marL="3657600" algn="l" defTabSz="4572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9pPr>
          </a:lstStyle>
          <a:p>
            <a:pPr algn="ctr"/>
            <a:r>
              <a:rPr lang="en-US" sz="1000" b="1">
                <a:latin typeface="Arial" panose="020B0604020202020204" pitchFamily="34" charset="0"/>
                <a:cs typeface="Arial" panose="020B0604020202020204" pitchFamily="34" charset="0"/>
              </a:rPr>
              <a:t>𝝰-TAF1</a:t>
            </a:r>
          </a:p>
        </xdr:txBody>
      </xdr:sp>
      <xdr:pic>
        <xdr:nvPicPr>
          <xdr:cNvPr id="13" name="Picture 12">
            <a:extLst>
              <a:ext uri="{FF2B5EF4-FFF2-40B4-BE49-F238E27FC236}">
                <a16:creationId xmlns:a16="http://schemas.microsoft.com/office/drawing/2014/main" id="{5595668A-E9E4-E9A2-D452-691AF0DA8E6B}"/>
              </a:ext>
            </a:extLst>
          </xdr:cNvPr>
          <xdr:cNvPicPr>
            <a:picLocks noChangeAspect="1"/>
          </xdr:cNvPicPr>
        </xdr:nvPicPr>
        <xdr:blipFill>
          <a:blip xmlns:r="http://schemas.openxmlformats.org/officeDocument/2006/relationships" r:embed="rId3"/>
          <a:stretch>
            <a:fillRect/>
          </a:stretch>
        </xdr:blipFill>
        <xdr:spPr>
          <a:xfrm>
            <a:off x="1012152" y="5438867"/>
            <a:ext cx="1514900" cy="3435464"/>
          </a:xfrm>
          <a:prstGeom prst="rect">
            <a:avLst/>
          </a:prstGeom>
        </xdr:spPr>
      </xdr:pic>
      <xdr:sp macro="" textlink="">
        <xdr:nvSpPr>
          <xdr:cNvPr id="14" name="TextBox 95">
            <a:extLst>
              <a:ext uri="{FF2B5EF4-FFF2-40B4-BE49-F238E27FC236}">
                <a16:creationId xmlns:a16="http://schemas.microsoft.com/office/drawing/2014/main" id="{56F54B07-4E67-D7D7-A592-FFC6FA84C409}"/>
              </a:ext>
            </a:extLst>
          </xdr:cNvPr>
          <xdr:cNvSpPr txBox="1"/>
        </xdr:nvSpPr>
        <xdr:spPr>
          <a:xfrm>
            <a:off x="2748279" y="5675308"/>
            <a:ext cx="925253" cy="246221"/>
          </a:xfrm>
          <a:prstGeom prst="rect">
            <a:avLst/>
          </a:prstGeom>
          <a:noFill/>
        </xdr:spPr>
        <xdr:txBody>
          <a:bodyPr wrap="square" rtlCol="0">
            <a:spAutoFit/>
          </a:bodyPr>
          <a:lstStyle>
            <a:defPPr>
              <a:defRPr lang="en-US"/>
            </a:defPPr>
            <a:lvl1pPr marL="0" algn="l" defTabSz="4572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1pPr>
            <a:lvl2pPr marL="457200" algn="l" defTabSz="4572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2pPr>
            <a:lvl3pPr marL="914400" algn="l" defTabSz="4572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3pPr>
            <a:lvl4pPr marL="1371600" algn="l" defTabSz="4572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4pPr>
            <a:lvl5pPr marL="1828800" algn="l" defTabSz="4572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5pPr>
            <a:lvl6pPr marL="2286000" algn="l" defTabSz="4572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6pPr>
            <a:lvl7pPr marL="2743200" algn="l" defTabSz="4572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7pPr>
            <a:lvl8pPr marL="3200400" algn="l" defTabSz="4572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8pPr>
            <a:lvl9pPr marL="3657600" algn="l" defTabSz="4572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9pPr>
          </a:lstStyle>
          <a:p>
            <a:r>
              <a:rPr lang="en-US" sz="1000" b="1">
                <a:latin typeface="Arial" panose="020B0604020202020204" pitchFamily="34" charset="0"/>
                <a:cs typeface="Arial" panose="020B0604020202020204" pitchFamily="34" charset="0"/>
              </a:rPr>
              <a:t>Halo-tagged</a:t>
            </a:r>
          </a:p>
        </xdr:txBody>
      </xdr:sp>
      <xdr:sp macro="" textlink="">
        <xdr:nvSpPr>
          <xdr:cNvPr id="15" name="TextBox 97">
            <a:extLst>
              <a:ext uri="{FF2B5EF4-FFF2-40B4-BE49-F238E27FC236}">
                <a16:creationId xmlns:a16="http://schemas.microsoft.com/office/drawing/2014/main" id="{E0ED5179-0A3A-4354-301D-F42517B77EBB}"/>
              </a:ext>
            </a:extLst>
          </xdr:cNvPr>
          <xdr:cNvSpPr txBox="1"/>
        </xdr:nvSpPr>
        <xdr:spPr>
          <a:xfrm>
            <a:off x="2738754" y="6107052"/>
            <a:ext cx="776175" cy="246221"/>
          </a:xfrm>
          <a:prstGeom prst="rect">
            <a:avLst/>
          </a:prstGeom>
          <a:noFill/>
        </xdr:spPr>
        <xdr:txBody>
          <a:bodyPr wrap="square" rtlCol="0">
            <a:spAutoFit/>
          </a:bodyPr>
          <a:lstStyle>
            <a:defPPr>
              <a:defRPr lang="en-US"/>
            </a:defPPr>
            <a:lvl1pPr marL="0" algn="l" defTabSz="4572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1pPr>
            <a:lvl2pPr marL="457200" algn="l" defTabSz="4572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2pPr>
            <a:lvl3pPr marL="914400" algn="l" defTabSz="4572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3pPr>
            <a:lvl4pPr marL="1371600" algn="l" defTabSz="4572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4pPr>
            <a:lvl5pPr marL="1828800" algn="l" defTabSz="4572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5pPr>
            <a:lvl6pPr marL="2286000" algn="l" defTabSz="4572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6pPr>
            <a:lvl7pPr marL="2743200" algn="l" defTabSz="4572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7pPr>
            <a:lvl8pPr marL="3200400" algn="l" defTabSz="4572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8pPr>
            <a:lvl9pPr marL="3657600" algn="l" defTabSz="4572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9pPr>
          </a:lstStyle>
          <a:p>
            <a:r>
              <a:rPr lang="en-US" sz="1000" b="1">
                <a:latin typeface="Arial" panose="020B0604020202020204" pitchFamily="34" charset="0"/>
                <a:cs typeface="Arial" panose="020B0604020202020204" pitchFamily="34" charset="0"/>
              </a:rPr>
              <a:t>Untagged</a:t>
            </a:r>
          </a:p>
        </xdr:txBody>
      </xdr:sp>
      <xdr:cxnSp macro="">
        <xdr:nvCxnSpPr>
          <xdr:cNvPr id="16" name="Straight Connector 15">
            <a:extLst>
              <a:ext uri="{FF2B5EF4-FFF2-40B4-BE49-F238E27FC236}">
                <a16:creationId xmlns:a16="http://schemas.microsoft.com/office/drawing/2014/main" id="{E5900A4D-CF38-C791-45D2-2B4F47EE3B69}"/>
              </a:ext>
            </a:extLst>
          </xdr:cNvPr>
          <xdr:cNvCxnSpPr>
            <a:cxnSpLocks/>
          </xdr:cNvCxnSpPr>
        </xdr:nvCxnSpPr>
        <xdr:spPr>
          <a:xfrm>
            <a:off x="2659626" y="6049621"/>
            <a:ext cx="132219" cy="114862"/>
          </a:xfrm>
          <a:prstGeom prst="line">
            <a:avLst/>
          </a:prstGeom>
          <a:ln w="28575">
            <a:solidFill>
              <a:schemeClr val="tx1"/>
            </a:solidFill>
          </a:ln>
        </xdr:spPr>
        <xdr:style>
          <a:lnRef idx="2">
            <a:schemeClr val="accent1"/>
          </a:lnRef>
          <a:fillRef idx="0">
            <a:schemeClr val="accent1"/>
          </a:fillRef>
          <a:effectRef idx="1">
            <a:schemeClr val="accent1"/>
          </a:effectRef>
          <a:fontRef idx="minor">
            <a:schemeClr val="tx1"/>
          </a:fontRef>
        </xdr:style>
      </xdr:cxnSp>
      <xdr:cxnSp macro="">
        <xdr:nvCxnSpPr>
          <xdr:cNvPr id="17" name="Straight Connector 16">
            <a:extLst>
              <a:ext uri="{FF2B5EF4-FFF2-40B4-BE49-F238E27FC236}">
                <a16:creationId xmlns:a16="http://schemas.microsoft.com/office/drawing/2014/main" id="{8DABF0E0-5AE8-876A-BBDC-AB24088C4196}"/>
              </a:ext>
            </a:extLst>
          </xdr:cNvPr>
          <xdr:cNvCxnSpPr>
            <a:cxnSpLocks/>
          </xdr:cNvCxnSpPr>
        </xdr:nvCxnSpPr>
        <xdr:spPr>
          <a:xfrm>
            <a:off x="2529205" y="5933346"/>
            <a:ext cx="133238" cy="0"/>
          </a:xfrm>
          <a:prstGeom prst="line">
            <a:avLst/>
          </a:prstGeom>
          <a:ln w="28575">
            <a:solidFill>
              <a:schemeClr val="tx1"/>
            </a:solidFill>
          </a:ln>
        </xdr:spPr>
        <xdr:style>
          <a:lnRef idx="2">
            <a:schemeClr val="accent1"/>
          </a:lnRef>
          <a:fillRef idx="0">
            <a:schemeClr val="accent1"/>
          </a:fillRef>
          <a:effectRef idx="1">
            <a:schemeClr val="accent1"/>
          </a:effectRef>
          <a:fontRef idx="minor">
            <a:schemeClr val="tx1"/>
          </a:fontRef>
        </xdr:style>
      </xdr:cxnSp>
      <xdr:cxnSp macro="">
        <xdr:nvCxnSpPr>
          <xdr:cNvPr id="18" name="Straight Connector 17">
            <a:extLst>
              <a:ext uri="{FF2B5EF4-FFF2-40B4-BE49-F238E27FC236}">
                <a16:creationId xmlns:a16="http://schemas.microsoft.com/office/drawing/2014/main" id="{0C90390D-3439-E0BD-82EC-F62263B26264}"/>
              </a:ext>
            </a:extLst>
          </xdr:cNvPr>
          <xdr:cNvCxnSpPr>
            <a:cxnSpLocks/>
          </xdr:cNvCxnSpPr>
        </xdr:nvCxnSpPr>
        <xdr:spPr>
          <a:xfrm>
            <a:off x="2525894" y="6050883"/>
            <a:ext cx="136907" cy="0"/>
          </a:xfrm>
          <a:prstGeom prst="line">
            <a:avLst/>
          </a:prstGeom>
          <a:ln w="28575">
            <a:solidFill>
              <a:schemeClr val="tx1"/>
            </a:solidFill>
          </a:ln>
        </xdr:spPr>
        <xdr:style>
          <a:lnRef idx="2">
            <a:schemeClr val="accent1"/>
          </a:lnRef>
          <a:fillRef idx="0">
            <a:schemeClr val="accent1"/>
          </a:fillRef>
          <a:effectRef idx="1">
            <a:schemeClr val="accent1"/>
          </a:effectRef>
          <a:fontRef idx="minor">
            <a:schemeClr val="tx1"/>
          </a:fontRef>
        </xdr:style>
      </xdr:cxnSp>
      <xdr:cxnSp macro="">
        <xdr:nvCxnSpPr>
          <xdr:cNvPr id="19" name="Straight Connector 18">
            <a:extLst>
              <a:ext uri="{FF2B5EF4-FFF2-40B4-BE49-F238E27FC236}">
                <a16:creationId xmlns:a16="http://schemas.microsoft.com/office/drawing/2014/main" id="{D166F30A-3F6C-6047-3077-555BCDAA90F2}"/>
              </a:ext>
            </a:extLst>
          </xdr:cNvPr>
          <xdr:cNvCxnSpPr>
            <a:cxnSpLocks/>
          </xdr:cNvCxnSpPr>
        </xdr:nvCxnSpPr>
        <xdr:spPr>
          <a:xfrm flipV="1">
            <a:off x="2655914" y="5860831"/>
            <a:ext cx="135931" cy="69150"/>
          </a:xfrm>
          <a:prstGeom prst="line">
            <a:avLst/>
          </a:prstGeom>
          <a:ln w="28575">
            <a:solidFill>
              <a:schemeClr val="tx1"/>
            </a:solidFill>
          </a:ln>
        </xdr:spPr>
        <xdr:style>
          <a:lnRef idx="2">
            <a:schemeClr val="accent1"/>
          </a:lnRef>
          <a:fillRef idx="0">
            <a:schemeClr val="accent1"/>
          </a:fillRef>
          <a:effectRef idx="1">
            <a:schemeClr val="accent1"/>
          </a:effectRef>
          <a:fontRef idx="minor">
            <a:schemeClr val="tx1"/>
          </a:fontRef>
        </xdr:style>
      </xdr:cxnSp>
    </xdr:grpSp>
    <xdr:clientData/>
  </xdr:twoCellAnchor>
</xdr:wsDr>
</file>

<file path=xl/drawings/drawing2.xml><?xml version="1.0" encoding="utf-8"?>
<xdr:wsDr xmlns:xdr="http://schemas.openxmlformats.org/drawingml/2006/spreadsheetDrawing" xmlns:a="http://schemas.openxmlformats.org/drawingml/2006/main">
  <xdr:twoCellAnchor editAs="oneCell">
    <xdr:from>
      <xdr:col>0</xdr:col>
      <xdr:colOff>228600</xdr:colOff>
      <xdr:row>0</xdr:row>
      <xdr:rowOff>114300</xdr:rowOff>
    </xdr:from>
    <xdr:to>
      <xdr:col>14</xdr:col>
      <xdr:colOff>814210</xdr:colOff>
      <xdr:row>33</xdr:row>
      <xdr:rowOff>12700</xdr:rowOff>
    </xdr:to>
    <xdr:pic>
      <xdr:nvPicPr>
        <xdr:cNvPr id="3" name="Picture 2">
          <a:extLst>
            <a:ext uri="{FF2B5EF4-FFF2-40B4-BE49-F238E27FC236}">
              <a16:creationId xmlns:a16="http://schemas.microsoft.com/office/drawing/2014/main" id="{F06B5E8A-4E4F-BFD3-2143-F4A4019C6291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/>
        <a:stretch>
          <a:fillRect/>
        </a:stretch>
      </xdr:blipFill>
      <xdr:spPr>
        <a:xfrm>
          <a:off x="228600" y="114300"/>
          <a:ext cx="11990210" cy="7416800"/>
        </a:xfrm>
        <a:prstGeom prst="rect">
          <a:avLst/>
        </a:prstGeom>
      </xdr:spPr>
    </xdr:pic>
    <xdr:clientData/>
  </xdr:twoCellAnchor>
</xdr:wsDr>
</file>

<file path=xl/drawings/drawing3.xml><?xml version="1.0" encoding="utf-8"?>
<xdr:wsDr xmlns:xdr="http://schemas.openxmlformats.org/drawingml/2006/spreadsheetDrawing" xmlns:a="http://schemas.openxmlformats.org/drawingml/2006/main">
  <xdr:twoCellAnchor>
    <xdr:from>
      <xdr:col>0</xdr:col>
      <xdr:colOff>88900</xdr:colOff>
      <xdr:row>0</xdr:row>
      <xdr:rowOff>127000</xdr:rowOff>
    </xdr:from>
    <xdr:to>
      <xdr:col>7</xdr:col>
      <xdr:colOff>378527</xdr:colOff>
      <xdr:row>16</xdr:row>
      <xdr:rowOff>188771</xdr:rowOff>
    </xdr:to>
    <xdr:grpSp>
      <xdr:nvGrpSpPr>
        <xdr:cNvPr id="19" name="Group 18">
          <a:extLst>
            <a:ext uri="{FF2B5EF4-FFF2-40B4-BE49-F238E27FC236}">
              <a16:creationId xmlns:a16="http://schemas.microsoft.com/office/drawing/2014/main" id="{9997AF92-6A4E-CADB-B17F-823F951A3907}"/>
            </a:ext>
          </a:extLst>
        </xdr:cNvPr>
        <xdr:cNvGrpSpPr/>
      </xdr:nvGrpSpPr>
      <xdr:grpSpPr>
        <a:xfrm>
          <a:off x="88900" y="127000"/>
          <a:ext cx="6068127" cy="3279104"/>
          <a:chOff x="38697" y="282078"/>
          <a:chExt cx="6068127" cy="3312971"/>
        </a:xfrm>
      </xdr:grpSpPr>
      <xdr:pic>
        <xdr:nvPicPr>
          <xdr:cNvPr id="41" name="Picture 40">
            <a:extLst>
              <a:ext uri="{FF2B5EF4-FFF2-40B4-BE49-F238E27FC236}">
                <a16:creationId xmlns:a16="http://schemas.microsoft.com/office/drawing/2014/main" id="{8F3C90DB-2B3A-8F9E-0B86-EB01D3323F82}"/>
              </a:ext>
            </a:extLst>
          </xdr:cNvPr>
          <xdr:cNvPicPr>
            <a:picLocks noChangeAspect="1"/>
          </xdr:cNvPicPr>
        </xdr:nvPicPr>
        <xdr:blipFill>
          <a:blip xmlns:r="http://schemas.openxmlformats.org/officeDocument/2006/relationships" r:embed="rId1"/>
          <a:stretch>
            <a:fillRect/>
          </a:stretch>
        </xdr:blipFill>
        <xdr:spPr>
          <a:xfrm>
            <a:off x="1303702" y="1116709"/>
            <a:ext cx="3048000" cy="2235200"/>
          </a:xfrm>
          <a:prstGeom prst="rect">
            <a:avLst/>
          </a:prstGeom>
        </xdr:spPr>
      </xdr:pic>
      <xdr:sp macro="" textlink="">
        <xdr:nvSpPr>
          <xdr:cNvPr id="42" name="TextBox 63">
            <a:extLst>
              <a:ext uri="{FF2B5EF4-FFF2-40B4-BE49-F238E27FC236}">
                <a16:creationId xmlns:a16="http://schemas.microsoft.com/office/drawing/2014/main" id="{773499B3-808F-8C63-4F92-3320FD5E7F26}"/>
              </a:ext>
            </a:extLst>
          </xdr:cNvPr>
          <xdr:cNvSpPr txBox="1"/>
        </xdr:nvSpPr>
        <xdr:spPr>
          <a:xfrm rot="18900000">
            <a:off x="1341911" y="897158"/>
            <a:ext cx="409575" cy="246221"/>
          </a:xfrm>
          <a:prstGeom prst="rect">
            <a:avLst/>
          </a:prstGeom>
          <a:noFill/>
        </xdr:spPr>
        <xdr:txBody>
          <a:bodyPr wrap="square" rtlCol="0">
            <a:spAutoFit/>
          </a:bodyPr>
          <a:lstStyle>
            <a:defPPr>
              <a:defRPr lang="en-US"/>
            </a:defPPr>
            <a:lvl1pPr marL="0" algn="l" defTabSz="4572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1pPr>
            <a:lvl2pPr marL="457200" algn="l" defTabSz="4572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2pPr>
            <a:lvl3pPr marL="914400" algn="l" defTabSz="4572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3pPr>
            <a:lvl4pPr marL="1371600" algn="l" defTabSz="4572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4pPr>
            <a:lvl5pPr marL="1828800" algn="l" defTabSz="4572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5pPr>
            <a:lvl6pPr marL="2286000" algn="l" defTabSz="4572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6pPr>
            <a:lvl7pPr marL="2743200" algn="l" defTabSz="4572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7pPr>
            <a:lvl8pPr marL="3200400" algn="l" defTabSz="4572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8pPr>
            <a:lvl9pPr marL="3657600" algn="l" defTabSz="4572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9pPr>
          </a:lstStyle>
          <a:p>
            <a:pPr algn="ctr"/>
            <a:r>
              <a:rPr lang="en-US" sz="1000" b="1">
                <a:latin typeface="Arial" panose="020B0604020202020204" pitchFamily="34" charset="0"/>
                <a:cs typeface="Arial" panose="020B0604020202020204" pitchFamily="34" charset="0"/>
              </a:rPr>
              <a:t>M</a:t>
            </a:r>
          </a:p>
        </xdr:txBody>
      </xdr:sp>
      <xdr:sp macro="" textlink="">
        <xdr:nvSpPr>
          <xdr:cNvPr id="43" name="TextBox 64">
            <a:extLst>
              <a:ext uri="{FF2B5EF4-FFF2-40B4-BE49-F238E27FC236}">
                <a16:creationId xmlns:a16="http://schemas.microsoft.com/office/drawing/2014/main" id="{5CB6594E-1792-4011-95D6-B2595980C669}"/>
              </a:ext>
            </a:extLst>
          </xdr:cNvPr>
          <xdr:cNvSpPr txBox="1"/>
        </xdr:nvSpPr>
        <xdr:spPr>
          <a:xfrm rot="18900000">
            <a:off x="1523653" y="898499"/>
            <a:ext cx="409575" cy="246221"/>
          </a:xfrm>
          <a:prstGeom prst="rect">
            <a:avLst/>
          </a:prstGeom>
          <a:noFill/>
        </xdr:spPr>
        <xdr:txBody>
          <a:bodyPr wrap="square" rtlCol="0">
            <a:spAutoFit/>
          </a:bodyPr>
          <a:lstStyle>
            <a:defPPr>
              <a:defRPr lang="en-US"/>
            </a:defPPr>
            <a:lvl1pPr marL="0" algn="l" defTabSz="4572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1pPr>
            <a:lvl2pPr marL="457200" algn="l" defTabSz="4572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2pPr>
            <a:lvl3pPr marL="914400" algn="l" defTabSz="4572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3pPr>
            <a:lvl4pPr marL="1371600" algn="l" defTabSz="4572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4pPr>
            <a:lvl5pPr marL="1828800" algn="l" defTabSz="4572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5pPr>
            <a:lvl6pPr marL="2286000" algn="l" defTabSz="4572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6pPr>
            <a:lvl7pPr marL="2743200" algn="l" defTabSz="4572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7pPr>
            <a:lvl8pPr marL="3200400" algn="l" defTabSz="4572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8pPr>
            <a:lvl9pPr marL="3657600" algn="l" defTabSz="4572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9pPr>
          </a:lstStyle>
          <a:p>
            <a:pPr algn="ctr"/>
            <a:r>
              <a:rPr lang="en-US" sz="1000" b="1">
                <a:latin typeface="Arial" panose="020B0604020202020204" pitchFamily="34" charset="0"/>
                <a:cs typeface="Arial" panose="020B0604020202020204" pitchFamily="34" charset="0"/>
              </a:rPr>
              <a:t>D</a:t>
            </a:r>
          </a:p>
        </xdr:txBody>
      </xdr:sp>
      <xdr:sp macro="" textlink="">
        <xdr:nvSpPr>
          <xdr:cNvPr id="44" name="TextBox 75">
            <a:extLst>
              <a:ext uri="{FF2B5EF4-FFF2-40B4-BE49-F238E27FC236}">
                <a16:creationId xmlns:a16="http://schemas.microsoft.com/office/drawing/2014/main" id="{D51F0493-E068-E37A-2F51-C16918614A30}"/>
              </a:ext>
            </a:extLst>
          </xdr:cNvPr>
          <xdr:cNvSpPr txBox="1"/>
        </xdr:nvSpPr>
        <xdr:spPr>
          <a:xfrm>
            <a:off x="1661738" y="282078"/>
            <a:ext cx="736063" cy="246221"/>
          </a:xfrm>
          <a:prstGeom prst="rect">
            <a:avLst/>
          </a:prstGeom>
          <a:noFill/>
        </xdr:spPr>
        <xdr:txBody>
          <a:bodyPr wrap="square" rtlCol="0">
            <a:spAutoFit/>
          </a:bodyPr>
          <a:lstStyle>
            <a:defPPr>
              <a:defRPr lang="en-US"/>
            </a:defPPr>
            <a:lvl1pPr marL="0" algn="l" defTabSz="4572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1pPr>
            <a:lvl2pPr marL="457200" algn="l" defTabSz="4572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2pPr>
            <a:lvl3pPr marL="914400" algn="l" defTabSz="4572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3pPr>
            <a:lvl4pPr marL="1371600" algn="l" defTabSz="4572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4pPr>
            <a:lvl5pPr marL="1828800" algn="l" defTabSz="4572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5pPr>
            <a:lvl6pPr marL="2286000" algn="l" defTabSz="4572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6pPr>
            <a:lvl7pPr marL="2743200" algn="l" defTabSz="4572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7pPr>
            <a:lvl8pPr marL="3200400" algn="l" defTabSz="4572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8pPr>
            <a:lvl9pPr marL="3657600" algn="l" defTabSz="4572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9pPr>
          </a:lstStyle>
          <a:p>
            <a:pPr algn="ctr"/>
            <a:r>
              <a:rPr lang="en-US" sz="1000" b="1">
                <a:solidFill>
                  <a:srgbClr val="941000"/>
                </a:solidFill>
                <a:latin typeface="Arial" panose="020B0604020202020204" pitchFamily="34" charset="0"/>
                <a:cs typeface="Arial" panose="020B0604020202020204" pitchFamily="34" charset="0"/>
              </a:rPr>
              <a:t>𝝰-TAF1</a:t>
            </a:r>
          </a:p>
        </xdr:txBody>
      </xdr:sp>
      <xdr:sp macro="" textlink="">
        <xdr:nvSpPr>
          <xdr:cNvPr id="45" name="Left Brace 44">
            <a:extLst>
              <a:ext uri="{FF2B5EF4-FFF2-40B4-BE49-F238E27FC236}">
                <a16:creationId xmlns:a16="http://schemas.microsoft.com/office/drawing/2014/main" id="{3D5B86D7-F977-EE39-71E8-520CDE3AA9DC}"/>
              </a:ext>
            </a:extLst>
          </xdr:cNvPr>
          <xdr:cNvSpPr/>
        </xdr:nvSpPr>
        <xdr:spPr>
          <a:xfrm rot="5400000">
            <a:off x="1904627" y="225753"/>
            <a:ext cx="287763" cy="905382"/>
          </a:xfrm>
          <a:prstGeom prst="leftBrace">
            <a:avLst>
              <a:gd name="adj1" fmla="val 36705"/>
              <a:gd name="adj2" fmla="val 50000"/>
            </a:avLst>
          </a:prstGeom>
          <a:ln>
            <a:solidFill>
              <a:srgbClr val="950F00"/>
            </a:solidFill>
          </a:ln>
        </xdr:spPr>
        <xdr:style>
          <a:lnRef idx="2">
            <a:schemeClr val="accent1"/>
          </a:lnRef>
          <a:fillRef idx="0">
            <a:schemeClr val="accent1"/>
          </a:fillRef>
          <a:effectRef idx="1">
            <a:schemeClr val="accent1"/>
          </a:effectRef>
          <a:fontRef idx="minor">
            <a:schemeClr val="tx1"/>
          </a:fontRef>
        </xdr:style>
        <xdr:txBody>
          <a:bodyPr wrap="square" rtlCol="0" anchor="ctr"/>
          <a:lstStyle>
            <a:defPPr>
              <a:defRPr lang="en-US"/>
            </a:defPPr>
            <a:lvl1pPr marL="0" algn="l" defTabSz="4572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1pPr>
            <a:lvl2pPr marL="457200" algn="l" defTabSz="4572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2pPr>
            <a:lvl3pPr marL="914400" algn="l" defTabSz="4572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3pPr>
            <a:lvl4pPr marL="1371600" algn="l" defTabSz="4572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4pPr>
            <a:lvl5pPr marL="1828800" algn="l" defTabSz="4572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5pPr>
            <a:lvl6pPr marL="2286000" algn="l" defTabSz="4572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6pPr>
            <a:lvl7pPr marL="2743200" algn="l" defTabSz="4572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7pPr>
            <a:lvl8pPr marL="3200400" algn="l" defTabSz="4572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8pPr>
            <a:lvl9pPr marL="3657600" algn="l" defTabSz="4572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9pPr>
          </a:lstStyle>
          <a:p>
            <a:pPr algn="ctr"/>
            <a:endParaRPr lang="en-US"/>
          </a:p>
        </xdr:txBody>
      </xdr:sp>
      <xdr:cxnSp macro="">
        <xdr:nvCxnSpPr>
          <xdr:cNvPr id="46" name="Straight Connector 45">
            <a:extLst>
              <a:ext uri="{FF2B5EF4-FFF2-40B4-BE49-F238E27FC236}">
                <a16:creationId xmlns:a16="http://schemas.microsoft.com/office/drawing/2014/main" id="{30EDC05B-6B92-F052-8C28-3DB4FE26039E}"/>
              </a:ext>
            </a:extLst>
          </xdr:cNvPr>
          <xdr:cNvCxnSpPr>
            <a:cxnSpLocks/>
          </xdr:cNvCxnSpPr>
        </xdr:nvCxnSpPr>
        <xdr:spPr>
          <a:xfrm>
            <a:off x="4394313" y="2695768"/>
            <a:ext cx="182880" cy="0"/>
          </a:xfrm>
          <a:prstGeom prst="line">
            <a:avLst/>
          </a:prstGeom>
          <a:ln>
            <a:solidFill>
              <a:schemeClr val="tx1"/>
            </a:solidFill>
          </a:ln>
        </xdr:spPr>
        <xdr:style>
          <a:lnRef idx="2">
            <a:schemeClr val="accent1"/>
          </a:lnRef>
          <a:fillRef idx="0">
            <a:schemeClr val="accent1"/>
          </a:fillRef>
          <a:effectRef idx="1">
            <a:schemeClr val="accent1"/>
          </a:effectRef>
          <a:fontRef idx="minor">
            <a:schemeClr val="tx1"/>
          </a:fontRef>
        </xdr:style>
      </xdr:cxnSp>
      <xdr:sp macro="" textlink="">
        <xdr:nvSpPr>
          <xdr:cNvPr id="47" name="TextBox 90">
            <a:extLst>
              <a:ext uri="{FF2B5EF4-FFF2-40B4-BE49-F238E27FC236}">
                <a16:creationId xmlns:a16="http://schemas.microsoft.com/office/drawing/2014/main" id="{C0A346DE-FBAF-5866-5637-5DF355524B81}"/>
              </a:ext>
            </a:extLst>
          </xdr:cNvPr>
          <xdr:cNvSpPr txBox="1"/>
        </xdr:nvSpPr>
        <xdr:spPr>
          <a:xfrm>
            <a:off x="779351" y="1421772"/>
            <a:ext cx="572784" cy="215444"/>
          </a:xfrm>
          <a:prstGeom prst="rect">
            <a:avLst/>
          </a:prstGeom>
          <a:noFill/>
        </xdr:spPr>
        <xdr:txBody>
          <a:bodyPr wrap="square" rtlCol="0">
            <a:spAutoFit/>
          </a:bodyPr>
          <a:lstStyle>
            <a:defPPr>
              <a:defRPr lang="en-US"/>
            </a:defPPr>
            <a:lvl1pPr marL="0" algn="l" defTabSz="4572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1pPr>
            <a:lvl2pPr marL="457200" algn="l" defTabSz="4572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2pPr>
            <a:lvl3pPr marL="914400" algn="l" defTabSz="4572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3pPr>
            <a:lvl4pPr marL="1371600" algn="l" defTabSz="4572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4pPr>
            <a:lvl5pPr marL="1828800" algn="l" defTabSz="4572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5pPr>
            <a:lvl6pPr marL="2286000" algn="l" defTabSz="4572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6pPr>
            <a:lvl7pPr marL="2743200" algn="l" defTabSz="4572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7pPr>
            <a:lvl8pPr marL="3200400" algn="l" defTabSz="4572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8pPr>
            <a:lvl9pPr marL="3657600" algn="l" defTabSz="4572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9pPr>
          </a:lstStyle>
          <a:p>
            <a:pPr algn="r"/>
            <a:r>
              <a:rPr lang="en-US" sz="800" b="1">
                <a:latin typeface="Arial" panose="020B0604020202020204" pitchFamily="34" charset="0"/>
                <a:cs typeface="Arial" panose="020B0604020202020204" pitchFamily="34" charset="0"/>
              </a:rPr>
              <a:t>250 kDa</a:t>
            </a:r>
          </a:p>
        </xdr:txBody>
      </xdr:sp>
      <xdr:sp macro="" textlink="">
        <xdr:nvSpPr>
          <xdr:cNvPr id="48" name="TextBox 91">
            <a:extLst>
              <a:ext uri="{FF2B5EF4-FFF2-40B4-BE49-F238E27FC236}">
                <a16:creationId xmlns:a16="http://schemas.microsoft.com/office/drawing/2014/main" id="{8DE49525-82F6-061C-58CC-72B45A8D4865}"/>
              </a:ext>
            </a:extLst>
          </xdr:cNvPr>
          <xdr:cNvSpPr txBox="1"/>
        </xdr:nvSpPr>
        <xdr:spPr>
          <a:xfrm>
            <a:off x="779351" y="1666050"/>
            <a:ext cx="572783" cy="215444"/>
          </a:xfrm>
          <a:prstGeom prst="rect">
            <a:avLst/>
          </a:prstGeom>
          <a:noFill/>
        </xdr:spPr>
        <xdr:txBody>
          <a:bodyPr wrap="square" rtlCol="0">
            <a:spAutoFit/>
          </a:bodyPr>
          <a:lstStyle>
            <a:defPPr>
              <a:defRPr lang="en-US"/>
            </a:defPPr>
            <a:lvl1pPr marL="0" algn="l" defTabSz="4572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1pPr>
            <a:lvl2pPr marL="457200" algn="l" defTabSz="4572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2pPr>
            <a:lvl3pPr marL="914400" algn="l" defTabSz="4572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3pPr>
            <a:lvl4pPr marL="1371600" algn="l" defTabSz="4572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4pPr>
            <a:lvl5pPr marL="1828800" algn="l" defTabSz="4572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5pPr>
            <a:lvl6pPr marL="2286000" algn="l" defTabSz="4572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6pPr>
            <a:lvl7pPr marL="2743200" algn="l" defTabSz="4572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7pPr>
            <a:lvl8pPr marL="3200400" algn="l" defTabSz="4572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8pPr>
            <a:lvl9pPr marL="3657600" algn="l" defTabSz="4572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9pPr>
          </a:lstStyle>
          <a:p>
            <a:pPr algn="r"/>
            <a:r>
              <a:rPr lang="en-US" sz="800" b="1">
                <a:latin typeface="Arial" panose="020B0604020202020204" pitchFamily="34" charset="0"/>
                <a:cs typeface="Arial" panose="020B0604020202020204" pitchFamily="34" charset="0"/>
              </a:rPr>
              <a:t>130 kDa</a:t>
            </a:r>
          </a:p>
        </xdr:txBody>
      </xdr:sp>
      <xdr:sp macro="" textlink="">
        <xdr:nvSpPr>
          <xdr:cNvPr id="49" name="TextBox 92">
            <a:extLst>
              <a:ext uri="{FF2B5EF4-FFF2-40B4-BE49-F238E27FC236}">
                <a16:creationId xmlns:a16="http://schemas.microsoft.com/office/drawing/2014/main" id="{DBEF27CB-86B7-158D-D0DD-D0FED61C34B7}"/>
              </a:ext>
            </a:extLst>
          </xdr:cNvPr>
          <xdr:cNvSpPr txBox="1"/>
        </xdr:nvSpPr>
        <xdr:spPr>
          <a:xfrm>
            <a:off x="720864" y="1894804"/>
            <a:ext cx="586185" cy="215444"/>
          </a:xfrm>
          <a:prstGeom prst="rect">
            <a:avLst/>
          </a:prstGeom>
          <a:noFill/>
        </xdr:spPr>
        <xdr:txBody>
          <a:bodyPr wrap="square" rtlCol="0">
            <a:spAutoFit/>
          </a:bodyPr>
          <a:lstStyle>
            <a:defPPr>
              <a:defRPr lang="en-US"/>
            </a:defPPr>
            <a:lvl1pPr marL="0" algn="l" defTabSz="4572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1pPr>
            <a:lvl2pPr marL="457200" algn="l" defTabSz="4572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2pPr>
            <a:lvl3pPr marL="914400" algn="l" defTabSz="4572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3pPr>
            <a:lvl4pPr marL="1371600" algn="l" defTabSz="4572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4pPr>
            <a:lvl5pPr marL="1828800" algn="l" defTabSz="4572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5pPr>
            <a:lvl6pPr marL="2286000" algn="l" defTabSz="4572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6pPr>
            <a:lvl7pPr marL="2743200" algn="l" defTabSz="4572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7pPr>
            <a:lvl8pPr marL="3200400" algn="l" defTabSz="4572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8pPr>
            <a:lvl9pPr marL="3657600" algn="l" defTabSz="4572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9pPr>
          </a:lstStyle>
          <a:p>
            <a:pPr algn="r"/>
            <a:r>
              <a:rPr lang="en-US" sz="800" b="1">
                <a:latin typeface="Arial" panose="020B0604020202020204" pitchFamily="34" charset="0"/>
                <a:cs typeface="Arial" panose="020B0604020202020204" pitchFamily="34" charset="0"/>
              </a:rPr>
              <a:t>100 kDa</a:t>
            </a:r>
          </a:p>
        </xdr:txBody>
      </xdr:sp>
      <xdr:sp macro="" textlink="">
        <xdr:nvSpPr>
          <xdr:cNvPr id="50" name="TextBox 93">
            <a:extLst>
              <a:ext uri="{FF2B5EF4-FFF2-40B4-BE49-F238E27FC236}">
                <a16:creationId xmlns:a16="http://schemas.microsoft.com/office/drawing/2014/main" id="{8114BFC5-754C-34FF-E41A-4E4CD65D07AF}"/>
              </a:ext>
            </a:extLst>
          </xdr:cNvPr>
          <xdr:cNvSpPr txBox="1"/>
        </xdr:nvSpPr>
        <xdr:spPr>
          <a:xfrm>
            <a:off x="728070" y="2083628"/>
            <a:ext cx="565431" cy="215444"/>
          </a:xfrm>
          <a:prstGeom prst="rect">
            <a:avLst/>
          </a:prstGeom>
          <a:noFill/>
        </xdr:spPr>
        <xdr:txBody>
          <a:bodyPr wrap="square" rtlCol="0">
            <a:spAutoFit/>
          </a:bodyPr>
          <a:lstStyle>
            <a:defPPr>
              <a:defRPr lang="en-US"/>
            </a:defPPr>
            <a:lvl1pPr marL="0" algn="l" defTabSz="4572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1pPr>
            <a:lvl2pPr marL="457200" algn="l" defTabSz="4572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2pPr>
            <a:lvl3pPr marL="914400" algn="l" defTabSz="4572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3pPr>
            <a:lvl4pPr marL="1371600" algn="l" defTabSz="4572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4pPr>
            <a:lvl5pPr marL="1828800" algn="l" defTabSz="4572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5pPr>
            <a:lvl6pPr marL="2286000" algn="l" defTabSz="4572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6pPr>
            <a:lvl7pPr marL="2743200" algn="l" defTabSz="4572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7pPr>
            <a:lvl8pPr marL="3200400" algn="l" defTabSz="4572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8pPr>
            <a:lvl9pPr marL="3657600" algn="l" defTabSz="4572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9pPr>
          </a:lstStyle>
          <a:p>
            <a:pPr algn="r"/>
            <a:r>
              <a:rPr lang="en-US" sz="800" b="1">
                <a:latin typeface="Arial" panose="020B0604020202020204" pitchFamily="34" charset="0"/>
                <a:cs typeface="Arial" panose="020B0604020202020204" pitchFamily="34" charset="0"/>
              </a:rPr>
              <a:t>70 kDa</a:t>
            </a:r>
          </a:p>
        </xdr:txBody>
      </xdr:sp>
      <xdr:sp macro="" textlink="">
        <xdr:nvSpPr>
          <xdr:cNvPr id="51" name="TextBox 94">
            <a:extLst>
              <a:ext uri="{FF2B5EF4-FFF2-40B4-BE49-F238E27FC236}">
                <a16:creationId xmlns:a16="http://schemas.microsoft.com/office/drawing/2014/main" id="{F235A6DB-8B54-6778-9EEF-443477CD0493}"/>
              </a:ext>
            </a:extLst>
          </xdr:cNvPr>
          <xdr:cNvSpPr txBox="1"/>
        </xdr:nvSpPr>
        <xdr:spPr>
          <a:xfrm>
            <a:off x="710564" y="2260114"/>
            <a:ext cx="586990" cy="215444"/>
          </a:xfrm>
          <a:prstGeom prst="rect">
            <a:avLst/>
          </a:prstGeom>
          <a:noFill/>
        </xdr:spPr>
        <xdr:txBody>
          <a:bodyPr wrap="square" rtlCol="0">
            <a:spAutoFit/>
          </a:bodyPr>
          <a:lstStyle>
            <a:defPPr>
              <a:defRPr lang="en-US"/>
            </a:defPPr>
            <a:lvl1pPr marL="0" algn="l" defTabSz="4572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1pPr>
            <a:lvl2pPr marL="457200" algn="l" defTabSz="4572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2pPr>
            <a:lvl3pPr marL="914400" algn="l" defTabSz="4572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3pPr>
            <a:lvl4pPr marL="1371600" algn="l" defTabSz="4572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4pPr>
            <a:lvl5pPr marL="1828800" algn="l" defTabSz="4572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5pPr>
            <a:lvl6pPr marL="2286000" algn="l" defTabSz="4572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6pPr>
            <a:lvl7pPr marL="2743200" algn="l" defTabSz="4572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7pPr>
            <a:lvl8pPr marL="3200400" algn="l" defTabSz="4572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8pPr>
            <a:lvl9pPr marL="3657600" algn="l" defTabSz="4572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9pPr>
          </a:lstStyle>
          <a:p>
            <a:pPr algn="r"/>
            <a:r>
              <a:rPr lang="en-US" sz="800" b="1">
                <a:latin typeface="Arial" panose="020B0604020202020204" pitchFamily="34" charset="0"/>
                <a:cs typeface="Arial" panose="020B0604020202020204" pitchFamily="34" charset="0"/>
              </a:rPr>
              <a:t>55 kDa</a:t>
            </a:r>
          </a:p>
        </xdr:txBody>
      </xdr:sp>
      <xdr:sp macro="" textlink="">
        <xdr:nvSpPr>
          <xdr:cNvPr id="52" name="TextBox 102">
            <a:extLst>
              <a:ext uri="{FF2B5EF4-FFF2-40B4-BE49-F238E27FC236}">
                <a16:creationId xmlns:a16="http://schemas.microsoft.com/office/drawing/2014/main" id="{38F0D5F9-CD26-C1EA-F8C3-E43304737D70}"/>
              </a:ext>
            </a:extLst>
          </xdr:cNvPr>
          <xdr:cNvSpPr txBox="1"/>
        </xdr:nvSpPr>
        <xdr:spPr>
          <a:xfrm>
            <a:off x="4564761" y="2579106"/>
            <a:ext cx="389262" cy="215444"/>
          </a:xfrm>
          <a:prstGeom prst="rect">
            <a:avLst/>
          </a:prstGeom>
          <a:noFill/>
        </xdr:spPr>
        <xdr:txBody>
          <a:bodyPr wrap="square" rtlCol="0">
            <a:spAutoFit/>
          </a:bodyPr>
          <a:lstStyle>
            <a:defPPr>
              <a:defRPr lang="en-US"/>
            </a:defPPr>
            <a:lvl1pPr marL="0" algn="l" defTabSz="4572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1pPr>
            <a:lvl2pPr marL="457200" algn="l" defTabSz="4572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2pPr>
            <a:lvl3pPr marL="914400" algn="l" defTabSz="4572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3pPr>
            <a:lvl4pPr marL="1371600" algn="l" defTabSz="4572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4pPr>
            <a:lvl5pPr marL="1828800" algn="l" defTabSz="4572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5pPr>
            <a:lvl6pPr marL="2286000" algn="l" defTabSz="4572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6pPr>
            <a:lvl7pPr marL="2743200" algn="l" defTabSz="4572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7pPr>
            <a:lvl8pPr marL="3200400" algn="l" defTabSz="4572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8pPr>
            <a:lvl9pPr marL="3657600" algn="l" defTabSz="4572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9pPr>
          </a:lstStyle>
          <a:p>
            <a:pPr algn="ctr"/>
            <a:r>
              <a:rPr lang="en-US" sz="800" b="1">
                <a:latin typeface="Arial" panose="020B0604020202020204" pitchFamily="34" charset="0"/>
                <a:cs typeface="Arial" panose="020B0604020202020204" pitchFamily="34" charset="0"/>
              </a:rPr>
              <a:t>TBP</a:t>
            </a:r>
          </a:p>
        </xdr:txBody>
      </xdr:sp>
      <xdr:cxnSp macro="">
        <xdr:nvCxnSpPr>
          <xdr:cNvPr id="53" name="Straight Connector 52">
            <a:extLst>
              <a:ext uri="{FF2B5EF4-FFF2-40B4-BE49-F238E27FC236}">
                <a16:creationId xmlns:a16="http://schemas.microsoft.com/office/drawing/2014/main" id="{BE946101-62E2-BD88-EE38-EDCA2B009809}"/>
              </a:ext>
            </a:extLst>
          </xdr:cNvPr>
          <xdr:cNvCxnSpPr>
            <a:cxnSpLocks/>
          </xdr:cNvCxnSpPr>
        </xdr:nvCxnSpPr>
        <xdr:spPr>
          <a:xfrm flipV="1">
            <a:off x="4400011" y="2636347"/>
            <a:ext cx="0" cy="122853"/>
          </a:xfrm>
          <a:prstGeom prst="line">
            <a:avLst/>
          </a:prstGeom>
          <a:ln>
            <a:solidFill>
              <a:schemeClr val="tx1"/>
            </a:solidFill>
          </a:ln>
        </xdr:spPr>
        <xdr:style>
          <a:lnRef idx="2">
            <a:schemeClr val="accent1"/>
          </a:lnRef>
          <a:fillRef idx="0">
            <a:schemeClr val="accent1"/>
          </a:fillRef>
          <a:effectRef idx="1">
            <a:schemeClr val="accent1"/>
          </a:effectRef>
          <a:fontRef idx="minor">
            <a:schemeClr val="tx1"/>
          </a:fontRef>
        </xdr:style>
      </xdr:cxnSp>
      <xdr:sp macro="" textlink="">
        <xdr:nvSpPr>
          <xdr:cNvPr id="54" name="TextBox 107">
            <a:extLst>
              <a:ext uri="{FF2B5EF4-FFF2-40B4-BE49-F238E27FC236}">
                <a16:creationId xmlns:a16="http://schemas.microsoft.com/office/drawing/2014/main" id="{9E8D655F-37DF-7321-3D65-17C164D2F7F3}"/>
              </a:ext>
            </a:extLst>
          </xdr:cNvPr>
          <xdr:cNvSpPr txBox="1"/>
        </xdr:nvSpPr>
        <xdr:spPr>
          <a:xfrm>
            <a:off x="2210416" y="3348828"/>
            <a:ext cx="1088560" cy="246221"/>
          </a:xfrm>
          <a:prstGeom prst="rect">
            <a:avLst/>
          </a:prstGeom>
          <a:noFill/>
        </xdr:spPr>
        <xdr:txBody>
          <a:bodyPr wrap="square" rtlCol="0">
            <a:spAutoFit/>
          </a:bodyPr>
          <a:lstStyle>
            <a:defPPr>
              <a:defRPr lang="en-US"/>
            </a:defPPr>
            <a:lvl1pPr marL="0" algn="l" defTabSz="4572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1pPr>
            <a:lvl2pPr marL="457200" algn="l" defTabSz="4572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2pPr>
            <a:lvl3pPr marL="914400" algn="l" defTabSz="4572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3pPr>
            <a:lvl4pPr marL="1371600" algn="l" defTabSz="4572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4pPr>
            <a:lvl5pPr marL="1828800" algn="l" defTabSz="4572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5pPr>
            <a:lvl6pPr marL="2286000" algn="l" defTabSz="4572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6pPr>
            <a:lvl7pPr marL="2743200" algn="l" defTabSz="4572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7pPr>
            <a:lvl8pPr marL="3200400" algn="l" defTabSz="4572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8pPr>
            <a:lvl9pPr marL="3657600" algn="l" defTabSz="4572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9pPr>
          </a:lstStyle>
          <a:p>
            <a:pPr algn="ctr"/>
            <a:r>
              <a:rPr lang="en-US" sz="1000" b="1">
                <a:latin typeface="Arial" panose="020B0604020202020204" pitchFamily="34" charset="0"/>
                <a:cs typeface="Arial" panose="020B0604020202020204" pitchFamily="34" charset="0"/>
              </a:rPr>
              <a:t>Low B/C </a:t>
            </a:r>
          </a:p>
        </xdr:txBody>
      </xdr:sp>
      <xdr:sp macro="" textlink="">
        <xdr:nvSpPr>
          <xdr:cNvPr id="55" name="TextBox 111">
            <a:extLst>
              <a:ext uri="{FF2B5EF4-FFF2-40B4-BE49-F238E27FC236}">
                <a16:creationId xmlns:a16="http://schemas.microsoft.com/office/drawing/2014/main" id="{2F12E72A-2E6F-64DF-2325-250EC4AC4B03}"/>
              </a:ext>
            </a:extLst>
          </xdr:cNvPr>
          <xdr:cNvSpPr txBox="1"/>
        </xdr:nvSpPr>
        <xdr:spPr>
          <a:xfrm>
            <a:off x="714605" y="2635895"/>
            <a:ext cx="586990" cy="215444"/>
          </a:xfrm>
          <a:prstGeom prst="rect">
            <a:avLst/>
          </a:prstGeom>
          <a:noFill/>
        </xdr:spPr>
        <xdr:txBody>
          <a:bodyPr wrap="square" rtlCol="0">
            <a:spAutoFit/>
          </a:bodyPr>
          <a:lstStyle>
            <a:defPPr>
              <a:defRPr lang="en-US"/>
            </a:defPPr>
            <a:lvl1pPr marL="0" algn="l" defTabSz="4572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1pPr>
            <a:lvl2pPr marL="457200" algn="l" defTabSz="4572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2pPr>
            <a:lvl3pPr marL="914400" algn="l" defTabSz="4572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3pPr>
            <a:lvl4pPr marL="1371600" algn="l" defTabSz="4572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4pPr>
            <a:lvl5pPr marL="1828800" algn="l" defTabSz="4572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5pPr>
            <a:lvl6pPr marL="2286000" algn="l" defTabSz="4572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6pPr>
            <a:lvl7pPr marL="2743200" algn="l" defTabSz="4572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7pPr>
            <a:lvl8pPr marL="3200400" algn="l" defTabSz="4572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8pPr>
            <a:lvl9pPr marL="3657600" algn="l" defTabSz="4572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9pPr>
          </a:lstStyle>
          <a:p>
            <a:pPr algn="r"/>
            <a:r>
              <a:rPr lang="en-US" sz="800" b="1">
                <a:latin typeface="Arial" panose="020B0604020202020204" pitchFamily="34" charset="0"/>
                <a:cs typeface="Arial" panose="020B0604020202020204" pitchFamily="34" charset="0"/>
              </a:rPr>
              <a:t>35 kDa</a:t>
            </a:r>
          </a:p>
        </xdr:txBody>
      </xdr:sp>
      <xdr:cxnSp macro="">
        <xdr:nvCxnSpPr>
          <xdr:cNvPr id="56" name="Straight Connector 55">
            <a:extLst>
              <a:ext uri="{FF2B5EF4-FFF2-40B4-BE49-F238E27FC236}">
                <a16:creationId xmlns:a16="http://schemas.microsoft.com/office/drawing/2014/main" id="{CEB7C5B3-60EC-6F24-B430-7D42568A552F}"/>
              </a:ext>
            </a:extLst>
          </xdr:cNvPr>
          <xdr:cNvCxnSpPr>
            <a:cxnSpLocks/>
          </xdr:cNvCxnSpPr>
        </xdr:nvCxnSpPr>
        <xdr:spPr>
          <a:xfrm>
            <a:off x="4406745" y="1396133"/>
            <a:ext cx="182880" cy="0"/>
          </a:xfrm>
          <a:prstGeom prst="line">
            <a:avLst/>
          </a:prstGeom>
          <a:ln>
            <a:solidFill>
              <a:schemeClr val="tx1"/>
            </a:solidFill>
          </a:ln>
        </xdr:spPr>
        <xdr:style>
          <a:lnRef idx="2">
            <a:schemeClr val="accent1"/>
          </a:lnRef>
          <a:fillRef idx="0">
            <a:schemeClr val="accent1"/>
          </a:fillRef>
          <a:effectRef idx="1">
            <a:schemeClr val="accent1"/>
          </a:effectRef>
          <a:fontRef idx="minor">
            <a:schemeClr val="tx1"/>
          </a:fontRef>
        </xdr:style>
      </xdr:cxnSp>
      <xdr:sp macro="" textlink="">
        <xdr:nvSpPr>
          <xdr:cNvPr id="57" name="TextBox 113">
            <a:extLst>
              <a:ext uri="{FF2B5EF4-FFF2-40B4-BE49-F238E27FC236}">
                <a16:creationId xmlns:a16="http://schemas.microsoft.com/office/drawing/2014/main" id="{759F9657-591C-0300-233B-C4832B2C1EBD}"/>
              </a:ext>
            </a:extLst>
          </xdr:cNvPr>
          <xdr:cNvSpPr txBox="1"/>
        </xdr:nvSpPr>
        <xdr:spPr>
          <a:xfrm>
            <a:off x="4512223" y="1279471"/>
            <a:ext cx="592001" cy="215444"/>
          </a:xfrm>
          <a:prstGeom prst="rect">
            <a:avLst/>
          </a:prstGeom>
          <a:noFill/>
        </xdr:spPr>
        <xdr:txBody>
          <a:bodyPr wrap="square" rtlCol="0">
            <a:spAutoFit/>
          </a:bodyPr>
          <a:lstStyle>
            <a:defPPr>
              <a:defRPr lang="en-US"/>
            </a:defPPr>
            <a:lvl1pPr marL="0" algn="l" defTabSz="4572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1pPr>
            <a:lvl2pPr marL="457200" algn="l" defTabSz="4572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2pPr>
            <a:lvl3pPr marL="914400" algn="l" defTabSz="4572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3pPr>
            <a:lvl4pPr marL="1371600" algn="l" defTabSz="4572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4pPr>
            <a:lvl5pPr marL="1828800" algn="l" defTabSz="4572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5pPr>
            <a:lvl6pPr marL="2286000" algn="l" defTabSz="4572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6pPr>
            <a:lvl7pPr marL="2743200" algn="l" defTabSz="4572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7pPr>
            <a:lvl8pPr marL="3200400" algn="l" defTabSz="4572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8pPr>
            <a:lvl9pPr marL="3657600" algn="l" defTabSz="4572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9pPr>
          </a:lstStyle>
          <a:p>
            <a:pPr algn="ctr"/>
            <a:r>
              <a:rPr lang="en-US" sz="800" b="1">
                <a:latin typeface="Arial" panose="020B0604020202020204" pitchFamily="34" charset="0"/>
                <a:cs typeface="Arial" panose="020B0604020202020204" pitchFamily="34" charset="0"/>
              </a:rPr>
              <a:t>TAF1</a:t>
            </a:r>
          </a:p>
        </xdr:txBody>
      </xdr:sp>
      <xdr:cxnSp macro="">
        <xdr:nvCxnSpPr>
          <xdr:cNvPr id="58" name="Straight Connector 57">
            <a:extLst>
              <a:ext uri="{FF2B5EF4-FFF2-40B4-BE49-F238E27FC236}">
                <a16:creationId xmlns:a16="http://schemas.microsoft.com/office/drawing/2014/main" id="{9F58CF84-D822-C413-1E84-EAB2178ED532}"/>
              </a:ext>
            </a:extLst>
          </xdr:cNvPr>
          <xdr:cNvCxnSpPr>
            <a:cxnSpLocks/>
          </xdr:cNvCxnSpPr>
        </xdr:nvCxnSpPr>
        <xdr:spPr>
          <a:xfrm flipV="1">
            <a:off x="4412443" y="1336712"/>
            <a:ext cx="0" cy="122853"/>
          </a:xfrm>
          <a:prstGeom prst="line">
            <a:avLst/>
          </a:prstGeom>
          <a:ln>
            <a:solidFill>
              <a:schemeClr val="tx1"/>
            </a:solidFill>
          </a:ln>
        </xdr:spPr>
        <xdr:style>
          <a:lnRef idx="2">
            <a:schemeClr val="accent1"/>
          </a:lnRef>
          <a:fillRef idx="0">
            <a:schemeClr val="accent1"/>
          </a:fillRef>
          <a:effectRef idx="1">
            <a:schemeClr val="accent1"/>
          </a:effectRef>
          <a:fontRef idx="minor">
            <a:schemeClr val="tx1"/>
          </a:fontRef>
        </xdr:style>
      </xdr:cxnSp>
      <xdr:cxnSp macro="">
        <xdr:nvCxnSpPr>
          <xdr:cNvPr id="59" name="Straight Connector 58">
            <a:extLst>
              <a:ext uri="{FF2B5EF4-FFF2-40B4-BE49-F238E27FC236}">
                <a16:creationId xmlns:a16="http://schemas.microsoft.com/office/drawing/2014/main" id="{68C9CDDE-3DE3-9D90-11E1-0B701D6A0D60}"/>
              </a:ext>
            </a:extLst>
          </xdr:cNvPr>
          <xdr:cNvCxnSpPr>
            <a:cxnSpLocks/>
          </xdr:cNvCxnSpPr>
        </xdr:nvCxnSpPr>
        <xdr:spPr>
          <a:xfrm>
            <a:off x="4421061" y="2269054"/>
            <a:ext cx="182880" cy="0"/>
          </a:xfrm>
          <a:prstGeom prst="line">
            <a:avLst/>
          </a:prstGeom>
          <a:ln>
            <a:solidFill>
              <a:schemeClr val="tx1"/>
            </a:solidFill>
          </a:ln>
        </xdr:spPr>
        <xdr:style>
          <a:lnRef idx="2">
            <a:schemeClr val="accent1"/>
          </a:lnRef>
          <a:fillRef idx="0">
            <a:schemeClr val="accent1"/>
          </a:fillRef>
          <a:effectRef idx="1">
            <a:schemeClr val="accent1"/>
          </a:effectRef>
          <a:fontRef idx="minor">
            <a:schemeClr val="tx1"/>
          </a:fontRef>
        </xdr:style>
      </xdr:cxnSp>
      <xdr:sp macro="" textlink="">
        <xdr:nvSpPr>
          <xdr:cNvPr id="60" name="TextBox 116">
            <a:extLst>
              <a:ext uri="{FF2B5EF4-FFF2-40B4-BE49-F238E27FC236}">
                <a16:creationId xmlns:a16="http://schemas.microsoft.com/office/drawing/2014/main" id="{50313A1C-8E74-F2E9-5458-7362BD84FB29}"/>
              </a:ext>
            </a:extLst>
          </xdr:cNvPr>
          <xdr:cNvSpPr txBox="1"/>
        </xdr:nvSpPr>
        <xdr:spPr>
          <a:xfrm>
            <a:off x="4526539" y="2152392"/>
            <a:ext cx="801084" cy="215444"/>
          </a:xfrm>
          <a:prstGeom prst="rect">
            <a:avLst/>
          </a:prstGeom>
          <a:noFill/>
        </xdr:spPr>
        <xdr:txBody>
          <a:bodyPr wrap="square" rtlCol="0">
            <a:spAutoFit/>
          </a:bodyPr>
          <a:lstStyle>
            <a:defPPr>
              <a:defRPr lang="en-US"/>
            </a:defPPr>
            <a:lvl1pPr marL="0" algn="l" defTabSz="4572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1pPr>
            <a:lvl2pPr marL="457200" algn="l" defTabSz="4572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2pPr>
            <a:lvl3pPr marL="914400" algn="l" defTabSz="4572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3pPr>
            <a:lvl4pPr marL="1371600" algn="l" defTabSz="4572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4pPr>
            <a:lvl5pPr marL="1828800" algn="l" defTabSz="4572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5pPr>
            <a:lvl6pPr marL="2286000" algn="l" defTabSz="4572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6pPr>
            <a:lvl7pPr marL="2743200" algn="l" defTabSz="4572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7pPr>
            <a:lvl8pPr marL="3200400" algn="l" defTabSz="4572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8pPr>
            <a:lvl9pPr marL="3657600" algn="l" defTabSz="4572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9pPr>
          </a:lstStyle>
          <a:p>
            <a:pPr algn="ctr"/>
            <a:r>
              <a:rPr lang="en-US" sz="800" b="1">
                <a:latin typeface="Arial" panose="020B0604020202020204" pitchFamily="34" charset="0"/>
                <a:cs typeface="Arial" panose="020B0604020202020204" pitchFamily="34" charset="0"/>
              </a:rPr>
              <a:t>Lamin A/C</a:t>
            </a:r>
          </a:p>
        </xdr:txBody>
      </xdr:sp>
      <xdr:cxnSp macro="">
        <xdr:nvCxnSpPr>
          <xdr:cNvPr id="61" name="Straight Connector 60">
            <a:extLst>
              <a:ext uri="{FF2B5EF4-FFF2-40B4-BE49-F238E27FC236}">
                <a16:creationId xmlns:a16="http://schemas.microsoft.com/office/drawing/2014/main" id="{6256D527-0004-593C-B82C-7CBA8C6D694D}"/>
              </a:ext>
            </a:extLst>
          </xdr:cNvPr>
          <xdr:cNvCxnSpPr>
            <a:cxnSpLocks/>
          </xdr:cNvCxnSpPr>
        </xdr:nvCxnSpPr>
        <xdr:spPr>
          <a:xfrm flipV="1">
            <a:off x="4413487" y="2127075"/>
            <a:ext cx="0" cy="257588"/>
          </a:xfrm>
          <a:prstGeom prst="line">
            <a:avLst/>
          </a:prstGeom>
          <a:ln>
            <a:solidFill>
              <a:schemeClr val="tx1"/>
            </a:solidFill>
          </a:ln>
        </xdr:spPr>
        <xdr:style>
          <a:lnRef idx="2">
            <a:schemeClr val="accent1"/>
          </a:lnRef>
          <a:fillRef idx="0">
            <a:schemeClr val="accent1"/>
          </a:fillRef>
          <a:effectRef idx="1">
            <a:schemeClr val="accent1"/>
          </a:effectRef>
          <a:fontRef idx="minor">
            <a:schemeClr val="tx1"/>
          </a:fontRef>
        </xdr:style>
      </xdr:cxnSp>
      <xdr:sp macro="" textlink="">
        <xdr:nvSpPr>
          <xdr:cNvPr id="62" name="TextBox 120">
            <a:extLst>
              <a:ext uri="{FF2B5EF4-FFF2-40B4-BE49-F238E27FC236}">
                <a16:creationId xmlns:a16="http://schemas.microsoft.com/office/drawing/2014/main" id="{3F11B3A2-BD26-C643-9423-DB88C062F494}"/>
              </a:ext>
            </a:extLst>
          </xdr:cNvPr>
          <xdr:cNvSpPr txBox="1"/>
        </xdr:nvSpPr>
        <xdr:spPr>
          <a:xfrm rot="18900000">
            <a:off x="1693772" y="863412"/>
            <a:ext cx="505021" cy="246221"/>
          </a:xfrm>
          <a:prstGeom prst="rect">
            <a:avLst/>
          </a:prstGeom>
          <a:noFill/>
        </xdr:spPr>
        <xdr:txBody>
          <a:bodyPr wrap="square" rtlCol="0">
            <a:spAutoFit/>
          </a:bodyPr>
          <a:lstStyle>
            <a:defPPr>
              <a:defRPr lang="en-US"/>
            </a:defPPr>
            <a:lvl1pPr marL="0" algn="l" defTabSz="4572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1pPr>
            <a:lvl2pPr marL="457200" algn="l" defTabSz="4572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2pPr>
            <a:lvl3pPr marL="914400" algn="l" defTabSz="4572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3pPr>
            <a:lvl4pPr marL="1371600" algn="l" defTabSz="4572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4pPr>
            <a:lvl5pPr marL="1828800" algn="l" defTabSz="4572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5pPr>
            <a:lvl6pPr marL="2286000" algn="l" defTabSz="4572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6pPr>
            <a:lvl7pPr marL="2743200" algn="l" defTabSz="4572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7pPr>
            <a:lvl8pPr marL="3200400" algn="l" defTabSz="4572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8pPr>
            <a:lvl9pPr marL="3657600" algn="l" defTabSz="4572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9pPr>
          </a:lstStyle>
          <a:p>
            <a:pPr algn="ctr"/>
            <a:r>
              <a:rPr lang="en-US" sz="1000" b="1">
                <a:latin typeface="Arial" panose="020B0604020202020204" pitchFamily="34" charset="0"/>
                <a:cs typeface="Arial" panose="020B0604020202020204" pitchFamily="34" charset="0"/>
              </a:rPr>
              <a:t>0.25</a:t>
            </a:r>
          </a:p>
        </xdr:txBody>
      </xdr:sp>
      <xdr:sp macro="" textlink="">
        <xdr:nvSpPr>
          <xdr:cNvPr id="63" name="TextBox 121">
            <a:extLst>
              <a:ext uri="{FF2B5EF4-FFF2-40B4-BE49-F238E27FC236}">
                <a16:creationId xmlns:a16="http://schemas.microsoft.com/office/drawing/2014/main" id="{91EE91D6-367D-B42A-95C7-4FBF40C01369}"/>
              </a:ext>
            </a:extLst>
          </xdr:cNvPr>
          <xdr:cNvSpPr txBox="1"/>
        </xdr:nvSpPr>
        <xdr:spPr>
          <a:xfrm rot="18900000">
            <a:off x="1888744" y="866573"/>
            <a:ext cx="505021" cy="246221"/>
          </a:xfrm>
          <a:prstGeom prst="rect">
            <a:avLst/>
          </a:prstGeom>
          <a:noFill/>
        </xdr:spPr>
        <xdr:txBody>
          <a:bodyPr wrap="square" rtlCol="0">
            <a:spAutoFit/>
          </a:bodyPr>
          <a:lstStyle>
            <a:defPPr>
              <a:defRPr lang="en-US"/>
            </a:defPPr>
            <a:lvl1pPr marL="0" algn="l" defTabSz="4572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1pPr>
            <a:lvl2pPr marL="457200" algn="l" defTabSz="4572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2pPr>
            <a:lvl3pPr marL="914400" algn="l" defTabSz="4572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3pPr>
            <a:lvl4pPr marL="1371600" algn="l" defTabSz="4572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4pPr>
            <a:lvl5pPr marL="1828800" algn="l" defTabSz="4572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5pPr>
            <a:lvl6pPr marL="2286000" algn="l" defTabSz="4572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6pPr>
            <a:lvl7pPr marL="2743200" algn="l" defTabSz="4572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7pPr>
            <a:lvl8pPr marL="3200400" algn="l" defTabSz="4572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8pPr>
            <a:lvl9pPr marL="3657600" algn="l" defTabSz="4572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9pPr>
          </a:lstStyle>
          <a:p>
            <a:pPr algn="ctr"/>
            <a:r>
              <a:rPr lang="en-US" sz="1000" b="1">
                <a:latin typeface="Arial" panose="020B0604020202020204" pitchFamily="34" charset="0"/>
                <a:cs typeface="Arial" panose="020B0604020202020204" pitchFamily="34" charset="0"/>
              </a:rPr>
              <a:t>0.5</a:t>
            </a:r>
          </a:p>
        </xdr:txBody>
      </xdr:sp>
      <xdr:sp macro="" textlink="">
        <xdr:nvSpPr>
          <xdr:cNvPr id="64" name="TextBox 122">
            <a:extLst>
              <a:ext uri="{FF2B5EF4-FFF2-40B4-BE49-F238E27FC236}">
                <a16:creationId xmlns:a16="http://schemas.microsoft.com/office/drawing/2014/main" id="{E6D926CF-9F7F-A857-5A75-5BE1557A795E}"/>
              </a:ext>
            </a:extLst>
          </xdr:cNvPr>
          <xdr:cNvSpPr txBox="1"/>
        </xdr:nvSpPr>
        <xdr:spPr>
          <a:xfrm rot="18900000">
            <a:off x="2064476" y="863413"/>
            <a:ext cx="505021" cy="246221"/>
          </a:xfrm>
          <a:prstGeom prst="rect">
            <a:avLst/>
          </a:prstGeom>
          <a:noFill/>
        </xdr:spPr>
        <xdr:txBody>
          <a:bodyPr wrap="square" rtlCol="0">
            <a:spAutoFit/>
          </a:bodyPr>
          <a:lstStyle>
            <a:defPPr>
              <a:defRPr lang="en-US"/>
            </a:defPPr>
            <a:lvl1pPr marL="0" algn="l" defTabSz="4572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1pPr>
            <a:lvl2pPr marL="457200" algn="l" defTabSz="4572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2pPr>
            <a:lvl3pPr marL="914400" algn="l" defTabSz="4572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3pPr>
            <a:lvl4pPr marL="1371600" algn="l" defTabSz="4572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4pPr>
            <a:lvl5pPr marL="1828800" algn="l" defTabSz="4572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5pPr>
            <a:lvl6pPr marL="2286000" algn="l" defTabSz="4572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6pPr>
            <a:lvl7pPr marL="2743200" algn="l" defTabSz="4572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7pPr>
            <a:lvl8pPr marL="3200400" algn="l" defTabSz="4572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8pPr>
            <a:lvl9pPr marL="3657600" algn="l" defTabSz="4572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9pPr>
          </a:lstStyle>
          <a:p>
            <a:pPr algn="ctr"/>
            <a:r>
              <a:rPr lang="en-US" sz="1000" b="1">
                <a:latin typeface="Arial" panose="020B0604020202020204" pitchFamily="34" charset="0"/>
                <a:cs typeface="Arial" panose="020B0604020202020204" pitchFamily="34" charset="0"/>
              </a:rPr>
              <a:t>1</a:t>
            </a:r>
          </a:p>
        </xdr:txBody>
      </xdr:sp>
      <xdr:sp macro="" textlink="">
        <xdr:nvSpPr>
          <xdr:cNvPr id="65" name="TextBox 123">
            <a:extLst>
              <a:ext uri="{FF2B5EF4-FFF2-40B4-BE49-F238E27FC236}">
                <a16:creationId xmlns:a16="http://schemas.microsoft.com/office/drawing/2014/main" id="{D3E1B689-79DC-D654-69D8-53747261655F}"/>
              </a:ext>
            </a:extLst>
          </xdr:cNvPr>
          <xdr:cNvSpPr txBox="1"/>
        </xdr:nvSpPr>
        <xdr:spPr>
          <a:xfrm rot="18900000">
            <a:off x="2213656" y="865789"/>
            <a:ext cx="505021" cy="246221"/>
          </a:xfrm>
          <a:prstGeom prst="rect">
            <a:avLst/>
          </a:prstGeom>
          <a:noFill/>
        </xdr:spPr>
        <xdr:txBody>
          <a:bodyPr wrap="square" rtlCol="0">
            <a:spAutoFit/>
          </a:bodyPr>
          <a:lstStyle>
            <a:defPPr>
              <a:defRPr lang="en-US"/>
            </a:defPPr>
            <a:lvl1pPr marL="0" algn="l" defTabSz="4572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1pPr>
            <a:lvl2pPr marL="457200" algn="l" defTabSz="4572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2pPr>
            <a:lvl3pPr marL="914400" algn="l" defTabSz="4572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3pPr>
            <a:lvl4pPr marL="1371600" algn="l" defTabSz="4572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4pPr>
            <a:lvl5pPr marL="1828800" algn="l" defTabSz="4572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5pPr>
            <a:lvl6pPr marL="2286000" algn="l" defTabSz="4572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6pPr>
            <a:lvl7pPr marL="2743200" algn="l" defTabSz="4572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7pPr>
            <a:lvl8pPr marL="3200400" algn="l" defTabSz="4572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8pPr>
            <a:lvl9pPr marL="3657600" algn="l" defTabSz="4572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9pPr>
          </a:lstStyle>
          <a:p>
            <a:pPr algn="ctr"/>
            <a:r>
              <a:rPr lang="en-US" sz="1000" b="1">
                <a:latin typeface="Arial" panose="020B0604020202020204" pitchFamily="34" charset="0"/>
                <a:cs typeface="Arial" panose="020B0604020202020204" pitchFamily="34" charset="0"/>
              </a:rPr>
              <a:t>2</a:t>
            </a:r>
          </a:p>
        </xdr:txBody>
      </xdr:sp>
      <xdr:sp macro="" textlink="">
        <xdr:nvSpPr>
          <xdr:cNvPr id="66" name="TextBox 124">
            <a:extLst>
              <a:ext uri="{FF2B5EF4-FFF2-40B4-BE49-F238E27FC236}">
                <a16:creationId xmlns:a16="http://schemas.microsoft.com/office/drawing/2014/main" id="{789E64D6-3F05-3393-B0C8-81466CD6CAA4}"/>
              </a:ext>
            </a:extLst>
          </xdr:cNvPr>
          <xdr:cNvSpPr txBox="1"/>
        </xdr:nvSpPr>
        <xdr:spPr>
          <a:xfrm rot="18900000">
            <a:off x="2555224" y="858431"/>
            <a:ext cx="409575" cy="246221"/>
          </a:xfrm>
          <a:prstGeom prst="rect">
            <a:avLst/>
          </a:prstGeom>
          <a:noFill/>
        </xdr:spPr>
        <xdr:txBody>
          <a:bodyPr wrap="square" rtlCol="0">
            <a:spAutoFit/>
          </a:bodyPr>
          <a:lstStyle>
            <a:defPPr>
              <a:defRPr lang="en-US"/>
            </a:defPPr>
            <a:lvl1pPr marL="0" algn="l" defTabSz="4572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1pPr>
            <a:lvl2pPr marL="457200" algn="l" defTabSz="4572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2pPr>
            <a:lvl3pPr marL="914400" algn="l" defTabSz="4572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3pPr>
            <a:lvl4pPr marL="1371600" algn="l" defTabSz="4572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4pPr>
            <a:lvl5pPr marL="1828800" algn="l" defTabSz="4572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5pPr>
            <a:lvl6pPr marL="2286000" algn="l" defTabSz="4572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6pPr>
            <a:lvl7pPr marL="2743200" algn="l" defTabSz="4572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7pPr>
            <a:lvl8pPr marL="3200400" algn="l" defTabSz="4572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8pPr>
            <a:lvl9pPr marL="3657600" algn="l" defTabSz="4572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9pPr>
          </a:lstStyle>
          <a:p>
            <a:pPr algn="ctr"/>
            <a:r>
              <a:rPr lang="en-US" sz="1000" b="1">
                <a:latin typeface="Arial" panose="020B0604020202020204" pitchFamily="34" charset="0"/>
                <a:cs typeface="Arial" panose="020B0604020202020204" pitchFamily="34" charset="0"/>
              </a:rPr>
              <a:t>M</a:t>
            </a:r>
          </a:p>
        </xdr:txBody>
      </xdr:sp>
      <xdr:sp macro="" textlink="">
        <xdr:nvSpPr>
          <xdr:cNvPr id="67" name="TextBox 125">
            <a:extLst>
              <a:ext uri="{FF2B5EF4-FFF2-40B4-BE49-F238E27FC236}">
                <a16:creationId xmlns:a16="http://schemas.microsoft.com/office/drawing/2014/main" id="{20B239D0-58D2-9580-25D5-C6FB3C26F8BF}"/>
              </a:ext>
            </a:extLst>
          </xdr:cNvPr>
          <xdr:cNvSpPr txBox="1"/>
        </xdr:nvSpPr>
        <xdr:spPr>
          <a:xfrm rot="18900000">
            <a:off x="2736966" y="859772"/>
            <a:ext cx="409575" cy="246221"/>
          </a:xfrm>
          <a:prstGeom prst="rect">
            <a:avLst/>
          </a:prstGeom>
          <a:noFill/>
        </xdr:spPr>
        <xdr:txBody>
          <a:bodyPr wrap="square" rtlCol="0">
            <a:spAutoFit/>
          </a:bodyPr>
          <a:lstStyle>
            <a:defPPr>
              <a:defRPr lang="en-US"/>
            </a:defPPr>
            <a:lvl1pPr marL="0" algn="l" defTabSz="4572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1pPr>
            <a:lvl2pPr marL="457200" algn="l" defTabSz="4572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2pPr>
            <a:lvl3pPr marL="914400" algn="l" defTabSz="4572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3pPr>
            <a:lvl4pPr marL="1371600" algn="l" defTabSz="4572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4pPr>
            <a:lvl5pPr marL="1828800" algn="l" defTabSz="4572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5pPr>
            <a:lvl6pPr marL="2286000" algn="l" defTabSz="4572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6pPr>
            <a:lvl7pPr marL="2743200" algn="l" defTabSz="4572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7pPr>
            <a:lvl8pPr marL="3200400" algn="l" defTabSz="4572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8pPr>
            <a:lvl9pPr marL="3657600" algn="l" defTabSz="4572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9pPr>
          </a:lstStyle>
          <a:p>
            <a:pPr algn="ctr"/>
            <a:r>
              <a:rPr lang="en-US" sz="1000" b="1">
                <a:latin typeface="Arial" panose="020B0604020202020204" pitchFamily="34" charset="0"/>
                <a:cs typeface="Arial" panose="020B0604020202020204" pitchFamily="34" charset="0"/>
              </a:rPr>
              <a:t>D</a:t>
            </a:r>
          </a:p>
        </xdr:txBody>
      </xdr:sp>
      <xdr:sp macro="" textlink="">
        <xdr:nvSpPr>
          <xdr:cNvPr id="68" name="TextBox 126">
            <a:extLst>
              <a:ext uri="{FF2B5EF4-FFF2-40B4-BE49-F238E27FC236}">
                <a16:creationId xmlns:a16="http://schemas.microsoft.com/office/drawing/2014/main" id="{E1C79555-25C2-7220-86B1-D8710E67893F}"/>
              </a:ext>
            </a:extLst>
          </xdr:cNvPr>
          <xdr:cNvSpPr txBox="1"/>
        </xdr:nvSpPr>
        <xdr:spPr>
          <a:xfrm rot="18900000">
            <a:off x="2907085" y="824685"/>
            <a:ext cx="505021" cy="246221"/>
          </a:xfrm>
          <a:prstGeom prst="rect">
            <a:avLst/>
          </a:prstGeom>
          <a:noFill/>
        </xdr:spPr>
        <xdr:txBody>
          <a:bodyPr wrap="square" rtlCol="0">
            <a:spAutoFit/>
          </a:bodyPr>
          <a:lstStyle>
            <a:defPPr>
              <a:defRPr lang="en-US"/>
            </a:defPPr>
            <a:lvl1pPr marL="0" algn="l" defTabSz="4572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1pPr>
            <a:lvl2pPr marL="457200" algn="l" defTabSz="4572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2pPr>
            <a:lvl3pPr marL="914400" algn="l" defTabSz="4572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3pPr>
            <a:lvl4pPr marL="1371600" algn="l" defTabSz="4572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4pPr>
            <a:lvl5pPr marL="1828800" algn="l" defTabSz="4572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5pPr>
            <a:lvl6pPr marL="2286000" algn="l" defTabSz="4572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6pPr>
            <a:lvl7pPr marL="2743200" algn="l" defTabSz="4572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7pPr>
            <a:lvl8pPr marL="3200400" algn="l" defTabSz="4572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8pPr>
            <a:lvl9pPr marL="3657600" algn="l" defTabSz="4572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9pPr>
          </a:lstStyle>
          <a:p>
            <a:pPr algn="ctr"/>
            <a:r>
              <a:rPr lang="en-US" sz="1000" b="1">
                <a:latin typeface="Arial" panose="020B0604020202020204" pitchFamily="34" charset="0"/>
                <a:cs typeface="Arial" panose="020B0604020202020204" pitchFamily="34" charset="0"/>
              </a:rPr>
              <a:t>0.25</a:t>
            </a:r>
          </a:p>
        </xdr:txBody>
      </xdr:sp>
      <xdr:sp macro="" textlink="">
        <xdr:nvSpPr>
          <xdr:cNvPr id="69" name="TextBox 127">
            <a:extLst>
              <a:ext uri="{FF2B5EF4-FFF2-40B4-BE49-F238E27FC236}">
                <a16:creationId xmlns:a16="http://schemas.microsoft.com/office/drawing/2014/main" id="{E5982904-A15D-8395-809A-2C70EBDFBC64}"/>
              </a:ext>
            </a:extLst>
          </xdr:cNvPr>
          <xdr:cNvSpPr txBox="1"/>
        </xdr:nvSpPr>
        <xdr:spPr>
          <a:xfrm rot="18900000">
            <a:off x="3102057" y="827846"/>
            <a:ext cx="505021" cy="246221"/>
          </a:xfrm>
          <a:prstGeom prst="rect">
            <a:avLst/>
          </a:prstGeom>
          <a:noFill/>
        </xdr:spPr>
        <xdr:txBody>
          <a:bodyPr wrap="square" rtlCol="0">
            <a:spAutoFit/>
          </a:bodyPr>
          <a:lstStyle>
            <a:defPPr>
              <a:defRPr lang="en-US"/>
            </a:defPPr>
            <a:lvl1pPr marL="0" algn="l" defTabSz="4572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1pPr>
            <a:lvl2pPr marL="457200" algn="l" defTabSz="4572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2pPr>
            <a:lvl3pPr marL="914400" algn="l" defTabSz="4572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3pPr>
            <a:lvl4pPr marL="1371600" algn="l" defTabSz="4572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4pPr>
            <a:lvl5pPr marL="1828800" algn="l" defTabSz="4572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5pPr>
            <a:lvl6pPr marL="2286000" algn="l" defTabSz="4572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6pPr>
            <a:lvl7pPr marL="2743200" algn="l" defTabSz="4572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7pPr>
            <a:lvl8pPr marL="3200400" algn="l" defTabSz="4572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8pPr>
            <a:lvl9pPr marL="3657600" algn="l" defTabSz="4572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9pPr>
          </a:lstStyle>
          <a:p>
            <a:pPr algn="ctr"/>
            <a:r>
              <a:rPr lang="en-US" sz="1000" b="1">
                <a:latin typeface="Arial" panose="020B0604020202020204" pitchFamily="34" charset="0"/>
                <a:cs typeface="Arial" panose="020B0604020202020204" pitchFamily="34" charset="0"/>
              </a:rPr>
              <a:t>0.5</a:t>
            </a:r>
          </a:p>
        </xdr:txBody>
      </xdr:sp>
      <xdr:sp macro="" textlink="">
        <xdr:nvSpPr>
          <xdr:cNvPr id="70" name="TextBox 128">
            <a:extLst>
              <a:ext uri="{FF2B5EF4-FFF2-40B4-BE49-F238E27FC236}">
                <a16:creationId xmlns:a16="http://schemas.microsoft.com/office/drawing/2014/main" id="{8C7AE89B-9E5D-24FD-61E4-532BB66D0D07}"/>
              </a:ext>
            </a:extLst>
          </xdr:cNvPr>
          <xdr:cNvSpPr txBox="1"/>
        </xdr:nvSpPr>
        <xdr:spPr>
          <a:xfrm rot="18900000">
            <a:off x="3277789" y="824686"/>
            <a:ext cx="505021" cy="246221"/>
          </a:xfrm>
          <a:prstGeom prst="rect">
            <a:avLst/>
          </a:prstGeom>
          <a:noFill/>
        </xdr:spPr>
        <xdr:txBody>
          <a:bodyPr wrap="square" rtlCol="0">
            <a:spAutoFit/>
          </a:bodyPr>
          <a:lstStyle>
            <a:defPPr>
              <a:defRPr lang="en-US"/>
            </a:defPPr>
            <a:lvl1pPr marL="0" algn="l" defTabSz="4572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1pPr>
            <a:lvl2pPr marL="457200" algn="l" defTabSz="4572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2pPr>
            <a:lvl3pPr marL="914400" algn="l" defTabSz="4572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3pPr>
            <a:lvl4pPr marL="1371600" algn="l" defTabSz="4572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4pPr>
            <a:lvl5pPr marL="1828800" algn="l" defTabSz="4572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5pPr>
            <a:lvl6pPr marL="2286000" algn="l" defTabSz="4572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6pPr>
            <a:lvl7pPr marL="2743200" algn="l" defTabSz="4572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7pPr>
            <a:lvl8pPr marL="3200400" algn="l" defTabSz="4572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8pPr>
            <a:lvl9pPr marL="3657600" algn="l" defTabSz="4572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9pPr>
          </a:lstStyle>
          <a:p>
            <a:pPr algn="ctr"/>
            <a:r>
              <a:rPr lang="en-US" sz="1000" b="1">
                <a:latin typeface="Arial" panose="020B0604020202020204" pitchFamily="34" charset="0"/>
                <a:cs typeface="Arial" panose="020B0604020202020204" pitchFamily="34" charset="0"/>
              </a:rPr>
              <a:t>1</a:t>
            </a:r>
          </a:p>
        </xdr:txBody>
      </xdr:sp>
      <xdr:sp macro="" textlink="">
        <xdr:nvSpPr>
          <xdr:cNvPr id="71" name="TextBox 129">
            <a:extLst>
              <a:ext uri="{FF2B5EF4-FFF2-40B4-BE49-F238E27FC236}">
                <a16:creationId xmlns:a16="http://schemas.microsoft.com/office/drawing/2014/main" id="{27B3DD60-C7EC-EA0E-0C4D-A601E3381A1B}"/>
              </a:ext>
            </a:extLst>
          </xdr:cNvPr>
          <xdr:cNvSpPr txBox="1"/>
        </xdr:nvSpPr>
        <xdr:spPr>
          <a:xfrm rot="18900000">
            <a:off x="3426969" y="827062"/>
            <a:ext cx="505021" cy="246221"/>
          </a:xfrm>
          <a:prstGeom prst="rect">
            <a:avLst/>
          </a:prstGeom>
          <a:noFill/>
        </xdr:spPr>
        <xdr:txBody>
          <a:bodyPr wrap="square" rtlCol="0">
            <a:spAutoFit/>
          </a:bodyPr>
          <a:lstStyle>
            <a:defPPr>
              <a:defRPr lang="en-US"/>
            </a:defPPr>
            <a:lvl1pPr marL="0" algn="l" defTabSz="4572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1pPr>
            <a:lvl2pPr marL="457200" algn="l" defTabSz="4572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2pPr>
            <a:lvl3pPr marL="914400" algn="l" defTabSz="4572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3pPr>
            <a:lvl4pPr marL="1371600" algn="l" defTabSz="4572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4pPr>
            <a:lvl5pPr marL="1828800" algn="l" defTabSz="4572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5pPr>
            <a:lvl6pPr marL="2286000" algn="l" defTabSz="4572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6pPr>
            <a:lvl7pPr marL="2743200" algn="l" defTabSz="4572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7pPr>
            <a:lvl8pPr marL="3200400" algn="l" defTabSz="4572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8pPr>
            <a:lvl9pPr marL="3657600" algn="l" defTabSz="4572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9pPr>
          </a:lstStyle>
          <a:p>
            <a:pPr algn="ctr"/>
            <a:r>
              <a:rPr lang="en-US" sz="1000" b="1">
                <a:latin typeface="Arial" panose="020B0604020202020204" pitchFamily="34" charset="0"/>
                <a:cs typeface="Arial" panose="020B0604020202020204" pitchFamily="34" charset="0"/>
              </a:rPr>
              <a:t>2</a:t>
            </a:r>
          </a:p>
        </xdr:txBody>
      </xdr:sp>
      <xdr:sp macro="" textlink="">
        <xdr:nvSpPr>
          <xdr:cNvPr id="72" name="TextBox 130">
            <a:extLst>
              <a:ext uri="{FF2B5EF4-FFF2-40B4-BE49-F238E27FC236}">
                <a16:creationId xmlns:a16="http://schemas.microsoft.com/office/drawing/2014/main" id="{73B20C27-D1C1-99E5-2A2D-3CFC06AD78E2}"/>
              </a:ext>
            </a:extLst>
          </xdr:cNvPr>
          <xdr:cNvSpPr txBox="1"/>
        </xdr:nvSpPr>
        <xdr:spPr>
          <a:xfrm>
            <a:off x="38697" y="2487896"/>
            <a:ext cx="703338" cy="338554"/>
          </a:xfrm>
          <a:prstGeom prst="rect">
            <a:avLst/>
          </a:prstGeom>
          <a:noFill/>
        </xdr:spPr>
        <xdr:txBody>
          <a:bodyPr wrap="square" rtlCol="0">
            <a:spAutoFit/>
          </a:bodyPr>
          <a:lstStyle>
            <a:defPPr>
              <a:defRPr lang="en-US"/>
            </a:defPPr>
            <a:lvl1pPr marL="0" algn="l" defTabSz="4572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1pPr>
            <a:lvl2pPr marL="457200" algn="l" defTabSz="4572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2pPr>
            <a:lvl3pPr marL="914400" algn="l" defTabSz="4572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3pPr>
            <a:lvl4pPr marL="1371600" algn="l" defTabSz="4572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4pPr>
            <a:lvl5pPr marL="1828800" algn="l" defTabSz="4572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5pPr>
            <a:lvl6pPr marL="2286000" algn="l" defTabSz="4572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6pPr>
            <a:lvl7pPr marL="2743200" algn="l" defTabSz="4572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7pPr>
            <a:lvl8pPr marL="3200400" algn="l" defTabSz="4572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8pPr>
            <a:lvl9pPr marL="3657600" algn="l" defTabSz="4572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9pPr>
          </a:lstStyle>
          <a:p>
            <a:pPr algn="ctr"/>
            <a:r>
              <a:rPr lang="en-US" sz="800" b="1">
                <a:solidFill>
                  <a:srgbClr val="2931FF"/>
                </a:solidFill>
                <a:latin typeface="Arial" panose="020B0604020202020204" pitchFamily="34" charset="0"/>
                <a:cs typeface="Arial" panose="020B0604020202020204" pitchFamily="34" charset="0"/>
              </a:rPr>
              <a:t>𝝰-Lamin A/C</a:t>
            </a:r>
          </a:p>
        </xdr:txBody>
      </xdr:sp>
      <xdr:sp macro="" textlink="">
        <xdr:nvSpPr>
          <xdr:cNvPr id="73" name="Left Brace 72">
            <a:extLst>
              <a:ext uri="{FF2B5EF4-FFF2-40B4-BE49-F238E27FC236}">
                <a16:creationId xmlns:a16="http://schemas.microsoft.com/office/drawing/2014/main" id="{246C6DD7-5DD2-DBAA-F4AF-17D3FC7FE33B}"/>
              </a:ext>
            </a:extLst>
          </xdr:cNvPr>
          <xdr:cNvSpPr/>
        </xdr:nvSpPr>
        <xdr:spPr>
          <a:xfrm rot="10800000" flipH="1">
            <a:off x="646661" y="2022697"/>
            <a:ext cx="132690" cy="1326130"/>
          </a:xfrm>
          <a:prstGeom prst="leftBrace">
            <a:avLst>
              <a:gd name="adj1" fmla="val 36705"/>
              <a:gd name="adj2" fmla="val 50698"/>
            </a:avLst>
          </a:prstGeom>
          <a:ln>
            <a:solidFill>
              <a:srgbClr val="2931FF"/>
            </a:solidFill>
          </a:ln>
        </xdr:spPr>
        <xdr:style>
          <a:lnRef idx="2">
            <a:schemeClr val="accent1"/>
          </a:lnRef>
          <a:fillRef idx="0">
            <a:schemeClr val="accent1"/>
          </a:fillRef>
          <a:effectRef idx="1">
            <a:schemeClr val="accent1"/>
          </a:effectRef>
          <a:fontRef idx="minor">
            <a:schemeClr val="tx1"/>
          </a:fontRef>
        </xdr:style>
        <xdr:txBody>
          <a:bodyPr wrap="square" rtlCol="0" anchor="ctr"/>
          <a:lstStyle>
            <a:defPPr>
              <a:defRPr lang="en-US"/>
            </a:defPPr>
            <a:lvl1pPr marL="0" algn="l" defTabSz="4572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1pPr>
            <a:lvl2pPr marL="457200" algn="l" defTabSz="4572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2pPr>
            <a:lvl3pPr marL="914400" algn="l" defTabSz="4572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3pPr>
            <a:lvl4pPr marL="1371600" algn="l" defTabSz="4572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4pPr>
            <a:lvl5pPr marL="1828800" algn="l" defTabSz="4572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5pPr>
            <a:lvl6pPr marL="2286000" algn="l" defTabSz="4572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6pPr>
            <a:lvl7pPr marL="2743200" algn="l" defTabSz="4572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7pPr>
            <a:lvl8pPr marL="3200400" algn="l" defTabSz="4572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8pPr>
            <a:lvl9pPr marL="3657600" algn="l" defTabSz="4572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9pPr>
          </a:lstStyle>
          <a:p>
            <a:pPr algn="ctr"/>
            <a:endParaRPr lang="en-US"/>
          </a:p>
        </xdr:txBody>
      </xdr:sp>
      <xdr:sp macro="" textlink="">
        <xdr:nvSpPr>
          <xdr:cNvPr id="74" name="TextBox 132">
            <a:extLst>
              <a:ext uri="{FF2B5EF4-FFF2-40B4-BE49-F238E27FC236}">
                <a16:creationId xmlns:a16="http://schemas.microsoft.com/office/drawing/2014/main" id="{839E4711-050F-17EB-BD62-107EFE9BC364}"/>
              </a:ext>
            </a:extLst>
          </xdr:cNvPr>
          <xdr:cNvSpPr txBox="1"/>
        </xdr:nvSpPr>
        <xdr:spPr>
          <a:xfrm>
            <a:off x="5403486" y="2578040"/>
            <a:ext cx="703338" cy="215444"/>
          </a:xfrm>
          <a:prstGeom prst="rect">
            <a:avLst/>
          </a:prstGeom>
          <a:noFill/>
        </xdr:spPr>
        <xdr:txBody>
          <a:bodyPr wrap="square" rtlCol="0">
            <a:spAutoFit/>
          </a:bodyPr>
          <a:lstStyle>
            <a:defPPr>
              <a:defRPr lang="en-US"/>
            </a:defPPr>
            <a:lvl1pPr marL="0" algn="l" defTabSz="4572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1pPr>
            <a:lvl2pPr marL="457200" algn="l" defTabSz="4572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2pPr>
            <a:lvl3pPr marL="914400" algn="l" defTabSz="4572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3pPr>
            <a:lvl4pPr marL="1371600" algn="l" defTabSz="4572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4pPr>
            <a:lvl5pPr marL="1828800" algn="l" defTabSz="4572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5pPr>
            <a:lvl6pPr marL="2286000" algn="l" defTabSz="4572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6pPr>
            <a:lvl7pPr marL="2743200" algn="l" defTabSz="4572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7pPr>
            <a:lvl8pPr marL="3200400" algn="l" defTabSz="4572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8pPr>
            <a:lvl9pPr marL="3657600" algn="l" defTabSz="4572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9pPr>
          </a:lstStyle>
          <a:p>
            <a:pPr algn="ctr"/>
            <a:r>
              <a:rPr lang="en-US" sz="800" b="1">
                <a:solidFill>
                  <a:srgbClr val="2931FF"/>
                </a:solidFill>
                <a:latin typeface="Arial" panose="020B0604020202020204" pitchFamily="34" charset="0"/>
                <a:cs typeface="Arial" panose="020B0604020202020204" pitchFamily="34" charset="0"/>
              </a:rPr>
              <a:t>𝝰-TBP</a:t>
            </a:r>
          </a:p>
        </xdr:txBody>
      </xdr:sp>
      <xdr:sp macro="" textlink="">
        <xdr:nvSpPr>
          <xdr:cNvPr id="75" name="Left Brace 74">
            <a:extLst>
              <a:ext uri="{FF2B5EF4-FFF2-40B4-BE49-F238E27FC236}">
                <a16:creationId xmlns:a16="http://schemas.microsoft.com/office/drawing/2014/main" id="{98765D95-BC4E-049E-6A60-851255F5297D}"/>
              </a:ext>
            </a:extLst>
          </xdr:cNvPr>
          <xdr:cNvSpPr/>
        </xdr:nvSpPr>
        <xdr:spPr>
          <a:xfrm rot="10800000">
            <a:off x="5113285" y="2022697"/>
            <a:ext cx="398240" cy="1326130"/>
          </a:xfrm>
          <a:prstGeom prst="leftBrace">
            <a:avLst>
              <a:gd name="adj1" fmla="val 36705"/>
              <a:gd name="adj2" fmla="val 50698"/>
            </a:avLst>
          </a:prstGeom>
          <a:ln>
            <a:solidFill>
              <a:srgbClr val="2931FF"/>
            </a:solidFill>
          </a:ln>
        </xdr:spPr>
        <xdr:style>
          <a:lnRef idx="2">
            <a:schemeClr val="accent1"/>
          </a:lnRef>
          <a:fillRef idx="0">
            <a:schemeClr val="accent1"/>
          </a:fillRef>
          <a:effectRef idx="1">
            <a:schemeClr val="accent1"/>
          </a:effectRef>
          <a:fontRef idx="minor">
            <a:schemeClr val="tx1"/>
          </a:fontRef>
        </xdr:style>
        <xdr:txBody>
          <a:bodyPr wrap="square" rtlCol="0" anchor="ctr"/>
          <a:lstStyle>
            <a:defPPr>
              <a:defRPr lang="en-US"/>
            </a:defPPr>
            <a:lvl1pPr marL="0" algn="l" defTabSz="4572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1pPr>
            <a:lvl2pPr marL="457200" algn="l" defTabSz="4572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2pPr>
            <a:lvl3pPr marL="914400" algn="l" defTabSz="4572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3pPr>
            <a:lvl4pPr marL="1371600" algn="l" defTabSz="4572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4pPr>
            <a:lvl5pPr marL="1828800" algn="l" defTabSz="4572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5pPr>
            <a:lvl6pPr marL="2286000" algn="l" defTabSz="4572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6pPr>
            <a:lvl7pPr marL="2743200" algn="l" defTabSz="4572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7pPr>
            <a:lvl8pPr marL="3200400" algn="l" defTabSz="4572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8pPr>
            <a:lvl9pPr marL="3657600" algn="l" defTabSz="4572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9pPr>
          </a:lstStyle>
          <a:p>
            <a:pPr algn="ctr"/>
            <a:endParaRPr lang="en-US"/>
          </a:p>
        </xdr:txBody>
      </xdr:sp>
    </xdr:grpSp>
    <xdr:clientData/>
  </xdr:twoCellAnchor>
  <xdr:twoCellAnchor>
    <xdr:from>
      <xdr:col>7</xdr:col>
      <xdr:colOff>308173</xdr:colOff>
      <xdr:row>0</xdr:row>
      <xdr:rowOff>139686</xdr:rowOff>
    </xdr:from>
    <xdr:to>
      <xdr:col>12</xdr:col>
      <xdr:colOff>474390</xdr:colOff>
      <xdr:row>17</xdr:row>
      <xdr:rowOff>8644</xdr:rowOff>
    </xdr:to>
    <xdr:grpSp>
      <xdr:nvGrpSpPr>
        <xdr:cNvPr id="20" name="Group 19">
          <a:extLst>
            <a:ext uri="{FF2B5EF4-FFF2-40B4-BE49-F238E27FC236}">
              <a16:creationId xmlns:a16="http://schemas.microsoft.com/office/drawing/2014/main" id="{0578DD2C-7D4C-2D7D-70C4-213501A1A86D}"/>
            </a:ext>
          </a:extLst>
        </xdr:cNvPr>
        <xdr:cNvGrpSpPr/>
      </xdr:nvGrpSpPr>
      <xdr:grpSpPr>
        <a:xfrm>
          <a:off x="6086673" y="139686"/>
          <a:ext cx="4293717" cy="3287375"/>
          <a:chOff x="208232" y="3991999"/>
          <a:chExt cx="4293717" cy="3323358"/>
        </a:xfrm>
      </xdr:grpSpPr>
      <xdr:pic>
        <xdr:nvPicPr>
          <xdr:cNvPr id="21" name="Picture 20">
            <a:extLst>
              <a:ext uri="{FF2B5EF4-FFF2-40B4-BE49-F238E27FC236}">
                <a16:creationId xmlns:a16="http://schemas.microsoft.com/office/drawing/2014/main" id="{1E32D6AA-E125-029B-A532-5390FBA88F52}"/>
              </a:ext>
            </a:extLst>
          </xdr:cNvPr>
          <xdr:cNvPicPr>
            <a:picLocks noChangeAspect="1"/>
          </xdr:cNvPicPr>
        </xdr:nvPicPr>
        <xdr:blipFill>
          <a:blip xmlns:r="http://schemas.openxmlformats.org/officeDocument/2006/relationships" r:embed="rId2"/>
          <a:stretch>
            <a:fillRect/>
          </a:stretch>
        </xdr:blipFill>
        <xdr:spPr>
          <a:xfrm>
            <a:off x="767965" y="4833936"/>
            <a:ext cx="3048000" cy="2235200"/>
          </a:xfrm>
          <a:prstGeom prst="rect">
            <a:avLst/>
          </a:prstGeom>
        </xdr:spPr>
      </xdr:pic>
      <xdr:cxnSp macro="">
        <xdr:nvCxnSpPr>
          <xdr:cNvPr id="22" name="Straight Connector 21">
            <a:extLst>
              <a:ext uri="{FF2B5EF4-FFF2-40B4-BE49-F238E27FC236}">
                <a16:creationId xmlns:a16="http://schemas.microsoft.com/office/drawing/2014/main" id="{65229391-93DB-E369-D1A0-05BD2297ED5A}"/>
              </a:ext>
            </a:extLst>
          </xdr:cNvPr>
          <xdr:cNvCxnSpPr>
            <a:cxnSpLocks/>
          </xdr:cNvCxnSpPr>
        </xdr:nvCxnSpPr>
        <xdr:spPr>
          <a:xfrm>
            <a:off x="3849426" y="5230226"/>
            <a:ext cx="182880" cy="0"/>
          </a:xfrm>
          <a:prstGeom prst="line">
            <a:avLst/>
          </a:prstGeom>
          <a:ln>
            <a:solidFill>
              <a:schemeClr val="tx1"/>
            </a:solidFill>
          </a:ln>
        </xdr:spPr>
        <xdr:style>
          <a:lnRef idx="2">
            <a:schemeClr val="accent1"/>
          </a:lnRef>
          <a:fillRef idx="0">
            <a:schemeClr val="accent1"/>
          </a:fillRef>
          <a:effectRef idx="1">
            <a:schemeClr val="accent1"/>
          </a:effectRef>
          <a:fontRef idx="minor">
            <a:schemeClr val="tx1"/>
          </a:fontRef>
        </xdr:style>
      </xdr:cxnSp>
      <xdr:sp macro="" textlink="">
        <xdr:nvSpPr>
          <xdr:cNvPr id="23" name="TextBox 104">
            <a:extLst>
              <a:ext uri="{FF2B5EF4-FFF2-40B4-BE49-F238E27FC236}">
                <a16:creationId xmlns:a16="http://schemas.microsoft.com/office/drawing/2014/main" id="{94A72D39-BE8A-247D-3E64-27D9C74312F6}"/>
              </a:ext>
            </a:extLst>
          </xdr:cNvPr>
          <xdr:cNvSpPr txBox="1"/>
        </xdr:nvSpPr>
        <xdr:spPr>
          <a:xfrm>
            <a:off x="3909940" y="5117353"/>
            <a:ext cx="592009" cy="215444"/>
          </a:xfrm>
          <a:prstGeom prst="rect">
            <a:avLst/>
          </a:prstGeom>
          <a:noFill/>
        </xdr:spPr>
        <xdr:txBody>
          <a:bodyPr wrap="square" rtlCol="0">
            <a:spAutoFit/>
          </a:bodyPr>
          <a:lstStyle>
            <a:defPPr>
              <a:defRPr lang="en-US"/>
            </a:defPPr>
            <a:lvl1pPr marL="0" algn="l" defTabSz="4572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1pPr>
            <a:lvl2pPr marL="457200" algn="l" defTabSz="4572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2pPr>
            <a:lvl3pPr marL="914400" algn="l" defTabSz="4572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3pPr>
            <a:lvl4pPr marL="1371600" algn="l" defTabSz="4572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4pPr>
            <a:lvl5pPr marL="1828800" algn="l" defTabSz="4572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5pPr>
            <a:lvl6pPr marL="2286000" algn="l" defTabSz="4572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6pPr>
            <a:lvl7pPr marL="2743200" algn="l" defTabSz="4572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7pPr>
            <a:lvl8pPr marL="3200400" algn="l" defTabSz="4572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8pPr>
            <a:lvl9pPr marL="3657600" algn="l" defTabSz="4572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9pPr>
          </a:lstStyle>
          <a:p>
            <a:pPr algn="ctr"/>
            <a:r>
              <a:rPr lang="en-US" sz="800" b="1">
                <a:latin typeface="Arial" panose="020B0604020202020204" pitchFamily="34" charset="0"/>
                <a:cs typeface="Arial" panose="020B0604020202020204" pitchFamily="34" charset="0"/>
              </a:rPr>
              <a:t>Pol II</a:t>
            </a:r>
          </a:p>
        </xdr:txBody>
      </xdr:sp>
      <xdr:cxnSp macro="">
        <xdr:nvCxnSpPr>
          <xdr:cNvPr id="24" name="Straight Connector 23">
            <a:extLst>
              <a:ext uri="{FF2B5EF4-FFF2-40B4-BE49-F238E27FC236}">
                <a16:creationId xmlns:a16="http://schemas.microsoft.com/office/drawing/2014/main" id="{A40CA1C7-D124-428A-702C-CDDE3D137FCA}"/>
              </a:ext>
            </a:extLst>
          </xdr:cNvPr>
          <xdr:cNvCxnSpPr>
            <a:cxnSpLocks/>
          </xdr:cNvCxnSpPr>
        </xdr:nvCxnSpPr>
        <xdr:spPr>
          <a:xfrm>
            <a:off x="3852024" y="5183703"/>
            <a:ext cx="0" cy="87871"/>
          </a:xfrm>
          <a:prstGeom prst="line">
            <a:avLst/>
          </a:prstGeom>
          <a:ln>
            <a:solidFill>
              <a:schemeClr val="tx1"/>
            </a:solidFill>
          </a:ln>
        </xdr:spPr>
        <xdr:style>
          <a:lnRef idx="2">
            <a:schemeClr val="accent1"/>
          </a:lnRef>
          <a:fillRef idx="0">
            <a:schemeClr val="accent1"/>
          </a:fillRef>
          <a:effectRef idx="1">
            <a:schemeClr val="accent1"/>
          </a:effectRef>
          <a:fontRef idx="minor">
            <a:schemeClr val="tx1"/>
          </a:fontRef>
        </xdr:style>
      </xdr:cxnSp>
      <xdr:sp macro="" textlink="">
        <xdr:nvSpPr>
          <xdr:cNvPr id="25" name="TextBox 110">
            <a:extLst>
              <a:ext uri="{FF2B5EF4-FFF2-40B4-BE49-F238E27FC236}">
                <a16:creationId xmlns:a16="http://schemas.microsoft.com/office/drawing/2014/main" id="{89425F85-5622-DE36-BD60-5D4F74E32D58}"/>
              </a:ext>
            </a:extLst>
          </xdr:cNvPr>
          <xdr:cNvSpPr txBox="1"/>
        </xdr:nvSpPr>
        <xdr:spPr>
          <a:xfrm>
            <a:off x="1639108" y="7069136"/>
            <a:ext cx="1088560" cy="246221"/>
          </a:xfrm>
          <a:prstGeom prst="rect">
            <a:avLst/>
          </a:prstGeom>
          <a:noFill/>
        </xdr:spPr>
        <xdr:txBody>
          <a:bodyPr wrap="square" rtlCol="0">
            <a:spAutoFit/>
          </a:bodyPr>
          <a:lstStyle>
            <a:defPPr>
              <a:defRPr lang="en-US"/>
            </a:defPPr>
            <a:lvl1pPr marL="0" algn="l" defTabSz="4572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1pPr>
            <a:lvl2pPr marL="457200" algn="l" defTabSz="4572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2pPr>
            <a:lvl3pPr marL="914400" algn="l" defTabSz="4572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3pPr>
            <a:lvl4pPr marL="1371600" algn="l" defTabSz="4572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4pPr>
            <a:lvl5pPr marL="1828800" algn="l" defTabSz="4572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5pPr>
            <a:lvl6pPr marL="2286000" algn="l" defTabSz="4572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6pPr>
            <a:lvl7pPr marL="2743200" algn="l" defTabSz="4572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7pPr>
            <a:lvl8pPr marL="3200400" algn="l" defTabSz="4572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8pPr>
            <a:lvl9pPr marL="3657600" algn="l" defTabSz="4572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9pPr>
          </a:lstStyle>
          <a:p>
            <a:pPr algn="ctr"/>
            <a:r>
              <a:rPr lang="en-US" sz="1000" b="1">
                <a:latin typeface="Arial" panose="020B0604020202020204" pitchFamily="34" charset="0"/>
                <a:cs typeface="Arial" panose="020B0604020202020204" pitchFamily="34" charset="0"/>
              </a:rPr>
              <a:t>High B/C</a:t>
            </a:r>
          </a:p>
        </xdr:txBody>
      </xdr:sp>
      <xdr:sp macro="" textlink="">
        <xdr:nvSpPr>
          <xdr:cNvPr id="26" name="TextBox 134">
            <a:extLst>
              <a:ext uri="{FF2B5EF4-FFF2-40B4-BE49-F238E27FC236}">
                <a16:creationId xmlns:a16="http://schemas.microsoft.com/office/drawing/2014/main" id="{FE6960B1-08E6-1378-CE81-39AEFFD3B1A8}"/>
              </a:ext>
            </a:extLst>
          </xdr:cNvPr>
          <xdr:cNvSpPr txBox="1"/>
        </xdr:nvSpPr>
        <xdr:spPr>
          <a:xfrm rot="-2700000">
            <a:off x="795037" y="4606110"/>
            <a:ext cx="409575" cy="246221"/>
          </a:xfrm>
          <a:prstGeom prst="rect">
            <a:avLst/>
          </a:prstGeom>
          <a:noFill/>
        </xdr:spPr>
        <xdr:txBody>
          <a:bodyPr wrap="square" rtlCol="0">
            <a:spAutoFit/>
          </a:bodyPr>
          <a:lstStyle>
            <a:defPPr>
              <a:defRPr lang="en-US"/>
            </a:defPPr>
            <a:lvl1pPr marL="0" algn="l" defTabSz="4572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1pPr>
            <a:lvl2pPr marL="457200" algn="l" defTabSz="4572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2pPr>
            <a:lvl3pPr marL="914400" algn="l" defTabSz="4572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3pPr>
            <a:lvl4pPr marL="1371600" algn="l" defTabSz="4572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4pPr>
            <a:lvl5pPr marL="1828800" algn="l" defTabSz="4572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5pPr>
            <a:lvl6pPr marL="2286000" algn="l" defTabSz="4572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6pPr>
            <a:lvl7pPr marL="2743200" algn="l" defTabSz="4572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7pPr>
            <a:lvl8pPr marL="3200400" algn="l" defTabSz="4572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8pPr>
            <a:lvl9pPr marL="3657600" algn="l" defTabSz="4572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9pPr>
          </a:lstStyle>
          <a:p>
            <a:pPr algn="ctr"/>
            <a:r>
              <a:rPr lang="en-US" sz="1000" b="1">
                <a:latin typeface="Arial" panose="020B0604020202020204" pitchFamily="34" charset="0"/>
                <a:cs typeface="Arial" panose="020B0604020202020204" pitchFamily="34" charset="0"/>
              </a:rPr>
              <a:t>M</a:t>
            </a:r>
          </a:p>
        </xdr:txBody>
      </xdr:sp>
      <xdr:sp macro="" textlink="">
        <xdr:nvSpPr>
          <xdr:cNvPr id="27" name="TextBox 135">
            <a:extLst>
              <a:ext uri="{FF2B5EF4-FFF2-40B4-BE49-F238E27FC236}">
                <a16:creationId xmlns:a16="http://schemas.microsoft.com/office/drawing/2014/main" id="{A8F0E88E-2FA9-CBF8-F6AC-D9089F04BC77}"/>
              </a:ext>
            </a:extLst>
          </xdr:cNvPr>
          <xdr:cNvSpPr txBox="1"/>
        </xdr:nvSpPr>
        <xdr:spPr>
          <a:xfrm rot="-2700000">
            <a:off x="976779" y="4607451"/>
            <a:ext cx="409575" cy="246221"/>
          </a:xfrm>
          <a:prstGeom prst="rect">
            <a:avLst/>
          </a:prstGeom>
          <a:noFill/>
        </xdr:spPr>
        <xdr:txBody>
          <a:bodyPr wrap="square" rtlCol="0">
            <a:spAutoFit/>
          </a:bodyPr>
          <a:lstStyle>
            <a:defPPr>
              <a:defRPr lang="en-US"/>
            </a:defPPr>
            <a:lvl1pPr marL="0" algn="l" defTabSz="4572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1pPr>
            <a:lvl2pPr marL="457200" algn="l" defTabSz="4572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2pPr>
            <a:lvl3pPr marL="914400" algn="l" defTabSz="4572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3pPr>
            <a:lvl4pPr marL="1371600" algn="l" defTabSz="4572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4pPr>
            <a:lvl5pPr marL="1828800" algn="l" defTabSz="4572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5pPr>
            <a:lvl6pPr marL="2286000" algn="l" defTabSz="4572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6pPr>
            <a:lvl7pPr marL="2743200" algn="l" defTabSz="4572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7pPr>
            <a:lvl8pPr marL="3200400" algn="l" defTabSz="4572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8pPr>
            <a:lvl9pPr marL="3657600" algn="l" defTabSz="4572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9pPr>
          </a:lstStyle>
          <a:p>
            <a:pPr algn="ctr"/>
            <a:r>
              <a:rPr lang="en-US" sz="1000" b="1">
                <a:latin typeface="Arial" panose="020B0604020202020204" pitchFamily="34" charset="0"/>
                <a:cs typeface="Arial" panose="020B0604020202020204" pitchFamily="34" charset="0"/>
              </a:rPr>
              <a:t>D</a:t>
            </a:r>
          </a:p>
        </xdr:txBody>
      </xdr:sp>
      <xdr:sp macro="" textlink="">
        <xdr:nvSpPr>
          <xdr:cNvPr id="28" name="TextBox 136">
            <a:extLst>
              <a:ext uri="{FF2B5EF4-FFF2-40B4-BE49-F238E27FC236}">
                <a16:creationId xmlns:a16="http://schemas.microsoft.com/office/drawing/2014/main" id="{83538DED-72B7-BDC6-D83E-2193329809FC}"/>
              </a:ext>
            </a:extLst>
          </xdr:cNvPr>
          <xdr:cNvSpPr txBox="1"/>
        </xdr:nvSpPr>
        <xdr:spPr>
          <a:xfrm>
            <a:off x="2431922" y="3991999"/>
            <a:ext cx="736063" cy="246221"/>
          </a:xfrm>
          <a:prstGeom prst="rect">
            <a:avLst/>
          </a:prstGeom>
          <a:noFill/>
        </xdr:spPr>
        <xdr:txBody>
          <a:bodyPr wrap="square" rtlCol="0">
            <a:spAutoFit/>
          </a:bodyPr>
          <a:lstStyle>
            <a:defPPr>
              <a:defRPr lang="en-US"/>
            </a:defPPr>
            <a:lvl1pPr marL="0" algn="l" defTabSz="4572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1pPr>
            <a:lvl2pPr marL="457200" algn="l" defTabSz="4572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2pPr>
            <a:lvl3pPr marL="914400" algn="l" defTabSz="4572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3pPr>
            <a:lvl4pPr marL="1371600" algn="l" defTabSz="4572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4pPr>
            <a:lvl5pPr marL="1828800" algn="l" defTabSz="4572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5pPr>
            <a:lvl6pPr marL="2286000" algn="l" defTabSz="4572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6pPr>
            <a:lvl7pPr marL="2743200" algn="l" defTabSz="4572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7pPr>
            <a:lvl8pPr marL="3200400" algn="l" defTabSz="4572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8pPr>
            <a:lvl9pPr marL="3657600" algn="l" defTabSz="4572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9pPr>
          </a:lstStyle>
          <a:p>
            <a:pPr algn="ctr"/>
            <a:r>
              <a:rPr lang="en-US" sz="1000" b="1">
                <a:solidFill>
                  <a:srgbClr val="941000"/>
                </a:solidFill>
                <a:latin typeface="Arial" panose="020B0604020202020204" pitchFamily="34" charset="0"/>
                <a:cs typeface="Arial" panose="020B0604020202020204" pitchFamily="34" charset="0"/>
              </a:rPr>
              <a:t>𝝰-Pol II</a:t>
            </a:r>
          </a:p>
        </xdr:txBody>
      </xdr:sp>
      <xdr:sp macro="" textlink="">
        <xdr:nvSpPr>
          <xdr:cNvPr id="29" name="Left Brace 28">
            <a:extLst>
              <a:ext uri="{FF2B5EF4-FFF2-40B4-BE49-F238E27FC236}">
                <a16:creationId xmlns:a16="http://schemas.microsoft.com/office/drawing/2014/main" id="{A5B0BEA6-D1A4-6366-0E7E-4BAB1829071C}"/>
              </a:ext>
            </a:extLst>
          </xdr:cNvPr>
          <xdr:cNvSpPr/>
        </xdr:nvSpPr>
        <xdr:spPr>
          <a:xfrm rot="5400000">
            <a:off x="2656073" y="3779632"/>
            <a:ext cx="287763" cy="1196509"/>
          </a:xfrm>
          <a:prstGeom prst="leftBrace">
            <a:avLst>
              <a:gd name="adj1" fmla="val 36705"/>
              <a:gd name="adj2" fmla="val 50000"/>
            </a:avLst>
          </a:prstGeom>
          <a:ln>
            <a:solidFill>
              <a:srgbClr val="950F00"/>
            </a:solidFill>
          </a:ln>
        </xdr:spPr>
        <xdr:style>
          <a:lnRef idx="2">
            <a:schemeClr val="accent1"/>
          </a:lnRef>
          <a:fillRef idx="0">
            <a:schemeClr val="accent1"/>
          </a:fillRef>
          <a:effectRef idx="1">
            <a:schemeClr val="accent1"/>
          </a:effectRef>
          <a:fontRef idx="minor">
            <a:schemeClr val="tx1"/>
          </a:fontRef>
        </xdr:style>
        <xdr:txBody>
          <a:bodyPr wrap="square" rtlCol="0" anchor="ctr"/>
          <a:lstStyle>
            <a:defPPr>
              <a:defRPr lang="en-US"/>
            </a:defPPr>
            <a:lvl1pPr marL="0" algn="l" defTabSz="4572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1pPr>
            <a:lvl2pPr marL="457200" algn="l" defTabSz="4572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2pPr>
            <a:lvl3pPr marL="914400" algn="l" defTabSz="4572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3pPr>
            <a:lvl4pPr marL="1371600" algn="l" defTabSz="4572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4pPr>
            <a:lvl5pPr marL="1828800" algn="l" defTabSz="4572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5pPr>
            <a:lvl6pPr marL="2286000" algn="l" defTabSz="4572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6pPr>
            <a:lvl7pPr marL="2743200" algn="l" defTabSz="4572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7pPr>
            <a:lvl8pPr marL="3200400" algn="l" defTabSz="4572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8pPr>
            <a:lvl9pPr marL="3657600" algn="l" defTabSz="4572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9pPr>
          </a:lstStyle>
          <a:p>
            <a:pPr algn="ctr"/>
            <a:endParaRPr lang="en-US"/>
          </a:p>
        </xdr:txBody>
      </xdr:sp>
      <xdr:sp macro="" textlink="">
        <xdr:nvSpPr>
          <xdr:cNvPr id="30" name="TextBox 138">
            <a:extLst>
              <a:ext uri="{FF2B5EF4-FFF2-40B4-BE49-F238E27FC236}">
                <a16:creationId xmlns:a16="http://schemas.microsoft.com/office/drawing/2014/main" id="{5F9A6EE5-61DF-7BEC-3098-57E0C120A9AD}"/>
              </a:ext>
            </a:extLst>
          </xdr:cNvPr>
          <xdr:cNvSpPr txBox="1"/>
        </xdr:nvSpPr>
        <xdr:spPr>
          <a:xfrm rot="-2700000">
            <a:off x="1146898" y="4572364"/>
            <a:ext cx="505021" cy="246221"/>
          </a:xfrm>
          <a:prstGeom prst="rect">
            <a:avLst/>
          </a:prstGeom>
          <a:noFill/>
        </xdr:spPr>
        <xdr:txBody>
          <a:bodyPr wrap="square" rtlCol="0">
            <a:spAutoFit/>
          </a:bodyPr>
          <a:lstStyle>
            <a:defPPr>
              <a:defRPr lang="en-US"/>
            </a:defPPr>
            <a:lvl1pPr marL="0" algn="l" defTabSz="4572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1pPr>
            <a:lvl2pPr marL="457200" algn="l" defTabSz="4572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2pPr>
            <a:lvl3pPr marL="914400" algn="l" defTabSz="4572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3pPr>
            <a:lvl4pPr marL="1371600" algn="l" defTabSz="4572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4pPr>
            <a:lvl5pPr marL="1828800" algn="l" defTabSz="4572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5pPr>
            <a:lvl6pPr marL="2286000" algn="l" defTabSz="4572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6pPr>
            <a:lvl7pPr marL="2743200" algn="l" defTabSz="4572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7pPr>
            <a:lvl8pPr marL="3200400" algn="l" defTabSz="4572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8pPr>
            <a:lvl9pPr marL="3657600" algn="l" defTabSz="4572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9pPr>
          </a:lstStyle>
          <a:p>
            <a:pPr algn="ctr"/>
            <a:r>
              <a:rPr lang="en-US" sz="1000" b="1">
                <a:latin typeface="Arial" panose="020B0604020202020204" pitchFamily="34" charset="0"/>
                <a:cs typeface="Arial" panose="020B0604020202020204" pitchFamily="34" charset="0"/>
              </a:rPr>
              <a:t>0.25</a:t>
            </a:r>
          </a:p>
        </xdr:txBody>
      </xdr:sp>
      <xdr:sp macro="" textlink="">
        <xdr:nvSpPr>
          <xdr:cNvPr id="31" name="TextBox 139">
            <a:extLst>
              <a:ext uri="{FF2B5EF4-FFF2-40B4-BE49-F238E27FC236}">
                <a16:creationId xmlns:a16="http://schemas.microsoft.com/office/drawing/2014/main" id="{194E5FB3-EEC4-3005-4DD7-B804FE02A376}"/>
              </a:ext>
            </a:extLst>
          </xdr:cNvPr>
          <xdr:cNvSpPr txBox="1"/>
        </xdr:nvSpPr>
        <xdr:spPr>
          <a:xfrm rot="-2700000">
            <a:off x="1341870" y="4575525"/>
            <a:ext cx="505021" cy="246221"/>
          </a:xfrm>
          <a:prstGeom prst="rect">
            <a:avLst/>
          </a:prstGeom>
          <a:noFill/>
        </xdr:spPr>
        <xdr:txBody>
          <a:bodyPr wrap="square" rtlCol="0">
            <a:spAutoFit/>
          </a:bodyPr>
          <a:lstStyle>
            <a:defPPr>
              <a:defRPr lang="en-US"/>
            </a:defPPr>
            <a:lvl1pPr marL="0" algn="l" defTabSz="4572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1pPr>
            <a:lvl2pPr marL="457200" algn="l" defTabSz="4572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2pPr>
            <a:lvl3pPr marL="914400" algn="l" defTabSz="4572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3pPr>
            <a:lvl4pPr marL="1371600" algn="l" defTabSz="4572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4pPr>
            <a:lvl5pPr marL="1828800" algn="l" defTabSz="4572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5pPr>
            <a:lvl6pPr marL="2286000" algn="l" defTabSz="4572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6pPr>
            <a:lvl7pPr marL="2743200" algn="l" defTabSz="4572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7pPr>
            <a:lvl8pPr marL="3200400" algn="l" defTabSz="4572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8pPr>
            <a:lvl9pPr marL="3657600" algn="l" defTabSz="4572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9pPr>
          </a:lstStyle>
          <a:p>
            <a:pPr algn="ctr"/>
            <a:r>
              <a:rPr lang="en-US" sz="1000" b="1">
                <a:latin typeface="Arial" panose="020B0604020202020204" pitchFamily="34" charset="0"/>
                <a:cs typeface="Arial" panose="020B0604020202020204" pitchFamily="34" charset="0"/>
              </a:rPr>
              <a:t>0.5</a:t>
            </a:r>
          </a:p>
        </xdr:txBody>
      </xdr:sp>
      <xdr:sp macro="" textlink="">
        <xdr:nvSpPr>
          <xdr:cNvPr id="32" name="TextBox 140">
            <a:extLst>
              <a:ext uri="{FF2B5EF4-FFF2-40B4-BE49-F238E27FC236}">
                <a16:creationId xmlns:a16="http://schemas.microsoft.com/office/drawing/2014/main" id="{4A6A2D7F-9C48-D5C7-8D70-1635EE287D99}"/>
              </a:ext>
            </a:extLst>
          </xdr:cNvPr>
          <xdr:cNvSpPr txBox="1"/>
        </xdr:nvSpPr>
        <xdr:spPr>
          <a:xfrm rot="-2700000">
            <a:off x="1517602" y="4572365"/>
            <a:ext cx="505021" cy="246221"/>
          </a:xfrm>
          <a:prstGeom prst="rect">
            <a:avLst/>
          </a:prstGeom>
          <a:noFill/>
        </xdr:spPr>
        <xdr:txBody>
          <a:bodyPr wrap="square" rtlCol="0">
            <a:spAutoFit/>
          </a:bodyPr>
          <a:lstStyle>
            <a:defPPr>
              <a:defRPr lang="en-US"/>
            </a:defPPr>
            <a:lvl1pPr marL="0" algn="l" defTabSz="4572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1pPr>
            <a:lvl2pPr marL="457200" algn="l" defTabSz="4572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2pPr>
            <a:lvl3pPr marL="914400" algn="l" defTabSz="4572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3pPr>
            <a:lvl4pPr marL="1371600" algn="l" defTabSz="4572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4pPr>
            <a:lvl5pPr marL="1828800" algn="l" defTabSz="4572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5pPr>
            <a:lvl6pPr marL="2286000" algn="l" defTabSz="4572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6pPr>
            <a:lvl7pPr marL="2743200" algn="l" defTabSz="4572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7pPr>
            <a:lvl8pPr marL="3200400" algn="l" defTabSz="4572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8pPr>
            <a:lvl9pPr marL="3657600" algn="l" defTabSz="4572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9pPr>
          </a:lstStyle>
          <a:p>
            <a:pPr algn="ctr"/>
            <a:r>
              <a:rPr lang="en-US" sz="1000" b="1">
                <a:latin typeface="Arial" panose="020B0604020202020204" pitchFamily="34" charset="0"/>
                <a:cs typeface="Arial" panose="020B0604020202020204" pitchFamily="34" charset="0"/>
              </a:rPr>
              <a:t>1</a:t>
            </a:r>
          </a:p>
        </xdr:txBody>
      </xdr:sp>
      <xdr:sp macro="" textlink="">
        <xdr:nvSpPr>
          <xdr:cNvPr id="33" name="TextBox 141">
            <a:extLst>
              <a:ext uri="{FF2B5EF4-FFF2-40B4-BE49-F238E27FC236}">
                <a16:creationId xmlns:a16="http://schemas.microsoft.com/office/drawing/2014/main" id="{488A98C9-0BD1-9AE0-AF2C-C17350ADB5E4}"/>
              </a:ext>
            </a:extLst>
          </xdr:cNvPr>
          <xdr:cNvSpPr txBox="1"/>
        </xdr:nvSpPr>
        <xdr:spPr>
          <a:xfrm rot="-2700000">
            <a:off x="1666782" y="4574741"/>
            <a:ext cx="505021" cy="246221"/>
          </a:xfrm>
          <a:prstGeom prst="rect">
            <a:avLst/>
          </a:prstGeom>
          <a:noFill/>
        </xdr:spPr>
        <xdr:txBody>
          <a:bodyPr wrap="square" rtlCol="0">
            <a:spAutoFit/>
          </a:bodyPr>
          <a:lstStyle>
            <a:defPPr>
              <a:defRPr lang="en-US"/>
            </a:defPPr>
            <a:lvl1pPr marL="0" algn="l" defTabSz="4572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1pPr>
            <a:lvl2pPr marL="457200" algn="l" defTabSz="4572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2pPr>
            <a:lvl3pPr marL="914400" algn="l" defTabSz="4572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3pPr>
            <a:lvl4pPr marL="1371600" algn="l" defTabSz="4572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4pPr>
            <a:lvl5pPr marL="1828800" algn="l" defTabSz="4572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5pPr>
            <a:lvl6pPr marL="2286000" algn="l" defTabSz="4572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6pPr>
            <a:lvl7pPr marL="2743200" algn="l" defTabSz="4572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7pPr>
            <a:lvl8pPr marL="3200400" algn="l" defTabSz="4572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8pPr>
            <a:lvl9pPr marL="3657600" algn="l" defTabSz="4572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9pPr>
          </a:lstStyle>
          <a:p>
            <a:pPr algn="ctr"/>
            <a:r>
              <a:rPr lang="en-US" sz="1000" b="1">
                <a:latin typeface="Arial" panose="020B0604020202020204" pitchFamily="34" charset="0"/>
                <a:cs typeface="Arial" panose="020B0604020202020204" pitchFamily="34" charset="0"/>
              </a:rPr>
              <a:t>2</a:t>
            </a:r>
          </a:p>
        </xdr:txBody>
      </xdr:sp>
      <xdr:sp macro="" textlink="">
        <xdr:nvSpPr>
          <xdr:cNvPr id="34" name="TextBox 142">
            <a:extLst>
              <a:ext uri="{FF2B5EF4-FFF2-40B4-BE49-F238E27FC236}">
                <a16:creationId xmlns:a16="http://schemas.microsoft.com/office/drawing/2014/main" id="{783AFEC3-2F6F-FBE7-50AA-989EDBE78CEB}"/>
              </a:ext>
            </a:extLst>
          </xdr:cNvPr>
          <xdr:cNvSpPr txBox="1"/>
        </xdr:nvSpPr>
        <xdr:spPr>
          <a:xfrm rot="-2700000">
            <a:off x="2008350" y="4567383"/>
            <a:ext cx="409575" cy="246221"/>
          </a:xfrm>
          <a:prstGeom prst="rect">
            <a:avLst/>
          </a:prstGeom>
          <a:noFill/>
        </xdr:spPr>
        <xdr:txBody>
          <a:bodyPr wrap="square" rtlCol="0">
            <a:spAutoFit/>
          </a:bodyPr>
          <a:lstStyle>
            <a:defPPr>
              <a:defRPr lang="en-US"/>
            </a:defPPr>
            <a:lvl1pPr marL="0" algn="l" defTabSz="4572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1pPr>
            <a:lvl2pPr marL="457200" algn="l" defTabSz="4572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2pPr>
            <a:lvl3pPr marL="914400" algn="l" defTabSz="4572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3pPr>
            <a:lvl4pPr marL="1371600" algn="l" defTabSz="4572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4pPr>
            <a:lvl5pPr marL="1828800" algn="l" defTabSz="4572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5pPr>
            <a:lvl6pPr marL="2286000" algn="l" defTabSz="4572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6pPr>
            <a:lvl7pPr marL="2743200" algn="l" defTabSz="4572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7pPr>
            <a:lvl8pPr marL="3200400" algn="l" defTabSz="4572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8pPr>
            <a:lvl9pPr marL="3657600" algn="l" defTabSz="4572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9pPr>
          </a:lstStyle>
          <a:p>
            <a:pPr algn="ctr"/>
            <a:r>
              <a:rPr lang="en-US" sz="1000" b="1">
                <a:latin typeface="Arial" panose="020B0604020202020204" pitchFamily="34" charset="0"/>
                <a:cs typeface="Arial" panose="020B0604020202020204" pitchFamily="34" charset="0"/>
              </a:rPr>
              <a:t>M</a:t>
            </a:r>
          </a:p>
        </xdr:txBody>
      </xdr:sp>
      <xdr:sp macro="" textlink="">
        <xdr:nvSpPr>
          <xdr:cNvPr id="35" name="TextBox 143">
            <a:extLst>
              <a:ext uri="{FF2B5EF4-FFF2-40B4-BE49-F238E27FC236}">
                <a16:creationId xmlns:a16="http://schemas.microsoft.com/office/drawing/2014/main" id="{F2034330-5A11-DA12-861B-76D8DCF85F2A}"/>
              </a:ext>
            </a:extLst>
          </xdr:cNvPr>
          <xdr:cNvSpPr txBox="1"/>
        </xdr:nvSpPr>
        <xdr:spPr>
          <a:xfrm rot="-2700000">
            <a:off x="2190092" y="4568724"/>
            <a:ext cx="409575" cy="246221"/>
          </a:xfrm>
          <a:prstGeom prst="rect">
            <a:avLst/>
          </a:prstGeom>
          <a:noFill/>
        </xdr:spPr>
        <xdr:txBody>
          <a:bodyPr wrap="square" rtlCol="0">
            <a:spAutoFit/>
          </a:bodyPr>
          <a:lstStyle>
            <a:defPPr>
              <a:defRPr lang="en-US"/>
            </a:defPPr>
            <a:lvl1pPr marL="0" algn="l" defTabSz="4572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1pPr>
            <a:lvl2pPr marL="457200" algn="l" defTabSz="4572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2pPr>
            <a:lvl3pPr marL="914400" algn="l" defTabSz="4572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3pPr>
            <a:lvl4pPr marL="1371600" algn="l" defTabSz="4572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4pPr>
            <a:lvl5pPr marL="1828800" algn="l" defTabSz="4572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5pPr>
            <a:lvl6pPr marL="2286000" algn="l" defTabSz="4572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6pPr>
            <a:lvl7pPr marL="2743200" algn="l" defTabSz="4572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7pPr>
            <a:lvl8pPr marL="3200400" algn="l" defTabSz="4572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8pPr>
            <a:lvl9pPr marL="3657600" algn="l" defTabSz="4572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9pPr>
          </a:lstStyle>
          <a:p>
            <a:pPr algn="ctr"/>
            <a:r>
              <a:rPr lang="en-US" sz="1000" b="1">
                <a:latin typeface="Arial" panose="020B0604020202020204" pitchFamily="34" charset="0"/>
                <a:cs typeface="Arial" panose="020B0604020202020204" pitchFamily="34" charset="0"/>
              </a:rPr>
              <a:t>D</a:t>
            </a:r>
          </a:p>
        </xdr:txBody>
      </xdr:sp>
      <xdr:sp macro="" textlink="">
        <xdr:nvSpPr>
          <xdr:cNvPr id="36" name="TextBox 144">
            <a:extLst>
              <a:ext uri="{FF2B5EF4-FFF2-40B4-BE49-F238E27FC236}">
                <a16:creationId xmlns:a16="http://schemas.microsoft.com/office/drawing/2014/main" id="{753A7EB9-6A80-D2F9-0C10-5FC11B9D33B5}"/>
              </a:ext>
            </a:extLst>
          </xdr:cNvPr>
          <xdr:cNvSpPr txBox="1"/>
        </xdr:nvSpPr>
        <xdr:spPr>
          <a:xfrm rot="-2700000">
            <a:off x="2360211" y="4533637"/>
            <a:ext cx="505021" cy="246221"/>
          </a:xfrm>
          <a:prstGeom prst="rect">
            <a:avLst/>
          </a:prstGeom>
          <a:noFill/>
        </xdr:spPr>
        <xdr:txBody>
          <a:bodyPr wrap="square" rtlCol="0">
            <a:spAutoFit/>
          </a:bodyPr>
          <a:lstStyle>
            <a:defPPr>
              <a:defRPr lang="en-US"/>
            </a:defPPr>
            <a:lvl1pPr marL="0" algn="l" defTabSz="4572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1pPr>
            <a:lvl2pPr marL="457200" algn="l" defTabSz="4572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2pPr>
            <a:lvl3pPr marL="914400" algn="l" defTabSz="4572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3pPr>
            <a:lvl4pPr marL="1371600" algn="l" defTabSz="4572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4pPr>
            <a:lvl5pPr marL="1828800" algn="l" defTabSz="4572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5pPr>
            <a:lvl6pPr marL="2286000" algn="l" defTabSz="4572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6pPr>
            <a:lvl7pPr marL="2743200" algn="l" defTabSz="4572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7pPr>
            <a:lvl8pPr marL="3200400" algn="l" defTabSz="4572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8pPr>
            <a:lvl9pPr marL="3657600" algn="l" defTabSz="4572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9pPr>
          </a:lstStyle>
          <a:p>
            <a:pPr algn="ctr"/>
            <a:r>
              <a:rPr lang="en-US" sz="1000" b="1">
                <a:latin typeface="Arial" panose="020B0604020202020204" pitchFamily="34" charset="0"/>
                <a:cs typeface="Arial" panose="020B0604020202020204" pitchFamily="34" charset="0"/>
              </a:rPr>
              <a:t>0.25</a:t>
            </a:r>
          </a:p>
        </xdr:txBody>
      </xdr:sp>
      <xdr:sp macro="" textlink="">
        <xdr:nvSpPr>
          <xdr:cNvPr id="37" name="TextBox 145">
            <a:extLst>
              <a:ext uri="{FF2B5EF4-FFF2-40B4-BE49-F238E27FC236}">
                <a16:creationId xmlns:a16="http://schemas.microsoft.com/office/drawing/2014/main" id="{ACF3A3AF-4755-31FA-81C2-105632F60980}"/>
              </a:ext>
            </a:extLst>
          </xdr:cNvPr>
          <xdr:cNvSpPr txBox="1"/>
        </xdr:nvSpPr>
        <xdr:spPr>
          <a:xfrm rot="-2700000">
            <a:off x="2555183" y="4536798"/>
            <a:ext cx="505021" cy="246221"/>
          </a:xfrm>
          <a:prstGeom prst="rect">
            <a:avLst/>
          </a:prstGeom>
          <a:noFill/>
        </xdr:spPr>
        <xdr:txBody>
          <a:bodyPr wrap="square" rtlCol="0">
            <a:spAutoFit/>
          </a:bodyPr>
          <a:lstStyle>
            <a:defPPr>
              <a:defRPr lang="en-US"/>
            </a:defPPr>
            <a:lvl1pPr marL="0" algn="l" defTabSz="4572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1pPr>
            <a:lvl2pPr marL="457200" algn="l" defTabSz="4572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2pPr>
            <a:lvl3pPr marL="914400" algn="l" defTabSz="4572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3pPr>
            <a:lvl4pPr marL="1371600" algn="l" defTabSz="4572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4pPr>
            <a:lvl5pPr marL="1828800" algn="l" defTabSz="4572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5pPr>
            <a:lvl6pPr marL="2286000" algn="l" defTabSz="4572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6pPr>
            <a:lvl7pPr marL="2743200" algn="l" defTabSz="4572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7pPr>
            <a:lvl8pPr marL="3200400" algn="l" defTabSz="4572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8pPr>
            <a:lvl9pPr marL="3657600" algn="l" defTabSz="4572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9pPr>
          </a:lstStyle>
          <a:p>
            <a:pPr algn="ctr"/>
            <a:r>
              <a:rPr lang="en-US" sz="1000" b="1">
                <a:latin typeface="Arial" panose="020B0604020202020204" pitchFamily="34" charset="0"/>
                <a:cs typeface="Arial" panose="020B0604020202020204" pitchFamily="34" charset="0"/>
              </a:rPr>
              <a:t>0.5</a:t>
            </a:r>
          </a:p>
        </xdr:txBody>
      </xdr:sp>
      <xdr:sp macro="" textlink="">
        <xdr:nvSpPr>
          <xdr:cNvPr id="38" name="TextBox 146">
            <a:extLst>
              <a:ext uri="{FF2B5EF4-FFF2-40B4-BE49-F238E27FC236}">
                <a16:creationId xmlns:a16="http://schemas.microsoft.com/office/drawing/2014/main" id="{99FC8385-4E03-6916-64ED-44227D853C75}"/>
              </a:ext>
            </a:extLst>
          </xdr:cNvPr>
          <xdr:cNvSpPr txBox="1"/>
        </xdr:nvSpPr>
        <xdr:spPr>
          <a:xfrm rot="-2700000">
            <a:off x="2730915" y="4533638"/>
            <a:ext cx="505021" cy="246221"/>
          </a:xfrm>
          <a:prstGeom prst="rect">
            <a:avLst/>
          </a:prstGeom>
          <a:noFill/>
        </xdr:spPr>
        <xdr:txBody>
          <a:bodyPr wrap="square" rtlCol="0">
            <a:spAutoFit/>
          </a:bodyPr>
          <a:lstStyle>
            <a:defPPr>
              <a:defRPr lang="en-US"/>
            </a:defPPr>
            <a:lvl1pPr marL="0" algn="l" defTabSz="4572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1pPr>
            <a:lvl2pPr marL="457200" algn="l" defTabSz="4572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2pPr>
            <a:lvl3pPr marL="914400" algn="l" defTabSz="4572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3pPr>
            <a:lvl4pPr marL="1371600" algn="l" defTabSz="4572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4pPr>
            <a:lvl5pPr marL="1828800" algn="l" defTabSz="4572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5pPr>
            <a:lvl6pPr marL="2286000" algn="l" defTabSz="4572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6pPr>
            <a:lvl7pPr marL="2743200" algn="l" defTabSz="4572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7pPr>
            <a:lvl8pPr marL="3200400" algn="l" defTabSz="4572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8pPr>
            <a:lvl9pPr marL="3657600" algn="l" defTabSz="4572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9pPr>
          </a:lstStyle>
          <a:p>
            <a:pPr algn="ctr"/>
            <a:r>
              <a:rPr lang="en-US" sz="1000" b="1">
                <a:latin typeface="Arial" panose="020B0604020202020204" pitchFamily="34" charset="0"/>
                <a:cs typeface="Arial" panose="020B0604020202020204" pitchFamily="34" charset="0"/>
              </a:rPr>
              <a:t>1</a:t>
            </a:r>
          </a:p>
        </xdr:txBody>
      </xdr:sp>
      <xdr:sp macro="" textlink="">
        <xdr:nvSpPr>
          <xdr:cNvPr id="39" name="TextBox 147">
            <a:extLst>
              <a:ext uri="{FF2B5EF4-FFF2-40B4-BE49-F238E27FC236}">
                <a16:creationId xmlns:a16="http://schemas.microsoft.com/office/drawing/2014/main" id="{DDE7AB6F-D322-D530-25E8-0A5CA1BF472C}"/>
              </a:ext>
            </a:extLst>
          </xdr:cNvPr>
          <xdr:cNvSpPr txBox="1"/>
        </xdr:nvSpPr>
        <xdr:spPr>
          <a:xfrm rot="-2700000">
            <a:off x="2880095" y="4536014"/>
            <a:ext cx="505021" cy="246221"/>
          </a:xfrm>
          <a:prstGeom prst="rect">
            <a:avLst/>
          </a:prstGeom>
          <a:noFill/>
        </xdr:spPr>
        <xdr:txBody>
          <a:bodyPr wrap="square" rtlCol="0">
            <a:spAutoFit/>
          </a:bodyPr>
          <a:lstStyle>
            <a:defPPr>
              <a:defRPr lang="en-US"/>
            </a:defPPr>
            <a:lvl1pPr marL="0" algn="l" defTabSz="4572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1pPr>
            <a:lvl2pPr marL="457200" algn="l" defTabSz="4572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2pPr>
            <a:lvl3pPr marL="914400" algn="l" defTabSz="4572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3pPr>
            <a:lvl4pPr marL="1371600" algn="l" defTabSz="4572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4pPr>
            <a:lvl5pPr marL="1828800" algn="l" defTabSz="4572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5pPr>
            <a:lvl6pPr marL="2286000" algn="l" defTabSz="4572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6pPr>
            <a:lvl7pPr marL="2743200" algn="l" defTabSz="4572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7pPr>
            <a:lvl8pPr marL="3200400" algn="l" defTabSz="4572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8pPr>
            <a:lvl9pPr marL="3657600" algn="l" defTabSz="4572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9pPr>
          </a:lstStyle>
          <a:p>
            <a:pPr algn="ctr"/>
            <a:r>
              <a:rPr lang="en-US" sz="1000" b="1">
                <a:latin typeface="Arial" panose="020B0604020202020204" pitchFamily="34" charset="0"/>
                <a:cs typeface="Arial" panose="020B0604020202020204" pitchFamily="34" charset="0"/>
              </a:rPr>
              <a:t>2</a:t>
            </a:r>
          </a:p>
        </xdr:txBody>
      </xdr:sp>
      <xdr:sp macro="" textlink="">
        <xdr:nvSpPr>
          <xdr:cNvPr id="40" name="TextBox 148">
            <a:extLst>
              <a:ext uri="{FF2B5EF4-FFF2-40B4-BE49-F238E27FC236}">
                <a16:creationId xmlns:a16="http://schemas.microsoft.com/office/drawing/2014/main" id="{7BC42AF6-8BFD-4141-B406-E36B0053F34B}"/>
              </a:ext>
            </a:extLst>
          </xdr:cNvPr>
          <xdr:cNvSpPr txBox="1"/>
        </xdr:nvSpPr>
        <xdr:spPr>
          <a:xfrm>
            <a:off x="208232" y="5155186"/>
            <a:ext cx="572784" cy="215444"/>
          </a:xfrm>
          <a:prstGeom prst="rect">
            <a:avLst/>
          </a:prstGeom>
          <a:noFill/>
        </xdr:spPr>
        <xdr:txBody>
          <a:bodyPr wrap="square" rtlCol="0">
            <a:spAutoFit/>
          </a:bodyPr>
          <a:lstStyle>
            <a:defPPr>
              <a:defRPr lang="en-US"/>
            </a:defPPr>
            <a:lvl1pPr marL="0" algn="l" defTabSz="4572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1pPr>
            <a:lvl2pPr marL="457200" algn="l" defTabSz="4572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2pPr>
            <a:lvl3pPr marL="914400" algn="l" defTabSz="4572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3pPr>
            <a:lvl4pPr marL="1371600" algn="l" defTabSz="4572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4pPr>
            <a:lvl5pPr marL="1828800" algn="l" defTabSz="4572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5pPr>
            <a:lvl6pPr marL="2286000" algn="l" defTabSz="4572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6pPr>
            <a:lvl7pPr marL="2743200" algn="l" defTabSz="4572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7pPr>
            <a:lvl8pPr marL="3200400" algn="l" defTabSz="4572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8pPr>
            <a:lvl9pPr marL="3657600" algn="l" defTabSz="4572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9pPr>
          </a:lstStyle>
          <a:p>
            <a:pPr algn="r"/>
            <a:r>
              <a:rPr lang="en-US" sz="800" b="1">
                <a:latin typeface="Arial" panose="020B0604020202020204" pitchFamily="34" charset="0"/>
                <a:cs typeface="Arial" panose="020B0604020202020204" pitchFamily="34" charset="0"/>
              </a:rPr>
              <a:t>250 kDa</a:t>
            </a:r>
          </a:p>
        </xdr:txBody>
      </xdr:sp>
    </xdr:grpSp>
    <xdr:clientData/>
  </xdr:twoCellAnchor>
  <xdr:twoCellAnchor>
    <xdr:from>
      <xdr:col>0</xdr:col>
      <xdr:colOff>88900</xdr:colOff>
      <xdr:row>20</xdr:row>
      <xdr:rowOff>152400</xdr:rowOff>
    </xdr:from>
    <xdr:to>
      <xdr:col>8</xdr:col>
      <xdr:colOff>626404</xdr:colOff>
      <xdr:row>33</xdr:row>
      <xdr:rowOff>35742</xdr:rowOff>
    </xdr:to>
    <xdr:grpSp>
      <xdr:nvGrpSpPr>
        <xdr:cNvPr id="98" name="Group 97">
          <a:extLst>
            <a:ext uri="{FF2B5EF4-FFF2-40B4-BE49-F238E27FC236}">
              <a16:creationId xmlns:a16="http://schemas.microsoft.com/office/drawing/2014/main" id="{4CA2B738-9D1C-8B98-1051-69E226E65580}"/>
            </a:ext>
          </a:extLst>
        </xdr:cNvPr>
        <xdr:cNvGrpSpPr/>
      </xdr:nvGrpSpPr>
      <xdr:grpSpPr>
        <a:xfrm>
          <a:off x="88900" y="4174067"/>
          <a:ext cx="7141504" cy="2497425"/>
          <a:chOff x="1727200" y="4076700"/>
          <a:chExt cx="7141504" cy="2524942"/>
        </a:xfrm>
      </xdr:grpSpPr>
      <xdr:sp macro="" textlink="">
        <xdr:nvSpPr>
          <xdr:cNvPr id="78" name="TextBox 13">
            <a:extLst>
              <a:ext uri="{FF2B5EF4-FFF2-40B4-BE49-F238E27FC236}">
                <a16:creationId xmlns:a16="http://schemas.microsoft.com/office/drawing/2014/main" id="{918CA95B-38AC-C130-4FB9-12855060AE2D}"/>
              </a:ext>
            </a:extLst>
          </xdr:cNvPr>
          <xdr:cNvSpPr txBox="1"/>
        </xdr:nvSpPr>
        <xdr:spPr>
          <a:xfrm>
            <a:off x="7084805" y="5508029"/>
            <a:ext cx="1783899" cy="215444"/>
          </a:xfrm>
          <a:prstGeom prst="rect">
            <a:avLst/>
          </a:prstGeom>
          <a:noFill/>
        </xdr:spPr>
        <xdr:txBody>
          <a:bodyPr wrap="square" rtlCol="0">
            <a:spAutoFit/>
          </a:bodyPr>
          <a:lstStyle>
            <a:defPPr>
              <a:defRPr lang="en-US"/>
            </a:defPPr>
            <a:lvl1pPr marL="0" algn="l" defTabSz="4572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1pPr>
            <a:lvl2pPr marL="457200" algn="l" defTabSz="4572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2pPr>
            <a:lvl3pPr marL="914400" algn="l" defTabSz="4572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3pPr>
            <a:lvl4pPr marL="1371600" algn="l" defTabSz="4572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4pPr>
            <a:lvl5pPr marL="1828800" algn="l" defTabSz="4572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5pPr>
            <a:lvl6pPr marL="2286000" algn="l" defTabSz="4572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6pPr>
            <a:lvl7pPr marL="2743200" algn="l" defTabSz="4572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7pPr>
            <a:lvl8pPr marL="3200400" algn="l" defTabSz="4572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8pPr>
            <a:lvl9pPr marL="3657600" algn="l" defTabSz="4572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9pPr>
          </a:lstStyle>
          <a:p>
            <a:r>
              <a:rPr lang="en-US" sz="800" b="1">
                <a:latin typeface="Arial" panose="020B0604020202020204" pitchFamily="34" charset="0"/>
                <a:cs typeface="Arial" panose="020B0604020202020204" pitchFamily="34" charset="0"/>
              </a:rPr>
              <a:t>TBP from previous blot</a:t>
            </a:r>
          </a:p>
        </xdr:txBody>
      </xdr:sp>
      <xdr:grpSp>
        <xdr:nvGrpSpPr>
          <xdr:cNvPr id="79" name="Group 78">
            <a:extLst>
              <a:ext uri="{FF2B5EF4-FFF2-40B4-BE49-F238E27FC236}">
                <a16:creationId xmlns:a16="http://schemas.microsoft.com/office/drawing/2014/main" id="{A96DF9A0-F556-6CC7-B054-05EB33CF49EF}"/>
              </a:ext>
            </a:extLst>
          </xdr:cNvPr>
          <xdr:cNvGrpSpPr/>
        </xdr:nvGrpSpPr>
        <xdr:grpSpPr>
          <a:xfrm>
            <a:off x="1727200" y="4076700"/>
            <a:ext cx="5994499" cy="2524942"/>
            <a:chOff x="5347270" y="3837627"/>
            <a:chExt cx="5994499" cy="2524942"/>
          </a:xfrm>
        </xdr:grpSpPr>
        <xdr:pic>
          <xdr:nvPicPr>
            <xdr:cNvPr id="80" name="Picture 79">
              <a:extLst>
                <a:ext uri="{FF2B5EF4-FFF2-40B4-BE49-F238E27FC236}">
                  <a16:creationId xmlns:a16="http://schemas.microsoft.com/office/drawing/2014/main" id="{34E8AE17-BB8C-4E0E-0EE7-E6534F442548}"/>
                </a:ext>
              </a:extLst>
            </xdr:cNvPr>
            <xdr:cNvPicPr>
              <a:picLocks noChangeAspect="1"/>
            </xdr:cNvPicPr>
          </xdr:nvPicPr>
          <xdr:blipFill>
            <a:blip xmlns:r="http://schemas.openxmlformats.org/officeDocument/2006/relationships" r:embed="rId3"/>
            <a:srcRect l="6322" t="13154" r="6500" b="6112"/>
            <a:stretch>
              <a:fillRect/>
            </a:stretch>
          </xdr:blipFill>
          <xdr:spPr>
            <a:xfrm>
              <a:off x="7842224" y="4127369"/>
              <a:ext cx="2657201" cy="2235200"/>
            </a:xfrm>
            <a:prstGeom prst="rect">
              <a:avLst/>
            </a:prstGeom>
          </xdr:spPr>
        </xdr:pic>
        <xdr:sp macro="" textlink="">
          <xdr:nvSpPr>
            <xdr:cNvPr id="81" name="TextBox 3">
              <a:extLst>
                <a:ext uri="{FF2B5EF4-FFF2-40B4-BE49-F238E27FC236}">
                  <a16:creationId xmlns:a16="http://schemas.microsoft.com/office/drawing/2014/main" id="{5E4F0936-5780-3D54-C695-20EC9F7F401E}"/>
                </a:ext>
              </a:extLst>
            </xdr:cNvPr>
            <xdr:cNvSpPr txBox="1"/>
          </xdr:nvSpPr>
          <xdr:spPr>
            <a:xfrm rot="18900000">
              <a:off x="7803950" y="3844966"/>
              <a:ext cx="409575" cy="246221"/>
            </a:xfrm>
            <a:prstGeom prst="rect">
              <a:avLst/>
            </a:prstGeom>
            <a:noFill/>
          </xdr:spPr>
          <xdr:txBody>
            <a:bodyPr wrap="square" rtlCol="0">
              <a:spAutoFit/>
            </a:bodyPr>
            <a:lstStyle>
              <a:defPPr>
                <a:defRPr lang="en-US"/>
              </a:defPPr>
              <a:lvl1pPr marL="0" algn="l" defTabSz="4572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1pPr>
              <a:lvl2pPr marL="457200" algn="l" defTabSz="4572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2pPr>
              <a:lvl3pPr marL="914400" algn="l" defTabSz="4572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3pPr>
              <a:lvl4pPr marL="1371600" algn="l" defTabSz="4572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4pPr>
              <a:lvl5pPr marL="1828800" algn="l" defTabSz="4572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5pPr>
              <a:lvl6pPr marL="2286000" algn="l" defTabSz="4572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6pPr>
              <a:lvl7pPr marL="2743200" algn="l" defTabSz="4572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7pPr>
              <a:lvl8pPr marL="3200400" algn="l" defTabSz="4572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8pPr>
              <a:lvl9pPr marL="3657600" algn="l" defTabSz="4572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9pPr>
            </a:lstStyle>
            <a:p>
              <a:pPr algn="ctr"/>
              <a:r>
                <a:rPr lang="en-US" sz="1000" b="1">
                  <a:latin typeface="Arial" panose="020B0604020202020204" pitchFamily="34" charset="0"/>
                  <a:cs typeface="Arial" panose="020B0604020202020204" pitchFamily="34" charset="0"/>
                </a:rPr>
                <a:t>M</a:t>
              </a:r>
            </a:p>
          </xdr:txBody>
        </xdr:sp>
        <xdr:sp macro="" textlink="">
          <xdr:nvSpPr>
            <xdr:cNvPr id="82" name="TextBox 6">
              <a:extLst>
                <a:ext uri="{FF2B5EF4-FFF2-40B4-BE49-F238E27FC236}">
                  <a16:creationId xmlns:a16="http://schemas.microsoft.com/office/drawing/2014/main" id="{6AA93698-603C-0B32-2391-A2F1CA51F0AD}"/>
                </a:ext>
              </a:extLst>
            </xdr:cNvPr>
            <xdr:cNvSpPr txBox="1"/>
          </xdr:nvSpPr>
          <xdr:spPr>
            <a:xfrm rot="18900000">
              <a:off x="8061502" y="3852303"/>
              <a:ext cx="409575" cy="246221"/>
            </a:xfrm>
            <a:prstGeom prst="rect">
              <a:avLst/>
            </a:prstGeom>
            <a:noFill/>
          </xdr:spPr>
          <xdr:txBody>
            <a:bodyPr wrap="square" rtlCol="0">
              <a:spAutoFit/>
            </a:bodyPr>
            <a:lstStyle>
              <a:defPPr>
                <a:defRPr lang="en-US"/>
              </a:defPPr>
              <a:lvl1pPr marL="0" algn="l" defTabSz="4572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1pPr>
              <a:lvl2pPr marL="457200" algn="l" defTabSz="4572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2pPr>
              <a:lvl3pPr marL="914400" algn="l" defTabSz="4572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3pPr>
              <a:lvl4pPr marL="1371600" algn="l" defTabSz="4572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4pPr>
              <a:lvl5pPr marL="1828800" algn="l" defTabSz="4572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5pPr>
              <a:lvl6pPr marL="2286000" algn="l" defTabSz="4572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6pPr>
              <a:lvl7pPr marL="2743200" algn="l" defTabSz="4572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7pPr>
              <a:lvl8pPr marL="3200400" algn="l" defTabSz="4572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8pPr>
              <a:lvl9pPr marL="3657600" algn="l" defTabSz="4572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9pPr>
            </a:lstStyle>
            <a:p>
              <a:pPr algn="ctr"/>
              <a:r>
                <a:rPr lang="en-US" sz="1000" b="1">
                  <a:latin typeface="Arial" panose="020B0604020202020204" pitchFamily="34" charset="0"/>
                  <a:cs typeface="Arial" panose="020B0604020202020204" pitchFamily="34" charset="0"/>
                </a:rPr>
                <a:t>D</a:t>
              </a:r>
            </a:p>
          </xdr:txBody>
        </xdr:sp>
        <xdr:sp macro="" textlink="">
          <xdr:nvSpPr>
            <xdr:cNvPr id="83" name="TextBox 7">
              <a:extLst>
                <a:ext uri="{FF2B5EF4-FFF2-40B4-BE49-F238E27FC236}">
                  <a16:creationId xmlns:a16="http://schemas.microsoft.com/office/drawing/2014/main" id="{854B8086-ABE5-FB00-456B-FD32B82D1522}"/>
                </a:ext>
              </a:extLst>
            </xdr:cNvPr>
            <xdr:cNvSpPr txBox="1"/>
          </xdr:nvSpPr>
          <xdr:spPr>
            <a:xfrm rot="18900000">
              <a:off x="8354096" y="3838195"/>
              <a:ext cx="505021" cy="246221"/>
            </a:xfrm>
            <a:prstGeom prst="rect">
              <a:avLst/>
            </a:prstGeom>
            <a:noFill/>
          </xdr:spPr>
          <xdr:txBody>
            <a:bodyPr wrap="square" rtlCol="0">
              <a:spAutoFit/>
            </a:bodyPr>
            <a:lstStyle>
              <a:defPPr>
                <a:defRPr lang="en-US"/>
              </a:defPPr>
              <a:lvl1pPr marL="0" algn="l" defTabSz="4572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1pPr>
              <a:lvl2pPr marL="457200" algn="l" defTabSz="4572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2pPr>
              <a:lvl3pPr marL="914400" algn="l" defTabSz="4572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3pPr>
              <a:lvl4pPr marL="1371600" algn="l" defTabSz="4572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4pPr>
              <a:lvl5pPr marL="1828800" algn="l" defTabSz="4572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5pPr>
              <a:lvl6pPr marL="2286000" algn="l" defTabSz="4572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6pPr>
              <a:lvl7pPr marL="2743200" algn="l" defTabSz="4572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7pPr>
              <a:lvl8pPr marL="3200400" algn="l" defTabSz="4572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8pPr>
              <a:lvl9pPr marL="3657600" algn="l" defTabSz="4572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9pPr>
            </a:lstStyle>
            <a:p>
              <a:pPr algn="ctr"/>
              <a:r>
                <a:rPr lang="en-US" sz="1000" b="1">
                  <a:latin typeface="Arial" panose="020B0604020202020204" pitchFamily="34" charset="0"/>
                  <a:cs typeface="Arial" panose="020B0604020202020204" pitchFamily="34" charset="0"/>
                </a:rPr>
                <a:t>0.25</a:t>
              </a:r>
            </a:p>
          </xdr:txBody>
        </xdr:sp>
        <xdr:sp macro="" textlink="">
          <xdr:nvSpPr>
            <xdr:cNvPr id="84" name="TextBox 8">
              <a:extLst>
                <a:ext uri="{FF2B5EF4-FFF2-40B4-BE49-F238E27FC236}">
                  <a16:creationId xmlns:a16="http://schemas.microsoft.com/office/drawing/2014/main" id="{703FA0F8-B18C-6E68-448F-D73319589DAD}"/>
                </a:ext>
              </a:extLst>
            </xdr:cNvPr>
            <xdr:cNvSpPr txBox="1"/>
          </xdr:nvSpPr>
          <xdr:spPr>
            <a:xfrm rot="18900000">
              <a:off x="8633684" y="3837627"/>
              <a:ext cx="505021" cy="246221"/>
            </a:xfrm>
            <a:prstGeom prst="rect">
              <a:avLst/>
            </a:prstGeom>
            <a:noFill/>
          </xdr:spPr>
          <xdr:txBody>
            <a:bodyPr wrap="square" rtlCol="0">
              <a:spAutoFit/>
            </a:bodyPr>
            <a:lstStyle>
              <a:defPPr>
                <a:defRPr lang="en-US"/>
              </a:defPPr>
              <a:lvl1pPr marL="0" algn="l" defTabSz="4572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1pPr>
              <a:lvl2pPr marL="457200" algn="l" defTabSz="4572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2pPr>
              <a:lvl3pPr marL="914400" algn="l" defTabSz="4572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3pPr>
              <a:lvl4pPr marL="1371600" algn="l" defTabSz="4572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4pPr>
              <a:lvl5pPr marL="1828800" algn="l" defTabSz="4572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5pPr>
              <a:lvl6pPr marL="2286000" algn="l" defTabSz="4572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6pPr>
              <a:lvl7pPr marL="2743200" algn="l" defTabSz="4572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7pPr>
              <a:lvl8pPr marL="3200400" algn="l" defTabSz="4572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8pPr>
              <a:lvl9pPr marL="3657600" algn="l" defTabSz="4572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9pPr>
            </a:lstStyle>
            <a:p>
              <a:pPr algn="ctr"/>
              <a:r>
                <a:rPr lang="en-US" sz="1000" b="1">
                  <a:latin typeface="Arial" panose="020B0604020202020204" pitchFamily="34" charset="0"/>
                  <a:cs typeface="Arial" panose="020B0604020202020204" pitchFamily="34" charset="0"/>
                </a:rPr>
                <a:t>0.5</a:t>
              </a:r>
            </a:p>
          </xdr:txBody>
        </xdr:sp>
        <xdr:sp macro="" textlink="">
          <xdr:nvSpPr>
            <xdr:cNvPr id="85" name="TextBox 10">
              <a:extLst>
                <a:ext uri="{FF2B5EF4-FFF2-40B4-BE49-F238E27FC236}">
                  <a16:creationId xmlns:a16="http://schemas.microsoft.com/office/drawing/2014/main" id="{BEE62A8A-F67C-85A9-0FD1-AA79E205C636}"/>
                </a:ext>
              </a:extLst>
            </xdr:cNvPr>
            <xdr:cNvSpPr txBox="1"/>
          </xdr:nvSpPr>
          <xdr:spPr>
            <a:xfrm rot="18900000">
              <a:off x="8905273" y="3852304"/>
              <a:ext cx="505021" cy="246221"/>
            </a:xfrm>
            <a:prstGeom prst="rect">
              <a:avLst/>
            </a:prstGeom>
            <a:noFill/>
          </xdr:spPr>
          <xdr:txBody>
            <a:bodyPr wrap="square" rtlCol="0">
              <a:spAutoFit/>
            </a:bodyPr>
            <a:lstStyle>
              <a:defPPr>
                <a:defRPr lang="en-US"/>
              </a:defPPr>
              <a:lvl1pPr marL="0" algn="l" defTabSz="4572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1pPr>
              <a:lvl2pPr marL="457200" algn="l" defTabSz="4572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2pPr>
              <a:lvl3pPr marL="914400" algn="l" defTabSz="4572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3pPr>
              <a:lvl4pPr marL="1371600" algn="l" defTabSz="4572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4pPr>
              <a:lvl5pPr marL="1828800" algn="l" defTabSz="4572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5pPr>
              <a:lvl6pPr marL="2286000" algn="l" defTabSz="4572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6pPr>
              <a:lvl7pPr marL="2743200" algn="l" defTabSz="4572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7pPr>
              <a:lvl8pPr marL="3200400" algn="l" defTabSz="4572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8pPr>
              <a:lvl9pPr marL="3657600" algn="l" defTabSz="4572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9pPr>
            </a:lstStyle>
            <a:p>
              <a:pPr algn="ctr"/>
              <a:r>
                <a:rPr lang="en-US" sz="1000" b="1">
                  <a:latin typeface="Arial" panose="020B0604020202020204" pitchFamily="34" charset="0"/>
                  <a:cs typeface="Arial" panose="020B0604020202020204" pitchFamily="34" charset="0"/>
                </a:rPr>
                <a:t>1</a:t>
              </a:r>
            </a:p>
          </xdr:txBody>
        </xdr:sp>
        <xdr:sp macro="" textlink="">
          <xdr:nvSpPr>
            <xdr:cNvPr id="86" name="TextBox 11">
              <a:extLst>
                <a:ext uri="{FF2B5EF4-FFF2-40B4-BE49-F238E27FC236}">
                  <a16:creationId xmlns:a16="http://schemas.microsoft.com/office/drawing/2014/main" id="{398F9985-B9F3-41A2-2C9F-AD2C54934390}"/>
                </a:ext>
              </a:extLst>
            </xdr:cNvPr>
            <xdr:cNvSpPr txBox="1"/>
          </xdr:nvSpPr>
          <xdr:spPr>
            <a:xfrm rot="18900000">
              <a:off x="9162824" y="3844966"/>
              <a:ext cx="505021" cy="246221"/>
            </a:xfrm>
            <a:prstGeom prst="rect">
              <a:avLst/>
            </a:prstGeom>
            <a:noFill/>
          </xdr:spPr>
          <xdr:txBody>
            <a:bodyPr wrap="square" rtlCol="0">
              <a:spAutoFit/>
            </a:bodyPr>
            <a:lstStyle>
              <a:defPPr>
                <a:defRPr lang="en-US"/>
              </a:defPPr>
              <a:lvl1pPr marL="0" algn="l" defTabSz="4572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1pPr>
              <a:lvl2pPr marL="457200" algn="l" defTabSz="4572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2pPr>
              <a:lvl3pPr marL="914400" algn="l" defTabSz="4572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3pPr>
              <a:lvl4pPr marL="1371600" algn="l" defTabSz="4572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4pPr>
              <a:lvl5pPr marL="1828800" algn="l" defTabSz="4572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5pPr>
              <a:lvl6pPr marL="2286000" algn="l" defTabSz="4572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6pPr>
              <a:lvl7pPr marL="2743200" algn="l" defTabSz="4572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7pPr>
              <a:lvl8pPr marL="3200400" algn="l" defTabSz="4572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8pPr>
              <a:lvl9pPr marL="3657600" algn="l" defTabSz="4572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9pPr>
            </a:lstStyle>
            <a:p>
              <a:pPr algn="ctr"/>
              <a:r>
                <a:rPr lang="en-US" sz="1000" b="1">
                  <a:latin typeface="Arial" panose="020B0604020202020204" pitchFamily="34" charset="0"/>
                  <a:cs typeface="Arial" panose="020B0604020202020204" pitchFamily="34" charset="0"/>
                </a:rPr>
                <a:t>2</a:t>
              </a:r>
            </a:p>
          </xdr:txBody>
        </xdr:sp>
        <xdr:cxnSp macro="">
          <xdr:nvCxnSpPr>
            <xdr:cNvPr id="87" name="Straight Connector 86">
              <a:extLst>
                <a:ext uri="{FF2B5EF4-FFF2-40B4-BE49-F238E27FC236}">
                  <a16:creationId xmlns:a16="http://schemas.microsoft.com/office/drawing/2014/main" id="{E50DC4B6-CEDC-3255-79FB-58DF4974CDD0}"/>
                </a:ext>
              </a:extLst>
            </xdr:cNvPr>
            <xdr:cNvCxnSpPr>
              <a:cxnSpLocks/>
            </xdr:cNvCxnSpPr>
          </xdr:nvCxnSpPr>
          <xdr:spPr>
            <a:xfrm>
              <a:off x="10534430" y="5374801"/>
              <a:ext cx="182880" cy="0"/>
            </a:xfrm>
            <a:prstGeom prst="line">
              <a:avLst/>
            </a:prstGeom>
            <a:ln>
              <a:solidFill>
                <a:schemeClr val="tx1"/>
              </a:solidFill>
            </a:ln>
          </xdr:spPr>
          <xdr:style>
            <a:lnRef idx="2">
              <a:schemeClr val="accent1"/>
            </a:lnRef>
            <a:fillRef idx="0">
              <a:schemeClr val="accent1"/>
            </a:fillRef>
            <a:effectRef idx="1">
              <a:schemeClr val="accent1"/>
            </a:effectRef>
            <a:fontRef idx="minor">
              <a:schemeClr val="tx1"/>
            </a:fontRef>
          </xdr:style>
        </xdr:cxnSp>
        <xdr:cxnSp macro="">
          <xdr:nvCxnSpPr>
            <xdr:cNvPr id="88" name="Straight Connector 87">
              <a:extLst>
                <a:ext uri="{FF2B5EF4-FFF2-40B4-BE49-F238E27FC236}">
                  <a16:creationId xmlns:a16="http://schemas.microsoft.com/office/drawing/2014/main" id="{B5598890-548D-DA8F-A0AE-B32CFB29E3CC}"/>
                </a:ext>
              </a:extLst>
            </xdr:cNvPr>
            <xdr:cNvCxnSpPr>
              <a:cxnSpLocks/>
            </xdr:cNvCxnSpPr>
          </xdr:nvCxnSpPr>
          <xdr:spPr>
            <a:xfrm flipV="1">
              <a:off x="10540128" y="5315380"/>
              <a:ext cx="0" cy="122853"/>
            </a:xfrm>
            <a:prstGeom prst="line">
              <a:avLst/>
            </a:prstGeom>
            <a:ln>
              <a:solidFill>
                <a:schemeClr val="tx1"/>
              </a:solidFill>
            </a:ln>
          </xdr:spPr>
          <xdr:style>
            <a:lnRef idx="2">
              <a:schemeClr val="accent1"/>
            </a:lnRef>
            <a:fillRef idx="0">
              <a:schemeClr val="accent1"/>
            </a:fillRef>
            <a:effectRef idx="1">
              <a:schemeClr val="accent1"/>
            </a:effectRef>
            <a:fontRef idx="minor">
              <a:schemeClr val="tx1"/>
            </a:fontRef>
          </xdr:style>
        </xdr:cxnSp>
        <xdr:cxnSp macro="">
          <xdr:nvCxnSpPr>
            <xdr:cNvPr id="89" name="Straight Connector 88">
              <a:extLst>
                <a:ext uri="{FF2B5EF4-FFF2-40B4-BE49-F238E27FC236}">
                  <a16:creationId xmlns:a16="http://schemas.microsoft.com/office/drawing/2014/main" id="{2B36E5E2-D69A-6D72-3EB3-5B9671077A62}"/>
                </a:ext>
              </a:extLst>
            </xdr:cNvPr>
            <xdr:cNvCxnSpPr>
              <a:cxnSpLocks/>
            </xdr:cNvCxnSpPr>
          </xdr:nvCxnSpPr>
          <xdr:spPr>
            <a:xfrm>
              <a:off x="10546865" y="4972816"/>
              <a:ext cx="182880" cy="0"/>
            </a:xfrm>
            <a:prstGeom prst="line">
              <a:avLst/>
            </a:prstGeom>
            <a:ln>
              <a:solidFill>
                <a:schemeClr val="tx1"/>
              </a:solidFill>
            </a:ln>
          </xdr:spPr>
          <xdr:style>
            <a:lnRef idx="2">
              <a:schemeClr val="accent1"/>
            </a:lnRef>
            <a:fillRef idx="0">
              <a:schemeClr val="accent1"/>
            </a:fillRef>
            <a:effectRef idx="1">
              <a:schemeClr val="accent1"/>
            </a:effectRef>
            <a:fontRef idx="minor">
              <a:schemeClr val="tx1"/>
            </a:fontRef>
          </xdr:style>
        </xdr:cxnSp>
        <xdr:sp macro="" textlink="">
          <xdr:nvSpPr>
            <xdr:cNvPr id="90" name="TextBox 16">
              <a:extLst>
                <a:ext uri="{FF2B5EF4-FFF2-40B4-BE49-F238E27FC236}">
                  <a16:creationId xmlns:a16="http://schemas.microsoft.com/office/drawing/2014/main" id="{8AB3A3D8-A4CD-50B2-A5B6-304A25B9B085}"/>
                </a:ext>
              </a:extLst>
            </xdr:cNvPr>
            <xdr:cNvSpPr txBox="1"/>
          </xdr:nvSpPr>
          <xdr:spPr>
            <a:xfrm>
              <a:off x="10717311" y="4865094"/>
              <a:ext cx="624458" cy="215444"/>
            </a:xfrm>
            <a:prstGeom prst="rect">
              <a:avLst/>
            </a:prstGeom>
            <a:noFill/>
          </xdr:spPr>
          <xdr:txBody>
            <a:bodyPr wrap="square" rtlCol="0">
              <a:spAutoFit/>
            </a:bodyPr>
            <a:lstStyle>
              <a:defPPr>
                <a:defRPr lang="en-US"/>
              </a:defPPr>
              <a:lvl1pPr marL="0" algn="l" defTabSz="4572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1pPr>
              <a:lvl2pPr marL="457200" algn="l" defTabSz="4572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2pPr>
              <a:lvl3pPr marL="914400" algn="l" defTabSz="4572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3pPr>
              <a:lvl4pPr marL="1371600" algn="l" defTabSz="4572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4pPr>
              <a:lvl5pPr marL="1828800" algn="l" defTabSz="4572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5pPr>
              <a:lvl6pPr marL="2286000" algn="l" defTabSz="4572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6pPr>
              <a:lvl7pPr marL="2743200" algn="l" defTabSz="4572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7pPr>
              <a:lvl8pPr marL="3200400" algn="l" defTabSz="4572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8pPr>
              <a:lvl9pPr marL="3657600" algn="l" defTabSz="4572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9pPr>
            </a:lstStyle>
            <a:p>
              <a:r>
                <a:rPr lang="en-US" sz="800" b="1">
                  <a:latin typeface="Arial" panose="020B0604020202020204" pitchFamily="34" charset="0"/>
                  <a:cs typeface="Arial" panose="020B0604020202020204" pitchFamily="34" charset="0"/>
                </a:rPr>
                <a:t>TAF7</a:t>
              </a:r>
            </a:p>
          </xdr:txBody>
        </xdr:sp>
        <xdr:cxnSp macro="">
          <xdr:nvCxnSpPr>
            <xdr:cNvPr id="91" name="Straight Connector 90">
              <a:extLst>
                <a:ext uri="{FF2B5EF4-FFF2-40B4-BE49-F238E27FC236}">
                  <a16:creationId xmlns:a16="http://schemas.microsoft.com/office/drawing/2014/main" id="{B9C5684E-D8F0-0ECF-4A67-D7319B105540}"/>
                </a:ext>
              </a:extLst>
            </xdr:cNvPr>
            <xdr:cNvCxnSpPr>
              <a:cxnSpLocks/>
            </xdr:cNvCxnSpPr>
          </xdr:nvCxnSpPr>
          <xdr:spPr>
            <a:xfrm flipV="1">
              <a:off x="10552563" y="4913395"/>
              <a:ext cx="0" cy="122853"/>
            </a:xfrm>
            <a:prstGeom prst="line">
              <a:avLst/>
            </a:prstGeom>
            <a:ln>
              <a:solidFill>
                <a:schemeClr val="tx1"/>
              </a:solidFill>
            </a:ln>
          </xdr:spPr>
          <xdr:style>
            <a:lnRef idx="2">
              <a:schemeClr val="accent1"/>
            </a:lnRef>
            <a:fillRef idx="0">
              <a:schemeClr val="accent1"/>
            </a:fillRef>
            <a:effectRef idx="1">
              <a:schemeClr val="accent1"/>
            </a:effectRef>
            <a:fontRef idx="minor">
              <a:schemeClr val="tx1"/>
            </a:fontRef>
          </xdr:style>
        </xdr:cxnSp>
        <xdr:sp macro="" textlink="">
          <xdr:nvSpPr>
            <xdr:cNvPr id="92" name="TextBox 20">
              <a:extLst>
                <a:ext uri="{FF2B5EF4-FFF2-40B4-BE49-F238E27FC236}">
                  <a16:creationId xmlns:a16="http://schemas.microsoft.com/office/drawing/2014/main" id="{E8751064-B0E2-A579-F06D-8256BA6F2CF4}"/>
                </a:ext>
              </a:extLst>
            </xdr:cNvPr>
            <xdr:cNvSpPr txBox="1"/>
          </xdr:nvSpPr>
          <xdr:spPr>
            <a:xfrm>
              <a:off x="7319469" y="4159528"/>
              <a:ext cx="586185" cy="215444"/>
            </a:xfrm>
            <a:prstGeom prst="rect">
              <a:avLst/>
            </a:prstGeom>
            <a:noFill/>
          </xdr:spPr>
          <xdr:txBody>
            <a:bodyPr wrap="square" rtlCol="0">
              <a:spAutoFit/>
            </a:bodyPr>
            <a:lstStyle>
              <a:defPPr>
                <a:defRPr lang="en-US"/>
              </a:defPPr>
              <a:lvl1pPr marL="0" algn="l" defTabSz="4572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1pPr>
              <a:lvl2pPr marL="457200" algn="l" defTabSz="4572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2pPr>
              <a:lvl3pPr marL="914400" algn="l" defTabSz="4572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3pPr>
              <a:lvl4pPr marL="1371600" algn="l" defTabSz="4572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4pPr>
              <a:lvl5pPr marL="1828800" algn="l" defTabSz="4572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5pPr>
              <a:lvl6pPr marL="2286000" algn="l" defTabSz="4572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6pPr>
              <a:lvl7pPr marL="2743200" algn="l" defTabSz="4572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7pPr>
              <a:lvl8pPr marL="3200400" algn="l" defTabSz="4572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8pPr>
              <a:lvl9pPr marL="3657600" algn="l" defTabSz="4572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9pPr>
            </a:lstStyle>
            <a:p>
              <a:pPr algn="r"/>
              <a:r>
                <a:rPr lang="en-US" sz="800" b="1">
                  <a:latin typeface="Arial" panose="020B0604020202020204" pitchFamily="34" charset="0"/>
                  <a:cs typeface="Arial" panose="020B0604020202020204" pitchFamily="34" charset="0"/>
                </a:rPr>
                <a:t>100 kDa</a:t>
              </a:r>
            </a:p>
          </xdr:txBody>
        </xdr:sp>
        <xdr:sp macro="" textlink="">
          <xdr:nvSpPr>
            <xdr:cNvPr id="93" name="TextBox 21">
              <a:extLst>
                <a:ext uri="{FF2B5EF4-FFF2-40B4-BE49-F238E27FC236}">
                  <a16:creationId xmlns:a16="http://schemas.microsoft.com/office/drawing/2014/main" id="{D7486BAE-A27B-21F8-A42D-7FA0BD667DB6}"/>
                </a:ext>
              </a:extLst>
            </xdr:cNvPr>
            <xdr:cNvSpPr txBox="1"/>
          </xdr:nvSpPr>
          <xdr:spPr>
            <a:xfrm>
              <a:off x="7308431" y="4476029"/>
              <a:ext cx="565431" cy="215444"/>
            </a:xfrm>
            <a:prstGeom prst="rect">
              <a:avLst/>
            </a:prstGeom>
            <a:noFill/>
          </xdr:spPr>
          <xdr:txBody>
            <a:bodyPr wrap="square" rtlCol="0">
              <a:spAutoFit/>
            </a:bodyPr>
            <a:lstStyle>
              <a:defPPr>
                <a:defRPr lang="en-US"/>
              </a:defPPr>
              <a:lvl1pPr marL="0" algn="l" defTabSz="4572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1pPr>
              <a:lvl2pPr marL="457200" algn="l" defTabSz="4572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2pPr>
              <a:lvl3pPr marL="914400" algn="l" defTabSz="4572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3pPr>
              <a:lvl4pPr marL="1371600" algn="l" defTabSz="4572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4pPr>
              <a:lvl5pPr marL="1828800" algn="l" defTabSz="4572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5pPr>
              <a:lvl6pPr marL="2286000" algn="l" defTabSz="4572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6pPr>
              <a:lvl7pPr marL="2743200" algn="l" defTabSz="4572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7pPr>
              <a:lvl8pPr marL="3200400" algn="l" defTabSz="4572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8pPr>
              <a:lvl9pPr marL="3657600" algn="l" defTabSz="4572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9pPr>
            </a:lstStyle>
            <a:p>
              <a:pPr algn="r"/>
              <a:r>
                <a:rPr lang="en-US" sz="800" b="1">
                  <a:latin typeface="Arial" panose="020B0604020202020204" pitchFamily="34" charset="0"/>
                  <a:cs typeface="Arial" panose="020B0604020202020204" pitchFamily="34" charset="0"/>
                </a:rPr>
                <a:t>70 kDa</a:t>
              </a:r>
            </a:p>
          </xdr:txBody>
        </xdr:sp>
        <xdr:sp macro="" textlink="">
          <xdr:nvSpPr>
            <xdr:cNvPr id="94" name="TextBox 22">
              <a:extLst>
                <a:ext uri="{FF2B5EF4-FFF2-40B4-BE49-F238E27FC236}">
                  <a16:creationId xmlns:a16="http://schemas.microsoft.com/office/drawing/2014/main" id="{E7A68E46-E836-B79E-99AB-A735FBB1B3FF}"/>
                </a:ext>
              </a:extLst>
            </xdr:cNvPr>
            <xdr:cNvSpPr txBox="1"/>
          </xdr:nvSpPr>
          <xdr:spPr>
            <a:xfrm>
              <a:off x="7325330" y="4820804"/>
              <a:ext cx="586990" cy="215444"/>
            </a:xfrm>
            <a:prstGeom prst="rect">
              <a:avLst/>
            </a:prstGeom>
            <a:noFill/>
          </xdr:spPr>
          <xdr:txBody>
            <a:bodyPr wrap="square" rtlCol="0">
              <a:spAutoFit/>
            </a:bodyPr>
            <a:lstStyle>
              <a:defPPr>
                <a:defRPr lang="en-US"/>
              </a:defPPr>
              <a:lvl1pPr marL="0" algn="l" defTabSz="4572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1pPr>
              <a:lvl2pPr marL="457200" algn="l" defTabSz="4572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2pPr>
              <a:lvl3pPr marL="914400" algn="l" defTabSz="4572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3pPr>
              <a:lvl4pPr marL="1371600" algn="l" defTabSz="4572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4pPr>
              <a:lvl5pPr marL="1828800" algn="l" defTabSz="4572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5pPr>
              <a:lvl6pPr marL="2286000" algn="l" defTabSz="4572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6pPr>
              <a:lvl7pPr marL="2743200" algn="l" defTabSz="4572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7pPr>
              <a:lvl8pPr marL="3200400" algn="l" defTabSz="4572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8pPr>
              <a:lvl9pPr marL="3657600" algn="l" defTabSz="4572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9pPr>
            </a:lstStyle>
            <a:p>
              <a:pPr algn="r"/>
              <a:r>
                <a:rPr lang="en-US" sz="800" b="1">
                  <a:latin typeface="Arial" panose="020B0604020202020204" pitchFamily="34" charset="0"/>
                  <a:cs typeface="Arial" panose="020B0604020202020204" pitchFamily="34" charset="0"/>
                </a:rPr>
                <a:t>55 kDa</a:t>
              </a:r>
            </a:p>
          </xdr:txBody>
        </xdr:sp>
        <xdr:sp macro="" textlink="">
          <xdr:nvSpPr>
            <xdr:cNvPr id="95" name="TextBox 23">
              <a:extLst>
                <a:ext uri="{FF2B5EF4-FFF2-40B4-BE49-F238E27FC236}">
                  <a16:creationId xmlns:a16="http://schemas.microsoft.com/office/drawing/2014/main" id="{A13C2997-7B0E-7013-683F-B3CCD39B3F79}"/>
                </a:ext>
              </a:extLst>
            </xdr:cNvPr>
            <xdr:cNvSpPr txBox="1"/>
          </xdr:nvSpPr>
          <xdr:spPr>
            <a:xfrm>
              <a:off x="7290282" y="5420063"/>
              <a:ext cx="586990" cy="215444"/>
            </a:xfrm>
            <a:prstGeom prst="rect">
              <a:avLst/>
            </a:prstGeom>
            <a:noFill/>
          </xdr:spPr>
          <xdr:txBody>
            <a:bodyPr wrap="square" rtlCol="0">
              <a:spAutoFit/>
            </a:bodyPr>
            <a:lstStyle>
              <a:defPPr>
                <a:defRPr lang="en-US"/>
              </a:defPPr>
              <a:lvl1pPr marL="0" algn="l" defTabSz="4572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1pPr>
              <a:lvl2pPr marL="457200" algn="l" defTabSz="4572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2pPr>
              <a:lvl3pPr marL="914400" algn="l" defTabSz="4572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3pPr>
              <a:lvl4pPr marL="1371600" algn="l" defTabSz="4572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4pPr>
              <a:lvl5pPr marL="1828800" algn="l" defTabSz="4572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5pPr>
              <a:lvl6pPr marL="2286000" algn="l" defTabSz="4572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6pPr>
              <a:lvl7pPr marL="2743200" algn="l" defTabSz="4572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7pPr>
              <a:lvl8pPr marL="3200400" algn="l" defTabSz="4572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8pPr>
              <a:lvl9pPr marL="3657600" algn="l" defTabSz="4572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9pPr>
            </a:lstStyle>
            <a:p>
              <a:pPr algn="r"/>
              <a:r>
                <a:rPr lang="en-US" sz="800" b="1">
                  <a:latin typeface="Arial" panose="020B0604020202020204" pitchFamily="34" charset="0"/>
                  <a:cs typeface="Arial" panose="020B0604020202020204" pitchFamily="34" charset="0"/>
                </a:rPr>
                <a:t>35 kDa</a:t>
              </a:r>
            </a:p>
          </xdr:txBody>
        </xdr:sp>
        <xdr:sp macro="" textlink="">
          <xdr:nvSpPr>
            <xdr:cNvPr id="96" name="TextBox 24">
              <a:extLst>
                <a:ext uri="{FF2B5EF4-FFF2-40B4-BE49-F238E27FC236}">
                  <a16:creationId xmlns:a16="http://schemas.microsoft.com/office/drawing/2014/main" id="{EC5268E3-824A-1A57-C503-4A8E0EEE499A}"/>
                </a:ext>
              </a:extLst>
            </xdr:cNvPr>
            <xdr:cNvSpPr txBox="1"/>
          </xdr:nvSpPr>
          <xdr:spPr>
            <a:xfrm>
              <a:off x="5347270" y="5080538"/>
              <a:ext cx="1608387" cy="461665"/>
            </a:xfrm>
            <a:prstGeom prst="rect">
              <a:avLst/>
            </a:prstGeom>
            <a:noFill/>
          </xdr:spPr>
          <xdr:txBody>
            <a:bodyPr wrap="square" rtlCol="0">
              <a:spAutoFit/>
            </a:bodyPr>
            <a:lstStyle>
              <a:defPPr>
                <a:defRPr lang="en-US"/>
              </a:defPPr>
              <a:lvl1pPr marL="0" algn="l" defTabSz="4572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1pPr>
              <a:lvl2pPr marL="457200" algn="l" defTabSz="4572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2pPr>
              <a:lvl3pPr marL="914400" algn="l" defTabSz="4572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3pPr>
              <a:lvl4pPr marL="1371600" algn="l" defTabSz="4572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4pPr>
              <a:lvl5pPr marL="1828800" algn="l" defTabSz="4572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5pPr>
              <a:lvl6pPr marL="2286000" algn="l" defTabSz="4572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6pPr>
              <a:lvl7pPr marL="2743200" algn="l" defTabSz="4572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7pPr>
              <a:lvl8pPr marL="3200400" algn="l" defTabSz="4572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8pPr>
              <a:lvl9pPr marL="3657600" algn="l" defTabSz="4572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9pPr>
            </a:lstStyle>
            <a:p>
              <a:pPr algn="r"/>
              <a:r>
                <a:rPr lang="en-US" sz="800" b="1">
                  <a:solidFill>
                    <a:srgbClr val="2931FF"/>
                  </a:solidFill>
                  <a:latin typeface="Arial" panose="020B0604020202020204" pitchFamily="34" charset="0"/>
                  <a:cs typeface="Arial" panose="020B0604020202020204" pitchFamily="34" charset="0"/>
                </a:rPr>
                <a:t>𝝰-TAF7 </a:t>
              </a:r>
              <a:br>
                <a:rPr lang="en-US" sz="800" b="1">
                  <a:solidFill>
                    <a:srgbClr val="2931FF"/>
                  </a:solidFill>
                  <a:latin typeface="Arial" panose="020B0604020202020204" pitchFamily="34" charset="0"/>
                  <a:cs typeface="Arial" panose="020B0604020202020204" pitchFamily="34" charset="0"/>
                </a:rPr>
              </a:br>
              <a:r>
                <a:rPr lang="en-US" sz="800" b="1">
                  <a:solidFill>
                    <a:srgbClr val="2931FF"/>
                  </a:solidFill>
                  <a:latin typeface="Arial" panose="020B0604020202020204" pitchFamily="34" charset="0"/>
                  <a:cs typeface="Arial" panose="020B0604020202020204" pitchFamily="34" charset="0"/>
                </a:rPr>
                <a:t>(Bottom right fragment of above membrane reprobed)</a:t>
              </a:r>
            </a:p>
          </xdr:txBody>
        </xdr:sp>
        <xdr:sp macro="" textlink="">
          <xdr:nvSpPr>
            <xdr:cNvPr id="97" name="Left Brace 96">
              <a:extLst>
                <a:ext uri="{FF2B5EF4-FFF2-40B4-BE49-F238E27FC236}">
                  <a16:creationId xmlns:a16="http://schemas.microsoft.com/office/drawing/2014/main" id="{FA9D7811-8E1F-A8AA-C1AA-9903FF483A77}"/>
                </a:ext>
              </a:extLst>
            </xdr:cNvPr>
            <xdr:cNvSpPr/>
          </xdr:nvSpPr>
          <xdr:spPr>
            <a:xfrm rot="10800000" flipH="1">
              <a:off x="6949053" y="4207273"/>
              <a:ext cx="389261" cy="2026651"/>
            </a:xfrm>
            <a:prstGeom prst="leftBrace">
              <a:avLst>
                <a:gd name="adj1" fmla="val 36705"/>
                <a:gd name="adj2" fmla="val 50698"/>
              </a:avLst>
            </a:prstGeom>
            <a:ln>
              <a:solidFill>
                <a:srgbClr val="2931FF"/>
              </a:solidFill>
            </a:ln>
          </xdr:spPr>
          <xdr:style>
            <a:lnRef idx="2">
              <a:schemeClr val="accent1"/>
            </a:lnRef>
            <a:fillRef idx="0">
              <a:schemeClr val="accent1"/>
            </a:fillRef>
            <a:effectRef idx="1">
              <a:schemeClr val="accent1"/>
            </a:effectRef>
            <a:fontRef idx="minor">
              <a:schemeClr val="tx1"/>
            </a:fontRef>
          </xdr:style>
          <xdr:txBody>
            <a:bodyPr wrap="square" rtlCol="0" anchor="ctr"/>
            <a:lstStyle>
              <a:defPPr>
                <a:defRPr lang="en-US"/>
              </a:defPPr>
              <a:lvl1pPr marL="0" algn="l" defTabSz="4572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1pPr>
              <a:lvl2pPr marL="457200" algn="l" defTabSz="4572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2pPr>
              <a:lvl3pPr marL="914400" algn="l" defTabSz="4572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3pPr>
              <a:lvl4pPr marL="1371600" algn="l" defTabSz="4572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4pPr>
              <a:lvl5pPr marL="1828800" algn="l" defTabSz="4572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5pPr>
              <a:lvl6pPr marL="2286000" algn="l" defTabSz="4572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6pPr>
              <a:lvl7pPr marL="2743200" algn="l" defTabSz="4572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7pPr>
              <a:lvl8pPr marL="3200400" algn="l" defTabSz="4572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8pPr>
              <a:lvl9pPr marL="3657600" algn="l" defTabSz="4572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9pPr>
            </a:lstStyle>
            <a:p>
              <a:pPr algn="ctr"/>
              <a:endParaRPr lang="en-US"/>
            </a:p>
          </xdr:txBody>
        </xdr:sp>
      </xdr:grpSp>
    </xdr:grpSp>
    <xdr:clientData/>
  </xdr:twoCellAnchor>
</xdr:wsDr>
</file>

<file path=xl/drawings/drawing4.xml><?xml version="1.0" encoding="utf-8"?>
<xdr:wsDr xmlns:xdr="http://schemas.openxmlformats.org/drawingml/2006/spreadsheetDrawing" xmlns:a="http://schemas.openxmlformats.org/drawingml/2006/main">
  <xdr:twoCellAnchor>
    <xdr:from>
      <xdr:col>5</xdr:col>
      <xdr:colOff>330200</xdr:colOff>
      <xdr:row>0</xdr:row>
      <xdr:rowOff>100504</xdr:rowOff>
    </xdr:from>
    <xdr:to>
      <xdr:col>10</xdr:col>
      <xdr:colOff>507517</xdr:colOff>
      <xdr:row>15</xdr:row>
      <xdr:rowOff>65316</xdr:rowOff>
    </xdr:to>
    <xdr:grpSp>
      <xdr:nvGrpSpPr>
        <xdr:cNvPr id="2" name="Group 1">
          <a:extLst>
            <a:ext uri="{FF2B5EF4-FFF2-40B4-BE49-F238E27FC236}">
              <a16:creationId xmlns:a16="http://schemas.microsoft.com/office/drawing/2014/main" id="{8AE15440-E36E-0EB6-3754-BC07822A4181}"/>
            </a:ext>
          </a:extLst>
        </xdr:cNvPr>
        <xdr:cNvGrpSpPr/>
      </xdr:nvGrpSpPr>
      <xdr:grpSpPr>
        <a:xfrm>
          <a:off x="4457700" y="100504"/>
          <a:ext cx="4304817" cy="3012812"/>
          <a:chOff x="109728" y="2919026"/>
          <a:chExt cx="4304817" cy="3012812"/>
        </a:xfrm>
      </xdr:grpSpPr>
      <xdr:pic>
        <xdr:nvPicPr>
          <xdr:cNvPr id="63" name="Picture 62">
            <a:extLst>
              <a:ext uri="{FF2B5EF4-FFF2-40B4-BE49-F238E27FC236}">
                <a16:creationId xmlns:a16="http://schemas.microsoft.com/office/drawing/2014/main" id="{7D2682A1-45E5-0533-22B6-4F63F1F4B262}"/>
              </a:ext>
            </a:extLst>
          </xdr:cNvPr>
          <xdr:cNvPicPr>
            <a:picLocks noChangeAspect="1"/>
          </xdr:cNvPicPr>
        </xdr:nvPicPr>
        <xdr:blipFill>
          <a:blip xmlns:r="http://schemas.openxmlformats.org/officeDocument/2006/relationships" r:embed="rId1"/>
          <a:stretch>
            <a:fillRect/>
          </a:stretch>
        </xdr:blipFill>
        <xdr:spPr>
          <a:xfrm>
            <a:off x="624394" y="3575548"/>
            <a:ext cx="2758512" cy="2091871"/>
          </a:xfrm>
          <a:prstGeom prst="rect">
            <a:avLst/>
          </a:prstGeom>
        </xdr:spPr>
      </xdr:pic>
      <xdr:sp macro="" textlink="">
        <xdr:nvSpPr>
          <xdr:cNvPr id="64" name="TextBox 21">
            <a:extLst>
              <a:ext uri="{FF2B5EF4-FFF2-40B4-BE49-F238E27FC236}">
                <a16:creationId xmlns:a16="http://schemas.microsoft.com/office/drawing/2014/main" id="{DE0991B0-DBF1-5886-68D8-A86A344509A2}"/>
              </a:ext>
            </a:extLst>
          </xdr:cNvPr>
          <xdr:cNvSpPr txBox="1"/>
        </xdr:nvSpPr>
        <xdr:spPr>
          <a:xfrm>
            <a:off x="1459370" y="5685617"/>
            <a:ext cx="1088560" cy="246221"/>
          </a:xfrm>
          <a:prstGeom prst="rect">
            <a:avLst/>
          </a:prstGeom>
          <a:noFill/>
        </xdr:spPr>
        <xdr:txBody>
          <a:bodyPr wrap="square" rtlCol="0">
            <a:spAutoFit/>
          </a:bodyPr>
          <a:lstStyle>
            <a:defPPr>
              <a:defRPr lang="en-US"/>
            </a:defPPr>
            <a:lvl1pPr marL="0" algn="l" defTabSz="4572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1pPr>
            <a:lvl2pPr marL="457200" algn="l" defTabSz="4572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2pPr>
            <a:lvl3pPr marL="914400" algn="l" defTabSz="4572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3pPr>
            <a:lvl4pPr marL="1371600" algn="l" defTabSz="4572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4pPr>
            <a:lvl5pPr marL="1828800" algn="l" defTabSz="4572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5pPr>
            <a:lvl6pPr marL="2286000" algn="l" defTabSz="4572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6pPr>
            <a:lvl7pPr marL="2743200" algn="l" defTabSz="4572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7pPr>
            <a:lvl8pPr marL="3200400" algn="l" defTabSz="4572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8pPr>
            <a:lvl9pPr marL="3657600" algn="l" defTabSz="4572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9pPr>
          </a:lstStyle>
          <a:p>
            <a:pPr algn="ctr"/>
            <a:r>
              <a:rPr lang="en-US" sz="1000" b="1">
                <a:latin typeface="Arial" panose="020B0604020202020204" pitchFamily="34" charset="0"/>
                <a:cs typeface="Arial" panose="020B0604020202020204" pitchFamily="34" charset="0"/>
              </a:rPr>
              <a:t>Low B/C </a:t>
            </a:r>
          </a:p>
        </xdr:txBody>
      </xdr:sp>
      <xdr:grpSp>
        <xdr:nvGrpSpPr>
          <xdr:cNvPr id="65" name="Group 64">
            <a:extLst>
              <a:ext uri="{FF2B5EF4-FFF2-40B4-BE49-F238E27FC236}">
                <a16:creationId xmlns:a16="http://schemas.microsoft.com/office/drawing/2014/main" id="{1E2918D0-5CEA-F7B8-950B-96B81F91A05E}"/>
              </a:ext>
            </a:extLst>
          </xdr:cNvPr>
          <xdr:cNvGrpSpPr/>
        </xdr:nvGrpSpPr>
        <xdr:grpSpPr>
          <a:xfrm>
            <a:off x="3419476" y="5048059"/>
            <a:ext cx="914136" cy="257588"/>
            <a:chOff x="3436620" y="4830155"/>
            <a:chExt cx="914136" cy="257588"/>
          </a:xfrm>
        </xdr:grpSpPr>
        <xdr:cxnSp macro="">
          <xdr:nvCxnSpPr>
            <xdr:cNvPr id="90" name="Straight Connector 89">
              <a:extLst>
                <a:ext uri="{FF2B5EF4-FFF2-40B4-BE49-F238E27FC236}">
                  <a16:creationId xmlns:a16="http://schemas.microsoft.com/office/drawing/2014/main" id="{B7809A84-585E-C266-85A8-7A6B4BCCE094}"/>
                </a:ext>
              </a:extLst>
            </xdr:cNvPr>
            <xdr:cNvCxnSpPr>
              <a:cxnSpLocks/>
            </xdr:cNvCxnSpPr>
          </xdr:nvCxnSpPr>
          <xdr:spPr>
            <a:xfrm>
              <a:off x="3444194" y="4972134"/>
              <a:ext cx="182880" cy="0"/>
            </a:xfrm>
            <a:prstGeom prst="line">
              <a:avLst/>
            </a:prstGeom>
            <a:ln>
              <a:solidFill>
                <a:schemeClr val="tx1"/>
              </a:solidFill>
            </a:ln>
          </xdr:spPr>
          <xdr:style>
            <a:lnRef idx="2">
              <a:schemeClr val="accent1"/>
            </a:lnRef>
            <a:fillRef idx="0">
              <a:schemeClr val="accent1"/>
            </a:fillRef>
            <a:effectRef idx="1">
              <a:schemeClr val="accent1"/>
            </a:effectRef>
            <a:fontRef idx="minor">
              <a:schemeClr val="tx1"/>
            </a:fontRef>
          </xdr:style>
        </xdr:cxnSp>
        <xdr:sp macro="" textlink="">
          <xdr:nvSpPr>
            <xdr:cNvPr id="91" name="TextBox 27">
              <a:extLst>
                <a:ext uri="{FF2B5EF4-FFF2-40B4-BE49-F238E27FC236}">
                  <a16:creationId xmlns:a16="http://schemas.microsoft.com/office/drawing/2014/main" id="{1EC5576E-E523-2688-B619-D35F07815494}"/>
                </a:ext>
              </a:extLst>
            </xdr:cNvPr>
            <xdr:cNvSpPr txBox="1"/>
          </xdr:nvSpPr>
          <xdr:spPr>
            <a:xfrm>
              <a:off x="3549672" y="4855472"/>
              <a:ext cx="801084" cy="215444"/>
            </a:xfrm>
            <a:prstGeom prst="rect">
              <a:avLst/>
            </a:prstGeom>
            <a:noFill/>
          </xdr:spPr>
          <xdr:txBody>
            <a:bodyPr wrap="square" rtlCol="0">
              <a:spAutoFit/>
            </a:bodyPr>
            <a:lstStyle>
              <a:defPPr>
                <a:defRPr lang="en-US"/>
              </a:defPPr>
              <a:lvl1pPr marL="0" algn="l" defTabSz="4572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1pPr>
              <a:lvl2pPr marL="457200" algn="l" defTabSz="4572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2pPr>
              <a:lvl3pPr marL="914400" algn="l" defTabSz="4572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3pPr>
              <a:lvl4pPr marL="1371600" algn="l" defTabSz="4572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4pPr>
              <a:lvl5pPr marL="1828800" algn="l" defTabSz="4572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5pPr>
              <a:lvl6pPr marL="2286000" algn="l" defTabSz="4572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6pPr>
              <a:lvl7pPr marL="2743200" algn="l" defTabSz="4572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7pPr>
              <a:lvl8pPr marL="3200400" algn="l" defTabSz="4572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8pPr>
              <a:lvl9pPr marL="3657600" algn="l" defTabSz="4572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9pPr>
            </a:lstStyle>
            <a:p>
              <a:pPr algn="ctr"/>
              <a:r>
                <a:rPr lang="en-US" sz="800" b="1">
                  <a:latin typeface="Arial" panose="020B0604020202020204" pitchFamily="34" charset="0"/>
                  <a:cs typeface="Arial" panose="020B0604020202020204" pitchFamily="34" charset="0"/>
                </a:rPr>
                <a:t>Lamin A/C</a:t>
              </a:r>
            </a:p>
          </xdr:txBody>
        </xdr:sp>
        <xdr:cxnSp macro="">
          <xdr:nvCxnSpPr>
            <xdr:cNvPr id="92" name="Straight Connector 91">
              <a:extLst>
                <a:ext uri="{FF2B5EF4-FFF2-40B4-BE49-F238E27FC236}">
                  <a16:creationId xmlns:a16="http://schemas.microsoft.com/office/drawing/2014/main" id="{FD8B7A90-D486-40FE-DB42-7A2349841788}"/>
                </a:ext>
              </a:extLst>
            </xdr:cNvPr>
            <xdr:cNvCxnSpPr>
              <a:cxnSpLocks/>
            </xdr:cNvCxnSpPr>
          </xdr:nvCxnSpPr>
          <xdr:spPr>
            <a:xfrm flipV="1">
              <a:off x="3436620" y="4830155"/>
              <a:ext cx="0" cy="257588"/>
            </a:xfrm>
            <a:prstGeom prst="line">
              <a:avLst/>
            </a:prstGeom>
            <a:ln>
              <a:solidFill>
                <a:schemeClr val="tx1"/>
              </a:solidFill>
            </a:ln>
          </xdr:spPr>
          <xdr:style>
            <a:lnRef idx="2">
              <a:schemeClr val="accent1"/>
            </a:lnRef>
            <a:fillRef idx="0">
              <a:schemeClr val="accent1"/>
            </a:fillRef>
            <a:effectRef idx="1">
              <a:schemeClr val="accent1"/>
            </a:effectRef>
            <a:fontRef idx="minor">
              <a:schemeClr val="tx1"/>
            </a:fontRef>
          </xdr:style>
        </xdr:cxnSp>
      </xdr:grpSp>
      <xdr:sp macro="" textlink="">
        <xdr:nvSpPr>
          <xdr:cNvPr id="66" name="TextBox 39">
            <a:extLst>
              <a:ext uri="{FF2B5EF4-FFF2-40B4-BE49-F238E27FC236}">
                <a16:creationId xmlns:a16="http://schemas.microsoft.com/office/drawing/2014/main" id="{582CE065-10F1-AE1A-2328-405D0A31F30E}"/>
              </a:ext>
            </a:extLst>
          </xdr:cNvPr>
          <xdr:cNvSpPr txBox="1"/>
        </xdr:nvSpPr>
        <xdr:spPr>
          <a:xfrm>
            <a:off x="1136840" y="2919026"/>
            <a:ext cx="703338" cy="215444"/>
          </a:xfrm>
          <a:prstGeom prst="rect">
            <a:avLst/>
          </a:prstGeom>
          <a:noFill/>
        </xdr:spPr>
        <xdr:txBody>
          <a:bodyPr wrap="square" rtlCol="0">
            <a:spAutoFit/>
          </a:bodyPr>
          <a:lstStyle>
            <a:defPPr>
              <a:defRPr lang="en-US"/>
            </a:defPPr>
            <a:lvl1pPr marL="0" algn="l" defTabSz="4572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1pPr>
            <a:lvl2pPr marL="457200" algn="l" defTabSz="4572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2pPr>
            <a:lvl3pPr marL="914400" algn="l" defTabSz="4572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3pPr>
            <a:lvl4pPr marL="1371600" algn="l" defTabSz="4572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4pPr>
            <a:lvl5pPr marL="1828800" algn="l" defTabSz="4572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5pPr>
            <a:lvl6pPr marL="2286000" algn="l" defTabSz="4572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6pPr>
            <a:lvl7pPr marL="2743200" algn="l" defTabSz="4572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7pPr>
            <a:lvl8pPr marL="3200400" algn="l" defTabSz="4572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8pPr>
            <a:lvl9pPr marL="3657600" algn="l" defTabSz="4572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9pPr>
          </a:lstStyle>
          <a:p>
            <a:pPr algn="ctr"/>
            <a:r>
              <a:rPr lang="en-US" sz="800" b="1">
                <a:solidFill>
                  <a:srgbClr val="2931FF"/>
                </a:solidFill>
                <a:latin typeface="Arial" panose="020B0604020202020204" pitchFamily="34" charset="0"/>
                <a:cs typeface="Arial" panose="020B0604020202020204" pitchFamily="34" charset="0"/>
              </a:rPr>
              <a:t>𝝰-SPT5</a:t>
            </a:r>
          </a:p>
        </xdr:txBody>
      </xdr:sp>
      <xdr:sp macro="" textlink="">
        <xdr:nvSpPr>
          <xdr:cNvPr id="67" name="Left Brace 66">
            <a:extLst>
              <a:ext uri="{FF2B5EF4-FFF2-40B4-BE49-F238E27FC236}">
                <a16:creationId xmlns:a16="http://schemas.microsoft.com/office/drawing/2014/main" id="{8E209533-4295-F965-6869-2924D4738500}"/>
              </a:ext>
            </a:extLst>
          </xdr:cNvPr>
          <xdr:cNvSpPr/>
        </xdr:nvSpPr>
        <xdr:spPr>
          <a:xfrm rot="5400000">
            <a:off x="1400078" y="2607601"/>
            <a:ext cx="148837" cy="1195082"/>
          </a:xfrm>
          <a:prstGeom prst="leftBrace">
            <a:avLst>
              <a:gd name="adj1" fmla="val 36705"/>
              <a:gd name="adj2" fmla="val 49207"/>
            </a:avLst>
          </a:prstGeom>
          <a:ln>
            <a:solidFill>
              <a:srgbClr val="2931FF"/>
            </a:solidFill>
          </a:ln>
        </xdr:spPr>
        <xdr:style>
          <a:lnRef idx="2">
            <a:schemeClr val="accent1"/>
          </a:lnRef>
          <a:fillRef idx="0">
            <a:schemeClr val="accent1"/>
          </a:fillRef>
          <a:effectRef idx="1">
            <a:schemeClr val="accent1"/>
          </a:effectRef>
          <a:fontRef idx="minor">
            <a:schemeClr val="tx1"/>
          </a:fontRef>
        </xdr:style>
        <xdr:txBody>
          <a:bodyPr wrap="square" rtlCol="0" anchor="ctr"/>
          <a:lstStyle>
            <a:defPPr>
              <a:defRPr lang="en-US"/>
            </a:defPPr>
            <a:lvl1pPr marL="0" algn="l" defTabSz="4572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1pPr>
            <a:lvl2pPr marL="457200" algn="l" defTabSz="4572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2pPr>
            <a:lvl3pPr marL="914400" algn="l" defTabSz="4572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3pPr>
            <a:lvl4pPr marL="1371600" algn="l" defTabSz="4572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4pPr>
            <a:lvl5pPr marL="1828800" algn="l" defTabSz="4572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5pPr>
            <a:lvl6pPr marL="2286000" algn="l" defTabSz="4572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6pPr>
            <a:lvl7pPr marL="2743200" algn="l" defTabSz="4572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7pPr>
            <a:lvl8pPr marL="3200400" algn="l" defTabSz="4572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8pPr>
            <a:lvl9pPr marL="3657600" algn="l" defTabSz="4572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9pPr>
          </a:lstStyle>
          <a:p>
            <a:pPr algn="ctr"/>
            <a:endParaRPr lang="en-US"/>
          </a:p>
        </xdr:txBody>
      </xdr:sp>
      <xdr:sp macro="" textlink="">
        <xdr:nvSpPr>
          <xdr:cNvPr id="68" name="TextBox 65">
            <a:extLst>
              <a:ext uri="{FF2B5EF4-FFF2-40B4-BE49-F238E27FC236}">
                <a16:creationId xmlns:a16="http://schemas.microsoft.com/office/drawing/2014/main" id="{BB770864-EFAD-DC41-DD2B-EAFD6B2339CA}"/>
              </a:ext>
            </a:extLst>
          </xdr:cNvPr>
          <xdr:cNvSpPr txBox="1"/>
        </xdr:nvSpPr>
        <xdr:spPr>
          <a:xfrm>
            <a:off x="109728" y="3959907"/>
            <a:ext cx="572784" cy="215444"/>
          </a:xfrm>
          <a:prstGeom prst="rect">
            <a:avLst/>
          </a:prstGeom>
          <a:noFill/>
        </xdr:spPr>
        <xdr:txBody>
          <a:bodyPr wrap="square" rtlCol="0">
            <a:spAutoFit/>
          </a:bodyPr>
          <a:lstStyle>
            <a:defPPr>
              <a:defRPr lang="en-US"/>
            </a:defPPr>
            <a:lvl1pPr marL="0" algn="l" defTabSz="4572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1pPr>
            <a:lvl2pPr marL="457200" algn="l" defTabSz="4572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2pPr>
            <a:lvl3pPr marL="914400" algn="l" defTabSz="4572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3pPr>
            <a:lvl4pPr marL="1371600" algn="l" defTabSz="4572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4pPr>
            <a:lvl5pPr marL="1828800" algn="l" defTabSz="4572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5pPr>
            <a:lvl6pPr marL="2286000" algn="l" defTabSz="4572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6pPr>
            <a:lvl7pPr marL="2743200" algn="l" defTabSz="4572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7pPr>
            <a:lvl8pPr marL="3200400" algn="l" defTabSz="4572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8pPr>
            <a:lvl9pPr marL="3657600" algn="l" defTabSz="4572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9pPr>
          </a:lstStyle>
          <a:p>
            <a:pPr algn="r"/>
            <a:r>
              <a:rPr lang="en-US" sz="800" b="1">
                <a:latin typeface="Arial" panose="020B0604020202020204" pitchFamily="34" charset="0"/>
                <a:cs typeface="Arial" panose="020B0604020202020204" pitchFamily="34" charset="0"/>
              </a:rPr>
              <a:t>250 kDa</a:t>
            </a:r>
          </a:p>
        </xdr:txBody>
      </xdr:sp>
      <xdr:sp macro="" textlink="">
        <xdr:nvSpPr>
          <xdr:cNvPr id="69" name="TextBox 67">
            <a:extLst>
              <a:ext uri="{FF2B5EF4-FFF2-40B4-BE49-F238E27FC236}">
                <a16:creationId xmlns:a16="http://schemas.microsoft.com/office/drawing/2014/main" id="{A89840C1-658E-702D-AE65-CBC1FC0EA343}"/>
              </a:ext>
            </a:extLst>
          </xdr:cNvPr>
          <xdr:cNvSpPr txBox="1"/>
        </xdr:nvSpPr>
        <xdr:spPr>
          <a:xfrm>
            <a:off x="109728" y="4390397"/>
            <a:ext cx="572783" cy="215444"/>
          </a:xfrm>
          <a:prstGeom prst="rect">
            <a:avLst/>
          </a:prstGeom>
          <a:noFill/>
        </xdr:spPr>
        <xdr:txBody>
          <a:bodyPr wrap="square" rtlCol="0">
            <a:spAutoFit/>
          </a:bodyPr>
          <a:lstStyle>
            <a:defPPr>
              <a:defRPr lang="en-US"/>
            </a:defPPr>
            <a:lvl1pPr marL="0" algn="l" defTabSz="4572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1pPr>
            <a:lvl2pPr marL="457200" algn="l" defTabSz="4572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2pPr>
            <a:lvl3pPr marL="914400" algn="l" defTabSz="4572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3pPr>
            <a:lvl4pPr marL="1371600" algn="l" defTabSz="4572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4pPr>
            <a:lvl5pPr marL="1828800" algn="l" defTabSz="4572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5pPr>
            <a:lvl6pPr marL="2286000" algn="l" defTabSz="4572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6pPr>
            <a:lvl7pPr marL="2743200" algn="l" defTabSz="4572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7pPr>
            <a:lvl8pPr marL="3200400" algn="l" defTabSz="4572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8pPr>
            <a:lvl9pPr marL="3657600" algn="l" defTabSz="4572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9pPr>
          </a:lstStyle>
          <a:p>
            <a:pPr algn="r"/>
            <a:r>
              <a:rPr lang="en-US" sz="800" b="1">
                <a:latin typeface="Arial" panose="020B0604020202020204" pitchFamily="34" charset="0"/>
                <a:cs typeface="Arial" panose="020B0604020202020204" pitchFamily="34" charset="0"/>
              </a:rPr>
              <a:t>130 kDa</a:t>
            </a:r>
          </a:p>
        </xdr:txBody>
      </xdr:sp>
      <xdr:sp macro="" textlink="">
        <xdr:nvSpPr>
          <xdr:cNvPr id="70" name="TextBox 69">
            <a:extLst>
              <a:ext uri="{FF2B5EF4-FFF2-40B4-BE49-F238E27FC236}">
                <a16:creationId xmlns:a16="http://schemas.microsoft.com/office/drawing/2014/main" id="{4D60A221-9075-8BFF-E8D7-7D136C3D164B}"/>
              </a:ext>
            </a:extLst>
          </xdr:cNvPr>
          <xdr:cNvSpPr txBox="1"/>
        </xdr:nvSpPr>
        <xdr:spPr>
          <a:xfrm>
            <a:off x="109728" y="4720928"/>
            <a:ext cx="586185" cy="215444"/>
          </a:xfrm>
          <a:prstGeom prst="rect">
            <a:avLst/>
          </a:prstGeom>
          <a:noFill/>
        </xdr:spPr>
        <xdr:txBody>
          <a:bodyPr wrap="square" rtlCol="0">
            <a:spAutoFit/>
          </a:bodyPr>
          <a:lstStyle>
            <a:defPPr>
              <a:defRPr lang="en-US"/>
            </a:defPPr>
            <a:lvl1pPr marL="0" algn="l" defTabSz="4572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1pPr>
            <a:lvl2pPr marL="457200" algn="l" defTabSz="4572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2pPr>
            <a:lvl3pPr marL="914400" algn="l" defTabSz="4572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3pPr>
            <a:lvl4pPr marL="1371600" algn="l" defTabSz="4572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4pPr>
            <a:lvl5pPr marL="1828800" algn="l" defTabSz="4572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5pPr>
            <a:lvl6pPr marL="2286000" algn="l" defTabSz="4572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6pPr>
            <a:lvl7pPr marL="2743200" algn="l" defTabSz="4572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7pPr>
            <a:lvl8pPr marL="3200400" algn="l" defTabSz="4572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8pPr>
            <a:lvl9pPr marL="3657600" algn="l" defTabSz="4572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9pPr>
          </a:lstStyle>
          <a:p>
            <a:pPr algn="r"/>
            <a:r>
              <a:rPr lang="en-US" sz="800" b="1">
                <a:latin typeface="Arial" panose="020B0604020202020204" pitchFamily="34" charset="0"/>
                <a:cs typeface="Arial" panose="020B0604020202020204" pitchFamily="34" charset="0"/>
              </a:rPr>
              <a:t>100 kDa</a:t>
            </a:r>
          </a:p>
        </xdr:txBody>
      </xdr:sp>
      <xdr:sp macro="" textlink="">
        <xdr:nvSpPr>
          <xdr:cNvPr id="71" name="TextBox 70">
            <a:extLst>
              <a:ext uri="{FF2B5EF4-FFF2-40B4-BE49-F238E27FC236}">
                <a16:creationId xmlns:a16="http://schemas.microsoft.com/office/drawing/2014/main" id="{4F9383DE-432A-6DCE-43AE-6B3621F44215}"/>
              </a:ext>
            </a:extLst>
          </xdr:cNvPr>
          <xdr:cNvSpPr txBox="1"/>
        </xdr:nvSpPr>
        <xdr:spPr>
          <a:xfrm>
            <a:off x="109728" y="4987322"/>
            <a:ext cx="565431" cy="215444"/>
          </a:xfrm>
          <a:prstGeom prst="rect">
            <a:avLst/>
          </a:prstGeom>
          <a:noFill/>
        </xdr:spPr>
        <xdr:txBody>
          <a:bodyPr wrap="square" rtlCol="0">
            <a:spAutoFit/>
          </a:bodyPr>
          <a:lstStyle>
            <a:defPPr>
              <a:defRPr lang="en-US"/>
            </a:defPPr>
            <a:lvl1pPr marL="0" algn="l" defTabSz="4572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1pPr>
            <a:lvl2pPr marL="457200" algn="l" defTabSz="4572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2pPr>
            <a:lvl3pPr marL="914400" algn="l" defTabSz="4572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3pPr>
            <a:lvl4pPr marL="1371600" algn="l" defTabSz="4572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4pPr>
            <a:lvl5pPr marL="1828800" algn="l" defTabSz="4572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5pPr>
            <a:lvl6pPr marL="2286000" algn="l" defTabSz="4572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6pPr>
            <a:lvl7pPr marL="2743200" algn="l" defTabSz="4572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7pPr>
            <a:lvl8pPr marL="3200400" algn="l" defTabSz="4572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8pPr>
            <a:lvl9pPr marL="3657600" algn="l" defTabSz="4572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9pPr>
          </a:lstStyle>
          <a:p>
            <a:pPr algn="r"/>
            <a:r>
              <a:rPr lang="en-US" sz="800" b="1">
                <a:latin typeface="Arial" panose="020B0604020202020204" pitchFamily="34" charset="0"/>
                <a:cs typeface="Arial" panose="020B0604020202020204" pitchFamily="34" charset="0"/>
              </a:rPr>
              <a:t>70 kDa</a:t>
            </a:r>
          </a:p>
        </xdr:txBody>
      </xdr:sp>
      <xdr:sp macro="" textlink="">
        <xdr:nvSpPr>
          <xdr:cNvPr id="72" name="TextBox 79">
            <a:extLst>
              <a:ext uri="{FF2B5EF4-FFF2-40B4-BE49-F238E27FC236}">
                <a16:creationId xmlns:a16="http://schemas.microsoft.com/office/drawing/2014/main" id="{CCA10EA3-EC1C-BDD8-D7FC-F5B9F1592F14}"/>
              </a:ext>
            </a:extLst>
          </xdr:cNvPr>
          <xdr:cNvSpPr txBox="1"/>
        </xdr:nvSpPr>
        <xdr:spPr>
          <a:xfrm>
            <a:off x="109728" y="5261217"/>
            <a:ext cx="586990" cy="215444"/>
          </a:xfrm>
          <a:prstGeom prst="rect">
            <a:avLst/>
          </a:prstGeom>
          <a:noFill/>
        </xdr:spPr>
        <xdr:txBody>
          <a:bodyPr wrap="square" rtlCol="0">
            <a:spAutoFit/>
          </a:bodyPr>
          <a:lstStyle>
            <a:defPPr>
              <a:defRPr lang="en-US"/>
            </a:defPPr>
            <a:lvl1pPr marL="0" algn="l" defTabSz="4572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1pPr>
            <a:lvl2pPr marL="457200" algn="l" defTabSz="4572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2pPr>
            <a:lvl3pPr marL="914400" algn="l" defTabSz="4572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3pPr>
            <a:lvl4pPr marL="1371600" algn="l" defTabSz="4572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4pPr>
            <a:lvl5pPr marL="1828800" algn="l" defTabSz="4572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5pPr>
            <a:lvl6pPr marL="2286000" algn="l" defTabSz="4572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6pPr>
            <a:lvl7pPr marL="2743200" algn="l" defTabSz="4572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7pPr>
            <a:lvl8pPr marL="3200400" algn="l" defTabSz="4572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8pPr>
            <a:lvl9pPr marL="3657600" algn="l" defTabSz="4572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9pPr>
          </a:lstStyle>
          <a:p>
            <a:pPr algn="r"/>
            <a:r>
              <a:rPr lang="en-US" sz="800" b="1">
                <a:latin typeface="Arial" panose="020B0604020202020204" pitchFamily="34" charset="0"/>
                <a:cs typeface="Arial" panose="020B0604020202020204" pitchFamily="34" charset="0"/>
              </a:rPr>
              <a:t>55 kDa</a:t>
            </a:r>
          </a:p>
        </xdr:txBody>
      </xdr:sp>
      <xdr:sp macro="" textlink="">
        <xdr:nvSpPr>
          <xdr:cNvPr id="73" name="TextBox 91">
            <a:extLst>
              <a:ext uri="{FF2B5EF4-FFF2-40B4-BE49-F238E27FC236}">
                <a16:creationId xmlns:a16="http://schemas.microsoft.com/office/drawing/2014/main" id="{3E0EDEF3-6A02-1B6E-3DC0-30DF49A7DB8C}"/>
              </a:ext>
            </a:extLst>
          </xdr:cNvPr>
          <xdr:cNvSpPr txBox="1"/>
        </xdr:nvSpPr>
        <xdr:spPr>
          <a:xfrm rot="18900000">
            <a:off x="770119" y="3317315"/>
            <a:ext cx="409575" cy="246221"/>
          </a:xfrm>
          <a:prstGeom prst="rect">
            <a:avLst/>
          </a:prstGeom>
          <a:noFill/>
        </xdr:spPr>
        <xdr:txBody>
          <a:bodyPr wrap="square" rtlCol="0">
            <a:spAutoFit/>
          </a:bodyPr>
          <a:lstStyle>
            <a:defPPr>
              <a:defRPr lang="en-US"/>
            </a:defPPr>
            <a:lvl1pPr marL="0" algn="l" defTabSz="4572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1pPr>
            <a:lvl2pPr marL="457200" algn="l" defTabSz="4572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2pPr>
            <a:lvl3pPr marL="914400" algn="l" defTabSz="4572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3pPr>
            <a:lvl4pPr marL="1371600" algn="l" defTabSz="4572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4pPr>
            <a:lvl5pPr marL="1828800" algn="l" defTabSz="4572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5pPr>
            <a:lvl6pPr marL="2286000" algn="l" defTabSz="4572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6pPr>
            <a:lvl7pPr marL="2743200" algn="l" defTabSz="4572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7pPr>
            <a:lvl8pPr marL="3200400" algn="l" defTabSz="4572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8pPr>
            <a:lvl9pPr marL="3657600" algn="l" defTabSz="4572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9pPr>
          </a:lstStyle>
          <a:p>
            <a:pPr algn="ctr"/>
            <a:r>
              <a:rPr lang="en-US" sz="1000" b="1">
                <a:latin typeface="Arial" panose="020B0604020202020204" pitchFamily="34" charset="0"/>
                <a:cs typeface="Arial" panose="020B0604020202020204" pitchFamily="34" charset="0"/>
              </a:rPr>
              <a:t>M</a:t>
            </a:r>
          </a:p>
        </xdr:txBody>
      </xdr:sp>
      <xdr:sp macro="" textlink="">
        <xdr:nvSpPr>
          <xdr:cNvPr id="74" name="TextBox 92">
            <a:extLst>
              <a:ext uri="{FF2B5EF4-FFF2-40B4-BE49-F238E27FC236}">
                <a16:creationId xmlns:a16="http://schemas.microsoft.com/office/drawing/2014/main" id="{230BFD30-FED6-C7DB-7AD7-7C3DB42BE092}"/>
              </a:ext>
            </a:extLst>
          </xdr:cNvPr>
          <xdr:cNvSpPr txBox="1"/>
        </xdr:nvSpPr>
        <xdr:spPr>
          <a:xfrm rot="18900000">
            <a:off x="1076525" y="3305181"/>
            <a:ext cx="409575" cy="246221"/>
          </a:xfrm>
          <a:prstGeom prst="rect">
            <a:avLst/>
          </a:prstGeom>
          <a:noFill/>
        </xdr:spPr>
        <xdr:txBody>
          <a:bodyPr wrap="square" rtlCol="0">
            <a:spAutoFit/>
          </a:bodyPr>
          <a:lstStyle>
            <a:defPPr>
              <a:defRPr lang="en-US"/>
            </a:defPPr>
            <a:lvl1pPr marL="0" algn="l" defTabSz="4572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1pPr>
            <a:lvl2pPr marL="457200" algn="l" defTabSz="4572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2pPr>
            <a:lvl3pPr marL="914400" algn="l" defTabSz="4572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3pPr>
            <a:lvl4pPr marL="1371600" algn="l" defTabSz="4572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4pPr>
            <a:lvl5pPr marL="1828800" algn="l" defTabSz="4572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5pPr>
            <a:lvl6pPr marL="2286000" algn="l" defTabSz="4572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6pPr>
            <a:lvl7pPr marL="2743200" algn="l" defTabSz="4572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7pPr>
            <a:lvl8pPr marL="3200400" algn="l" defTabSz="4572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8pPr>
            <a:lvl9pPr marL="3657600" algn="l" defTabSz="4572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9pPr>
          </a:lstStyle>
          <a:p>
            <a:pPr algn="ctr"/>
            <a:r>
              <a:rPr lang="en-US" sz="1000" b="1">
                <a:latin typeface="Arial" panose="020B0604020202020204" pitchFamily="34" charset="0"/>
                <a:cs typeface="Arial" panose="020B0604020202020204" pitchFamily="34" charset="0"/>
              </a:rPr>
              <a:t>D</a:t>
            </a:r>
          </a:p>
        </xdr:txBody>
      </xdr:sp>
      <xdr:sp macro="" textlink="">
        <xdr:nvSpPr>
          <xdr:cNvPr id="75" name="TextBox 93">
            <a:extLst>
              <a:ext uri="{FF2B5EF4-FFF2-40B4-BE49-F238E27FC236}">
                <a16:creationId xmlns:a16="http://schemas.microsoft.com/office/drawing/2014/main" id="{CB39E6D2-1FE2-9C55-CF24-D2226B54936F}"/>
              </a:ext>
            </a:extLst>
          </xdr:cNvPr>
          <xdr:cNvSpPr txBox="1"/>
        </xdr:nvSpPr>
        <xdr:spPr>
          <a:xfrm rot="18900000">
            <a:off x="1349505" y="3306534"/>
            <a:ext cx="409575" cy="246221"/>
          </a:xfrm>
          <a:prstGeom prst="rect">
            <a:avLst/>
          </a:prstGeom>
          <a:noFill/>
        </xdr:spPr>
        <xdr:txBody>
          <a:bodyPr wrap="square" rtlCol="0">
            <a:spAutoFit/>
          </a:bodyPr>
          <a:lstStyle>
            <a:defPPr>
              <a:defRPr lang="en-US"/>
            </a:defPPr>
            <a:lvl1pPr marL="0" algn="l" defTabSz="4572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1pPr>
            <a:lvl2pPr marL="457200" algn="l" defTabSz="4572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2pPr>
            <a:lvl3pPr marL="914400" algn="l" defTabSz="4572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3pPr>
            <a:lvl4pPr marL="1371600" algn="l" defTabSz="4572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4pPr>
            <a:lvl5pPr marL="1828800" algn="l" defTabSz="4572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5pPr>
            <a:lvl6pPr marL="2286000" algn="l" defTabSz="4572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6pPr>
            <a:lvl7pPr marL="2743200" algn="l" defTabSz="4572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7pPr>
            <a:lvl8pPr marL="3200400" algn="l" defTabSz="4572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8pPr>
            <a:lvl9pPr marL="3657600" algn="l" defTabSz="4572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9pPr>
          </a:lstStyle>
          <a:p>
            <a:pPr algn="ctr"/>
            <a:r>
              <a:rPr lang="en-US" sz="1000" b="1">
                <a:latin typeface="Arial" panose="020B0604020202020204" pitchFamily="34" charset="0"/>
                <a:cs typeface="Arial" panose="020B0604020202020204" pitchFamily="34" charset="0"/>
              </a:rPr>
              <a:t>N</a:t>
            </a:r>
          </a:p>
        </xdr:txBody>
      </xdr:sp>
      <xdr:sp macro="" textlink="">
        <xdr:nvSpPr>
          <xdr:cNvPr id="76" name="TextBox 94">
            <a:extLst>
              <a:ext uri="{FF2B5EF4-FFF2-40B4-BE49-F238E27FC236}">
                <a16:creationId xmlns:a16="http://schemas.microsoft.com/office/drawing/2014/main" id="{5A6EB059-4649-FE58-818F-4E397C3D869A}"/>
              </a:ext>
            </a:extLst>
          </xdr:cNvPr>
          <xdr:cNvSpPr txBox="1"/>
        </xdr:nvSpPr>
        <xdr:spPr>
          <a:xfrm rot="18900000">
            <a:off x="1635391" y="3301378"/>
            <a:ext cx="409575" cy="246221"/>
          </a:xfrm>
          <a:prstGeom prst="rect">
            <a:avLst/>
          </a:prstGeom>
          <a:noFill/>
        </xdr:spPr>
        <xdr:txBody>
          <a:bodyPr wrap="square" rtlCol="0">
            <a:spAutoFit/>
          </a:bodyPr>
          <a:lstStyle>
            <a:defPPr>
              <a:defRPr lang="en-US"/>
            </a:defPPr>
            <a:lvl1pPr marL="0" algn="l" defTabSz="4572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1pPr>
            <a:lvl2pPr marL="457200" algn="l" defTabSz="4572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2pPr>
            <a:lvl3pPr marL="914400" algn="l" defTabSz="4572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3pPr>
            <a:lvl4pPr marL="1371600" algn="l" defTabSz="4572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4pPr>
            <a:lvl5pPr marL="1828800" algn="l" defTabSz="4572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5pPr>
            <a:lvl6pPr marL="2286000" algn="l" defTabSz="4572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6pPr>
            <a:lvl7pPr marL="2743200" algn="l" defTabSz="4572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7pPr>
            <a:lvl8pPr marL="3200400" algn="l" defTabSz="4572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8pPr>
            <a:lvl9pPr marL="3657600" algn="l" defTabSz="4572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9pPr>
          </a:lstStyle>
          <a:p>
            <a:pPr algn="ctr"/>
            <a:r>
              <a:rPr lang="en-US" sz="1000" b="1">
                <a:latin typeface="Arial" panose="020B0604020202020204" pitchFamily="34" charset="0"/>
                <a:cs typeface="Arial" panose="020B0604020202020204" pitchFamily="34" charset="0"/>
              </a:rPr>
              <a:t>H</a:t>
            </a:r>
          </a:p>
        </xdr:txBody>
      </xdr:sp>
      <xdr:sp macro="" textlink="">
        <xdr:nvSpPr>
          <xdr:cNvPr id="77" name="TextBox 95">
            <a:extLst>
              <a:ext uri="{FF2B5EF4-FFF2-40B4-BE49-F238E27FC236}">
                <a16:creationId xmlns:a16="http://schemas.microsoft.com/office/drawing/2014/main" id="{83E39838-B237-6F1A-D162-A4E3F848E560}"/>
              </a:ext>
            </a:extLst>
          </xdr:cNvPr>
          <xdr:cNvSpPr txBox="1"/>
        </xdr:nvSpPr>
        <xdr:spPr>
          <a:xfrm rot="18900000">
            <a:off x="1890650" y="3306854"/>
            <a:ext cx="409575" cy="246221"/>
          </a:xfrm>
          <a:prstGeom prst="rect">
            <a:avLst/>
          </a:prstGeom>
          <a:noFill/>
        </xdr:spPr>
        <xdr:txBody>
          <a:bodyPr wrap="square" rtlCol="0">
            <a:spAutoFit/>
          </a:bodyPr>
          <a:lstStyle>
            <a:defPPr>
              <a:defRPr lang="en-US"/>
            </a:defPPr>
            <a:lvl1pPr marL="0" algn="l" defTabSz="4572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1pPr>
            <a:lvl2pPr marL="457200" algn="l" defTabSz="4572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2pPr>
            <a:lvl3pPr marL="914400" algn="l" defTabSz="4572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3pPr>
            <a:lvl4pPr marL="1371600" algn="l" defTabSz="4572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4pPr>
            <a:lvl5pPr marL="1828800" algn="l" defTabSz="4572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5pPr>
            <a:lvl6pPr marL="2286000" algn="l" defTabSz="4572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6pPr>
            <a:lvl7pPr marL="2743200" algn="l" defTabSz="4572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7pPr>
            <a:lvl8pPr marL="3200400" algn="l" defTabSz="4572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8pPr>
            <a:lvl9pPr marL="3657600" algn="l" defTabSz="4572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9pPr>
          </a:lstStyle>
          <a:p>
            <a:pPr algn="ctr"/>
            <a:r>
              <a:rPr lang="en-US" sz="1000" b="1">
                <a:latin typeface="Arial" panose="020B0604020202020204" pitchFamily="34" charset="0"/>
                <a:cs typeface="Arial" panose="020B0604020202020204" pitchFamily="34" charset="0"/>
              </a:rPr>
              <a:t>M</a:t>
            </a:r>
          </a:p>
        </xdr:txBody>
      </xdr:sp>
      <xdr:sp macro="" textlink="">
        <xdr:nvSpPr>
          <xdr:cNvPr id="78" name="TextBox 96">
            <a:extLst>
              <a:ext uri="{FF2B5EF4-FFF2-40B4-BE49-F238E27FC236}">
                <a16:creationId xmlns:a16="http://schemas.microsoft.com/office/drawing/2014/main" id="{EBD4B755-5A0B-02D3-C356-B1298A9FB1FD}"/>
              </a:ext>
            </a:extLst>
          </xdr:cNvPr>
          <xdr:cNvSpPr txBox="1"/>
        </xdr:nvSpPr>
        <xdr:spPr>
          <a:xfrm rot="18900000">
            <a:off x="2176128" y="3301230"/>
            <a:ext cx="409575" cy="246221"/>
          </a:xfrm>
          <a:prstGeom prst="rect">
            <a:avLst/>
          </a:prstGeom>
          <a:noFill/>
        </xdr:spPr>
        <xdr:txBody>
          <a:bodyPr wrap="square" rtlCol="0">
            <a:spAutoFit/>
          </a:bodyPr>
          <a:lstStyle>
            <a:defPPr>
              <a:defRPr lang="en-US"/>
            </a:defPPr>
            <a:lvl1pPr marL="0" algn="l" defTabSz="4572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1pPr>
            <a:lvl2pPr marL="457200" algn="l" defTabSz="4572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2pPr>
            <a:lvl3pPr marL="914400" algn="l" defTabSz="4572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3pPr>
            <a:lvl4pPr marL="1371600" algn="l" defTabSz="4572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4pPr>
            <a:lvl5pPr marL="1828800" algn="l" defTabSz="4572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5pPr>
            <a:lvl6pPr marL="2286000" algn="l" defTabSz="4572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6pPr>
            <a:lvl7pPr marL="2743200" algn="l" defTabSz="4572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7pPr>
            <a:lvl8pPr marL="3200400" algn="l" defTabSz="4572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8pPr>
            <a:lvl9pPr marL="3657600" algn="l" defTabSz="4572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9pPr>
          </a:lstStyle>
          <a:p>
            <a:pPr algn="ctr"/>
            <a:r>
              <a:rPr lang="en-US" sz="1000" b="1">
                <a:latin typeface="Arial" panose="020B0604020202020204" pitchFamily="34" charset="0"/>
                <a:cs typeface="Arial" panose="020B0604020202020204" pitchFamily="34" charset="0"/>
              </a:rPr>
              <a:t>D</a:t>
            </a:r>
          </a:p>
        </xdr:txBody>
      </xdr:sp>
      <xdr:sp macro="" textlink="">
        <xdr:nvSpPr>
          <xdr:cNvPr id="79" name="TextBox 97">
            <a:extLst>
              <a:ext uri="{FF2B5EF4-FFF2-40B4-BE49-F238E27FC236}">
                <a16:creationId xmlns:a16="http://schemas.microsoft.com/office/drawing/2014/main" id="{97EAE220-8435-8912-B405-BF2FE74EA8DE}"/>
              </a:ext>
            </a:extLst>
          </xdr:cNvPr>
          <xdr:cNvSpPr txBox="1"/>
        </xdr:nvSpPr>
        <xdr:spPr>
          <a:xfrm rot="18900000">
            <a:off x="2418455" y="3304042"/>
            <a:ext cx="409575" cy="246221"/>
          </a:xfrm>
          <a:prstGeom prst="rect">
            <a:avLst/>
          </a:prstGeom>
          <a:noFill/>
        </xdr:spPr>
        <xdr:txBody>
          <a:bodyPr wrap="square" rtlCol="0">
            <a:spAutoFit/>
          </a:bodyPr>
          <a:lstStyle>
            <a:defPPr>
              <a:defRPr lang="en-US"/>
            </a:defPPr>
            <a:lvl1pPr marL="0" algn="l" defTabSz="4572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1pPr>
            <a:lvl2pPr marL="457200" algn="l" defTabSz="4572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2pPr>
            <a:lvl3pPr marL="914400" algn="l" defTabSz="4572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3pPr>
            <a:lvl4pPr marL="1371600" algn="l" defTabSz="4572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4pPr>
            <a:lvl5pPr marL="1828800" algn="l" defTabSz="4572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5pPr>
            <a:lvl6pPr marL="2286000" algn="l" defTabSz="4572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6pPr>
            <a:lvl7pPr marL="2743200" algn="l" defTabSz="4572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7pPr>
            <a:lvl8pPr marL="3200400" algn="l" defTabSz="4572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8pPr>
            <a:lvl9pPr marL="3657600" algn="l" defTabSz="4572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9pPr>
          </a:lstStyle>
          <a:p>
            <a:pPr algn="ctr"/>
            <a:r>
              <a:rPr lang="en-US" sz="1000" b="1">
                <a:latin typeface="Arial" panose="020B0604020202020204" pitchFamily="34" charset="0"/>
                <a:cs typeface="Arial" panose="020B0604020202020204" pitchFamily="34" charset="0"/>
              </a:rPr>
              <a:t>N</a:t>
            </a:r>
          </a:p>
        </xdr:txBody>
      </xdr:sp>
      <xdr:sp macro="" textlink="">
        <xdr:nvSpPr>
          <xdr:cNvPr id="80" name="TextBox 98">
            <a:extLst>
              <a:ext uri="{FF2B5EF4-FFF2-40B4-BE49-F238E27FC236}">
                <a16:creationId xmlns:a16="http://schemas.microsoft.com/office/drawing/2014/main" id="{1510F839-C913-4F6F-7A12-F971539E8F49}"/>
              </a:ext>
            </a:extLst>
          </xdr:cNvPr>
          <xdr:cNvSpPr txBox="1"/>
        </xdr:nvSpPr>
        <xdr:spPr>
          <a:xfrm rot="18900000">
            <a:off x="2697908" y="3296072"/>
            <a:ext cx="409575" cy="246221"/>
          </a:xfrm>
          <a:prstGeom prst="rect">
            <a:avLst/>
          </a:prstGeom>
          <a:noFill/>
        </xdr:spPr>
        <xdr:txBody>
          <a:bodyPr wrap="square" rtlCol="0">
            <a:spAutoFit/>
          </a:bodyPr>
          <a:lstStyle>
            <a:defPPr>
              <a:defRPr lang="en-US"/>
            </a:defPPr>
            <a:lvl1pPr marL="0" algn="l" defTabSz="4572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1pPr>
            <a:lvl2pPr marL="457200" algn="l" defTabSz="4572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2pPr>
            <a:lvl3pPr marL="914400" algn="l" defTabSz="4572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3pPr>
            <a:lvl4pPr marL="1371600" algn="l" defTabSz="4572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4pPr>
            <a:lvl5pPr marL="1828800" algn="l" defTabSz="4572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5pPr>
            <a:lvl6pPr marL="2286000" algn="l" defTabSz="4572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6pPr>
            <a:lvl7pPr marL="2743200" algn="l" defTabSz="4572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7pPr>
            <a:lvl8pPr marL="3200400" algn="l" defTabSz="4572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8pPr>
            <a:lvl9pPr marL="3657600" algn="l" defTabSz="4572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9pPr>
          </a:lstStyle>
          <a:p>
            <a:pPr algn="ctr"/>
            <a:r>
              <a:rPr lang="en-US" sz="1000" b="1">
                <a:latin typeface="Arial" panose="020B0604020202020204" pitchFamily="34" charset="0"/>
                <a:cs typeface="Arial" panose="020B0604020202020204" pitchFamily="34" charset="0"/>
              </a:rPr>
              <a:t>H</a:t>
            </a:r>
          </a:p>
        </xdr:txBody>
      </xdr:sp>
      <xdr:grpSp>
        <xdr:nvGrpSpPr>
          <xdr:cNvPr id="81" name="Group 80">
            <a:extLst>
              <a:ext uri="{FF2B5EF4-FFF2-40B4-BE49-F238E27FC236}">
                <a16:creationId xmlns:a16="http://schemas.microsoft.com/office/drawing/2014/main" id="{6D0C9EAC-3AC2-F330-160F-E1CA7F14DFF6}"/>
              </a:ext>
            </a:extLst>
          </xdr:cNvPr>
          <xdr:cNvGrpSpPr/>
        </xdr:nvGrpSpPr>
        <xdr:grpSpPr>
          <a:xfrm>
            <a:off x="3410712" y="4201008"/>
            <a:ext cx="1003833" cy="215444"/>
            <a:chOff x="3348835" y="3961436"/>
            <a:chExt cx="1003833" cy="215444"/>
          </a:xfrm>
        </xdr:grpSpPr>
        <xdr:cxnSp macro="">
          <xdr:nvCxnSpPr>
            <xdr:cNvPr id="87" name="Straight Connector 86">
              <a:extLst>
                <a:ext uri="{FF2B5EF4-FFF2-40B4-BE49-F238E27FC236}">
                  <a16:creationId xmlns:a16="http://schemas.microsoft.com/office/drawing/2014/main" id="{C389E01C-0230-4C3F-01E8-C5C8F1D2FE5E}"/>
                </a:ext>
              </a:extLst>
            </xdr:cNvPr>
            <xdr:cNvCxnSpPr>
              <a:cxnSpLocks/>
            </xdr:cNvCxnSpPr>
          </xdr:nvCxnSpPr>
          <xdr:spPr>
            <a:xfrm>
              <a:off x="3348835" y="4069158"/>
              <a:ext cx="182880" cy="0"/>
            </a:xfrm>
            <a:prstGeom prst="line">
              <a:avLst/>
            </a:prstGeom>
            <a:ln>
              <a:solidFill>
                <a:schemeClr val="tx1"/>
              </a:solidFill>
            </a:ln>
          </xdr:spPr>
          <xdr:style>
            <a:lnRef idx="2">
              <a:schemeClr val="accent1"/>
            </a:lnRef>
            <a:fillRef idx="0">
              <a:schemeClr val="accent1"/>
            </a:fillRef>
            <a:effectRef idx="1">
              <a:schemeClr val="accent1"/>
            </a:effectRef>
            <a:fontRef idx="minor">
              <a:schemeClr val="tx1"/>
            </a:fontRef>
          </xdr:style>
        </xdr:cxnSp>
        <xdr:sp macro="" textlink="">
          <xdr:nvSpPr>
            <xdr:cNvPr id="88" name="TextBox 113">
              <a:extLst>
                <a:ext uri="{FF2B5EF4-FFF2-40B4-BE49-F238E27FC236}">
                  <a16:creationId xmlns:a16="http://schemas.microsoft.com/office/drawing/2014/main" id="{0E7D42DC-1F66-E5E4-8B47-1BD6A87900B0}"/>
                </a:ext>
              </a:extLst>
            </xdr:cNvPr>
            <xdr:cNvSpPr txBox="1"/>
          </xdr:nvSpPr>
          <xdr:spPr>
            <a:xfrm>
              <a:off x="3447288" y="3961436"/>
              <a:ext cx="905380" cy="215444"/>
            </a:xfrm>
            <a:prstGeom prst="rect">
              <a:avLst/>
            </a:prstGeom>
            <a:noFill/>
          </xdr:spPr>
          <xdr:txBody>
            <a:bodyPr wrap="square" rtlCol="0">
              <a:spAutoFit/>
            </a:bodyPr>
            <a:lstStyle>
              <a:defPPr>
                <a:defRPr lang="en-US"/>
              </a:defPPr>
              <a:lvl1pPr marL="0" algn="l" defTabSz="4572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1pPr>
              <a:lvl2pPr marL="457200" algn="l" defTabSz="4572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2pPr>
              <a:lvl3pPr marL="914400" algn="l" defTabSz="4572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3pPr>
              <a:lvl4pPr marL="1371600" algn="l" defTabSz="4572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4pPr>
              <a:lvl5pPr marL="1828800" algn="l" defTabSz="4572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5pPr>
              <a:lvl6pPr marL="2286000" algn="l" defTabSz="4572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6pPr>
              <a:lvl7pPr marL="2743200" algn="l" defTabSz="4572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7pPr>
              <a:lvl8pPr marL="3200400" algn="l" defTabSz="4572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8pPr>
              <a:lvl9pPr marL="3657600" algn="l" defTabSz="4572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9pPr>
            </a:lstStyle>
            <a:p>
              <a:pPr algn="ctr"/>
              <a:r>
                <a:rPr lang="en-US" sz="800" b="1">
                  <a:latin typeface="Arial" panose="020B0604020202020204" pitchFamily="34" charset="0"/>
                  <a:cs typeface="Arial" panose="020B0604020202020204" pitchFamily="34" charset="0"/>
                </a:rPr>
                <a:t>SPT5/pSPT5</a:t>
              </a:r>
            </a:p>
          </xdr:txBody>
        </xdr:sp>
        <xdr:cxnSp macro="">
          <xdr:nvCxnSpPr>
            <xdr:cNvPr id="89" name="Straight Connector 88">
              <a:extLst>
                <a:ext uri="{FF2B5EF4-FFF2-40B4-BE49-F238E27FC236}">
                  <a16:creationId xmlns:a16="http://schemas.microsoft.com/office/drawing/2014/main" id="{17F0C3EA-0F65-2BA1-FAD5-E64D13DA643A}"/>
                </a:ext>
              </a:extLst>
            </xdr:cNvPr>
            <xdr:cNvCxnSpPr>
              <a:cxnSpLocks/>
            </xdr:cNvCxnSpPr>
          </xdr:nvCxnSpPr>
          <xdr:spPr>
            <a:xfrm flipV="1">
              <a:off x="3354533" y="4009737"/>
              <a:ext cx="0" cy="122853"/>
            </a:xfrm>
            <a:prstGeom prst="line">
              <a:avLst/>
            </a:prstGeom>
            <a:ln>
              <a:solidFill>
                <a:schemeClr val="tx1"/>
              </a:solidFill>
            </a:ln>
          </xdr:spPr>
          <xdr:style>
            <a:lnRef idx="2">
              <a:schemeClr val="accent1"/>
            </a:lnRef>
            <a:fillRef idx="0">
              <a:schemeClr val="accent1"/>
            </a:fillRef>
            <a:effectRef idx="1">
              <a:schemeClr val="accent1"/>
            </a:effectRef>
            <a:fontRef idx="minor">
              <a:schemeClr val="tx1"/>
            </a:fontRef>
          </xdr:style>
        </xdr:cxnSp>
      </xdr:grpSp>
      <xdr:cxnSp macro="">
        <xdr:nvCxnSpPr>
          <xdr:cNvPr id="82" name="Straight Connector 81">
            <a:extLst>
              <a:ext uri="{FF2B5EF4-FFF2-40B4-BE49-F238E27FC236}">
                <a16:creationId xmlns:a16="http://schemas.microsoft.com/office/drawing/2014/main" id="{F5341834-74B3-4510-1A36-D53238AF658F}"/>
              </a:ext>
            </a:extLst>
          </xdr:cNvPr>
          <xdr:cNvCxnSpPr>
            <a:cxnSpLocks/>
          </xdr:cNvCxnSpPr>
        </xdr:nvCxnSpPr>
        <xdr:spPr>
          <a:xfrm>
            <a:off x="3412898" y="3901059"/>
            <a:ext cx="182880" cy="0"/>
          </a:xfrm>
          <a:prstGeom prst="line">
            <a:avLst/>
          </a:prstGeom>
          <a:ln>
            <a:solidFill>
              <a:schemeClr val="tx1"/>
            </a:solidFill>
          </a:ln>
        </xdr:spPr>
        <xdr:style>
          <a:lnRef idx="2">
            <a:schemeClr val="accent1"/>
          </a:lnRef>
          <a:fillRef idx="0">
            <a:schemeClr val="accent1"/>
          </a:fillRef>
          <a:effectRef idx="1">
            <a:schemeClr val="accent1"/>
          </a:effectRef>
          <a:fontRef idx="minor">
            <a:schemeClr val="tx1"/>
          </a:fontRef>
        </xdr:style>
      </xdr:cxnSp>
      <xdr:sp macro="" textlink="">
        <xdr:nvSpPr>
          <xdr:cNvPr id="83" name="TextBox 128">
            <a:extLst>
              <a:ext uri="{FF2B5EF4-FFF2-40B4-BE49-F238E27FC236}">
                <a16:creationId xmlns:a16="http://schemas.microsoft.com/office/drawing/2014/main" id="{3562927F-248F-21FF-3EBA-D768DBEE9F93}"/>
              </a:ext>
            </a:extLst>
          </xdr:cNvPr>
          <xdr:cNvSpPr txBox="1"/>
        </xdr:nvSpPr>
        <xdr:spPr>
          <a:xfrm>
            <a:off x="3488785" y="3790642"/>
            <a:ext cx="628243" cy="215444"/>
          </a:xfrm>
          <a:prstGeom prst="rect">
            <a:avLst/>
          </a:prstGeom>
          <a:noFill/>
        </xdr:spPr>
        <xdr:txBody>
          <a:bodyPr wrap="square" rtlCol="0">
            <a:spAutoFit/>
          </a:bodyPr>
          <a:lstStyle>
            <a:defPPr>
              <a:defRPr lang="en-US"/>
            </a:defPPr>
            <a:lvl1pPr marL="0" algn="l" defTabSz="4572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1pPr>
            <a:lvl2pPr marL="457200" algn="l" defTabSz="4572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2pPr>
            <a:lvl3pPr marL="914400" algn="l" defTabSz="4572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3pPr>
            <a:lvl4pPr marL="1371600" algn="l" defTabSz="4572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4pPr>
            <a:lvl5pPr marL="1828800" algn="l" defTabSz="4572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5pPr>
            <a:lvl6pPr marL="2286000" algn="l" defTabSz="4572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6pPr>
            <a:lvl7pPr marL="2743200" algn="l" defTabSz="4572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7pPr>
            <a:lvl8pPr marL="3200400" algn="l" defTabSz="4572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8pPr>
            <a:lvl9pPr marL="3657600" algn="l" defTabSz="4572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9pPr>
          </a:lstStyle>
          <a:p>
            <a:pPr algn="ctr"/>
            <a:r>
              <a:rPr lang="en-US" sz="800" b="1">
                <a:latin typeface="Arial" panose="020B0604020202020204" pitchFamily="34" charset="0"/>
                <a:cs typeface="Arial" panose="020B0604020202020204" pitchFamily="34" charset="0"/>
              </a:rPr>
              <a:t>TAF1</a:t>
            </a:r>
          </a:p>
        </xdr:txBody>
      </xdr:sp>
      <xdr:cxnSp macro="">
        <xdr:nvCxnSpPr>
          <xdr:cNvPr id="84" name="Straight Connector 83">
            <a:extLst>
              <a:ext uri="{FF2B5EF4-FFF2-40B4-BE49-F238E27FC236}">
                <a16:creationId xmlns:a16="http://schemas.microsoft.com/office/drawing/2014/main" id="{4A5051C1-8751-5378-44BB-AC84BB4E7347}"/>
              </a:ext>
            </a:extLst>
          </xdr:cNvPr>
          <xdr:cNvCxnSpPr>
            <a:cxnSpLocks/>
          </xdr:cNvCxnSpPr>
        </xdr:nvCxnSpPr>
        <xdr:spPr>
          <a:xfrm flipV="1">
            <a:off x="3418596" y="3841638"/>
            <a:ext cx="0" cy="122853"/>
          </a:xfrm>
          <a:prstGeom prst="line">
            <a:avLst/>
          </a:prstGeom>
          <a:ln>
            <a:solidFill>
              <a:schemeClr val="tx1"/>
            </a:solidFill>
          </a:ln>
        </xdr:spPr>
        <xdr:style>
          <a:lnRef idx="2">
            <a:schemeClr val="accent1"/>
          </a:lnRef>
          <a:fillRef idx="0">
            <a:schemeClr val="accent1"/>
          </a:fillRef>
          <a:effectRef idx="1">
            <a:schemeClr val="accent1"/>
          </a:effectRef>
          <a:fontRef idx="minor">
            <a:schemeClr val="tx1"/>
          </a:fontRef>
        </xdr:style>
      </xdr:cxnSp>
      <xdr:sp macro="" textlink="">
        <xdr:nvSpPr>
          <xdr:cNvPr id="85" name="Left Brace 84">
            <a:extLst>
              <a:ext uri="{FF2B5EF4-FFF2-40B4-BE49-F238E27FC236}">
                <a16:creationId xmlns:a16="http://schemas.microsoft.com/office/drawing/2014/main" id="{60AA41B9-B34A-2C2C-B414-9F7BE56920DC}"/>
              </a:ext>
            </a:extLst>
          </xdr:cNvPr>
          <xdr:cNvSpPr/>
        </xdr:nvSpPr>
        <xdr:spPr>
          <a:xfrm rot="5400000">
            <a:off x="2498781" y="2697681"/>
            <a:ext cx="148837" cy="1002323"/>
          </a:xfrm>
          <a:prstGeom prst="leftBrace">
            <a:avLst>
              <a:gd name="adj1" fmla="val 36705"/>
              <a:gd name="adj2" fmla="val 49207"/>
            </a:avLst>
          </a:prstGeom>
          <a:ln>
            <a:solidFill>
              <a:srgbClr val="2931FF"/>
            </a:solidFill>
          </a:ln>
        </xdr:spPr>
        <xdr:style>
          <a:lnRef idx="2">
            <a:schemeClr val="accent1"/>
          </a:lnRef>
          <a:fillRef idx="0">
            <a:schemeClr val="accent1"/>
          </a:fillRef>
          <a:effectRef idx="1">
            <a:schemeClr val="accent1"/>
          </a:effectRef>
          <a:fontRef idx="minor">
            <a:schemeClr val="tx1"/>
          </a:fontRef>
        </xdr:style>
        <xdr:txBody>
          <a:bodyPr wrap="square" rtlCol="0" anchor="ctr"/>
          <a:lstStyle>
            <a:defPPr>
              <a:defRPr lang="en-US"/>
            </a:defPPr>
            <a:lvl1pPr marL="0" algn="l" defTabSz="4572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1pPr>
            <a:lvl2pPr marL="457200" algn="l" defTabSz="4572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2pPr>
            <a:lvl3pPr marL="914400" algn="l" defTabSz="4572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3pPr>
            <a:lvl4pPr marL="1371600" algn="l" defTabSz="4572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4pPr>
            <a:lvl5pPr marL="1828800" algn="l" defTabSz="4572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5pPr>
            <a:lvl6pPr marL="2286000" algn="l" defTabSz="4572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6pPr>
            <a:lvl7pPr marL="2743200" algn="l" defTabSz="4572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7pPr>
            <a:lvl8pPr marL="3200400" algn="l" defTabSz="4572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8pPr>
            <a:lvl9pPr marL="3657600" algn="l" defTabSz="4572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9pPr>
          </a:lstStyle>
          <a:p>
            <a:pPr algn="ctr"/>
            <a:endParaRPr lang="en-US"/>
          </a:p>
        </xdr:txBody>
      </xdr:sp>
      <xdr:sp macro="" textlink="">
        <xdr:nvSpPr>
          <xdr:cNvPr id="86" name="TextBox 131">
            <a:extLst>
              <a:ext uri="{FF2B5EF4-FFF2-40B4-BE49-F238E27FC236}">
                <a16:creationId xmlns:a16="http://schemas.microsoft.com/office/drawing/2014/main" id="{BB73DB76-D95F-0EDF-0B67-E545F8FE5D44}"/>
              </a:ext>
            </a:extLst>
          </xdr:cNvPr>
          <xdr:cNvSpPr txBox="1"/>
        </xdr:nvSpPr>
        <xdr:spPr>
          <a:xfrm>
            <a:off x="1967206" y="2919501"/>
            <a:ext cx="1068055" cy="215444"/>
          </a:xfrm>
          <a:prstGeom prst="rect">
            <a:avLst/>
          </a:prstGeom>
          <a:noFill/>
        </xdr:spPr>
        <xdr:txBody>
          <a:bodyPr wrap="square" rtlCol="0">
            <a:spAutoFit/>
          </a:bodyPr>
          <a:lstStyle>
            <a:defPPr>
              <a:defRPr lang="en-US"/>
            </a:defPPr>
            <a:lvl1pPr marL="0" algn="l" defTabSz="4572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1pPr>
            <a:lvl2pPr marL="457200" algn="l" defTabSz="4572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2pPr>
            <a:lvl3pPr marL="914400" algn="l" defTabSz="4572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3pPr>
            <a:lvl4pPr marL="1371600" algn="l" defTabSz="4572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4pPr>
            <a:lvl5pPr marL="1828800" algn="l" defTabSz="4572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5pPr>
            <a:lvl6pPr marL="2286000" algn="l" defTabSz="4572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6pPr>
            <a:lvl7pPr marL="2743200" algn="l" defTabSz="4572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7pPr>
            <a:lvl8pPr marL="3200400" algn="l" defTabSz="4572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8pPr>
            <a:lvl9pPr marL="3657600" algn="l" defTabSz="4572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9pPr>
          </a:lstStyle>
          <a:p>
            <a:pPr algn="ctr"/>
            <a:r>
              <a:rPr lang="en-US" sz="800" b="1">
                <a:solidFill>
                  <a:srgbClr val="2931FF"/>
                </a:solidFill>
                <a:latin typeface="Arial" panose="020B0604020202020204" pitchFamily="34" charset="0"/>
                <a:cs typeface="Arial" panose="020B0604020202020204" pitchFamily="34" charset="0"/>
              </a:rPr>
              <a:t>𝝰-pSPT5 Thr798</a:t>
            </a:r>
          </a:p>
        </xdr:txBody>
      </xdr:sp>
    </xdr:grpSp>
    <xdr:clientData/>
  </xdr:twoCellAnchor>
  <xdr:twoCellAnchor>
    <xdr:from>
      <xdr:col>10</xdr:col>
      <xdr:colOff>520194</xdr:colOff>
      <xdr:row>0</xdr:row>
      <xdr:rowOff>146288</xdr:rowOff>
    </xdr:from>
    <xdr:to>
      <xdr:col>15</xdr:col>
      <xdr:colOff>697511</xdr:colOff>
      <xdr:row>15</xdr:row>
      <xdr:rowOff>87786</xdr:rowOff>
    </xdr:to>
    <xdr:grpSp>
      <xdr:nvGrpSpPr>
        <xdr:cNvPr id="3" name="Group 2">
          <a:extLst>
            <a:ext uri="{FF2B5EF4-FFF2-40B4-BE49-F238E27FC236}">
              <a16:creationId xmlns:a16="http://schemas.microsoft.com/office/drawing/2014/main" id="{CF43C7BF-6A85-6F6E-3792-3B539B99EBC7}"/>
            </a:ext>
          </a:extLst>
        </xdr:cNvPr>
        <xdr:cNvGrpSpPr/>
      </xdr:nvGrpSpPr>
      <xdr:grpSpPr>
        <a:xfrm>
          <a:off x="8775194" y="146288"/>
          <a:ext cx="4304817" cy="2989498"/>
          <a:chOff x="74398" y="6013372"/>
          <a:chExt cx="4304817" cy="2989498"/>
        </a:xfrm>
      </xdr:grpSpPr>
      <xdr:pic>
        <xdr:nvPicPr>
          <xdr:cNvPr id="33" name="Picture 32">
            <a:extLst>
              <a:ext uri="{FF2B5EF4-FFF2-40B4-BE49-F238E27FC236}">
                <a16:creationId xmlns:a16="http://schemas.microsoft.com/office/drawing/2014/main" id="{4E9BCF21-FB88-C471-A9E5-3C94E0F04D2A}"/>
              </a:ext>
            </a:extLst>
          </xdr:cNvPr>
          <xdr:cNvPicPr>
            <a:picLocks noChangeAspect="1"/>
          </xdr:cNvPicPr>
        </xdr:nvPicPr>
        <xdr:blipFill>
          <a:blip xmlns:r="http://schemas.openxmlformats.org/officeDocument/2006/relationships" r:embed="rId2"/>
          <a:stretch>
            <a:fillRect/>
          </a:stretch>
        </xdr:blipFill>
        <xdr:spPr>
          <a:xfrm>
            <a:off x="589064" y="6664778"/>
            <a:ext cx="2758512" cy="2091871"/>
          </a:xfrm>
          <a:prstGeom prst="rect">
            <a:avLst/>
          </a:prstGeom>
        </xdr:spPr>
      </xdr:pic>
      <xdr:cxnSp macro="">
        <xdr:nvCxnSpPr>
          <xdr:cNvPr id="34" name="Straight Connector 33">
            <a:extLst>
              <a:ext uri="{FF2B5EF4-FFF2-40B4-BE49-F238E27FC236}">
                <a16:creationId xmlns:a16="http://schemas.microsoft.com/office/drawing/2014/main" id="{54D0D1B0-5AE2-86A6-A09D-84FE1361A349}"/>
              </a:ext>
            </a:extLst>
          </xdr:cNvPr>
          <xdr:cNvCxnSpPr>
            <a:cxnSpLocks/>
          </xdr:cNvCxnSpPr>
        </xdr:nvCxnSpPr>
        <xdr:spPr>
          <a:xfrm>
            <a:off x="3377652" y="6989218"/>
            <a:ext cx="182880" cy="0"/>
          </a:xfrm>
          <a:prstGeom prst="line">
            <a:avLst/>
          </a:prstGeom>
          <a:ln>
            <a:solidFill>
              <a:schemeClr val="tx1"/>
            </a:solidFill>
          </a:ln>
        </xdr:spPr>
        <xdr:style>
          <a:lnRef idx="2">
            <a:schemeClr val="accent1"/>
          </a:lnRef>
          <a:fillRef idx="0">
            <a:schemeClr val="accent1"/>
          </a:fillRef>
          <a:effectRef idx="1">
            <a:schemeClr val="accent1"/>
          </a:effectRef>
          <a:fontRef idx="minor">
            <a:schemeClr val="tx1"/>
          </a:fontRef>
        </xdr:style>
      </xdr:cxnSp>
      <xdr:sp macro="" textlink="">
        <xdr:nvSpPr>
          <xdr:cNvPr id="35" name="TextBox 19">
            <a:extLst>
              <a:ext uri="{FF2B5EF4-FFF2-40B4-BE49-F238E27FC236}">
                <a16:creationId xmlns:a16="http://schemas.microsoft.com/office/drawing/2014/main" id="{28C5B77C-4D2A-0FB5-31E3-F4D79E15A686}"/>
              </a:ext>
            </a:extLst>
          </xdr:cNvPr>
          <xdr:cNvSpPr txBox="1"/>
        </xdr:nvSpPr>
        <xdr:spPr>
          <a:xfrm>
            <a:off x="3453539" y="6878801"/>
            <a:ext cx="628243" cy="215444"/>
          </a:xfrm>
          <a:prstGeom prst="rect">
            <a:avLst/>
          </a:prstGeom>
          <a:noFill/>
        </xdr:spPr>
        <xdr:txBody>
          <a:bodyPr wrap="square" rtlCol="0">
            <a:spAutoFit/>
          </a:bodyPr>
          <a:lstStyle>
            <a:defPPr>
              <a:defRPr lang="en-US"/>
            </a:defPPr>
            <a:lvl1pPr marL="0" algn="l" defTabSz="4572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1pPr>
            <a:lvl2pPr marL="457200" algn="l" defTabSz="4572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2pPr>
            <a:lvl3pPr marL="914400" algn="l" defTabSz="4572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3pPr>
            <a:lvl4pPr marL="1371600" algn="l" defTabSz="4572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4pPr>
            <a:lvl5pPr marL="1828800" algn="l" defTabSz="4572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5pPr>
            <a:lvl6pPr marL="2286000" algn="l" defTabSz="4572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6pPr>
            <a:lvl7pPr marL="2743200" algn="l" defTabSz="4572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7pPr>
            <a:lvl8pPr marL="3200400" algn="l" defTabSz="4572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8pPr>
            <a:lvl9pPr marL="3657600" algn="l" defTabSz="4572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9pPr>
          </a:lstStyle>
          <a:p>
            <a:pPr algn="ctr"/>
            <a:r>
              <a:rPr lang="en-US" sz="800" b="1">
                <a:latin typeface="Arial" panose="020B0604020202020204" pitchFamily="34" charset="0"/>
                <a:cs typeface="Arial" panose="020B0604020202020204" pitchFamily="34" charset="0"/>
              </a:rPr>
              <a:t>TAF1</a:t>
            </a:r>
          </a:p>
        </xdr:txBody>
      </xdr:sp>
      <xdr:cxnSp macro="">
        <xdr:nvCxnSpPr>
          <xdr:cNvPr id="36" name="Straight Connector 35">
            <a:extLst>
              <a:ext uri="{FF2B5EF4-FFF2-40B4-BE49-F238E27FC236}">
                <a16:creationId xmlns:a16="http://schemas.microsoft.com/office/drawing/2014/main" id="{09AAD056-7093-1017-4DE7-3A177D286D9F}"/>
              </a:ext>
            </a:extLst>
          </xdr:cNvPr>
          <xdr:cNvCxnSpPr>
            <a:cxnSpLocks/>
          </xdr:cNvCxnSpPr>
        </xdr:nvCxnSpPr>
        <xdr:spPr>
          <a:xfrm flipV="1">
            <a:off x="3383350" y="6929797"/>
            <a:ext cx="0" cy="122853"/>
          </a:xfrm>
          <a:prstGeom prst="line">
            <a:avLst/>
          </a:prstGeom>
          <a:ln>
            <a:solidFill>
              <a:schemeClr val="tx1"/>
            </a:solidFill>
          </a:ln>
        </xdr:spPr>
        <xdr:style>
          <a:lnRef idx="2">
            <a:schemeClr val="accent1"/>
          </a:lnRef>
          <a:fillRef idx="0">
            <a:schemeClr val="accent1"/>
          </a:fillRef>
          <a:effectRef idx="1">
            <a:schemeClr val="accent1"/>
          </a:effectRef>
          <a:fontRef idx="minor">
            <a:schemeClr val="tx1"/>
          </a:fontRef>
        </xdr:style>
      </xdr:cxnSp>
      <xdr:sp macro="" textlink="">
        <xdr:nvSpPr>
          <xdr:cNvPr id="37" name="TextBox 99">
            <a:extLst>
              <a:ext uri="{FF2B5EF4-FFF2-40B4-BE49-F238E27FC236}">
                <a16:creationId xmlns:a16="http://schemas.microsoft.com/office/drawing/2014/main" id="{11AE1E1D-7B5A-9218-60BD-C1AB511ADEF8}"/>
              </a:ext>
            </a:extLst>
          </xdr:cNvPr>
          <xdr:cNvSpPr txBox="1"/>
        </xdr:nvSpPr>
        <xdr:spPr>
          <a:xfrm rot="18900000">
            <a:off x="734788" y="6416796"/>
            <a:ext cx="409575" cy="246221"/>
          </a:xfrm>
          <a:prstGeom prst="rect">
            <a:avLst/>
          </a:prstGeom>
          <a:noFill/>
        </xdr:spPr>
        <xdr:txBody>
          <a:bodyPr wrap="square" rtlCol="0">
            <a:spAutoFit/>
          </a:bodyPr>
          <a:lstStyle>
            <a:defPPr>
              <a:defRPr lang="en-US"/>
            </a:defPPr>
            <a:lvl1pPr marL="0" algn="l" defTabSz="4572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1pPr>
            <a:lvl2pPr marL="457200" algn="l" defTabSz="4572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2pPr>
            <a:lvl3pPr marL="914400" algn="l" defTabSz="4572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3pPr>
            <a:lvl4pPr marL="1371600" algn="l" defTabSz="4572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4pPr>
            <a:lvl5pPr marL="1828800" algn="l" defTabSz="4572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5pPr>
            <a:lvl6pPr marL="2286000" algn="l" defTabSz="4572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6pPr>
            <a:lvl7pPr marL="2743200" algn="l" defTabSz="4572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7pPr>
            <a:lvl8pPr marL="3200400" algn="l" defTabSz="4572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8pPr>
            <a:lvl9pPr marL="3657600" algn="l" defTabSz="4572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9pPr>
          </a:lstStyle>
          <a:p>
            <a:pPr algn="ctr"/>
            <a:r>
              <a:rPr lang="en-US" sz="1000" b="1">
                <a:latin typeface="Arial" panose="020B0604020202020204" pitchFamily="34" charset="0"/>
                <a:cs typeface="Arial" panose="020B0604020202020204" pitchFamily="34" charset="0"/>
              </a:rPr>
              <a:t>M</a:t>
            </a:r>
          </a:p>
        </xdr:txBody>
      </xdr:sp>
      <xdr:sp macro="" textlink="">
        <xdr:nvSpPr>
          <xdr:cNvPr id="38" name="TextBox 100">
            <a:extLst>
              <a:ext uri="{FF2B5EF4-FFF2-40B4-BE49-F238E27FC236}">
                <a16:creationId xmlns:a16="http://schemas.microsoft.com/office/drawing/2014/main" id="{5D5D0519-E0BF-03D7-6E2F-8B23AFAB2708}"/>
              </a:ext>
            </a:extLst>
          </xdr:cNvPr>
          <xdr:cNvSpPr txBox="1"/>
        </xdr:nvSpPr>
        <xdr:spPr>
          <a:xfrm rot="18900000">
            <a:off x="1041194" y="6404662"/>
            <a:ext cx="409575" cy="246221"/>
          </a:xfrm>
          <a:prstGeom prst="rect">
            <a:avLst/>
          </a:prstGeom>
          <a:noFill/>
        </xdr:spPr>
        <xdr:txBody>
          <a:bodyPr wrap="square" rtlCol="0">
            <a:spAutoFit/>
          </a:bodyPr>
          <a:lstStyle>
            <a:defPPr>
              <a:defRPr lang="en-US"/>
            </a:defPPr>
            <a:lvl1pPr marL="0" algn="l" defTabSz="4572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1pPr>
            <a:lvl2pPr marL="457200" algn="l" defTabSz="4572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2pPr>
            <a:lvl3pPr marL="914400" algn="l" defTabSz="4572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3pPr>
            <a:lvl4pPr marL="1371600" algn="l" defTabSz="4572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4pPr>
            <a:lvl5pPr marL="1828800" algn="l" defTabSz="4572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5pPr>
            <a:lvl6pPr marL="2286000" algn="l" defTabSz="4572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6pPr>
            <a:lvl7pPr marL="2743200" algn="l" defTabSz="4572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7pPr>
            <a:lvl8pPr marL="3200400" algn="l" defTabSz="4572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8pPr>
            <a:lvl9pPr marL="3657600" algn="l" defTabSz="4572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9pPr>
          </a:lstStyle>
          <a:p>
            <a:pPr algn="ctr"/>
            <a:r>
              <a:rPr lang="en-US" sz="1000" b="1">
                <a:latin typeface="Arial" panose="020B0604020202020204" pitchFamily="34" charset="0"/>
                <a:cs typeface="Arial" panose="020B0604020202020204" pitchFamily="34" charset="0"/>
              </a:rPr>
              <a:t>D</a:t>
            </a:r>
          </a:p>
        </xdr:txBody>
      </xdr:sp>
      <xdr:sp macro="" textlink="">
        <xdr:nvSpPr>
          <xdr:cNvPr id="39" name="TextBox 101">
            <a:extLst>
              <a:ext uri="{FF2B5EF4-FFF2-40B4-BE49-F238E27FC236}">
                <a16:creationId xmlns:a16="http://schemas.microsoft.com/office/drawing/2014/main" id="{64C62C69-5766-B88E-FFAC-9803B79ADE6D}"/>
              </a:ext>
            </a:extLst>
          </xdr:cNvPr>
          <xdr:cNvSpPr txBox="1"/>
        </xdr:nvSpPr>
        <xdr:spPr>
          <a:xfrm rot="18900000">
            <a:off x="1314174" y="6406015"/>
            <a:ext cx="409575" cy="246221"/>
          </a:xfrm>
          <a:prstGeom prst="rect">
            <a:avLst/>
          </a:prstGeom>
          <a:noFill/>
        </xdr:spPr>
        <xdr:txBody>
          <a:bodyPr wrap="square" rtlCol="0">
            <a:spAutoFit/>
          </a:bodyPr>
          <a:lstStyle>
            <a:defPPr>
              <a:defRPr lang="en-US"/>
            </a:defPPr>
            <a:lvl1pPr marL="0" algn="l" defTabSz="4572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1pPr>
            <a:lvl2pPr marL="457200" algn="l" defTabSz="4572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2pPr>
            <a:lvl3pPr marL="914400" algn="l" defTabSz="4572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3pPr>
            <a:lvl4pPr marL="1371600" algn="l" defTabSz="4572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4pPr>
            <a:lvl5pPr marL="1828800" algn="l" defTabSz="4572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5pPr>
            <a:lvl6pPr marL="2286000" algn="l" defTabSz="4572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6pPr>
            <a:lvl7pPr marL="2743200" algn="l" defTabSz="4572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7pPr>
            <a:lvl8pPr marL="3200400" algn="l" defTabSz="4572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8pPr>
            <a:lvl9pPr marL="3657600" algn="l" defTabSz="4572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9pPr>
          </a:lstStyle>
          <a:p>
            <a:pPr algn="ctr"/>
            <a:r>
              <a:rPr lang="en-US" sz="1000" b="1">
                <a:latin typeface="Arial" panose="020B0604020202020204" pitchFamily="34" charset="0"/>
                <a:cs typeface="Arial" panose="020B0604020202020204" pitchFamily="34" charset="0"/>
              </a:rPr>
              <a:t>N</a:t>
            </a:r>
          </a:p>
        </xdr:txBody>
      </xdr:sp>
      <xdr:sp macro="" textlink="">
        <xdr:nvSpPr>
          <xdr:cNvPr id="40" name="TextBox 102">
            <a:extLst>
              <a:ext uri="{FF2B5EF4-FFF2-40B4-BE49-F238E27FC236}">
                <a16:creationId xmlns:a16="http://schemas.microsoft.com/office/drawing/2014/main" id="{7A809FE2-C922-8EC3-D862-6D670E97A61B}"/>
              </a:ext>
            </a:extLst>
          </xdr:cNvPr>
          <xdr:cNvSpPr txBox="1"/>
        </xdr:nvSpPr>
        <xdr:spPr>
          <a:xfrm rot="18900000">
            <a:off x="1600060" y="6400859"/>
            <a:ext cx="409575" cy="246221"/>
          </a:xfrm>
          <a:prstGeom prst="rect">
            <a:avLst/>
          </a:prstGeom>
          <a:noFill/>
        </xdr:spPr>
        <xdr:txBody>
          <a:bodyPr wrap="square" rtlCol="0">
            <a:spAutoFit/>
          </a:bodyPr>
          <a:lstStyle>
            <a:defPPr>
              <a:defRPr lang="en-US"/>
            </a:defPPr>
            <a:lvl1pPr marL="0" algn="l" defTabSz="4572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1pPr>
            <a:lvl2pPr marL="457200" algn="l" defTabSz="4572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2pPr>
            <a:lvl3pPr marL="914400" algn="l" defTabSz="4572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3pPr>
            <a:lvl4pPr marL="1371600" algn="l" defTabSz="4572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4pPr>
            <a:lvl5pPr marL="1828800" algn="l" defTabSz="4572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5pPr>
            <a:lvl6pPr marL="2286000" algn="l" defTabSz="4572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6pPr>
            <a:lvl7pPr marL="2743200" algn="l" defTabSz="4572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7pPr>
            <a:lvl8pPr marL="3200400" algn="l" defTabSz="4572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8pPr>
            <a:lvl9pPr marL="3657600" algn="l" defTabSz="4572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9pPr>
          </a:lstStyle>
          <a:p>
            <a:pPr algn="ctr"/>
            <a:r>
              <a:rPr lang="en-US" sz="1000" b="1">
                <a:latin typeface="Arial" panose="020B0604020202020204" pitchFamily="34" charset="0"/>
                <a:cs typeface="Arial" panose="020B0604020202020204" pitchFamily="34" charset="0"/>
              </a:rPr>
              <a:t>H</a:t>
            </a:r>
          </a:p>
        </xdr:txBody>
      </xdr:sp>
      <xdr:sp macro="" textlink="">
        <xdr:nvSpPr>
          <xdr:cNvPr id="41" name="TextBox 103">
            <a:extLst>
              <a:ext uri="{FF2B5EF4-FFF2-40B4-BE49-F238E27FC236}">
                <a16:creationId xmlns:a16="http://schemas.microsoft.com/office/drawing/2014/main" id="{D455E097-C921-3F49-784B-318901F51E86}"/>
              </a:ext>
            </a:extLst>
          </xdr:cNvPr>
          <xdr:cNvSpPr txBox="1"/>
        </xdr:nvSpPr>
        <xdr:spPr>
          <a:xfrm rot="18900000">
            <a:off x="1855319" y="6406335"/>
            <a:ext cx="409575" cy="246221"/>
          </a:xfrm>
          <a:prstGeom prst="rect">
            <a:avLst/>
          </a:prstGeom>
          <a:noFill/>
        </xdr:spPr>
        <xdr:txBody>
          <a:bodyPr wrap="square" rtlCol="0">
            <a:spAutoFit/>
          </a:bodyPr>
          <a:lstStyle>
            <a:defPPr>
              <a:defRPr lang="en-US"/>
            </a:defPPr>
            <a:lvl1pPr marL="0" algn="l" defTabSz="4572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1pPr>
            <a:lvl2pPr marL="457200" algn="l" defTabSz="4572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2pPr>
            <a:lvl3pPr marL="914400" algn="l" defTabSz="4572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3pPr>
            <a:lvl4pPr marL="1371600" algn="l" defTabSz="4572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4pPr>
            <a:lvl5pPr marL="1828800" algn="l" defTabSz="4572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5pPr>
            <a:lvl6pPr marL="2286000" algn="l" defTabSz="4572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6pPr>
            <a:lvl7pPr marL="2743200" algn="l" defTabSz="4572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7pPr>
            <a:lvl8pPr marL="3200400" algn="l" defTabSz="4572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8pPr>
            <a:lvl9pPr marL="3657600" algn="l" defTabSz="4572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9pPr>
          </a:lstStyle>
          <a:p>
            <a:pPr algn="ctr"/>
            <a:r>
              <a:rPr lang="en-US" sz="1000" b="1">
                <a:latin typeface="Arial" panose="020B0604020202020204" pitchFamily="34" charset="0"/>
                <a:cs typeface="Arial" panose="020B0604020202020204" pitchFamily="34" charset="0"/>
              </a:rPr>
              <a:t>M</a:t>
            </a:r>
          </a:p>
        </xdr:txBody>
      </xdr:sp>
      <xdr:sp macro="" textlink="">
        <xdr:nvSpPr>
          <xdr:cNvPr id="42" name="TextBox 104">
            <a:extLst>
              <a:ext uri="{FF2B5EF4-FFF2-40B4-BE49-F238E27FC236}">
                <a16:creationId xmlns:a16="http://schemas.microsoft.com/office/drawing/2014/main" id="{45FCDDD1-4178-D78E-8336-3FDB6D9F4B05}"/>
              </a:ext>
            </a:extLst>
          </xdr:cNvPr>
          <xdr:cNvSpPr txBox="1"/>
        </xdr:nvSpPr>
        <xdr:spPr>
          <a:xfrm rot="18900000">
            <a:off x="2140797" y="6400711"/>
            <a:ext cx="409575" cy="246221"/>
          </a:xfrm>
          <a:prstGeom prst="rect">
            <a:avLst/>
          </a:prstGeom>
          <a:noFill/>
        </xdr:spPr>
        <xdr:txBody>
          <a:bodyPr wrap="square" rtlCol="0">
            <a:spAutoFit/>
          </a:bodyPr>
          <a:lstStyle>
            <a:defPPr>
              <a:defRPr lang="en-US"/>
            </a:defPPr>
            <a:lvl1pPr marL="0" algn="l" defTabSz="4572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1pPr>
            <a:lvl2pPr marL="457200" algn="l" defTabSz="4572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2pPr>
            <a:lvl3pPr marL="914400" algn="l" defTabSz="4572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3pPr>
            <a:lvl4pPr marL="1371600" algn="l" defTabSz="4572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4pPr>
            <a:lvl5pPr marL="1828800" algn="l" defTabSz="4572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5pPr>
            <a:lvl6pPr marL="2286000" algn="l" defTabSz="4572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6pPr>
            <a:lvl7pPr marL="2743200" algn="l" defTabSz="4572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7pPr>
            <a:lvl8pPr marL="3200400" algn="l" defTabSz="4572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8pPr>
            <a:lvl9pPr marL="3657600" algn="l" defTabSz="4572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9pPr>
          </a:lstStyle>
          <a:p>
            <a:pPr algn="ctr"/>
            <a:r>
              <a:rPr lang="en-US" sz="1000" b="1">
                <a:latin typeface="Arial" panose="020B0604020202020204" pitchFamily="34" charset="0"/>
                <a:cs typeface="Arial" panose="020B0604020202020204" pitchFamily="34" charset="0"/>
              </a:rPr>
              <a:t>D</a:t>
            </a:r>
          </a:p>
        </xdr:txBody>
      </xdr:sp>
      <xdr:sp macro="" textlink="">
        <xdr:nvSpPr>
          <xdr:cNvPr id="43" name="TextBox 105">
            <a:extLst>
              <a:ext uri="{FF2B5EF4-FFF2-40B4-BE49-F238E27FC236}">
                <a16:creationId xmlns:a16="http://schemas.microsoft.com/office/drawing/2014/main" id="{78F7AB73-5F8D-2A6A-B552-1BB063C27B4B}"/>
              </a:ext>
            </a:extLst>
          </xdr:cNvPr>
          <xdr:cNvSpPr txBox="1"/>
        </xdr:nvSpPr>
        <xdr:spPr>
          <a:xfrm rot="18900000">
            <a:off x="2383124" y="6403523"/>
            <a:ext cx="409575" cy="246221"/>
          </a:xfrm>
          <a:prstGeom prst="rect">
            <a:avLst/>
          </a:prstGeom>
          <a:noFill/>
        </xdr:spPr>
        <xdr:txBody>
          <a:bodyPr wrap="square" rtlCol="0">
            <a:spAutoFit/>
          </a:bodyPr>
          <a:lstStyle>
            <a:defPPr>
              <a:defRPr lang="en-US"/>
            </a:defPPr>
            <a:lvl1pPr marL="0" algn="l" defTabSz="4572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1pPr>
            <a:lvl2pPr marL="457200" algn="l" defTabSz="4572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2pPr>
            <a:lvl3pPr marL="914400" algn="l" defTabSz="4572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3pPr>
            <a:lvl4pPr marL="1371600" algn="l" defTabSz="4572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4pPr>
            <a:lvl5pPr marL="1828800" algn="l" defTabSz="4572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5pPr>
            <a:lvl6pPr marL="2286000" algn="l" defTabSz="4572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6pPr>
            <a:lvl7pPr marL="2743200" algn="l" defTabSz="4572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7pPr>
            <a:lvl8pPr marL="3200400" algn="l" defTabSz="4572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8pPr>
            <a:lvl9pPr marL="3657600" algn="l" defTabSz="4572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9pPr>
          </a:lstStyle>
          <a:p>
            <a:pPr algn="ctr"/>
            <a:r>
              <a:rPr lang="en-US" sz="1000" b="1">
                <a:latin typeface="Arial" panose="020B0604020202020204" pitchFamily="34" charset="0"/>
                <a:cs typeface="Arial" panose="020B0604020202020204" pitchFamily="34" charset="0"/>
              </a:rPr>
              <a:t>N</a:t>
            </a:r>
          </a:p>
        </xdr:txBody>
      </xdr:sp>
      <xdr:sp macro="" textlink="">
        <xdr:nvSpPr>
          <xdr:cNvPr id="44" name="TextBox 106">
            <a:extLst>
              <a:ext uri="{FF2B5EF4-FFF2-40B4-BE49-F238E27FC236}">
                <a16:creationId xmlns:a16="http://schemas.microsoft.com/office/drawing/2014/main" id="{BFE8AA2E-F177-3ACA-8B87-6B2EC45DA8D4}"/>
              </a:ext>
            </a:extLst>
          </xdr:cNvPr>
          <xdr:cNvSpPr txBox="1"/>
        </xdr:nvSpPr>
        <xdr:spPr>
          <a:xfrm rot="18900000">
            <a:off x="2662577" y="6395553"/>
            <a:ext cx="409575" cy="246221"/>
          </a:xfrm>
          <a:prstGeom prst="rect">
            <a:avLst/>
          </a:prstGeom>
          <a:noFill/>
        </xdr:spPr>
        <xdr:txBody>
          <a:bodyPr wrap="square" rtlCol="0">
            <a:spAutoFit/>
          </a:bodyPr>
          <a:lstStyle>
            <a:defPPr>
              <a:defRPr lang="en-US"/>
            </a:defPPr>
            <a:lvl1pPr marL="0" algn="l" defTabSz="4572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1pPr>
            <a:lvl2pPr marL="457200" algn="l" defTabSz="4572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2pPr>
            <a:lvl3pPr marL="914400" algn="l" defTabSz="4572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3pPr>
            <a:lvl4pPr marL="1371600" algn="l" defTabSz="4572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4pPr>
            <a:lvl5pPr marL="1828800" algn="l" defTabSz="4572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5pPr>
            <a:lvl6pPr marL="2286000" algn="l" defTabSz="4572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6pPr>
            <a:lvl7pPr marL="2743200" algn="l" defTabSz="4572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7pPr>
            <a:lvl8pPr marL="3200400" algn="l" defTabSz="4572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8pPr>
            <a:lvl9pPr marL="3657600" algn="l" defTabSz="4572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9pPr>
          </a:lstStyle>
          <a:p>
            <a:pPr algn="ctr"/>
            <a:r>
              <a:rPr lang="en-US" sz="1000" b="1">
                <a:latin typeface="Arial" panose="020B0604020202020204" pitchFamily="34" charset="0"/>
                <a:cs typeface="Arial" panose="020B0604020202020204" pitchFamily="34" charset="0"/>
              </a:rPr>
              <a:t>H</a:t>
            </a:r>
          </a:p>
        </xdr:txBody>
      </xdr:sp>
      <xdr:sp macro="" textlink="">
        <xdr:nvSpPr>
          <xdr:cNvPr id="45" name="TextBox 107">
            <a:extLst>
              <a:ext uri="{FF2B5EF4-FFF2-40B4-BE49-F238E27FC236}">
                <a16:creationId xmlns:a16="http://schemas.microsoft.com/office/drawing/2014/main" id="{5CFBCD7C-7E1A-32E3-E94C-9EB584A4589E}"/>
              </a:ext>
            </a:extLst>
          </xdr:cNvPr>
          <xdr:cNvSpPr txBox="1"/>
        </xdr:nvSpPr>
        <xdr:spPr>
          <a:xfrm>
            <a:off x="74398" y="7047020"/>
            <a:ext cx="572784" cy="215444"/>
          </a:xfrm>
          <a:prstGeom prst="rect">
            <a:avLst/>
          </a:prstGeom>
          <a:noFill/>
        </xdr:spPr>
        <xdr:txBody>
          <a:bodyPr wrap="square" rtlCol="0">
            <a:spAutoFit/>
          </a:bodyPr>
          <a:lstStyle>
            <a:defPPr>
              <a:defRPr lang="en-US"/>
            </a:defPPr>
            <a:lvl1pPr marL="0" algn="l" defTabSz="4572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1pPr>
            <a:lvl2pPr marL="457200" algn="l" defTabSz="4572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2pPr>
            <a:lvl3pPr marL="914400" algn="l" defTabSz="4572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3pPr>
            <a:lvl4pPr marL="1371600" algn="l" defTabSz="4572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4pPr>
            <a:lvl5pPr marL="1828800" algn="l" defTabSz="4572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5pPr>
            <a:lvl6pPr marL="2286000" algn="l" defTabSz="4572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6pPr>
            <a:lvl7pPr marL="2743200" algn="l" defTabSz="4572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7pPr>
            <a:lvl8pPr marL="3200400" algn="l" defTabSz="4572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8pPr>
            <a:lvl9pPr marL="3657600" algn="l" defTabSz="4572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9pPr>
          </a:lstStyle>
          <a:p>
            <a:pPr algn="r"/>
            <a:r>
              <a:rPr lang="en-US" sz="800" b="1">
                <a:latin typeface="Arial" panose="020B0604020202020204" pitchFamily="34" charset="0"/>
                <a:cs typeface="Arial" panose="020B0604020202020204" pitchFamily="34" charset="0"/>
              </a:rPr>
              <a:t>250 kDa</a:t>
            </a:r>
          </a:p>
        </xdr:txBody>
      </xdr:sp>
      <xdr:sp macro="" textlink="">
        <xdr:nvSpPr>
          <xdr:cNvPr id="46" name="TextBox 108">
            <a:extLst>
              <a:ext uri="{FF2B5EF4-FFF2-40B4-BE49-F238E27FC236}">
                <a16:creationId xmlns:a16="http://schemas.microsoft.com/office/drawing/2014/main" id="{ADC666C7-1BFB-23F6-6564-5757FF9A5EAB}"/>
              </a:ext>
            </a:extLst>
          </xdr:cNvPr>
          <xdr:cNvSpPr txBox="1"/>
        </xdr:nvSpPr>
        <xdr:spPr>
          <a:xfrm>
            <a:off x="74398" y="7477510"/>
            <a:ext cx="572783" cy="215444"/>
          </a:xfrm>
          <a:prstGeom prst="rect">
            <a:avLst/>
          </a:prstGeom>
          <a:noFill/>
        </xdr:spPr>
        <xdr:txBody>
          <a:bodyPr wrap="square" rtlCol="0">
            <a:spAutoFit/>
          </a:bodyPr>
          <a:lstStyle>
            <a:defPPr>
              <a:defRPr lang="en-US"/>
            </a:defPPr>
            <a:lvl1pPr marL="0" algn="l" defTabSz="4572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1pPr>
            <a:lvl2pPr marL="457200" algn="l" defTabSz="4572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2pPr>
            <a:lvl3pPr marL="914400" algn="l" defTabSz="4572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3pPr>
            <a:lvl4pPr marL="1371600" algn="l" defTabSz="4572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4pPr>
            <a:lvl5pPr marL="1828800" algn="l" defTabSz="4572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5pPr>
            <a:lvl6pPr marL="2286000" algn="l" defTabSz="4572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6pPr>
            <a:lvl7pPr marL="2743200" algn="l" defTabSz="4572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7pPr>
            <a:lvl8pPr marL="3200400" algn="l" defTabSz="4572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8pPr>
            <a:lvl9pPr marL="3657600" algn="l" defTabSz="4572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9pPr>
          </a:lstStyle>
          <a:p>
            <a:pPr algn="r"/>
            <a:r>
              <a:rPr lang="en-US" sz="800" b="1">
                <a:latin typeface="Arial" panose="020B0604020202020204" pitchFamily="34" charset="0"/>
                <a:cs typeface="Arial" panose="020B0604020202020204" pitchFamily="34" charset="0"/>
              </a:rPr>
              <a:t>130 kDa</a:t>
            </a:r>
          </a:p>
        </xdr:txBody>
      </xdr:sp>
      <xdr:sp macro="" textlink="">
        <xdr:nvSpPr>
          <xdr:cNvPr id="47" name="TextBox 109">
            <a:extLst>
              <a:ext uri="{FF2B5EF4-FFF2-40B4-BE49-F238E27FC236}">
                <a16:creationId xmlns:a16="http://schemas.microsoft.com/office/drawing/2014/main" id="{877E79A1-0B43-1801-DE29-FEE4D2639AF1}"/>
              </a:ext>
            </a:extLst>
          </xdr:cNvPr>
          <xdr:cNvSpPr txBox="1"/>
        </xdr:nvSpPr>
        <xdr:spPr>
          <a:xfrm>
            <a:off x="74398" y="7808041"/>
            <a:ext cx="586185" cy="215444"/>
          </a:xfrm>
          <a:prstGeom prst="rect">
            <a:avLst/>
          </a:prstGeom>
          <a:noFill/>
        </xdr:spPr>
        <xdr:txBody>
          <a:bodyPr wrap="square" rtlCol="0">
            <a:spAutoFit/>
          </a:bodyPr>
          <a:lstStyle>
            <a:defPPr>
              <a:defRPr lang="en-US"/>
            </a:defPPr>
            <a:lvl1pPr marL="0" algn="l" defTabSz="4572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1pPr>
            <a:lvl2pPr marL="457200" algn="l" defTabSz="4572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2pPr>
            <a:lvl3pPr marL="914400" algn="l" defTabSz="4572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3pPr>
            <a:lvl4pPr marL="1371600" algn="l" defTabSz="4572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4pPr>
            <a:lvl5pPr marL="1828800" algn="l" defTabSz="4572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5pPr>
            <a:lvl6pPr marL="2286000" algn="l" defTabSz="4572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6pPr>
            <a:lvl7pPr marL="2743200" algn="l" defTabSz="4572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7pPr>
            <a:lvl8pPr marL="3200400" algn="l" defTabSz="4572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8pPr>
            <a:lvl9pPr marL="3657600" algn="l" defTabSz="4572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9pPr>
          </a:lstStyle>
          <a:p>
            <a:pPr algn="r"/>
            <a:r>
              <a:rPr lang="en-US" sz="800" b="1">
                <a:latin typeface="Arial" panose="020B0604020202020204" pitchFamily="34" charset="0"/>
                <a:cs typeface="Arial" panose="020B0604020202020204" pitchFamily="34" charset="0"/>
              </a:rPr>
              <a:t>100 kDa</a:t>
            </a:r>
          </a:p>
        </xdr:txBody>
      </xdr:sp>
      <xdr:sp macro="" textlink="">
        <xdr:nvSpPr>
          <xdr:cNvPr id="48" name="TextBox 110">
            <a:extLst>
              <a:ext uri="{FF2B5EF4-FFF2-40B4-BE49-F238E27FC236}">
                <a16:creationId xmlns:a16="http://schemas.microsoft.com/office/drawing/2014/main" id="{B050D737-F352-667E-0E64-9A68246528AE}"/>
              </a:ext>
            </a:extLst>
          </xdr:cNvPr>
          <xdr:cNvSpPr txBox="1"/>
        </xdr:nvSpPr>
        <xdr:spPr>
          <a:xfrm>
            <a:off x="74398" y="8074435"/>
            <a:ext cx="565431" cy="215444"/>
          </a:xfrm>
          <a:prstGeom prst="rect">
            <a:avLst/>
          </a:prstGeom>
          <a:noFill/>
        </xdr:spPr>
        <xdr:txBody>
          <a:bodyPr wrap="square" rtlCol="0">
            <a:spAutoFit/>
          </a:bodyPr>
          <a:lstStyle>
            <a:defPPr>
              <a:defRPr lang="en-US"/>
            </a:defPPr>
            <a:lvl1pPr marL="0" algn="l" defTabSz="4572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1pPr>
            <a:lvl2pPr marL="457200" algn="l" defTabSz="4572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2pPr>
            <a:lvl3pPr marL="914400" algn="l" defTabSz="4572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3pPr>
            <a:lvl4pPr marL="1371600" algn="l" defTabSz="4572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4pPr>
            <a:lvl5pPr marL="1828800" algn="l" defTabSz="4572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5pPr>
            <a:lvl6pPr marL="2286000" algn="l" defTabSz="4572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6pPr>
            <a:lvl7pPr marL="2743200" algn="l" defTabSz="4572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7pPr>
            <a:lvl8pPr marL="3200400" algn="l" defTabSz="4572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8pPr>
            <a:lvl9pPr marL="3657600" algn="l" defTabSz="4572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9pPr>
          </a:lstStyle>
          <a:p>
            <a:pPr algn="r"/>
            <a:r>
              <a:rPr lang="en-US" sz="800" b="1">
                <a:latin typeface="Arial" panose="020B0604020202020204" pitchFamily="34" charset="0"/>
                <a:cs typeface="Arial" panose="020B0604020202020204" pitchFamily="34" charset="0"/>
              </a:rPr>
              <a:t>70 kDa</a:t>
            </a:r>
          </a:p>
        </xdr:txBody>
      </xdr:sp>
      <xdr:sp macro="" textlink="">
        <xdr:nvSpPr>
          <xdr:cNvPr id="49" name="TextBox 111">
            <a:extLst>
              <a:ext uri="{FF2B5EF4-FFF2-40B4-BE49-F238E27FC236}">
                <a16:creationId xmlns:a16="http://schemas.microsoft.com/office/drawing/2014/main" id="{DD08FD37-D7EA-B824-C8B9-02D2FA4283D8}"/>
              </a:ext>
            </a:extLst>
          </xdr:cNvPr>
          <xdr:cNvSpPr txBox="1"/>
        </xdr:nvSpPr>
        <xdr:spPr>
          <a:xfrm>
            <a:off x="74398" y="8348330"/>
            <a:ext cx="586990" cy="215444"/>
          </a:xfrm>
          <a:prstGeom prst="rect">
            <a:avLst/>
          </a:prstGeom>
          <a:noFill/>
        </xdr:spPr>
        <xdr:txBody>
          <a:bodyPr wrap="square" rtlCol="0">
            <a:spAutoFit/>
          </a:bodyPr>
          <a:lstStyle>
            <a:defPPr>
              <a:defRPr lang="en-US"/>
            </a:defPPr>
            <a:lvl1pPr marL="0" algn="l" defTabSz="4572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1pPr>
            <a:lvl2pPr marL="457200" algn="l" defTabSz="4572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2pPr>
            <a:lvl3pPr marL="914400" algn="l" defTabSz="4572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3pPr>
            <a:lvl4pPr marL="1371600" algn="l" defTabSz="4572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4pPr>
            <a:lvl5pPr marL="1828800" algn="l" defTabSz="4572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5pPr>
            <a:lvl6pPr marL="2286000" algn="l" defTabSz="4572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6pPr>
            <a:lvl7pPr marL="2743200" algn="l" defTabSz="4572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7pPr>
            <a:lvl8pPr marL="3200400" algn="l" defTabSz="4572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8pPr>
            <a:lvl9pPr marL="3657600" algn="l" defTabSz="4572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9pPr>
          </a:lstStyle>
          <a:p>
            <a:pPr algn="r"/>
            <a:r>
              <a:rPr lang="en-US" sz="800" b="1">
                <a:latin typeface="Arial" panose="020B0604020202020204" pitchFamily="34" charset="0"/>
                <a:cs typeface="Arial" panose="020B0604020202020204" pitchFamily="34" charset="0"/>
              </a:rPr>
              <a:t>55 kDa</a:t>
            </a:r>
          </a:p>
        </xdr:txBody>
      </xdr:sp>
      <xdr:grpSp>
        <xdr:nvGrpSpPr>
          <xdr:cNvPr id="50" name="Group 49">
            <a:extLst>
              <a:ext uri="{FF2B5EF4-FFF2-40B4-BE49-F238E27FC236}">
                <a16:creationId xmlns:a16="http://schemas.microsoft.com/office/drawing/2014/main" id="{F00F8BB9-3D03-A5F4-1830-477FCDB4B1F7}"/>
              </a:ext>
            </a:extLst>
          </xdr:cNvPr>
          <xdr:cNvGrpSpPr/>
        </xdr:nvGrpSpPr>
        <xdr:grpSpPr>
          <a:xfrm>
            <a:off x="3405174" y="8122805"/>
            <a:ext cx="914136" cy="257588"/>
            <a:chOff x="3436620" y="4830155"/>
            <a:chExt cx="914136" cy="257588"/>
          </a:xfrm>
        </xdr:grpSpPr>
        <xdr:cxnSp macro="">
          <xdr:nvCxnSpPr>
            <xdr:cNvPr id="60" name="Straight Connector 59">
              <a:extLst>
                <a:ext uri="{FF2B5EF4-FFF2-40B4-BE49-F238E27FC236}">
                  <a16:creationId xmlns:a16="http://schemas.microsoft.com/office/drawing/2014/main" id="{32C18FB7-C1D6-011C-9C55-93C0216B47AC}"/>
                </a:ext>
              </a:extLst>
            </xdr:cNvPr>
            <xdr:cNvCxnSpPr>
              <a:cxnSpLocks/>
            </xdr:cNvCxnSpPr>
          </xdr:nvCxnSpPr>
          <xdr:spPr>
            <a:xfrm>
              <a:off x="3444194" y="4972134"/>
              <a:ext cx="182880" cy="0"/>
            </a:xfrm>
            <a:prstGeom prst="line">
              <a:avLst/>
            </a:prstGeom>
            <a:ln>
              <a:solidFill>
                <a:schemeClr val="tx1"/>
              </a:solidFill>
            </a:ln>
          </xdr:spPr>
          <xdr:style>
            <a:lnRef idx="2">
              <a:schemeClr val="accent1"/>
            </a:lnRef>
            <a:fillRef idx="0">
              <a:schemeClr val="accent1"/>
            </a:fillRef>
            <a:effectRef idx="1">
              <a:schemeClr val="accent1"/>
            </a:effectRef>
            <a:fontRef idx="minor">
              <a:schemeClr val="tx1"/>
            </a:fontRef>
          </xdr:style>
        </xdr:cxnSp>
        <xdr:sp macro="" textlink="">
          <xdr:nvSpPr>
            <xdr:cNvPr id="61" name="TextBox 120">
              <a:extLst>
                <a:ext uri="{FF2B5EF4-FFF2-40B4-BE49-F238E27FC236}">
                  <a16:creationId xmlns:a16="http://schemas.microsoft.com/office/drawing/2014/main" id="{AC46612D-4CC9-3114-AA9A-EBC9A96F5804}"/>
                </a:ext>
              </a:extLst>
            </xdr:cNvPr>
            <xdr:cNvSpPr txBox="1"/>
          </xdr:nvSpPr>
          <xdr:spPr>
            <a:xfrm>
              <a:off x="3549672" y="4855472"/>
              <a:ext cx="801084" cy="215444"/>
            </a:xfrm>
            <a:prstGeom prst="rect">
              <a:avLst/>
            </a:prstGeom>
            <a:noFill/>
          </xdr:spPr>
          <xdr:txBody>
            <a:bodyPr wrap="square" rtlCol="0">
              <a:spAutoFit/>
            </a:bodyPr>
            <a:lstStyle>
              <a:defPPr>
                <a:defRPr lang="en-US"/>
              </a:defPPr>
              <a:lvl1pPr marL="0" algn="l" defTabSz="4572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1pPr>
              <a:lvl2pPr marL="457200" algn="l" defTabSz="4572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2pPr>
              <a:lvl3pPr marL="914400" algn="l" defTabSz="4572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3pPr>
              <a:lvl4pPr marL="1371600" algn="l" defTabSz="4572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4pPr>
              <a:lvl5pPr marL="1828800" algn="l" defTabSz="4572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5pPr>
              <a:lvl6pPr marL="2286000" algn="l" defTabSz="4572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6pPr>
              <a:lvl7pPr marL="2743200" algn="l" defTabSz="4572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7pPr>
              <a:lvl8pPr marL="3200400" algn="l" defTabSz="4572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8pPr>
              <a:lvl9pPr marL="3657600" algn="l" defTabSz="4572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9pPr>
            </a:lstStyle>
            <a:p>
              <a:pPr algn="ctr"/>
              <a:r>
                <a:rPr lang="en-US" sz="800" b="1">
                  <a:latin typeface="Arial" panose="020B0604020202020204" pitchFamily="34" charset="0"/>
                  <a:cs typeface="Arial" panose="020B0604020202020204" pitchFamily="34" charset="0"/>
                </a:rPr>
                <a:t>Lamin A/C</a:t>
              </a:r>
            </a:p>
          </xdr:txBody>
        </xdr:sp>
        <xdr:cxnSp macro="">
          <xdr:nvCxnSpPr>
            <xdr:cNvPr id="62" name="Straight Connector 61">
              <a:extLst>
                <a:ext uri="{FF2B5EF4-FFF2-40B4-BE49-F238E27FC236}">
                  <a16:creationId xmlns:a16="http://schemas.microsoft.com/office/drawing/2014/main" id="{61E7B7CF-612A-129E-63C4-F83396693AB4}"/>
                </a:ext>
              </a:extLst>
            </xdr:cNvPr>
            <xdr:cNvCxnSpPr>
              <a:cxnSpLocks/>
            </xdr:cNvCxnSpPr>
          </xdr:nvCxnSpPr>
          <xdr:spPr>
            <a:xfrm flipV="1">
              <a:off x="3436620" y="4830155"/>
              <a:ext cx="0" cy="257588"/>
            </a:xfrm>
            <a:prstGeom prst="line">
              <a:avLst/>
            </a:prstGeom>
            <a:ln>
              <a:solidFill>
                <a:schemeClr val="tx1"/>
              </a:solidFill>
            </a:ln>
          </xdr:spPr>
          <xdr:style>
            <a:lnRef idx="2">
              <a:schemeClr val="accent1"/>
            </a:lnRef>
            <a:fillRef idx="0">
              <a:schemeClr val="accent1"/>
            </a:fillRef>
            <a:effectRef idx="1">
              <a:schemeClr val="accent1"/>
            </a:effectRef>
            <a:fontRef idx="minor">
              <a:schemeClr val="tx1"/>
            </a:fontRef>
          </xdr:style>
        </xdr:cxnSp>
      </xdr:grpSp>
      <xdr:sp macro="" textlink="">
        <xdr:nvSpPr>
          <xdr:cNvPr id="51" name="TextBox 122">
            <a:extLst>
              <a:ext uri="{FF2B5EF4-FFF2-40B4-BE49-F238E27FC236}">
                <a16:creationId xmlns:a16="http://schemas.microsoft.com/office/drawing/2014/main" id="{8665C364-0329-A5E8-65CA-D42A352E29BF}"/>
              </a:ext>
            </a:extLst>
          </xdr:cNvPr>
          <xdr:cNvSpPr txBox="1"/>
        </xdr:nvSpPr>
        <xdr:spPr>
          <a:xfrm>
            <a:off x="1424040" y="8756649"/>
            <a:ext cx="1088560" cy="246221"/>
          </a:xfrm>
          <a:prstGeom prst="rect">
            <a:avLst/>
          </a:prstGeom>
          <a:noFill/>
        </xdr:spPr>
        <xdr:txBody>
          <a:bodyPr wrap="square" rtlCol="0">
            <a:spAutoFit/>
          </a:bodyPr>
          <a:lstStyle>
            <a:defPPr>
              <a:defRPr lang="en-US"/>
            </a:defPPr>
            <a:lvl1pPr marL="0" algn="l" defTabSz="4572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1pPr>
            <a:lvl2pPr marL="457200" algn="l" defTabSz="4572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2pPr>
            <a:lvl3pPr marL="914400" algn="l" defTabSz="4572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3pPr>
            <a:lvl4pPr marL="1371600" algn="l" defTabSz="4572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4pPr>
            <a:lvl5pPr marL="1828800" algn="l" defTabSz="4572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5pPr>
            <a:lvl6pPr marL="2286000" algn="l" defTabSz="4572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6pPr>
            <a:lvl7pPr marL="2743200" algn="l" defTabSz="4572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7pPr>
            <a:lvl8pPr marL="3200400" algn="l" defTabSz="4572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8pPr>
            <a:lvl9pPr marL="3657600" algn="l" defTabSz="4572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9pPr>
          </a:lstStyle>
          <a:p>
            <a:pPr algn="ctr"/>
            <a:r>
              <a:rPr lang="en-US" sz="1000" b="1">
                <a:latin typeface="Arial" panose="020B0604020202020204" pitchFamily="34" charset="0"/>
                <a:cs typeface="Arial" panose="020B0604020202020204" pitchFamily="34" charset="0"/>
              </a:rPr>
              <a:t>High B/C </a:t>
            </a:r>
          </a:p>
        </xdr:txBody>
      </xdr:sp>
      <xdr:grpSp>
        <xdr:nvGrpSpPr>
          <xdr:cNvPr id="52" name="Group 51">
            <a:extLst>
              <a:ext uri="{FF2B5EF4-FFF2-40B4-BE49-F238E27FC236}">
                <a16:creationId xmlns:a16="http://schemas.microsoft.com/office/drawing/2014/main" id="{EE90E225-F5E5-429A-F394-A45CAFD16618}"/>
              </a:ext>
            </a:extLst>
          </xdr:cNvPr>
          <xdr:cNvGrpSpPr/>
        </xdr:nvGrpSpPr>
        <xdr:grpSpPr>
          <a:xfrm>
            <a:off x="3375382" y="7279247"/>
            <a:ext cx="1003833" cy="215444"/>
            <a:chOff x="3348835" y="3961436"/>
            <a:chExt cx="1003833" cy="215444"/>
          </a:xfrm>
        </xdr:grpSpPr>
        <xdr:cxnSp macro="">
          <xdr:nvCxnSpPr>
            <xdr:cNvPr id="57" name="Straight Connector 56">
              <a:extLst>
                <a:ext uri="{FF2B5EF4-FFF2-40B4-BE49-F238E27FC236}">
                  <a16:creationId xmlns:a16="http://schemas.microsoft.com/office/drawing/2014/main" id="{9F4F2A77-1E9D-D624-7FF7-1A2A66591753}"/>
                </a:ext>
              </a:extLst>
            </xdr:cNvPr>
            <xdr:cNvCxnSpPr>
              <a:cxnSpLocks/>
            </xdr:cNvCxnSpPr>
          </xdr:nvCxnSpPr>
          <xdr:spPr>
            <a:xfrm>
              <a:off x="3348835" y="4069158"/>
              <a:ext cx="182880" cy="0"/>
            </a:xfrm>
            <a:prstGeom prst="line">
              <a:avLst/>
            </a:prstGeom>
            <a:ln>
              <a:solidFill>
                <a:schemeClr val="tx1"/>
              </a:solidFill>
            </a:ln>
          </xdr:spPr>
          <xdr:style>
            <a:lnRef idx="2">
              <a:schemeClr val="accent1"/>
            </a:lnRef>
            <a:fillRef idx="0">
              <a:schemeClr val="accent1"/>
            </a:fillRef>
            <a:effectRef idx="1">
              <a:schemeClr val="accent1"/>
            </a:effectRef>
            <a:fontRef idx="minor">
              <a:schemeClr val="tx1"/>
            </a:fontRef>
          </xdr:style>
        </xdr:cxnSp>
        <xdr:sp macro="" textlink="">
          <xdr:nvSpPr>
            <xdr:cNvPr id="58" name="TextBox 125">
              <a:extLst>
                <a:ext uri="{FF2B5EF4-FFF2-40B4-BE49-F238E27FC236}">
                  <a16:creationId xmlns:a16="http://schemas.microsoft.com/office/drawing/2014/main" id="{89A6ACC1-EE6F-A60E-6EC6-95E1D7743046}"/>
                </a:ext>
              </a:extLst>
            </xdr:cNvPr>
            <xdr:cNvSpPr txBox="1"/>
          </xdr:nvSpPr>
          <xdr:spPr>
            <a:xfrm>
              <a:off x="3447288" y="3961436"/>
              <a:ext cx="905380" cy="215444"/>
            </a:xfrm>
            <a:prstGeom prst="rect">
              <a:avLst/>
            </a:prstGeom>
            <a:noFill/>
          </xdr:spPr>
          <xdr:txBody>
            <a:bodyPr wrap="square" rtlCol="0">
              <a:spAutoFit/>
            </a:bodyPr>
            <a:lstStyle>
              <a:defPPr>
                <a:defRPr lang="en-US"/>
              </a:defPPr>
              <a:lvl1pPr marL="0" algn="l" defTabSz="4572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1pPr>
              <a:lvl2pPr marL="457200" algn="l" defTabSz="4572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2pPr>
              <a:lvl3pPr marL="914400" algn="l" defTabSz="4572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3pPr>
              <a:lvl4pPr marL="1371600" algn="l" defTabSz="4572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4pPr>
              <a:lvl5pPr marL="1828800" algn="l" defTabSz="4572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5pPr>
              <a:lvl6pPr marL="2286000" algn="l" defTabSz="4572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6pPr>
              <a:lvl7pPr marL="2743200" algn="l" defTabSz="4572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7pPr>
              <a:lvl8pPr marL="3200400" algn="l" defTabSz="4572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8pPr>
              <a:lvl9pPr marL="3657600" algn="l" defTabSz="4572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9pPr>
            </a:lstStyle>
            <a:p>
              <a:pPr algn="ctr"/>
              <a:r>
                <a:rPr lang="en-US" sz="800" b="1">
                  <a:latin typeface="Arial" panose="020B0604020202020204" pitchFamily="34" charset="0"/>
                  <a:cs typeface="Arial" panose="020B0604020202020204" pitchFamily="34" charset="0"/>
                </a:rPr>
                <a:t>SPT5/pSPT5</a:t>
              </a:r>
            </a:p>
          </xdr:txBody>
        </xdr:sp>
        <xdr:cxnSp macro="">
          <xdr:nvCxnSpPr>
            <xdr:cNvPr id="59" name="Straight Connector 58">
              <a:extLst>
                <a:ext uri="{FF2B5EF4-FFF2-40B4-BE49-F238E27FC236}">
                  <a16:creationId xmlns:a16="http://schemas.microsoft.com/office/drawing/2014/main" id="{4CDC4671-5460-D87C-591B-D3EFF03D1725}"/>
                </a:ext>
              </a:extLst>
            </xdr:cNvPr>
            <xdr:cNvCxnSpPr>
              <a:cxnSpLocks/>
            </xdr:cNvCxnSpPr>
          </xdr:nvCxnSpPr>
          <xdr:spPr>
            <a:xfrm flipV="1">
              <a:off x="3354533" y="4009737"/>
              <a:ext cx="0" cy="122853"/>
            </a:xfrm>
            <a:prstGeom prst="line">
              <a:avLst/>
            </a:prstGeom>
            <a:ln>
              <a:solidFill>
                <a:schemeClr val="tx1"/>
              </a:solidFill>
            </a:ln>
          </xdr:spPr>
          <xdr:style>
            <a:lnRef idx="2">
              <a:schemeClr val="accent1"/>
            </a:lnRef>
            <a:fillRef idx="0">
              <a:schemeClr val="accent1"/>
            </a:fillRef>
            <a:effectRef idx="1">
              <a:schemeClr val="accent1"/>
            </a:effectRef>
            <a:fontRef idx="minor">
              <a:schemeClr val="tx1"/>
            </a:fontRef>
          </xdr:style>
        </xdr:cxnSp>
      </xdr:grpSp>
      <xdr:sp macro="" textlink="">
        <xdr:nvSpPr>
          <xdr:cNvPr id="53" name="TextBox 132">
            <a:extLst>
              <a:ext uri="{FF2B5EF4-FFF2-40B4-BE49-F238E27FC236}">
                <a16:creationId xmlns:a16="http://schemas.microsoft.com/office/drawing/2014/main" id="{2E7D8475-AA7F-A6D0-71CF-EAAE0F6E7EF6}"/>
              </a:ext>
            </a:extLst>
          </xdr:cNvPr>
          <xdr:cNvSpPr txBox="1"/>
        </xdr:nvSpPr>
        <xdr:spPr>
          <a:xfrm>
            <a:off x="1099278" y="6013372"/>
            <a:ext cx="703338" cy="215444"/>
          </a:xfrm>
          <a:prstGeom prst="rect">
            <a:avLst/>
          </a:prstGeom>
          <a:noFill/>
        </xdr:spPr>
        <xdr:txBody>
          <a:bodyPr wrap="square" rtlCol="0">
            <a:spAutoFit/>
          </a:bodyPr>
          <a:lstStyle>
            <a:defPPr>
              <a:defRPr lang="en-US"/>
            </a:defPPr>
            <a:lvl1pPr marL="0" algn="l" defTabSz="4572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1pPr>
            <a:lvl2pPr marL="457200" algn="l" defTabSz="4572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2pPr>
            <a:lvl3pPr marL="914400" algn="l" defTabSz="4572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3pPr>
            <a:lvl4pPr marL="1371600" algn="l" defTabSz="4572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4pPr>
            <a:lvl5pPr marL="1828800" algn="l" defTabSz="4572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5pPr>
            <a:lvl6pPr marL="2286000" algn="l" defTabSz="4572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6pPr>
            <a:lvl7pPr marL="2743200" algn="l" defTabSz="4572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7pPr>
            <a:lvl8pPr marL="3200400" algn="l" defTabSz="4572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8pPr>
            <a:lvl9pPr marL="3657600" algn="l" defTabSz="4572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9pPr>
          </a:lstStyle>
          <a:p>
            <a:pPr algn="ctr"/>
            <a:r>
              <a:rPr lang="en-US" sz="800" b="1">
                <a:solidFill>
                  <a:srgbClr val="2931FF"/>
                </a:solidFill>
                <a:latin typeface="Arial" panose="020B0604020202020204" pitchFamily="34" charset="0"/>
                <a:cs typeface="Arial" panose="020B0604020202020204" pitchFamily="34" charset="0"/>
              </a:rPr>
              <a:t>𝝰-SPT5</a:t>
            </a:r>
          </a:p>
        </xdr:txBody>
      </xdr:sp>
      <xdr:sp macro="" textlink="">
        <xdr:nvSpPr>
          <xdr:cNvPr id="54" name="Left Brace 53">
            <a:extLst>
              <a:ext uri="{FF2B5EF4-FFF2-40B4-BE49-F238E27FC236}">
                <a16:creationId xmlns:a16="http://schemas.microsoft.com/office/drawing/2014/main" id="{F9AE645A-600F-38C2-DD29-0084D67CEC5C}"/>
              </a:ext>
            </a:extLst>
          </xdr:cNvPr>
          <xdr:cNvSpPr/>
        </xdr:nvSpPr>
        <xdr:spPr>
          <a:xfrm rot="5400000">
            <a:off x="1362516" y="5701947"/>
            <a:ext cx="148837" cy="1195082"/>
          </a:xfrm>
          <a:prstGeom prst="leftBrace">
            <a:avLst>
              <a:gd name="adj1" fmla="val 36705"/>
              <a:gd name="adj2" fmla="val 49207"/>
            </a:avLst>
          </a:prstGeom>
          <a:ln>
            <a:solidFill>
              <a:srgbClr val="2931FF"/>
            </a:solidFill>
          </a:ln>
        </xdr:spPr>
        <xdr:style>
          <a:lnRef idx="2">
            <a:schemeClr val="accent1"/>
          </a:lnRef>
          <a:fillRef idx="0">
            <a:schemeClr val="accent1"/>
          </a:fillRef>
          <a:effectRef idx="1">
            <a:schemeClr val="accent1"/>
          </a:effectRef>
          <a:fontRef idx="minor">
            <a:schemeClr val="tx1"/>
          </a:fontRef>
        </xdr:style>
        <xdr:txBody>
          <a:bodyPr wrap="square" rtlCol="0" anchor="ctr"/>
          <a:lstStyle>
            <a:defPPr>
              <a:defRPr lang="en-US"/>
            </a:defPPr>
            <a:lvl1pPr marL="0" algn="l" defTabSz="4572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1pPr>
            <a:lvl2pPr marL="457200" algn="l" defTabSz="4572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2pPr>
            <a:lvl3pPr marL="914400" algn="l" defTabSz="4572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3pPr>
            <a:lvl4pPr marL="1371600" algn="l" defTabSz="4572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4pPr>
            <a:lvl5pPr marL="1828800" algn="l" defTabSz="4572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5pPr>
            <a:lvl6pPr marL="2286000" algn="l" defTabSz="4572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6pPr>
            <a:lvl7pPr marL="2743200" algn="l" defTabSz="4572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7pPr>
            <a:lvl8pPr marL="3200400" algn="l" defTabSz="4572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8pPr>
            <a:lvl9pPr marL="3657600" algn="l" defTabSz="4572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9pPr>
          </a:lstStyle>
          <a:p>
            <a:pPr algn="ctr"/>
            <a:endParaRPr lang="en-US"/>
          </a:p>
        </xdr:txBody>
      </xdr:sp>
      <xdr:sp macro="" textlink="">
        <xdr:nvSpPr>
          <xdr:cNvPr id="55" name="Left Brace 54">
            <a:extLst>
              <a:ext uri="{FF2B5EF4-FFF2-40B4-BE49-F238E27FC236}">
                <a16:creationId xmlns:a16="http://schemas.microsoft.com/office/drawing/2014/main" id="{7688804A-1EF0-CAB9-DCF1-5700EC536C15}"/>
              </a:ext>
            </a:extLst>
          </xdr:cNvPr>
          <xdr:cNvSpPr/>
        </xdr:nvSpPr>
        <xdr:spPr>
          <a:xfrm rot="5400000">
            <a:off x="2461219" y="5792027"/>
            <a:ext cx="148837" cy="1002323"/>
          </a:xfrm>
          <a:prstGeom prst="leftBrace">
            <a:avLst>
              <a:gd name="adj1" fmla="val 36705"/>
              <a:gd name="adj2" fmla="val 49207"/>
            </a:avLst>
          </a:prstGeom>
          <a:ln>
            <a:solidFill>
              <a:srgbClr val="2931FF"/>
            </a:solidFill>
          </a:ln>
        </xdr:spPr>
        <xdr:style>
          <a:lnRef idx="2">
            <a:schemeClr val="accent1"/>
          </a:lnRef>
          <a:fillRef idx="0">
            <a:schemeClr val="accent1"/>
          </a:fillRef>
          <a:effectRef idx="1">
            <a:schemeClr val="accent1"/>
          </a:effectRef>
          <a:fontRef idx="minor">
            <a:schemeClr val="tx1"/>
          </a:fontRef>
        </xdr:style>
        <xdr:txBody>
          <a:bodyPr wrap="square" rtlCol="0" anchor="ctr"/>
          <a:lstStyle>
            <a:defPPr>
              <a:defRPr lang="en-US"/>
            </a:defPPr>
            <a:lvl1pPr marL="0" algn="l" defTabSz="4572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1pPr>
            <a:lvl2pPr marL="457200" algn="l" defTabSz="4572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2pPr>
            <a:lvl3pPr marL="914400" algn="l" defTabSz="4572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3pPr>
            <a:lvl4pPr marL="1371600" algn="l" defTabSz="4572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4pPr>
            <a:lvl5pPr marL="1828800" algn="l" defTabSz="4572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5pPr>
            <a:lvl6pPr marL="2286000" algn="l" defTabSz="4572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6pPr>
            <a:lvl7pPr marL="2743200" algn="l" defTabSz="4572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7pPr>
            <a:lvl8pPr marL="3200400" algn="l" defTabSz="4572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8pPr>
            <a:lvl9pPr marL="3657600" algn="l" defTabSz="4572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9pPr>
          </a:lstStyle>
          <a:p>
            <a:pPr algn="ctr"/>
            <a:endParaRPr lang="en-US"/>
          </a:p>
        </xdr:txBody>
      </xdr:sp>
      <xdr:sp macro="" textlink="">
        <xdr:nvSpPr>
          <xdr:cNvPr id="56" name="TextBox 135">
            <a:extLst>
              <a:ext uri="{FF2B5EF4-FFF2-40B4-BE49-F238E27FC236}">
                <a16:creationId xmlns:a16="http://schemas.microsoft.com/office/drawing/2014/main" id="{DC094CB6-A342-A4B3-74A8-22FD5802C6B3}"/>
              </a:ext>
            </a:extLst>
          </xdr:cNvPr>
          <xdr:cNvSpPr txBox="1"/>
        </xdr:nvSpPr>
        <xdr:spPr>
          <a:xfrm>
            <a:off x="1929644" y="6013847"/>
            <a:ext cx="1068055" cy="215444"/>
          </a:xfrm>
          <a:prstGeom prst="rect">
            <a:avLst/>
          </a:prstGeom>
          <a:noFill/>
        </xdr:spPr>
        <xdr:txBody>
          <a:bodyPr wrap="square" rtlCol="0">
            <a:spAutoFit/>
          </a:bodyPr>
          <a:lstStyle>
            <a:defPPr>
              <a:defRPr lang="en-US"/>
            </a:defPPr>
            <a:lvl1pPr marL="0" algn="l" defTabSz="4572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1pPr>
            <a:lvl2pPr marL="457200" algn="l" defTabSz="4572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2pPr>
            <a:lvl3pPr marL="914400" algn="l" defTabSz="4572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3pPr>
            <a:lvl4pPr marL="1371600" algn="l" defTabSz="4572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4pPr>
            <a:lvl5pPr marL="1828800" algn="l" defTabSz="4572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5pPr>
            <a:lvl6pPr marL="2286000" algn="l" defTabSz="4572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6pPr>
            <a:lvl7pPr marL="2743200" algn="l" defTabSz="4572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7pPr>
            <a:lvl8pPr marL="3200400" algn="l" defTabSz="4572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8pPr>
            <a:lvl9pPr marL="3657600" algn="l" defTabSz="4572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9pPr>
          </a:lstStyle>
          <a:p>
            <a:pPr algn="ctr"/>
            <a:r>
              <a:rPr lang="en-US" sz="800" b="1">
                <a:solidFill>
                  <a:srgbClr val="2931FF"/>
                </a:solidFill>
                <a:latin typeface="Arial" panose="020B0604020202020204" pitchFamily="34" charset="0"/>
                <a:cs typeface="Arial" panose="020B0604020202020204" pitchFamily="34" charset="0"/>
              </a:rPr>
              <a:t>𝝰-pSPT5 Thr798</a:t>
            </a:r>
          </a:p>
        </xdr:txBody>
      </xdr:sp>
    </xdr:grpSp>
    <xdr:clientData/>
  </xdr:twoCellAnchor>
  <xdr:twoCellAnchor>
    <xdr:from>
      <xdr:col>0</xdr:col>
      <xdr:colOff>88900</xdr:colOff>
      <xdr:row>0</xdr:row>
      <xdr:rowOff>38100</xdr:rowOff>
    </xdr:from>
    <xdr:to>
      <xdr:col>5</xdr:col>
      <xdr:colOff>268557</xdr:colOff>
      <xdr:row>14</xdr:row>
      <xdr:rowOff>164563</xdr:rowOff>
    </xdr:to>
    <xdr:grpSp>
      <xdr:nvGrpSpPr>
        <xdr:cNvPr id="4" name="Group 3">
          <a:extLst>
            <a:ext uri="{FF2B5EF4-FFF2-40B4-BE49-F238E27FC236}">
              <a16:creationId xmlns:a16="http://schemas.microsoft.com/office/drawing/2014/main" id="{D493F969-F14E-C1B5-079F-52ECC99B037F}"/>
            </a:ext>
          </a:extLst>
        </xdr:cNvPr>
        <xdr:cNvGrpSpPr/>
      </xdr:nvGrpSpPr>
      <xdr:grpSpPr>
        <a:xfrm>
          <a:off x="88900" y="38100"/>
          <a:ext cx="4307157" cy="2971263"/>
          <a:chOff x="109728" y="-145238"/>
          <a:chExt cx="4307157" cy="2971263"/>
        </a:xfrm>
      </xdr:grpSpPr>
      <xdr:pic>
        <xdr:nvPicPr>
          <xdr:cNvPr id="5" name="Picture 4">
            <a:extLst>
              <a:ext uri="{FF2B5EF4-FFF2-40B4-BE49-F238E27FC236}">
                <a16:creationId xmlns:a16="http://schemas.microsoft.com/office/drawing/2014/main" id="{C414109D-E519-E7BD-48C9-0F3E36BAE95A}"/>
              </a:ext>
            </a:extLst>
          </xdr:cNvPr>
          <xdr:cNvPicPr>
            <a:picLocks noChangeAspect="1"/>
          </xdr:cNvPicPr>
        </xdr:nvPicPr>
        <xdr:blipFill>
          <a:blip xmlns:r="http://schemas.openxmlformats.org/officeDocument/2006/relationships" r:embed="rId3"/>
          <a:stretch>
            <a:fillRect/>
          </a:stretch>
        </xdr:blipFill>
        <xdr:spPr>
          <a:xfrm>
            <a:off x="624394" y="470424"/>
            <a:ext cx="2758512" cy="2091871"/>
          </a:xfrm>
          <a:prstGeom prst="rect">
            <a:avLst/>
          </a:prstGeom>
        </xdr:spPr>
      </xdr:pic>
      <xdr:sp macro="" textlink="">
        <xdr:nvSpPr>
          <xdr:cNvPr id="6" name="TextBox 9">
            <a:extLst>
              <a:ext uri="{FF2B5EF4-FFF2-40B4-BE49-F238E27FC236}">
                <a16:creationId xmlns:a16="http://schemas.microsoft.com/office/drawing/2014/main" id="{44F48DFB-F5CA-8CC4-9B2A-C52687C7D8EE}"/>
              </a:ext>
            </a:extLst>
          </xdr:cNvPr>
          <xdr:cNvSpPr txBox="1"/>
        </xdr:nvSpPr>
        <xdr:spPr>
          <a:xfrm rot="18900000">
            <a:off x="770120" y="229881"/>
            <a:ext cx="409575" cy="246221"/>
          </a:xfrm>
          <a:prstGeom prst="rect">
            <a:avLst/>
          </a:prstGeom>
          <a:noFill/>
        </xdr:spPr>
        <xdr:txBody>
          <a:bodyPr wrap="square" rtlCol="0">
            <a:spAutoFit/>
          </a:bodyPr>
          <a:lstStyle>
            <a:defPPr>
              <a:defRPr lang="en-US"/>
            </a:defPPr>
            <a:lvl1pPr marL="0" algn="l" defTabSz="4572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1pPr>
            <a:lvl2pPr marL="457200" algn="l" defTabSz="4572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2pPr>
            <a:lvl3pPr marL="914400" algn="l" defTabSz="4572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3pPr>
            <a:lvl4pPr marL="1371600" algn="l" defTabSz="4572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4pPr>
            <a:lvl5pPr marL="1828800" algn="l" defTabSz="4572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5pPr>
            <a:lvl6pPr marL="2286000" algn="l" defTabSz="4572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6pPr>
            <a:lvl7pPr marL="2743200" algn="l" defTabSz="4572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7pPr>
            <a:lvl8pPr marL="3200400" algn="l" defTabSz="4572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8pPr>
            <a:lvl9pPr marL="3657600" algn="l" defTabSz="4572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9pPr>
          </a:lstStyle>
          <a:p>
            <a:pPr algn="ctr"/>
            <a:r>
              <a:rPr lang="en-US" sz="1000" b="1">
                <a:latin typeface="Arial" panose="020B0604020202020204" pitchFamily="34" charset="0"/>
                <a:cs typeface="Arial" panose="020B0604020202020204" pitchFamily="34" charset="0"/>
              </a:rPr>
              <a:t>M</a:t>
            </a:r>
          </a:p>
        </xdr:txBody>
      </xdr:sp>
      <xdr:sp macro="" textlink="">
        <xdr:nvSpPr>
          <xdr:cNvPr id="7" name="TextBox 10">
            <a:extLst>
              <a:ext uri="{FF2B5EF4-FFF2-40B4-BE49-F238E27FC236}">
                <a16:creationId xmlns:a16="http://schemas.microsoft.com/office/drawing/2014/main" id="{A9E34247-24F9-654F-6EE0-3E62D1233248}"/>
              </a:ext>
            </a:extLst>
          </xdr:cNvPr>
          <xdr:cNvSpPr txBox="1"/>
        </xdr:nvSpPr>
        <xdr:spPr>
          <a:xfrm rot="18900000">
            <a:off x="1076526" y="217747"/>
            <a:ext cx="409575" cy="246221"/>
          </a:xfrm>
          <a:prstGeom prst="rect">
            <a:avLst/>
          </a:prstGeom>
          <a:noFill/>
        </xdr:spPr>
        <xdr:txBody>
          <a:bodyPr wrap="square" rtlCol="0">
            <a:spAutoFit/>
          </a:bodyPr>
          <a:lstStyle>
            <a:defPPr>
              <a:defRPr lang="en-US"/>
            </a:defPPr>
            <a:lvl1pPr marL="0" algn="l" defTabSz="4572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1pPr>
            <a:lvl2pPr marL="457200" algn="l" defTabSz="4572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2pPr>
            <a:lvl3pPr marL="914400" algn="l" defTabSz="4572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3pPr>
            <a:lvl4pPr marL="1371600" algn="l" defTabSz="4572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4pPr>
            <a:lvl5pPr marL="1828800" algn="l" defTabSz="4572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5pPr>
            <a:lvl6pPr marL="2286000" algn="l" defTabSz="4572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6pPr>
            <a:lvl7pPr marL="2743200" algn="l" defTabSz="4572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7pPr>
            <a:lvl8pPr marL="3200400" algn="l" defTabSz="4572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8pPr>
            <a:lvl9pPr marL="3657600" algn="l" defTabSz="4572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9pPr>
          </a:lstStyle>
          <a:p>
            <a:pPr algn="ctr"/>
            <a:r>
              <a:rPr lang="en-US" sz="1000" b="1">
                <a:latin typeface="Arial" panose="020B0604020202020204" pitchFamily="34" charset="0"/>
                <a:cs typeface="Arial" panose="020B0604020202020204" pitchFamily="34" charset="0"/>
              </a:rPr>
              <a:t>D</a:t>
            </a:r>
          </a:p>
        </xdr:txBody>
      </xdr:sp>
      <xdr:sp macro="" textlink="">
        <xdr:nvSpPr>
          <xdr:cNvPr id="8" name="TextBox 14">
            <a:extLst>
              <a:ext uri="{FF2B5EF4-FFF2-40B4-BE49-F238E27FC236}">
                <a16:creationId xmlns:a16="http://schemas.microsoft.com/office/drawing/2014/main" id="{C772F884-48D8-9744-8AC1-3890DF3686DF}"/>
              </a:ext>
            </a:extLst>
          </xdr:cNvPr>
          <xdr:cNvSpPr txBox="1"/>
        </xdr:nvSpPr>
        <xdr:spPr>
          <a:xfrm>
            <a:off x="109728" y="854296"/>
            <a:ext cx="572784" cy="215444"/>
          </a:xfrm>
          <a:prstGeom prst="rect">
            <a:avLst/>
          </a:prstGeom>
          <a:noFill/>
        </xdr:spPr>
        <xdr:txBody>
          <a:bodyPr wrap="square" rtlCol="0">
            <a:spAutoFit/>
          </a:bodyPr>
          <a:lstStyle>
            <a:defPPr>
              <a:defRPr lang="en-US"/>
            </a:defPPr>
            <a:lvl1pPr marL="0" algn="l" defTabSz="4572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1pPr>
            <a:lvl2pPr marL="457200" algn="l" defTabSz="4572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2pPr>
            <a:lvl3pPr marL="914400" algn="l" defTabSz="4572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3pPr>
            <a:lvl4pPr marL="1371600" algn="l" defTabSz="4572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4pPr>
            <a:lvl5pPr marL="1828800" algn="l" defTabSz="4572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5pPr>
            <a:lvl6pPr marL="2286000" algn="l" defTabSz="4572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6pPr>
            <a:lvl7pPr marL="2743200" algn="l" defTabSz="4572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7pPr>
            <a:lvl8pPr marL="3200400" algn="l" defTabSz="4572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8pPr>
            <a:lvl9pPr marL="3657600" algn="l" defTabSz="4572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9pPr>
          </a:lstStyle>
          <a:p>
            <a:pPr algn="r"/>
            <a:r>
              <a:rPr lang="en-US" sz="800" b="1">
                <a:latin typeface="Arial" panose="020B0604020202020204" pitchFamily="34" charset="0"/>
                <a:cs typeface="Arial" panose="020B0604020202020204" pitchFamily="34" charset="0"/>
              </a:rPr>
              <a:t>250 kDa</a:t>
            </a:r>
          </a:p>
        </xdr:txBody>
      </xdr:sp>
      <xdr:sp macro="" textlink="">
        <xdr:nvSpPr>
          <xdr:cNvPr id="9" name="TextBox 15">
            <a:extLst>
              <a:ext uri="{FF2B5EF4-FFF2-40B4-BE49-F238E27FC236}">
                <a16:creationId xmlns:a16="http://schemas.microsoft.com/office/drawing/2014/main" id="{7642CA44-AC4B-B3C5-6A4A-DA7F47CF6107}"/>
              </a:ext>
            </a:extLst>
          </xdr:cNvPr>
          <xdr:cNvSpPr txBox="1"/>
        </xdr:nvSpPr>
        <xdr:spPr>
          <a:xfrm>
            <a:off x="109728" y="1284786"/>
            <a:ext cx="572783" cy="215444"/>
          </a:xfrm>
          <a:prstGeom prst="rect">
            <a:avLst/>
          </a:prstGeom>
          <a:noFill/>
        </xdr:spPr>
        <xdr:txBody>
          <a:bodyPr wrap="square" rtlCol="0">
            <a:spAutoFit/>
          </a:bodyPr>
          <a:lstStyle>
            <a:defPPr>
              <a:defRPr lang="en-US"/>
            </a:defPPr>
            <a:lvl1pPr marL="0" algn="l" defTabSz="4572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1pPr>
            <a:lvl2pPr marL="457200" algn="l" defTabSz="4572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2pPr>
            <a:lvl3pPr marL="914400" algn="l" defTabSz="4572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3pPr>
            <a:lvl4pPr marL="1371600" algn="l" defTabSz="4572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4pPr>
            <a:lvl5pPr marL="1828800" algn="l" defTabSz="4572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5pPr>
            <a:lvl6pPr marL="2286000" algn="l" defTabSz="4572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6pPr>
            <a:lvl7pPr marL="2743200" algn="l" defTabSz="4572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7pPr>
            <a:lvl8pPr marL="3200400" algn="l" defTabSz="4572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8pPr>
            <a:lvl9pPr marL="3657600" algn="l" defTabSz="4572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9pPr>
          </a:lstStyle>
          <a:p>
            <a:pPr algn="r"/>
            <a:r>
              <a:rPr lang="en-US" sz="800" b="1">
                <a:latin typeface="Arial" panose="020B0604020202020204" pitchFamily="34" charset="0"/>
                <a:cs typeface="Arial" panose="020B0604020202020204" pitchFamily="34" charset="0"/>
              </a:rPr>
              <a:t>130 kDa</a:t>
            </a:r>
          </a:p>
        </xdr:txBody>
      </xdr:sp>
      <xdr:sp macro="" textlink="">
        <xdr:nvSpPr>
          <xdr:cNvPr id="10" name="TextBox 16">
            <a:extLst>
              <a:ext uri="{FF2B5EF4-FFF2-40B4-BE49-F238E27FC236}">
                <a16:creationId xmlns:a16="http://schemas.microsoft.com/office/drawing/2014/main" id="{A2AAAF7D-D802-6523-006E-01E6DB035A19}"/>
              </a:ext>
            </a:extLst>
          </xdr:cNvPr>
          <xdr:cNvSpPr txBox="1"/>
        </xdr:nvSpPr>
        <xdr:spPr>
          <a:xfrm>
            <a:off x="109728" y="1615317"/>
            <a:ext cx="586185" cy="215444"/>
          </a:xfrm>
          <a:prstGeom prst="rect">
            <a:avLst/>
          </a:prstGeom>
          <a:noFill/>
        </xdr:spPr>
        <xdr:txBody>
          <a:bodyPr wrap="square" rtlCol="0">
            <a:spAutoFit/>
          </a:bodyPr>
          <a:lstStyle>
            <a:defPPr>
              <a:defRPr lang="en-US"/>
            </a:defPPr>
            <a:lvl1pPr marL="0" algn="l" defTabSz="4572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1pPr>
            <a:lvl2pPr marL="457200" algn="l" defTabSz="4572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2pPr>
            <a:lvl3pPr marL="914400" algn="l" defTabSz="4572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3pPr>
            <a:lvl4pPr marL="1371600" algn="l" defTabSz="4572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4pPr>
            <a:lvl5pPr marL="1828800" algn="l" defTabSz="4572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5pPr>
            <a:lvl6pPr marL="2286000" algn="l" defTabSz="4572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6pPr>
            <a:lvl7pPr marL="2743200" algn="l" defTabSz="4572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7pPr>
            <a:lvl8pPr marL="3200400" algn="l" defTabSz="4572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8pPr>
            <a:lvl9pPr marL="3657600" algn="l" defTabSz="4572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9pPr>
          </a:lstStyle>
          <a:p>
            <a:pPr algn="r"/>
            <a:r>
              <a:rPr lang="en-US" sz="800" b="1">
                <a:latin typeface="Arial" panose="020B0604020202020204" pitchFamily="34" charset="0"/>
                <a:cs typeface="Arial" panose="020B0604020202020204" pitchFamily="34" charset="0"/>
              </a:rPr>
              <a:t>100 kDa</a:t>
            </a:r>
          </a:p>
        </xdr:txBody>
      </xdr:sp>
      <xdr:sp macro="" textlink="">
        <xdr:nvSpPr>
          <xdr:cNvPr id="11" name="TextBox 17">
            <a:extLst>
              <a:ext uri="{FF2B5EF4-FFF2-40B4-BE49-F238E27FC236}">
                <a16:creationId xmlns:a16="http://schemas.microsoft.com/office/drawing/2014/main" id="{910F9AF5-13BC-6501-536D-E5203E113906}"/>
              </a:ext>
            </a:extLst>
          </xdr:cNvPr>
          <xdr:cNvSpPr txBox="1"/>
        </xdr:nvSpPr>
        <xdr:spPr>
          <a:xfrm>
            <a:off x="109728" y="1881711"/>
            <a:ext cx="565431" cy="215444"/>
          </a:xfrm>
          <a:prstGeom prst="rect">
            <a:avLst/>
          </a:prstGeom>
          <a:noFill/>
        </xdr:spPr>
        <xdr:txBody>
          <a:bodyPr wrap="square" rtlCol="0">
            <a:spAutoFit/>
          </a:bodyPr>
          <a:lstStyle>
            <a:defPPr>
              <a:defRPr lang="en-US"/>
            </a:defPPr>
            <a:lvl1pPr marL="0" algn="l" defTabSz="4572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1pPr>
            <a:lvl2pPr marL="457200" algn="l" defTabSz="4572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2pPr>
            <a:lvl3pPr marL="914400" algn="l" defTabSz="4572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3pPr>
            <a:lvl4pPr marL="1371600" algn="l" defTabSz="4572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4pPr>
            <a:lvl5pPr marL="1828800" algn="l" defTabSz="4572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5pPr>
            <a:lvl6pPr marL="2286000" algn="l" defTabSz="4572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6pPr>
            <a:lvl7pPr marL="2743200" algn="l" defTabSz="4572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7pPr>
            <a:lvl8pPr marL="3200400" algn="l" defTabSz="4572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8pPr>
            <a:lvl9pPr marL="3657600" algn="l" defTabSz="4572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9pPr>
          </a:lstStyle>
          <a:p>
            <a:pPr algn="r"/>
            <a:r>
              <a:rPr lang="en-US" sz="800" b="1">
                <a:latin typeface="Arial" panose="020B0604020202020204" pitchFamily="34" charset="0"/>
                <a:cs typeface="Arial" panose="020B0604020202020204" pitchFamily="34" charset="0"/>
              </a:rPr>
              <a:t>70 kDa</a:t>
            </a:r>
          </a:p>
        </xdr:txBody>
      </xdr:sp>
      <xdr:sp macro="" textlink="">
        <xdr:nvSpPr>
          <xdr:cNvPr id="12" name="TextBox 18">
            <a:extLst>
              <a:ext uri="{FF2B5EF4-FFF2-40B4-BE49-F238E27FC236}">
                <a16:creationId xmlns:a16="http://schemas.microsoft.com/office/drawing/2014/main" id="{21F53E31-5979-89C6-3502-F7E3D5214F50}"/>
              </a:ext>
            </a:extLst>
          </xdr:cNvPr>
          <xdr:cNvSpPr txBox="1"/>
        </xdr:nvSpPr>
        <xdr:spPr>
          <a:xfrm>
            <a:off x="109728" y="2155606"/>
            <a:ext cx="586990" cy="215444"/>
          </a:xfrm>
          <a:prstGeom prst="rect">
            <a:avLst/>
          </a:prstGeom>
          <a:noFill/>
        </xdr:spPr>
        <xdr:txBody>
          <a:bodyPr wrap="square" rtlCol="0">
            <a:spAutoFit/>
          </a:bodyPr>
          <a:lstStyle>
            <a:defPPr>
              <a:defRPr lang="en-US"/>
            </a:defPPr>
            <a:lvl1pPr marL="0" algn="l" defTabSz="4572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1pPr>
            <a:lvl2pPr marL="457200" algn="l" defTabSz="4572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2pPr>
            <a:lvl3pPr marL="914400" algn="l" defTabSz="4572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3pPr>
            <a:lvl4pPr marL="1371600" algn="l" defTabSz="4572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4pPr>
            <a:lvl5pPr marL="1828800" algn="l" defTabSz="4572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5pPr>
            <a:lvl6pPr marL="2286000" algn="l" defTabSz="4572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6pPr>
            <a:lvl7pPr marL="2743200" algn="l" defTabSz="4572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7pPr>
            <a:lvl8pPr marL="3200400" algn="l" defTabSz="4572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8pPr>
            <a:lvl9pPr marL="3657600" algn="l" defTabSz="4572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9pPr>
          </a:lstStyle>
          <a:p>
            <a:pPr algn="r"/>
            <a:r>
              <a:rPr lang="en-US" sz="800" b="1">
                <a:latin typeface="Arial" panose="020B0604020202020204" pitchFamily="34" charset="0"/>
                <a:cs typeface="Arial" panose="020B0604020202020204" pitchFamily="34" charset="0"/>
              </a:rPr>
              <a:t>55 kDa</a:t>
            </a:r>
          </a:p>
        </xdr:txBody>
      </xdr:sp>
      <xdr:grpSp>
        <xdr:nvGrpSpPr>
          <xdr:cNvPr id="13" name="Group 12">
            <a:extLst>
              <a:ext uri="{FF2B5EF4-FFF2-40B4-BE49-F238E27FC236}">
                <a16:creationId xmlns:a16="http://schemas.microsoft.com/office/drawing/2014/main" id="{DF228575-6AFA-628A-B4B9-70564CBFE5EF}"/>
              </a:ext>
            </a:extLst>
          </xdr:cNvPr>
          <xdr:cNvGrpSpPr/>
        </xdr:nvGrpSpPr>
        <xdr:grpSpPr>
          <a:xfrm>
            <a:off x="3413778" y="1093049"/>
            <a:ext cx="1003107" cy="215444"/>
            <a:chOff x="3413778" y="1093049"/>
            <a:chExt cx="1003107" cy="215444"/>
          </a:xfrm>
        </xdr:grpSpPr>
        <xdr:cxnSp macro="">
          <xdr:nvCxnSpPr>
            <xdr:cNvPr id="30" name="Straight Connector 29">
              <a:extLst>
                <a:ext uri="{FF2B5EF4-FFF2-40B4-BE49-F238E27FC236}">
                  <a16:creationId xmlns:a16="http://schemas.microsoft.com/office/drawing/2014/main" id="{25035993-B41B-527A-9882-AAE56B860F25}"/>
                </a:ext>
              </a:extLst>
            </xdr:cNvPr>
            <xdr:cNvCxnSpPr>
              <a:cxnSpLocks/>
            </xdr:cNvCxnSpPr>
          </xdr:nvCxnSpPr>
          <xdr:spPr>
            <a:xfrm>
              <a:off x="3413778" y="1200771"/>
              <a:ext cx="182880" cy="0"/>
            </a:xfrm>
            <a:prstGeom prst="line">
              <a:avLst/>
            </a:prstGeom>
            <a:ln>
              <a:solidFill>
                <a:schemeClr val="tx1"/>
              </a:solidFill>
            </a:ln>
          </xdr:spPr>
          <xdr:style>
            <a:lnRef idx="2">
              <a:schemeClr val="accent1"/>
            </a:lnRef>
            <a:fillRef idx="0">
              <a:schemeClr val="accent1"/>
            </a:fillRef>
            <a:effectRef idx="1">
              <a:schemeClr val="accent1"/>
            </a:effectRef>
            <a:fontRef idx="minor">
              <a:schemeClr val="tx1"/>
            </a:fontRef>
          </xdr:style>
        </xdr:cxnSp>
        <xdr:sp macro="" textlink="">
          <xdr:nvSpPr>
            <xdr:cNvPr id="31" name="TextBox 24">
              <a:extLst>
                <a:ext uri="{FF2B5EF4-FFF2-40B4-BE49-F238E27FC236}">
                  <a16:creationId xmlns:a16="http://schemas.microsoft.com/office/drawing/2014/main" id="{4C0BF3A4-2306-298D-817A-DDFA86197365}"/>
                </a:ext>
              </a:extLst>
            </xdr:cNvPr>
            <xdr:cNvSpPr txBox="1"/>
          </xdr:nvSpPr>
          <xdr:spPr>
            <a:xfrm>
              <a:off x="3511505" y="1093049"/>
              <a:ext cx="905380" cy="215444"/>
            </a:xfrm>
            <a:prstGeom prst="rect">
              <a:avLst/>
            </a:prstGeom>
            <a:noFill/>
          </xdr:spPr>
          <xdr:txBody>
            <a:bodyPr wrap="square" rtlCol="0">
              <a:spAutoFit/>
            </a:bodyPr>
            <a:lstStyle>
              <a:defPPr>
                <a:defRPr lang="en-US"/>
              </a:defPPr>
              <a:lvl1pPr marL="0" algn="l" defTabSz="4572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1pPr>
              <a:lvl2pPr marL="457200" algn="l" defTabSz="4572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2pPr>
              <a:lvl3pPr marL="914400" algn="l" defTabSz="4572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3pPr>
              <a:lvl4pPr marL="1371600" algn="l" defTabSz="4572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4pPr>
              <a:lvl5pPr marL="1828800" algn="l" defTabSz="4572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5pPr>
              <a:lvl6pPr marL="2286000" algn="l" defTabSz="4572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6pPr>
              <a:lvl7pPr marL="2743200" algn="l" defTabSz="4572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7pPr>
              <a:lvl8pPr marL="3200400" algn="l" defTabSz="4572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8pPr>
              <a:lvl9pPr marL="3657600" algn="l" defTabSz="4572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9pPr>
            </a:lstStyle>
            <a:p>
              <a:pPr algn="ctr"/>
              <a:r>
                <a:rPr lang="en-US" sz="800" b="1">
                  <a:latin typeface="Arial" panose="020B0604020202020204" pitchFamily="34" charset="0"/>
                  <a:cs typeface="Arial" panose="020B0604020202020204" pitchFamily="34" charset="0"/>
                </a:rPr>
                <a:t>SPT5/pSPT5</a:t>
              </a:r>
            </a:p>
          </xdr:txBody>
        </xdr:sp>
        <xdr:cxnSp macro="">
          <xdr:nvCxnSpPr>
            <xdr:cNvPr id="32" name="Straight Connector 31">
              <a:extLst>
                <a:ext uri="{FF2B5EF4-FFF2-40B4-BE49-F238E27FC236}">
                  <a16:creationId xmlns:a16="http://schemas.microsoft.com/office/drawing/2014/main" id="{9780B66B-7D9B-DB4A-23B5-176312DB142B}"/>
                </a:ext>
              </a:extLst>
            </xdr:cNvPr>
            <xdr:cNvCxnSpPr>
              <a:cxnSpLocks/>
            </xdr:cNvCxnSpPr>
          </xdr:nvCxnSpPr>
          <xdr:spPr>
            <a:xfrm flipV="1">
              <a:off x="3419476" y="1141350"/>
              <a:ext cx="0" cy="122853"/>
            </a:xfrm>
            <a:prstGeom prst="line">
              <a:avLst/>
            </a:prstGeom>
            <a:ln>
              <a:solidFill>
                <a:schemeClr val="tx1"/>
              </a:solidFill>
            </a:ln>
          </xdr:spPr>
          <xdr:style>
            <a:lnRef idx="2">
              <a:schemeClr val="accent1"/>
            </a:lnRef>
            <a:fillRef idx="0">
              <a:schemeClr val="accent1"/>
            </a:fillRef>
            <a:effectRef idx="1">
              <a:schemeClr val="accent1"/>
            </a:effectRef>
            <a:fontRef idx="minor">
              <a:schemeClr val="tx1"/>
            </a:fontRef>
          </xdr:style>
        </xdr:cxnSp>
      </xdr:grpSp>
      <xdr:sp macro="" textlink="">
        <xdr:nvSpPr>
          <xdr:cNvPr id="14" name="TextBox 43">
            <a:extLst>
              <a:ext uri="{FF2B5EF4-FFF2-40B4-BE49-F238E27FC236}">
                <a16:creationId xmlns:a16="http://schemas.microsoft.com/office/drawing/2014/main" id="{5E5B68F7-E861-9B6C-9FDD-4AF9E9E5D97C}"/>
              </a:ext>
            </a:extLst>
          </xdr:cNvPr>
          <xdr:cNvSpPr txBox="1"/>
        </xdr:nvSpPr>
        <xdr:spPr>
          <a:xfrm rot="18900000">
            <a:off x="1349506" y="219100"/>
            <a:ext cx="409575" cy="246221"/>
          </a:xfrm>
          <a:prstGeom prst="rect">
            <a:avLst/>
          </a:prstGeom>
          <a:noFill/>
        </xdr:spPr>
        <xdr:txBody>
          <a:bodyPr wrap="square" rtlCol="0">
            <a:spAutoFit/>
          </a:bodyPr>
          <a:lstStyle>
            <a:defPPr>
              <a:defRPr lang="en-US"/>
            </a:defPPr>
            <a:lvl1pPr marL="0" algn="l" defTabSz="4572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1pPr>
            <a:lvl2pPr marL="457200" algn="l" defTabSz="4572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2pPr>
            <a:lvl3pPr marL="914400" algn="l" defTabSz="4572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3pPr>
            <a:lvl4pPr marL="1371600" algn="l" defTabSz="4572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4pPr>
            <a:lvl5pPr marL="1828800" algn="l" defTabSz="4572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5pPr>
            <a:lvl6pPr marL="2286000" algn="l" defTabSz="4572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6pPr>
            <a:lvl7pPr marL="2743200" algn="l" defTabSz="4572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7pPr>
            <a:lvl8pPr marL="3200400" algn="l" defTabSz="4572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8pPr>
            <a:lvl9pPr marL="3657600" algn="l" defTabSz="4572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9pPr>
          </a:lstStyle>
          <a:p>
            <a:pPr algn="ctr"/>
            <a:r>
              <a:rPr lang="en-US" sz="1000" b="1">
                <a:latin typeface="Arial" panose="020B0604020202020204" pitchFamily="34" charset="0"/>
                <a:cs typeface="Arial" panose="020B0604020202020204" pitchFamily="34" charset="0"/>
              </a:rPr>
              <a:t>N</a:t>
            </a:r>
          </a:p>
        </xdr:txBody>
      </xdr:sp>
      <xdr:sp macro="" textlink="">
        <xdr:nvSpPr>
          <xdr:cNvPr id="15" name="TextBox 44">
            <a:extLst>
              <a:ext uri="{FF2B5EF4-FFF2-40B4-BE49-F238E27FC236}">
                <a16:creationId xmlns:a16="http://schemas.microsoft.com/office/drawing/2014/main" id="{8FA98559-8ED4-5ADB-8831-2C173D116E37}"/>
              </a:ext>
            </a:extLst>
          </xdr:cNvPr>
          <xdr:cNvSpPr txBox="1"/>
        </xdr:nvSpPr>
        <xdr:spPr>
          <a:xfrm rot="18900000">
            <a:off x="1635392" y="213944"/>
            <a:ext cx="409575" cy="246221"/>
          </a:xfrm>
          <a:prstGeom prst="rect">
            <a:avLst/>
          </a:prstGeom>
          <a:noFill/>
        </xdr:spPr>
        <xdr:txBody>
          <a:bodyPr wrap="square" rtlCol="0">
            <a:spAutoFit/>
          </a:bodyPr>
          <a:lstStyle>
            <a:defPPr>
              <a:defRPr lang="en-US"/>
            </a:defPPr>
            <a:lvl1pPr marL="0" algn="l" defTabSz="4572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1pPr>
            <a:lvl2pPr marL="457200" algn="l" defTabSz="4572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2pPr>
            <a:lvl3pPr marL="914400" algn="l" defTabSz="4572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3pPr>
            <a:lvl4pPr marL="1371600" algn="l" defTabSz="4572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4pPr>
            <a:lvl5pPr marL="1828800" algn="l" defTabSz="4572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5pPr>
            <a:lvl6pPr marL="2286000" algn="l" defTabSz="4572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6pPr>
            <a:lvl7pPr marL="2743200" algn="l" defTabSz="4572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7pPr>
            <a:lvl8pPr marL="3200400" algn="l" defTabSz="4572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8pPr>
            <a:lvl9pPr marL="3657600" algn="l" defTabSz="4572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9pPr>
          </a:lstStyle>
          <a:p>
            <a:pPr algn="ctr"/>
            <a:r>
              <a:rPr lang="en-US" sz="1000" b="1">
                <a:latin typeface="Arial" panose="020B0604020202020204" pitchFamily="34" charset="0"/>
                <a:cs typeface="Arial" panose="020B0604020202020204" pitchFamily="34" charset="0"/>
              </a:rPr>
              <a:t>H</a:t>
            </a:r>
          </a:p>
        </xdr:txBody>
      </xdr:sp>
      <xdr:sp macro="" textlink="">
        <xdr:nvSpPr>
          <xdr:cNvPr id="16" name="TextBox 46">
            <a:extLst>
              <a:ext uri="{FF2B5EF4-FFF2-40B4-BE49-F238E27FC236}">
                <a16:creationId xmlns:a16="http://schemas.microsoft.com/office/drawing/2014/main" id="{C630744C-29A0-9010-E944-0E6226C5FB48}"/>
              </a:ext>
            </a:extLst>
          </xdr:cNvPr>
          <xdr:cNvSpPr txBox="1"/>
        </xdr:nvSpPr>
        <xdr:spPr>
          <a:xfrm>
            <a:off x="1459370" y="2579804"/>
            <a:ext cx="1088560" cy="246221"/>
          </a:xfrm>
          <a:prstGeom prst="rect">
            <a:avLst/>
          </a:prstGeom>
          <a:noFill/>
        </xdr:spPr>
        <xdr:txBody>
          <a:bodyPr wrap="square" rtlCol="0">
            <a:spAutoFit/>
          </a:bodyPr>
          <a:lstStyle>
            <a:defPPr>
              <a:defRPr lang="en-US"/>
            </a:defPPr>
            <a:lvl1pPr marL="0" algn="l" defTabSz="4572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1pPr>
            <a:lvl2pPr marL="457200" algn="l" defTabSz="4572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2pPr>
            <a:lvl3pPr marL="914400" algn="l" defTabSz="4572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3pPr>
            <a:lvl4pPr marL="1371600" algn="l" defTabSz="4572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4pPr>
            <a:lvl5pPr marL="1828800" algn="l" defTabSz="4572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5pPr>
            <a:lvl6pPr marL="2286000" algn="l" defTabSz="4572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6pPr>
            <a:lvl7pPr marL="2743200" algn="l" defTabSz="4572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7pPr>
            <a:lvl8pPr marL="3200400" algn="l" defTabSz="4572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8pPr>
            <a:lvl9pPr marL="3657600" algn="l" defTabSz="4572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9pPr>
          </a:lstStyle>
          <a:p>
            <a:pPr algn="ctr"/>
            <a:r>
              <a:rPr lang="en-US" sz="1000" b="1">
                <a:latin typeface="Arial" panose="020B0604020202020204" pitchFamily="34" charset="0"/>
                <a:cs typeface="Arial" panose="020B0604020202020204" pitchFamily="34" charset="0"/>
              </a:rPr>
              <a:t>Very low B/C </a:t>
            </a:r>
          </a:p>
        </xdr:txBody>
      </xdr:sp>
      <xdr:cxnSp macro="">
        <xdr:nvCxnSpPr>
          <xdr:cNvPr id="17" name="Straight Connector 16">
            <a:extLst>
              <a:ext uri="{FF2B5EF4-FFF2-40B4-BE49-F238E27FC236}">
                <a16:creationId xmlns:a16="http://schemas.microsoft.com/office/drawing/2014/main" id="{8FEC0D1B-BEAB-B6D3-A7EF-26DCDCCF04DC}"/>
              </a:ext>
            </a:extLst>
          </xdr:cNvPr>
          <xdr:cNvCxnSpPr>
            <a:cxnSpLocks/>
          </xdr:cNvCxnSpPr>
        </xdr:nvCxnSpPr>
        <xdr:spPr>
          <a:xfrm>
            <a:off x="941832" y="962018"/>
            <a:ext cx="156230" cy="0"/>
          </a:xfrm>
          <a:prstGeom prst="line">
            <a:avLst/>
          </a:prstGeom>
          <a:ln>
            <a:solidFill>
              <a:srgbClr val="009051"/>
            </a:solidFill>
          </a:ln>
        </xdr:spPr>
        <xdr:style>
          <a:lnRef idx="2">
            <a:schemeClr val="accent1"/>
          </a:lnRef>
          <a:fillRef idx="0">
            <a:schemeClr val="accent1"/>
          </a:fillRef>
          <a:effectRef idx="1">
            <a:schemeClr val="accent1"/>
          </a:effectRef>
          <a:fontRef idx="minor">
            <a:schemeClr val="tx1"/>
          </a:fontRef>
        </xdr:style>
      </xdr:cxnSp>
      <xdr:cxnSp macro="">
        <xdr:nvCxnSpPr>
          <xdr:cNvPr id="18" name="Straight Connector 17">
            <a:extLst>
              <a:ext uri="{FF2B5EF4-FFF2-40B4-BE49-F238E27FC236}">
                <a16:creationId xmlns:a16="http://schemas.microsoft.com/office/drawing/2014/main" id="{6E9DC7BD-36B3-4242-0245-666FF34AA32F}"/>
              </a:ext>
            </a:extLst>
          </xdr:cNvPr>
          <xdr:cNvCxnSpPr>
            <a:cxnSpLocks/>
          </xdr:cNvCxnSpPr>
        </xdr:nvCxnSpPr>
        <xdr:spPr>
          <a:xfrm>
            <a:off x="941832" y="1396957"/>
            <a:ext cx="156230" cy="0"/>
          </a:xfrm>
          <a:prstGeom prst="line">
            <a:avLst/>
          </a:prstGeom>
          <a:ln>
            <a:solidFill>
              <a:srgbClr val="009051"/>
            </a:solidFill>
          </a:ln>
        </xdr:spPr>
        <xdr:style>
          <a:lnRef idx="2">
            <a:schemeClr val="accent1"/>
          </a:lnRef>
          <a:fillRef idx="0">
            <a:schemeClr val="accent1"/>
          </a:fillRef>
          <a:effectRef idx="1">
            <a:schemeClr val="accent1"/>
          </a:effectRef>
          <a:fontRef idx="minor">
            <a:schemeClr val="tx1"/>
          </a:fontRef>
        </xdr:style>
      </xdr:cxnSp>
      <xdr:cxnSp macro="">
        <xdr:nvCxnSpPr>
          <xdr:cNvPr id="19" name="Straight Connector 18">
            <a:extLst>
              <a:ext uri="{FF2B5EF4-FFF2-40B4-BE49-F238E27FC236}">
                <a16:creationId xmlns:a16="http://schemas.microsoft.com/office/drawing/2014/main" id="{E44E10AB-EDD8-3CDD-05C8-1AC4FE9DEA1D}"/>
              </a:ext>
            </a:extLst>
          </xdr:cNvPr>
          <xdr:cNvCxnSpPr>
            <a:cxnSpLocks/>
          </xdr:cNvCxnSpPr>
        </xdr:nvCxnSpPr>
        <xdr:spPr>
          <a:xfrm>
            <a:off x="941832" y="1718880"/>
            <a:ext cx="156230" cy="0"/>
          </a:xfrm>
          <a:prstGeom prst="line">
            <a:avLst/>
          </a:prstGeom>
          <a:ln>
            <a:solidFill>
              <a:srgbClr val="009051"/>
            </a:solidFill>
          </a:ln>
        </xdr:spPr>
        <xdr:style>
          <a:lnRef idx="2">
            <a:schemeClr val="accent1"/>
          </a:lnRef>
          <a:fillRef idx="0">
            <a:schemeClr val="accent1"/>
          </a:fillRef>
          <a:effectRef idx="1">
            <a:schemeClr val="accent1"/>
          </a:effectRef>
          <a:fontRef idx="minor">
            <a:schemeClr val="tx1"/>
          </a:fontRef>
        </xdr:style>
      </xdr:cxnSp>
      <xdr:cxnSp macro="">
        <xdr:nvCxnSpPr>
          <xdr:cNvPr id="20" name="Straight Connector 19">
            <a:extLst>
              <a:ext uri="{FF2B5EF4-FFF2-40B4-BE49-F238E27FC236}">
                <a16:creationId xmlns:a16="http://schemas.microsoft.com/office/drawing/2014/main" id="{65192541-5E32-E8D1-0CE9-9478F39C7299}"/>
              </a:ext>
            </a:extLst>
          </xdr:cNvPr>
          <xdr:cNvCxnSpPr>
            <a:cxnSpLocks/>
          </xdr:cNvCxnSpPr>
        </xdr:nvCxnSpPr>
        <xdr:spPr>
          <a:xfrm>
            <a:off x="941832" y="1989433"/>
            <a:ext cx="156230" cy="0"/>
          </a:xfrm>
          <a:prstGeom prst="line">
            <a:avLst/>
          </a:prstGeom>
          <a:ln>
            <a:solidFill>
              <a:srgbClr val="009051"/>
            </a:solidFill>
          </a:ln>
        </xdr:spPr>
        <xdr:style>
          <a:lnRef idx="2">
            <a:schemeClr val="accent1"/>
          </a:lnRef>
          <a:fillRef idx="0">
            <a:schemeClr val="accent1"/>
          </a:fillRef>
          <a:effectRef idx="1">
            <a:schemeClr val="accent1"/>
          </a:effectRef>
          <a:fontRef idx="minor">
            <a:schemeClr val="tx1"/>
          </a:fontRef>
        </xdr:style>
      </xdr:cxnSp>
      <xdr:cxnSp macro="">
        <xdr:nvCxnSpPr>
          <xdr:cNvPr id="21" name="Straight Connector 20">
            <a:extLst>
              <a:ext uri="{FF2B5EF4-FFF2-40B4-BE49-F238E27FC236}">
                <a16:creationId xmlns:a16="http://schemas.microsoft.com/office/drawing/2014/main" id="{DD8BE162-7433-4EC7-F840-41A40E4F674F}"/>
              </a:ext>
            </a:extLst>
          </xdr:cNvPr>
          <xdr:cNvCxnSpPr>
            <a:cxnSpLocks/>
          </xdr:cNvCxnSpPr>
        </xdr:nvCxnSpPr>
        <xdr:spPr>
          <a:xfrm>
            <a:off x="941832" y="2265123"/>
            <a:ext cx="156230" cy="0"/>
          </a:xfrm>
          <a:prstGeom prst="line">
            <a:avLst/>
          </a:prstGeom>
          <a:ln>
            <a:solidFill>
              <a:srgbClr val="009051"/>
            </a:solidFill>
          </a:ln>
        </xdr:spPr>
        <xdr:style>
          <a:lnRef idx="2">
            <a:schemeClr val="accent1"/>
          </a:lnRef>
          <a:fillRef idx="0">
            <a:schemeClr val="accent1"/>
          </a:fillRef>
          <a:effectRef idx="1">
            <a:schemeClr val="accent1"/>
          </a:effectRef>
          <a:fontRef idx="minor">
            <a:schemeClr val="tx1"/>
          </a:fontRef>
        </xdr:style>
      </xdr:cxnSp>
      <xdr:sp macro="" textlink="">
        <xdr:nvSpPr>
          <xdr:cNvPr id="22" name="TextBox 85">
            <a:extLst>
              <a:ext uri="{FF2B5EF4-FFF2-40B4-BE49-F238E27FC236}">
                <a16:creationId xmlns:a16="http://schemas.microsoft.com/office/drawing/2014/main" id="{7B078984-718D-856C-719F-8D87481DB9AE}"/>
              </a:ext>
            </a:extLst>
          </xdr:cNvPr>
          <xdr:cNvSpPr txBox="1"/>
        </xdr:nvSpPr>
        <xdr:spPr>
          <a:xfrm rot="18900000">
            <a:off x="1927785" y="212372"/>
            <a:ext cx="409575" cy="246221"/>
          </a:xfrm>
          <a:prstGeom prst="rect">
            <a:avLst/>
          </a:prstGeom>
          <a:noFill/>
        </xdr:spPr>
        <xdr:txBody>
          <a:bodyPr wrap="square" rtlCol="0">
            <a:spAutoFit/>
          </a:bodyPr>
          <a:lstStyle>
            <a:defPPr>
              <a:defRPr lang="en-US"/>
            </a:defPPr>
            <a:lvl1pPr marL="0" algn="l" defTabSz="4572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1pPr>
            <a:lvl2pPr marL="457200" algn="l" defTabSz="4572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2pPr>
            <a:lvl3pPr marL="914400" algn="l" defTabSz="4572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3pPr>
            <a:lvl4pPr marL="1371600" algn="l" defTabSz="4572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4pPr>
            <a:lvl5pPr marL="1828800" algn="l" defTabSz="4572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5pPr>
            <a:lvl6pPr marL="2286000" algn="l" defTabSz="4572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6pPr>
            <a:lvl7pPr marL="2743200" algn="l" defTabSz="4572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7pPr>
            <a:lvl8pPr marL="3200400" algn="l" defTabSz="4572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8pPr>
            <a:lvl9pPr marL="3657600" algn="l" defTabSz="4572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9pPr>
          </a:lstStyle>
          <a:p>
            <a:pPr algn="ctr"/>
            <a:r>
              <a:rPr lang="en-US" sz="1000" b="1">
                <a:latin typeface="Arial" panose="020B0604020202020204" pitchFamily="34" charset="0"/>
                <a:cs typeface="Arial" panose="020B0604020202020204" pitchFamily="34" charset="0"/>
              </a:rPr>
              <a:t>M</a:t>
            </a:r>
          </a:p>
        </xdr:txBody>
      </xdr:sp>
      <xdr:sp macro="" textlink="">
        <xdr:nvSpPr>
          <xdr:cNvPr id="23" name="TextBox 87">
            <a:extLst>
              <a:ext uri="{FF2B5EF4-FFF2-40B4-BE49-F238E27FC236}">
                <a16:creationId xmlns:a16="http://schemas.microsoft.com/office/drawing/2014/main" id="{48630AA9-7304-6985-9A36-1EFC44C58285}"/>
              </a:ext>
            </a:extLst>
          </xdr:cNvPr>
          <xdr:cNvSpPr txBox="1"/>
        </xdr:nvSpPr>
        <xdr:spPr>
          <a:xfrm rot="18900000">
            <a:off x="2234191" y="200238"/>
            <a:ext cx="409575" cy="246221"/>
          </a:xfrm>
          <a:prstGeom prst="rect">
            <a:avLst/>
          </a:prstGeom>
          <a:noFill/>
        </xdr:spPr>
        <xdr:txBody>
          <a:bodyPr wrap="square" rtlCol="0">
            <a:spAutoFit/>
          </a:bodyPr>
          <a:lstStyle>
            <a:defPPr>
              <a:defRPr lang="en-US"/>
            </a:defPPr>
            <a:lvl1pPr marL="0" algn="l" defTabSz="4572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1pPr>
            <a:lvl2pPr marL="457200" algn="l" defTabSz="4572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2pPr>
            <a:lvl3pPr marL="914400" algn="l" defTabSz="4572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3pPr>
            <a:lvl4pPr marL="1371600" algn="l" defTabSz="4572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4pPr>
            <a:lvl5pPr marL="1828800" algn="l" defTabSz="4572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5pPr>
            <a:lvl6pPr marL="2286000" algn="l" defTabSz="4572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6pPr>
            <a:lvl7pPr marL="2743200" algn="l" defTabSz="4572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7pPr>
            <a:lvl8pPr marL="3200400" algn="l" defTabSz="4572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8pPr>
            <a:lvl9pPr marL="3657600" algn="l" defTabSz="4572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9pPr>
          </a:lstStyle>
          <a:p>
            <a:pPr algn="ctr"/>
            <a:r>
              <a:rPr lang="en-US" sz="1000" b="1">
                <a:latin typeface="Arial" panose="020B0604020202020204" pitchFamily="34" charset="0"/>
                <a:cs typeface="Arial" panose="020B0604020202020204" pitchFamily="34" charset="0"/>
              </a:rPr>
              <a:t>D</a:t>
            </a:r>
          </a:p>
        </xdr:txBody>
      </xdr:sp>
      <xdr:sp macro="" textlink="">
        <xdr:nvSpPr>
          <xdr:cNvPr id="24" name="TextBox 88">
            <a:extLst>
              <a:ext uri="{FF2B5EF4-FFF2-40B4-BE49-F238E27FC236}">
                <a16:creationId xmlns:a16="http://schemas.microsoft.com/office/drawing/2014/main" id="{E587F56F-CD51-861D-DDF7-F1E966BA0C6A}"/>
              </a:ext>
            </a:extLst>
          </xdr:cNvPr>
          <xdr:cNvSpPr txBox="1"/>
        </xdr:nvSpPr>
        <xdr:spPr>
          <a:xfrm rot="18900000">
            <a:off x="2507171" y="201591"/>
            <a:ext cx="409575" cy="246221"/>
          </a:xfrm>
          <a:prstGeom prst="rect">
            <a:avLst/>
          </a:prstGeom>
          <a:noFill/>
        </xdr:spPr>
        <xdr:txBody>
          <a:bodyPr wrap="square" rtlCol="0">
            <a:spAutoFit/>
          </a:bodyPr>
          <a:lstStyle>
            <a:defPPr>
              <a:defRPr lang="en-US"/>
            </a:defPPr>
            <a:lvl1pPr marL="0" algn="l" defTabSz="4572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1pPr>
            <a:lvl2pPr marL="457200" algn="l" defTabSz="4572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2pPr>
            <a:lvl3pPr marL="914400" algn="l" defTabSz="4572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3pPr>
            <a:lvl4pPr marL="1371600" algn="l" defTabSz="4572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4pPr>
            <a:lvl5pPr marL="1828800" algn="l" defTabSz="4572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5pPr>
            <a:lvl6pPr marL="2286000" algn="l" defTabSz="4572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6pPr>
            <a:lvl7pPr marL="2743200" algn="l" defTabSz="4572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7pPr>
            <a:lvl8pPr marL="3200400" algn="l" defTabSz="4572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8pPr>
            <a:lvl9pPr marL="3657600" algn="l" defTabSz="4572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9pPr>
          </a:lstStyle>
          <a:p>
            <a:pPr algn="ctr"/>
            <a:r>
              <a:rPr lang="en-US" sz="1000" b="1">
                <a:latin typeface="Arial" panose="020B0604020202020204" pitchFamily="34" charset="0"/>
                <a:cs typeface="Arial" panose="020B0604020202020204" pitchFamily="34" charset="0"/>
              </a:rPr>
              <a:t>N</a:t>
            </a:r>
          </a:p>
        </xdr:txBody>
      </xdr:sp>
      <xdr:sp macro="" textlink="">
        <xdr:nvSpPr>
          <xdr:cNvPr id="25" name="TextBox 90">
            <a:extLst>
              <a:ext uri="{FF2B5EF4-FFF2-40B4-BE49-F238E27FC236}">
                <a16:creationId xmlns:a16="http://schemas.microsoft.com/office/drawing/2014/main" id="{D7E9E615-C7BE-6F47-7361-EC0A841190BC}"/>
              </a:ext>
            </a:extLst>
          </xdr:cNvPr>
          <xdr:cNvSpPr txBox="1"/>
        </xdr:nvSpPr>
        <xdr:spPr>
          <a:xfrm rot="18900000">
            <a:off x="2793057" y="196435"/>
            <a:ext cx="409575" cy="246221"/>
          </a:xfrm>
          <a:prstGeom prst="rect">
            <a:avLst/>
          </a:prstGeom>
          <a:noFill/>
        </xdr:spPr>
        <xdr:txBody>
          <a:bodyPr wrap="square" rtlCol="0">
            <a:spAutoFit/>
          </a:bodyPr>
          <a:lstStyle>
            <a:defPPr>
              <a:defRPr lang="en-US"/>
            </a:defPPr>
            <a:lvl1pPr marL="0" algn="l" defTabSz="4572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1pPr>
            <a:lvl2pPr marL="457200" algn="l" defTabSz="4572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2pPr>
            <a:lvl3pPr marL="914400" algn="l" defTabSz="4572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3pPr>
            <a:lvl4pPr marL="1371600" algn="l" defTabSz="4572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4pPr>
            <a:lvl5pPr marL="1828800" algn="l" defTabSz="4572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5pPr>
            <a:lvl6pPr marL="2286000" algn="l" defTabSz="4572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6pPr>
            <a:lvl7pPr marL="2743200" algn="l" defTabSz="4572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7pPr>
            <a:lvl8pPr marL="3200400" algn="l" defTabSz="4572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8pPr>
            <a:lvl9pPr marL="3657600" algn="l" defTabSz="4572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9pPr>
          </a:lstStyle>
          <a:p>
            <a:pPr algn="ctr"/>
            <a:r>
              <a:rPr lang="en-US" sz="1000" b="1">
                <a:latin typeface="Arial" panose="020B0604020202020204" pitchFamily="34" charset="0"/>
                <a:cs typeface="Arial" panose="020B0604020202020204" pitchFamily="34" charset="0"/>
              </a:rPr>
              <a:t>H</a:t>
            </a:r>
          </a:p>
        </xdr:txBody>
      </xdr:sp>
      <xdr:sp macro="" textlink="">
        <xdr:nvSpPr>
          <xdr:cNvPr id="26" name="TextBox 137">
            <a:extLst>
              <a:ext uri="{FF2B5EF4-FFF2-40B4-BE49-F238E27FC236}">
                <a16:creationId xmlns:a16="http://schemas.microsoft.com/office/drawing/2014/main" id="{DD7B51AA-6EE0-B4DF-018D-F7D8143737C2}"/>
              </a:ext>
            </a:extLst>
          </xdr:cNvPr>
          <xdr:cNvSpPr txBox="1"/>
        </xdr:nvSpPr>
        <xdr:spPr>
          <a:xfrm>
            <a:off x="1161703" y="-145238"/>
            <a:ext cx="703338" cy="215444"/>
          </a:xfrm>
          <a:prstGeom prst="rect">
            <a:avLst/>
          </a:prstGeom>
          <a:noFill/>
        </xdr:spPr>
        <xdr:txBody>
          <a:bodyPr wrap="square" rtlCol="0">
            <a:spAutoFit/>
          </a:bodyPr>
          <a:lstStyle>
            <a:defPPr>
              <a:defRPr lang="en-US"/>
            </a:defPPr>
            <a:lvl1pPr marL="0" algn="l" defTabSz="4572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1pPr>
            <a:lvl2pPr marL="457200" algn="l" defTabSz="4572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2pPr>
            <a:lvl3pPr marL="914400" algn="l" defTabSz="4572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3pPr>
            <a:lvl4pPr marL="1371600" algn="l" defTabSz="4572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4pPr>
            <a:lvl5pPr marL="1828800" algn="l" defTabSz="4572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5pPr>
            <a:lvl6pPr marL="2286000" algn="l" defTabSz="4572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6pPr>
            <a:lvl7pPr marL="2743200" algn="l" defTabSz="4572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7pPr>
            <a:lvl8pPr marL="3200400" algn="l" defTabSz="4572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8pPr>
            <a:lvl9pPr marL="3657600" algn="l" defTabSz="4572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9pPr>
          </a:lstStyle>
          <a:p>
            <a:pPr algn="ctr"/>
            <a:r>
              <a:rPr lang="en-US" sz="800" b="1">
                <a:solidFill>
                  <a:srgbClr val="2931FF"/>
                </a:solidFill>
                <a:latin typeface="Arial" panose="020B0604020202020204" pitchFamily="34" charset="0"/>
                <a:cs typeface="Arial" panose="020B0604020202020204" pitchFamily="34" charset="0"/>
              </a:rPr>
              <a:t>𝝰-SPT5</a:t>
            </a:r>
          </a:p>
        </xdr:txBody>
      </xdr:sp>
      <xdr:sp macro="" textlink="">
        <xdr:nvSpPr>
          <xdr:cNvPr id="27" name="Left Brace 26">
            <a:extLst>
              <a:ext uri="{FF2B5EF4-FFF2-40B4-BE49-F238E27FC236}">
                <a16:creationId xmlns:a16="http://schemas.microsoft.com/office/drawing/2014/main" id="{B241AFBC-EF63-BB60-A5E0-8838AFFBB127}"/>
              </a:ext>
            </a:extLst>
          </xdr:cNvPr>
          <xdr:cNvSpPr/>
        </xdr:nvSpPr>
        <xdr:spPr>
          <a:xfrm rot="5400000">
            <a:off x="1424941" y="-456663"/>
            <a:ext cx="148837" cy="1195082"/>
          </a:xfrm>
          <a:prstGeom prst="leftBrace">
            <a:avLst>
              <a:gd name="adj1" fmla="val 36705"/>
              <a:gd name="adj2" fmla="val 49207"/>
            </a:avLst>
          </a:prstGeom>
          <a:ln>
            <a:solidFill>
              <a:srgbClr val="2931FF"/>
            </a:solidFill>
          </a:ln>
        </xdr:spPr>
        <xdr:style>
          <a:lnRef idx="2">
            <a:schemeClr val="accent1"/>
          </a:lnRef>
          <a:fillRef idx="0">
            <a:schemeClr val="accent1"/>
          </a:fillRef>
          <a:effectRef idx="1">
            <a:schemeClr val="accent1"/>
          </a:effectRef>
          <a:fontRef idx="minor">
            <a:schemeClr val="tx1"/>
          </a:fontRef>
        </xdr:style>
        <xdr:txBody>
          <a:bodyPr wrap="square" rtlCol="0" anchor="ctr"/>
          <a:lstStyle>
            <a:defPPr>
              <a:defRPr lang="en-US"/>
            </a:defPPr>
            <a:lvl1pPr marL="0" algn="l" defTabSz="4572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1pPr>
            <a:lvl2pPr marL="457200" algn="l" defTabSz="4572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2pPr>
            <a:lvl3pPr marL="914400" algn="l" defTabSz="4572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3pPr>
            <a:lvl4pPr marL="1371600" algn="l" defTabSz="4572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4pPr>
            <a:lvl5pPr marL="1828800" algn="l" defTabSz="4572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5pPr>
            <a:lvl6pPr marL="2286000" algn="l" defTabSz="4572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6pPr>
            <a:lvl7pPr marL="2743200" algn="l" defTabSz="4572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7pPr>
            <a:lvl8pPr marL="3200400" algn="l" defTabSz="4572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8pPr>
            <a:lvl9pPr marL="3657600" algn="l" defTabSz="4572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9pPr>
          </a:lstStyle>
          <a:p>
            <a:pPr algn="ctr"/>
            <a:endParaRPr lang="en-US"/>
          </a:p>
        </xdr:txBody>
      </xdr:sp>
      <xdr:sp macro="" textlink="">
        <xdr:nvSpPr>
          <xdr:cNvPr id="28" name="Left Brace 27">
            <a:extLst>
              <a:ext uri="{FF2B5EF4-FFF2-40B4-BE49-F238E27FC236}">
                <a16:creationId xmlns:a16="http://schemas.microsoft.com/office/drawing/2014/main" id="{49FA4E4C-8290-69AB-1B79-915674EFD0ED}"/>
              </a:ext>
            </a:extLst>
          </xdr:cNvPr>
          <xdr:cNvSpPr/>
        </xdr:nvSpPr>
        <xdr:spPr>
          <a:xfrm rot="5400000">
            <a:off x="2523644" y="-366583"/>
            <a:ext cx="148837" cy="1002323"/>
          </a:xfrm>
          <a:prstGeom prst="leftBrace">
            <a:avLst>
              <a:gd name="adj1" fmla="val 36705"/>
              <a:gd name="adj2" fmla="val 49207"/>
            </a:avLst>
          </a:prstGeom>
          <a:ln>
            <a:solidFill>
              <a:srgbClr val="2931FF"/>
            </a:solidFill>
          </a:ln>
        </xdr:spPr>
        <xdr:style>
          <a:lnRef idx="2">
            <a:schemeClr val="accent1"/>
          </a:lnRef>
          <a:fillRef idx="0">
            <a:schemeClr val="accent1"/>
          </a:fillRef>
          <a:effectRef idx="1">
            <a:schemeClr val="accent1"/>
          </a:effectRef>
          <a:fontRef idx="minor">
            <a:schemeClr val="tx1"/>
          </a:fontRef>
        </xdr:style>
        <xdr:txBody>
          <a:bodyPr wrap="square" rtlCol="0" anchor="ctr"/>
          <a:lstStyle>
            <a:defPPr>
              <a:defRPr lang="en-US"/>
            </a:defPPr>
            <a:lvl1pPr marL="0" algn="l" defTabSz="4572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1pPr>
            <a:lvl2pPr marL="457200" algn="l" defTabSz="4572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2pPr>
            <a:lvl3pPr marL="914400" algn="l" defTabSz="4572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3pPr>
            <a:lvl4pPr marL="1371600" algn="l" defTabSz="4572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4pPr>
            <a:lvl5pPr marL="1828800" algn="l" defTabSz="4572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5pPr>
            <a:lvl6pPr marL="2286000" algn="l" defTabSz="4572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6pPr>
            <a:lvl7pPr marL="2743200" algn="l" defTabSz="4572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7pPr>
            <a:lvl8pPr marL="3200400" algn="l" defTabSz="4572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8pPr>
            <a:lvl9pPr marL="3657600" algn="l" defTabSz="4572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9pPr>
          </a:lstStyle>
          <a:p>
            <a:pPr algn="ctr"/>
            <a:endParaRPr lang="en-US"/>
          </a:p>
        </xdr:txBody>
      </xdr:sp>
      <xdr:sp macro="" textlink="">
        <xdr:nvSpPr>
          <xdr:cNvPr id="29" name="TextBox 140">
            <a:extLst>
              <a:ext uri="{FF2B5EF4-FFF2-40B4-BE49-F238E27FC236}">
                <a16:creationId xmlns:a16="http://schemas.microsoft.com/office/drawing/2014/main" id="{10653EE9-0CBF-20D5-D08B-0314A1A254AB}"/>
              </a:ext>
            </a:extLst>
          </xdr:cNvPr>
          <xdr:cNvSpPr txBox="1"/>
        </xdr:nvSpPr>
        <xdr:spPr>
          <a:xfrm>
            <a:off x="1992069" y="-144763"/>
            <a:ext cx="1068055" cy="215444"/>
          </a:xfrm>
          <a:prstGeom prst="rect">
            <a:avLst/>
          </a:prstGeom>
          <a:noFill/>
        </xdr:spPr>
        <xdr:txBody>
          <a:bodyPr wrap="square" rtlCol="0">
            <a:spAutoFit/>
          </a:bodyPr>
          <a:lstStyle>
            <a:defPPr>
              <a:defRPr lang="en-US"/>
            </a:defPPr>
            <a:lvl1pPr marL="0" algn="l" defTabSz="4572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1pPr>
            <a:lvl2pPr marL="457200" algn="l" defTabSz="4572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2pPr>
            <a:lvl3pPr marL="914400" algn="l" defTabSz="4572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3pPr>
            <a:lvl4pPr marL="1371600" algn="l" defTabSz="4572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4pPr>
            <a:lvl5pPr marL="1828800" algn="l" defTabSz="4572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5pPr>
            <a:lvl6pPr marL="2286000" algn="l" defTabSz="4572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6pPr>
            <a:lvl7pPr marL="2743200" algn="l" defTabSz="4572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7pPr>
            <a:lvl8pPr marL="3200400" algn="l" defTabSz="4572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8pPr>
            <a:lvl9pPr marL="3657600" algn="l" defTabSz="4572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9pPr>
          </a:lstStyle>
          <a:p>
            <a:pPr algn="ctr"/>
            <a:r>
              <a:rPr lang="en-US" sz="800" b="1">
                <a:solidFill>
                  <a:srgbClr val="2931FF"/>
                </a:solidFill>
                <a:latin typeface="Arial" panose="020B0604020202020204" pitchFamily="34" charset="0"/>
                <a:cs typeface="Arial" panose="020B0604020202020204" pitchFamily="34" charset="0"/>
              </a:rPr>
              <a:t>𝝰-pSPT5 Thr798</a:t>
            </a:r>
          </a:p>
        </xdr:txBody>
      </xdr:sp>
    </xdr:grpSp>
    <xdr:clientData/>
  </xdr:twoCellAnchor>
</xdr:wsDr>
</file>

<file path=xl/drawings/drawing5.xml><?xml version="1.0" encoding="utf-8"?>
<xdr:wsDr xmlns:xdr="http://schemas.openxmlformats.org/drawingml/2006/spreadsheetDrawing" xmlns:a="http://schemas.openxmlformats.org/drawingml/2006/main">
  <xdr:twoCellAnchor editAs="oneCell">
    <xdr:from>
      <xdr:col>1</xdr:col>
      <xdr:colOff>411988</xdr:colOff>
      <xdr:row>5</xdr:row>
      <xdr:rowOff>113334</xdr:rowOff>
    </xdr:from>
    <xdr:to>
      <xdr:col>7</xdr:col>
      <xdr:colOff>419042</xdr:colOff>
      <xdr:row>23</xdr:row>
      <xdr:rowOff>72440</xdr:rowOff>
    </xdr:to>
    <xdr:pic>
      <xdr:nvPicPr>
        <xdr:cNvPr id="2" name="Picture 1">
          <a:extLst>
            <a:ext uri="{FF2B5EF4-FFF2-40B4-BE49-F238E27FC236}">
              <a16:creationId xmlns:a16="http://schemas.microsoft.com/office/drawing/2014/main" id="{2EC60742-CB8E-8E7B-4E96-B7F87649938B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/>
        <a:stretch>
          <a:fillRect/>
        </a:stretch>
      </xdr:blipFill>
      <xdr:spPr>
        <a:xfrm>
          <a:off x="1237488" y="1129334"/>
          <a:ext cx="4960054" cy="3616706"/>
        </a:xfrm>
        <a:prstGeom prst="rect">
          <a:avLst/>
        </a:prstGeom>
      </xdr:spPr>
    </xdr:pic>
    <xdr:clientData/>
  </xdr:twoCellAnchor>
  <xdr:twoCellAnchor>
    <xdr:from>
      <xdr:col>0</xdr:col>
      <xdr:colOff>438493</xdr:colOff>
      <xdr:row>10</xdr:row>
      <xdr:rowOff>2280</xdr:rowOff>
    </xdr:from>
    <xdr:to>
      <xdr:col>1</xdr:col>
      <xdr:colOff>404395</xdr:colOff>
      <xdr:row>11</xdr:row>
      <xdr:rowOff>45301</xdr:rowOff>
    </xdr:to>
    <xdr:sp macro="" textlink="">
      <xdr:nvSpPr>
        <xdr:cNvPr id="3" name="TextBox 3">
          <a:extLst>
            <a:ext uri="{FF2B5EF4-FFF2-40B4-BE49-F238E27FC236}">
              <a16:creationId xmlns:a16="http://schemas.microsoft.com/office/drawing/2014/main" id="{39826308-7655-E073-E488-1484D248CBD4}"/>
            </a:ext>
          </a:extLst>
        </xdr:cNvPr>
        <xdr:cNvSpPr txBox="1"/>
      </xdr:nvSpPr>
      <xdr:spPr>
        <a:xfrm>
          <a:off x="438493" y="2034280"/>
          <a:ext cx="791402" cy="246221"/>
        </a:xfrm>
        <a:prstGeom prst="rect">
          <a:avLst/>
        </a:prstGeom>
        <a:noFill/>
      </xdr:spPr>
      <xdr:txBody>
        <a:bodyPr wrap="square" rtlCol="0">
          <a:spAutoFit/>
        </a:bodyPr>
        <a:lstStyle>
          <a:defPPr>
            <a:defRPr lang="en-US"/>
          </a:defPPr>
          <a:lvl1pPr marL="0" algn="l" defTabSz="4572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1pPr>
          <a:lvl2pPr marL="457200" algn="l" defTabSz="4572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2pPr>
          <a:lvl3pPr marL="914400" algn="l" defTabSz="4572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3pPr>
          <a:lvl4pPr marL="1371600" algn="l" defTabSz="4572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4pPr>
          <a:lvl5pPr marL="1828800" algn="l" defTabSz="4572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5pPr>
          <a:lvl6pPr marL="2286000" algn="l" defTabSz="4572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6pPr>
          <a:lvl7pPr marL="2743200" algn="l" defTabSz="4572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7pPr>
          <a:lvl8pPr marL="3200400" algn="l" defTabSz="4572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8pPr>
          <a:lvl9pPr marL="3657600" algn="l" defTabSz="4572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9pPr>
        </a:lstStyle>
        <a:p>
          <a:pPr algn="r"/>
          <a:r>
            <a:rPr lang="en-US" sz="1000" b="1">
              <a:latin typeface="Arial" panose="020B0604020202020204" pitchFamily="34" charset="0"/>
              <a:cs typeface="Arial" panose="020B0604020202020204" pitchFamily="34" charset="0"/>
            </a:rPr>
            <a:t>250 kDa</a:t>
          </a:r>
        </a:p>
      </xdr:txBody>
    </xdr:sp>
    <xdr:clientData/>
  </xdr:twoCellAnchor>
  <xdr:twoCellAnchor>
    <xdr:from>
      <xdr:col>0</xdr:col>
      <xdr:colOff>438493</xdr:colOff>
      <xdr:row>13</xdr:row>
      <xdr:rowOff>85096</xdr:rowOff>
    </xdr:from>
    <xdr:to>
      <xdr:col>1</xdr:col>
      <xdr:colOff>411634</xdr:colOff>
      <xdr:row>14</xdr:row>
      <xdr:rowOff>128117</xdr:rowOff>
    </xdr:to>
    <xdr:sp macro="" textlink="">
      <xdr:nvSpPr>
        <xdr:cNvPr id="4" name="TextBox 5">
          <a:extLst>
            <a:ext uri="{FF2B5EF4-FFF2-40B4-BE49-F238E27FC236}">
              <a16:creationId xmlns:a16="http://schemas.microsoft.com/office/drawing/2014/main" id="{3C43298A-56FE-2F96-E94F-CF2F79805B37}"/>
            </a:ext>
          </a:extLst>
        </xdr:cNvPr>
        <xdr:cNvSpPr txBox="1"/>
      </xdr:nvSpPr>
      <xdr:spPr>
        <a:xfrm>
          <a:off x="438493" y="2726696"/>
          <a:ext cx="798641" cy="246221"/>
        </a:xfrm>
        <a:prstGeom prst="rect">
          <a:avLst/>
        </a:prstGeom>
        <a:noFill/>
      </xdr:spPr>
      <xdr:txBody>
        <a:bodyPr wrap="square" rtlCol="0">
          <a:spAutoFit/>
        </a:bodyPr>
        <a:lstStyle>
          <a:defPPr>
            <a:defRPr lang="en-US"/>
          </a:defPPr>
          <a:lvl1pPr marL="0" algn="l" defTabSz="4572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1pPr>
          <a:lvl2pPr marL="457200" algn="l" defTabSz="4572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2pPr>
          <a:lvl3pPr marL="914400" algn="l" defTabSz="4572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3pPr>
          <a:lvl4pPr marL="1371600" algn="l" defTabSz="4572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4pPr>
          <a:lvl5pPr marL="1828800" algn="l" defTabSz="4572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5pPr>
          <a:lvl6pPr marL="2286000" algn="l" defTabSz="4572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6pPr>
          <a:lvl7pPr marL="2743200" algn="l" defTabSz="4572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7pPr>
          <a:lvl8pPr marL="3200400" algn="l" defTabSz="4572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8pPr>
          <a:lvl9pPr marL="3657600" algn="l" defTabSz="4572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9pPr>
        </a:lstStyle>
        <a:p>
          <a:pPr algn="r"/>
          <a:r>
            <a:rPr lang="en-US" sz="1000" b="1">
              <a:latin typeface="Arial" panose="020B0604020202020204" pitchFamily="34" charset="0"/>
              <a:cs typeface="Arial" panose="020B0604020202020204" pitchFamily="34" charset="0"/>
            </a:rPr>
            <a:t>130 kDa</a:t>
          </a:r>
        </a:p>
      </xdr:txBody>
    </xdr:sp>
    <xdr:clientData/>
  </xdr:twoCellAnchor>
  <xdr:twoCellAnchor>
    <xdr:from>
      <xdr:col>0</xdr:col>
      <xdr:colOff>182880</xdr:colOff>
      <xdr:row>16</xdr:row>
      <xdr:rowOff>34426</xdr:rowOff>
    </xdr:from>
    <xdr:to>
      <xdr:col>1</xdr:col>
      <xdr:colOff>388879</xdr:colOff>
      <xdr:row>17</xdr:row>
      <xdr:rowOff>77447</xdr:rowOff>
    </xdr:to>
    <xdr:sp macro="" textlink="">
      <xdr:nvSpPr>
        <xdr:cNvPr id="5" name="TextBox 7">
          <a:extLst>
            <a:ext uri="{FF2B5EF4-FFF2-40B4-BE49-F238E27FC236}">
              <a16:creationId xmlns:a16="http://schemas.microsoft.com/office/drawing/2014/main" id="{FB1DBA45-8E39-566A-9409-0A70EED0E280}"/>
            </a:ext>
          </a:extLst>
        </xdr:cNvPr>
        <xdr:cNvSpPr txBox="1"/>
      </xdr:nvSpPr>
      <xdr:spPr>
        <a:xfrm>
          <a:off x="182880" y="3285626"/>
          <a:ext cx="1031499" cy="246221"/>
        </a:xfrm>
        <a:prstGeom prst="rect">
          <a:avLst/>
        </a:prstGeom>
        <a:noFill/>
      </xdr:spPr>
      <xdr:txBody>
        <a:bodyPr wrap="square" rtlCol="0">
          <a:spAutoFit/>
        </a:bodyPr>
        <a:lstStyle>
          <a:defPPr>
            <a:defRPr lang="en-US"/>
          </a:defPPr>
          <a:lvl1pPr marL="0" algn="l" defTabSz="4572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1pPr>
          <a:lvl2pPr marL="457200" algn="l" defTabSz="4572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2pPr>
          <a:lvl3pPr marL="914400" algn="l" defTabSz="4572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3pPr>
          <a:lvl4pPr marL="1371600" algn="l" defTabSz="4572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4pPr>
          <a:lvl5pPr marL="1828800" algn="l" defTabSz="4572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5pPr>
          <a:lvl6pPr marL="2286000" algn="l" defTabSz="4572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6pPr>
          <a:lvl7pPr marL="2743200" algn="l" defTabSz="4572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7pPr>
          <a:lvl8pPr marL="3200400" algn="l" defTabSz="4572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8pPr>
          <a:lvl9pPr marL="3657600" algn="l" defTabSz="4572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9pPr>
        </a:lstStyle>
        <a:p>
          <a:pPr algn="r"/>
          <a:r>
            <a:rPr lang="en-US" sz="1000" b="1">
              <a:latin typeface="Arial" panose="020B0604020202020204" pitchFamily="34" charset="0"/>
              <a:cs typeface="Arial" panose="020B0604020202020204" pitchFamily="34" charset="0"/>
            </a:rPr>
            <a:t>100 kDa</a:t>
          </a:r>
        </a:p>
      </xdr:txBody>
    </xdr:sp>
    <xdr:clientData/>
  </xdr:twoCellAnchor>
  <xdr:twoCellAnchor>
    <xdr:from>
      <xdr:col>0</xdr:col>
      <xdr:colOff>0</xdr:colOff>
      <xdr:row>18</xdr:row>
      <xdr:rowOff>7735</xdr:rowOff>
    </xdr:from>
    <xdr:to>
      <xdr:col>1</xdr:col>
      <xdr:colOff>386413</xdr:colOff>
      <xdr:row>19</xdr:row>
      <xdr:rowOff>50756</xdr:rowOff>
    </xdr:to>
    <xdr:sp macro="" textlink="">
      <xdr:nvSpPr>
        <xdr:cNvPr id="6" name="TextBox 11">
          <a:extLst>
            <a:ext uri="{FF2B5EF4-FFF2-40B4-BE49-F238E27FC236}">
              <a16:creationId xmlns:a16="http://schemas.microsoft.com/office/drawing/2014/main" id="{E38BAC19-9B5F-59E9-309E-46A99E353F1F}"/>
            </a:ext>
          </a:extLst>
        </xdr:cNvPr>
        <xdr:cNvSpPr txBox="1"/>
      </xdr:nvSpPr>
      <xdr:spPr>
        <a:xfrm>
          <a:off x="0" y="3665335"/>
          <a:ext cx="1211913" cy="246221"/>
        </a:xfrm>
        <a:prstGeom prst="rect">
          <a:avLst/>
        </a:prstGeom>
        <a:noFill/>
      </xdr:spPr>
      <xdr:txBody>
        <a:bodyPr wrap="square" rtlCol="0">
          <a:spAutoFit/>
        </a:bodyPr>
        <a:lstStyle>
          <a:defPPr>
            <a:defRPr lang="en-US"/>
          </a:defPPr>
          <a:lvl1pPr marL="0" algn="l" defTabSz="4572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1pPr>
          <a:lvl2pPr marL="457200" algn="l" defTabSz="4572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2pPr>
          <a:lvl3pPr marL="914400" algn="l" defTabSz="4572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3pPr>
          <a:lvl4pPr marL="1371600" algn="l" defTabSz="4572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4pPr>
          <a:lvl5pPr marL="1828800" algn="l" defTabSz="4572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5pPr>
          <a:lvl6pPr marL="2286000" algn="l" defTabSz="4572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6pPr>
          <a:lvl7pPr marL="2743200" algn="l" defTabSz="4572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7pPr>
          <a:lvl8pPr marL="3200400" algn="l" defTabSz="4572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8pPr>
          <a:lvl9pPr marL="3657600" algn="l" defTabSz="4572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9pPr>
        </a:lstStyle>
        <a:p>
          <a:pPr algn="r"/>
          <a:r>
            <a:rPr lang="en-US" sz="1000" b="1">
              <a:latin typeface="Arial" panose="020B0604020202020204" pitchFamily="34" charset="0"/>
              <a:cs typeface="Arial" panose="020B0604020202020204" pitchFamily="34" charset="0"/>
            </a:rPr>
            <a:t>70 kDa</a:t>
          </a:r>
        </a:p>
      </xdr:txBody>
    </xdr:sp>
    <xdr:clientData/>
  </xdr:twoCellAnchor>
  <xdr:twoCellAnchor>
    <xdr:from>
      <xdr:col>0</xdr:col>
      <xdr:colOff>47</xdr:colOff>
      <xdr:row>20</xdr:row>
      <xdr:rowOff>141687</xdr:rowOff>
    </xdr:from>
    <xdr:to>
      <xdr:col>1</xdr:col>
      <xdr:colOff>411634</xdr:colOff>
      <xdr:row>21</xdr:row>
      <xdr:rowOff>184708</xdr:rowOff>
    </xdr:to>
    <xdr:sp macro="" textlink="">
      <xdr:nvSpPr>
        <xdr:cNvPr id="7" name="TextBox 12">
          <a:extLst>
            <a:ext uri="{FF2B5EF4-FFF2-40B4-BE49-F238E27FC236}">
              <a16:creationId xmlns:a16="http://schemas.microsoft.com/office/drawing/2014/main" id="{F3B05089-F8DD-6745-CEB2-516DEF045503}"/>
            </a:ext>
          </a:extLst>
        </xdr:cNvPr>
        <xdr:cNvSpPr txBox="1"/>
      </xdr:nvSpPr>
      <xdr:spPr>
        <a:xfrm>
          <a:off x="47" y="4205687"/>
          <a:ext cx="1237087" cy="246221"/>
        </a:xfrm>
        <a:prstGeom prst="rect">
          <a:avLst/>
        </a:prstGeom>
        <a:noFill/>
      </xdr:spPr>
      <xdr:txBody>
        <a:bodyPr wrap="square" rtlCol="0">
          <a:spAutoFit/>
        </a:bodyPr>
        <a:lstStyle>
          <a:defPPr>
            <a:defRPr lang="en-US"/>
          </a:defPPr>
          <a:lvl1pPr marL="0" algn="l" defTabSz="4572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1pPr>
          <a:lvl2pPr marL="457200" algn="l" defTabSz="4572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2pPr>
          <a:lvl3pPr marL="914400" algn="l" defTabSz="4572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3pPr>
          <a:lvl4pPr marL="1371600" algn="l" defTabSz="4572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4pPr>
          <a:lvl5pPr marL="1828800" algn="l" defTabSz="4572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5pPr>
          <a:lvl6pPr marL="2286000" algn="l" defTabSz="4572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6pPr>
          <a:lvl7pPr marL="2743200" algn="l" defTabSz="4572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7pPr>
          <a:lvl8pPr marL="3200400" algn="l" defTabSz="4572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8pPr>
          <a:lvl9pPr marL="3657600" algn="l" defTabSz="4572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9pPr>
        </a:lstStyle>
        <a:p>
          <a:pPr algn="r"/>
          <a:r>
            <a:rPr lang="en-US" sz="1000" b="1">
              <a:latin typeface="Arial" panose="020B0604020202020204" pitchFamily="34" charset="0"/>
              <a:cs typeface="Arial" panose="020B0604020202020204" pitchFamily="34" charset="0"/>
            </a:rPr>
            <a:t>55 kDa</a:t>
          </a:r>
        </a:p>
      </xdr:txBody>
    </xdr:sp>
    <xdr:clientData/>
  </xdr:twoCellAnchor>
  <xdr:twoCellAnchor>
    <xdr:from>
      <xdr:col>2</xdr:col>
      <xdr:colOff>215923</xdr:colOff>
      <xdr:row>4</xdr:row>
      <xdr:rowOff>37974</xdr:rowOff>
    </xdr:from>
    <xdr:to>
      <xdr:col>2</xdr:col>
      <xdr:colOff>625498</xdr:colOff>
      <xdr:row>5</xdr:row>
      <xdr:rowOff>96384</xdr:rowOff>
    </xdr:to>
    <xdr:sp macro="" textlink="">
      <xdr:nvSpPr>
        <xdr:cNvPr id="8" name="TextBox 22">
          <a:extLst>
            <a:ext uri="{FF2B5EF4-FFF2-40B4-BE49-F238E27FC236}">
              <a16:creationId xmlns:a16="http://schemas.microsoft.com/office/drawing/2014/main" id="{D59C9B75-D297-C5C0-77AE-099B82130353}"/>
            </a:ext>
          </a:extLst>
        </xdr:cNvPr>
        <xdr:cNvSpPr txBox="1"/>
      </xdr:nvSpPr>
      <xdr:spPr>
        <a:xfrm rot="18900000">
          <a:off x="1866923" y="850774"/>
          <a:ext cx="409575" cy="261610"/>
        </a:xfrm>
        <a:prstGeom prst="rect">
          <a:avLst/>
        </a:prstGeom>
        <a:noFill/>
      </xdr:spPr>
      <xdr:txBody>
        <a:bodyPr wrap="square" rtlCol="0">
          <a:spAutoFit/>
        </a:bodyPr>
        <a:lstStyle>
          <a:defPPr>
            <a:defRPr lang="en-US"/>
          </a:defPPr>
          <a:lvl1pPr marL="0" algn="l" defTabSz="4572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1pPr>
          <a:lvl2pPr marL="457200" algn="l" defTabSz="4572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2pPr>
          <a:lvl3pPr marL="914400" algn="l" defTabSz="4572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3pPr>
          <a:lvl4pPr marL="1371600" algn="l" defTabSz="4572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4pPr>
          <a:lvl5pPr marL="1828800" algn="l" defTabSz="4572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5pPr>
          <a:lvl6pPr marL="2286000" algn="l" defTabSz="4572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6pPr>
          <a:lvl7pPr marL="2743200" algn="l" defTabSz="4572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7pPr>
          <a:lvl8pPr marL="3200400" algn="l" defTabSz="4572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8pPr>
          <a:lvl9pPr marL="3657600" algn="l" defTabSz="4572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9pPr>
        </a:lstStyle>
        <a:p>
          <a:r>
            <a:rPr lang="en-US" sz="1100" b="1">
              <a:latin typeface="Arial" panose="020B0604020202020204" pitchFamily="34" charset="0"/>
              <a:cs typeface="Arial" panose="020B0604020202020204" pitchFamily="34" charset="0"/>
            </a:rPr>
            <a:t>M</a:t>
          </a:r>
        </a:p>
      </xdr:txBody>
    </xdr:sp>
    <xdr:clientData/>
  </xdr:twoCellAnchor>
  <xdr:twoCellAnchor>
    <xdr:from>
      <xdr:col>2</xdr:col>
      <xdr:colOff>541466</xdr:colOff>
      <xdr:row>4</xdr:row>
      <xdr:rowOff>37973</xdr:rowOff>
    </xdr:from>
    <xdr:to>
      <xdr:col>3</xdr:col>
      <xdr:colOff>125541</xdr:colOff>
      <xdr:row>5</xdr:row>
      <xdr:rowOff>96383</xdr:rowOff>
    </xdr:to>
    <xdr:sp macro="" textlink="">
      <xdr:nvSpPr>
        <xdr:cNvPr id="9" name="TextBox 29">
          <a:extLst>
            <a:ext uri="{FF2B5EF4-FFF2-40B4-BE49-F238E27FC236}">
              <a16:creationId xmlns:a16="http://schemas.microsoft.com/office/drawing/2014/main" id="{7BEBC226-2D8C-ED3F-3BFD-EC0A5E80F540}"/>
            </a:ext>
          </a:extLst>
        </xdr:cNvPr>
        <xdr:cNvSpPr txBox="1"/>
      </xdr:nvSpPr>
      <xdr:spPr>
        <a:xfrm rot="18900000">
          <a:off x="2192466" y="850773"/>
          <a:ext cx="409575" cy="261610"/>
        </a:xfrm>
        <a:prstGeom prst="rect">
          <a:avLst/>
        </a:prstGeom>
        <a:noFill/>
      </xdr:spPr>
      <xdr:txBody>
        <a:bodyPr wrap="square" rtlCol="0">
          <a:spAutoFit/>
        </a:bodyPr>
        <a:lstStyle>
          <a:defPPr>
            <a:defRPr lang="en-US"/>
          </a:defPPr>
          <a:lvl1pPr marL="0" algn="l" defTabSz="4572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1pPr>
          <a:lvl2pPr marL="457200" algn="l" defTabSz="4572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2pPr>
          <a:lvl3pPr marL="914400" algn="l" defTabSz="4572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3pPr>
          <a:lvl4pPr marL="1371600" algn="l" defTabSz="4572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4pPr>
          <a:lvl5pPr marL="1828800" algn="l" defTabSz="4572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5pPr>
          <a:lvl6pPr marL="2286000" algn="l" defTabSz="4572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6pPr>
          <a:lvl7pPr marL="2743200" algn="l" defTabSz="4572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7pPr>
          <a:lvl8pPr marL="3200400" algn="l" defTabSz="4572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8pPr>
          <a:lvl9pPr marL="3657600" algn="l" defTabSz="4572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9pPr>
        </a:lstStyle>
        <a:p>
          <a:r>
            <a:rPr lang="en-US" sz="1100" b="1">
              <a:latin typeface="Arial" panose="020B0604020202020204" pitchFamily="34" charset="0"/>
              <a:cs typeface="Arial" panose="020B0604020202020204" pitchFamily="34" charset="0"/>
            </a:rPr>
            <a:t>D</a:t>
          </a:r>
        </a:p>
      </xdr:txBody>
    </xdr:sp>
    <xdr:clientData/>
  </xdr:twoCellAnchor>
  <xdr:twoCellAnchor>
    <xdr:from>
      <xdr:col>3</xdr:col>
      <xdr:colOff>2953</xdr:colOff>
      <xdr:row>4</xdr:row>
      <xdr:rowOff>37701</xdr:rowOff>
    </xdr:from>
    <xdr:to>
      <xdr:col>3</xdr:col>
      <xdr:colOff>412528</xdr:colOff>
      <xdr:row>5</xdr:row>
      <xdr:rowOff>96111</xdr:rowOff>
    </xdr:to>
    <xdr:sp macro="" textlink="">
      <xdr:nvSpPr>
        <xdr:cNvPr id="10" name="TextBox 30">
          <a:extLst>
            <a:ext uri="{FF2B5EF4-FFF2-40B4-BE49-F238E27FC236}">
              <a16:creationId xmlns:a16="http://schemas.microsoft.com/office/drawing/2014/main" id="{DA4A60A4-5CB8-07A9-74C7-C8CA2C073406}"/>
            </a:ext>
          </a:extLst>
        </xdr:cNvPr>
        <xdr:cNvSpPr txBox="1"/>
      </xdr:nvSpPr>
      <xdr:spPr>
        <a:xfrm rot="18900000">
          <a:off x="2479453" y="850501"/>
          <a:ext cx="409575" cy="261610"/>
        </a:xfrm>
        <a:prstGeom prst="rect">
          <a:avLst/>
        </a:prstGeom>
        <a:noFill/>
      </xdr:spPr>
      <xdr:txBody>
        <a:bodyPr wrap="square" rtlCol="0">
          <a:spAutoFit/>
        </a:bodyPr>
        <a:lstStyle>
          <a:defPPr>
            <a:defRPr lang="en-US"/>
          </a:defPPr>
          <a:lvl1pPr marL="0" algn="l" defTabSz="4572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1pPr>
          <a:lvl2pPr marL="457200" algn="l" defTabSz="4572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2pPr>
          <a:lvl3pPr marL="914400" algn="l" defTabSz="4572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3pPr>
          <a:lvl4pPr marL="1371600" algn="l" defTabSz="4572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4pPr>
          <a:lvl5pPr marL="1828800" algn="l" defTabSz="4572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5pPr>
          <a:lvl6pPr marL="2286000" algn="l" defTabSz="4572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6pPr>
          <a:lvl7pPr marL="2743200" algn="l" defTabSz="4572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7pPr>
          <a:lvl8pPr marL="3200400" algn="l" defTabSz="4572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8pPr>
          <a:lvl9pPr marL="3657600" algn="l" defTabSz="4572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9pPr>
        </a:lstStyle>
        <a:p>
          <a:r>
            <a:rPr lang="en-US" sz="1100" b="1">
              <a:latin typeface="Arial" panose="020B0604020202020204" pitchFamily="34" charset="0"/>
              <a:cs typeface="Arial" panose="020B0604020202020204" pitchFamily="34" charset="0"/>
            </a:rPr>
            <a:t>H</a:t>
          </a:r>
        </a:p>
      </xdr:txBody>
    </xdr:sp>
    <xdr:clientData/>
  </xdr:twoCellAnchor>
  <xdr:twoCellAnchor>
    <xdr:from>
      <xdr:col>3</xdr:col>
      <xdr:colOff>138043</xdr:colOff>
      <xdr:row>2</xdr:row>
      <xdr:rowOff>77669</xdr:rowOff>
    </xdr:from>
    <xdr:to>
      <xdr:col>4</xdr:col>
      <xdr:colOff>759315</xdr:colOff>
      <xdr:row>3</xdr:row>
      <xdr:rowOff>136079</xdr:rowOff>
    </xdr:to>
    <xdr:sp macro="" textlink="">
      <xdr:nvSpPr>
        <xdr:cNvPr id="11" name="TextBox 31">
          <a:extLst>
            <a:ext uri="{FF2B5EF4-FFF2-40B4-BE49-F238E27FC236}">
              <a16:creationId xmlns:a16="http://schemas.microsoft.com/office/drawing/2014/main" id="{C12CD6C0-9A47-6B3C-CE73-A29D2CB45E0A}"/>
            </a:ext>
          </a:extLst>
        </xdr:cNvPr>
        <xdr:cNvSpPr txBox="1"/>
      </xdr:nvSpPr>
      <xdr:spPr>
        <a:xfrm rot="18900000">
          <a:off x="2614543" y="484069"/>
          <a:ext cx="1446772" cy="261610"/>
        </a:xfrm>
        <a:prstGeom prst="rect">
          <a:avLst/>
        </a:prstGeom>
        <a:noFill/>
      </xdr:spPr>
      <xdr:txBody>
        <a:bodyPr wrap="square" rtlCol="0">
          <a:spAutoFit/>
        </a:bodyPr>
        <a:lstStyle>
          <a:defPPr>
            <a:defRPr lang="en-US"/>
          </a:defPPr>
          <a:lvl1pPr marL="0" algn="l" defTabSz="4572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1pPr>
          <a:lvl2pPr marL="457200" algn="l" defTabSz="4572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2pPr>
          <a:lvl3pPr marL="914400" algn="l" defTabSz="4572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3pPr>
          <a:lvl4pPr marL="1371600" algn="l" defTabSz="4572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4pPr>
          <a:lvl5pPr marL="1828800" algn="l" defTabSz="4572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5pPr>
          <a:lvl6pPr marL="2286000" algn="l" defTabSz="4572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6pPr>
          <a:lvl7pPr marL="2743200" algn="l" defTabSz="4572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7pPr>
          <a:lvl8pPr marL="3200400" algn="l" defTabSz="4572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8pPr>
          <a:lvl9pPr marL="3657600" algn="l" defTabSz="4572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9pPr>
        </a:lstStyle>
        <a:p>
          <a:r>
            <a:rPr lang="en-US" sz="1100" b="1">
              <a:latin typeface="Arial" panose="020B0604020202020204" pitchFamily="34" charset="0"/>
              <a:cs typeface="Arial" panose="020B0604020202020204" pitchFamily="34" charset="0"/>
            </a:rPr>
            <a:t>4-hour WO</a:t>
          </a:r>
        </a:p>
      </xdr:txBody>
    </xdr:sp>
    <xdr:clientData/>
  </xdr:twoCellAnchor>
  <xdr:twoCellAnchor>
    <xdr:from>
      <xdr:col>3</xdr:col>
      <xdr:colOff>774116</xdr:colOff>
      <xdr:row>2</xdr:row>
      <xdr:rowOff>175878</xdr:rowOff>
    </xdr:from>
    <xdr:to>
      <xdr:col>5</xdr:col>
      <xdr:colOff>328875</xdr:colOff>
      <xdr:row>4</xdr:row>
      <xdr:rowOff>15699</xdr:rowOff>
    </xdr:to>
    <xdr:sp macro="" textlink="">
      <xdr:nvSpPr>
        <xdr:cNvPr id="12" name="TextBox 32">
          <a:extLst>
            <a:ext uri="{FF2B5EF4-FFF2-40B4-BE49-F238E27FC236}">
              <a16:creationId xmlns:a16="http://schemas.microsoft.com/office/drawing/2014/main" id="{DB01B3AB-1FCA-3C4E-F7F9-79ECA3A67352}"/>
            </a:ext>
          </a:extLst>
        </xdr:cNvPr>
        <xdr:cNvSpPr txBox="1"/>
      </xdr:nvSpPr>
      <xdr:spPr>
        <a:xfrm rot="18900000">
          <a:off x="3250616" y="582278"/>
          <a:ext cx="1205759" cy="246221"/>
        </a:xfrm>
        <a:prstGeom prst="rect">
          <a:avLst/>
        </a:prstGeom>
        <a:noFill/>
      </xdr:spPr>
      <xdr:txBody>
        <a:bodyPr wrap="square" rtlCol="0">
          <a:spAutoFit/>
        </a:bodyPr>
        <a:lstStyle>
          <a:defPPr>
            <a:defRPr lang="en-US"/>
          </a:defPPr>
          <a:lvl1pPr marL="0" algn="l" defTabSz="4572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1pPr>
          <a:lvl2pPr marL="457200" algn="l" defTabSz="4572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2pPr>
          <a:lvl3pPr marL="914400" algn="l" defTabSz="4572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3pPr>
          <a:lvl4pPr marL="1371600" algn="l" defTabSz="4572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4pPr>
          <a:lvl5pPr marL="1828800" algn="l" defTabSz="4572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5pPr>
          <a:lvl6pPr marL="2286000" algn="l" defTabSz="4572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6pPr>
          <a:lvl7pPr marL="2743200" algn="l" defTabSz="4572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7pPr>
          <a:lvl8pPr marL="3200400" algn="l" defTabSz="4572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8pPr>
          <a:lvl9pPr marL="3657600" algn="l" defTabSz="4572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9pPr>
        </a:lstStyle>
        <a:p>
          <a:r>
            <a:rPr lang="en-US" sz="1000" b="1">
              <a:latin typeface="Arial" panose="020B0604020202020204" pitchFamily="34" charset="0"/>
              <a:cs typeface="Arial" panose="020B0604020202020204" pitchFamily="34" charset="0"/>
            </a:rPr>
            <a:t>24-hour WO</a:t>
          </a:r>
        </a:p>
      </xdr:txBody>
    </xdr:sp>
    <xdr:clientData/>
  </xdr:twoCellAnchor>
  <xdr:twoCellAnchor>
    <xdr:from>
      <xdr:col>3</xdr:col>
      <xdr:colOff>439404</xdr:colOff>
      <xdr:row>2</xdr:row>
      <xdr:rowOff>112099</xdr:rowOff>
    </xdr:from>
    <xdr:to>
      <xdr:col>5</xdr:col>
      <xdr:colOff>137023</xdr:colOff>
      <xdr:row>3</xdr:row>
      <xdr:rowOff>170509</xdr:rowOff>
    </xdr:to>
    <xdr:sp macro="" textlink="">
      <xdr:nvSpPr>
        <xdr:cNvPr id="13" name="TextBox 33">
          <a:extLst>
            <a:ext uri="{FF2B5EF4-FFF2-40B4-BE49-F238E27FC236}">
              <a16:creationId xmlns:a16="http://schemas.microsoft.com/office/drawing/2014/main" id="{F69CAD86-C739-2E55-10E3-103064BFFA91}"/>
            </a:ext>
          </a:extLst>
        </xdr:cNvPr>
        <xdr:cNvSpPr txBox="1"/>
      </xdr:nvSpPr>
      <xdr:spPr>
        <a:xfrm rot="18900000">
          <a:off x="2915904" y="518499"/>
          <a:ext cx="1348619" cy="261610"/>
        </a:xfrm>
        <a:prstGeom prst="rect">
          <a:avLst/>
        </a:prstGeom>
        <a:noFill/>
      </xdr:spPr>
      <xdr:txBody>
        <a:bodyPr wrap="square" rtlCol="0">
          <a:spAutoFit/>
        </a:bodyPr>
        <a:lstStyle>
          <a:defPPr>
            <a:defRPr lang="en-US"/>
          </a:defPPr>
          <a:lvl1pPr marL="0" algn="l" defTabSz="4572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1pPr>
          <a:lvl2pPr marL="457200" algn="l" defTabSz="4572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2pPr>
          <a:lvl3pPr marL="914400" algn="l" defTabSz="4572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3pPr>
          <a:lvl4pPr marL="1371600" algn="l" defTabSz="4572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4pPr>
          <a:lvl5pPr marL="1828800" algn="l" defTabSz="4572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5pPr>
          <a:lvl6pPr marL="2286000" algn="l" defTabSz="4572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6pPr>
          <a:lvl7pPr marL="2743200" algn="l" defTabSz="4572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7pPr>
          <a:lvl8pPr marL="3200400" algn="l" defTabSz="4572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8pPr>
          <a:lvl9pPr marL="3657600" algn="l" defTabSz="4572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9pPr>
        </a:lstStyle>
        <a:p>
          <a:r>
            <a:rPr lang="en-US" sz="1100" b="1">
              <a:latin typeface="Arial" panose="020B0604020202020204" pitchFamily="34" charset="0"/>
              <a:cs typeface="Arial" panose="020B0604020202020204" pitchFamily="34" charset="0"/>
            </a:rPr>
            <a:t>10-hour WO</a:t>
          </a:r>
        </a:p>
      </xdr:txBody>
    </xdr:sp>
    <xdr:clientData/>
  </xdr:twoCellAnchor>
  <xdr:twoCellAnchor>
    <xdr:from>
      <xdr:col>4</xdr:col>
      <xdr:colOff>368559</xdr:colOff>
      <xdr:row>4</xdr:row>
      <xdr:rowOff>27376</xdr:rowOff>
    </xdr:from>
    <xdr:to>
      <xdr:col>4</xdr:col>
      <xdr:colOff>778134</xdr:colOff>
      <xdr:row>5</xdr:row>
      <xdr:rowOff>85786</xdr:rowOff>
    </xdr:to>
    <xdr:sp macro="" textlink="">
      <xdr:nvSpPr>
        <xdr:cNvPr id="14" name="TextBox 34">
          <a:extLst>
            <a:ext uri="{FF2B5EF4-FFF2-40B4-BE49-F238E27FC236}">
              <a16:creationId xmlns:a16="http://schemas.microsoft.com/office/drawing/2014/main" id="{78118A3D-E94C-2B44-A9F3-EBDF5D178246}"/>
            </a:ext>
          </a:extLst>
        </xdr:cNvPr>
        <xdr:cNvSpPr txBox="1"/>
      </xdr:nvSpPr>
      <xdr:spPr>
        <a:xfrm rot="18900000">
          <a:off x="3670559" y="840176"/>
          <a:ext cx="409575" cy="261610"/>
        </a:xfrm>
        <a:prstGeom prst="rect">
          <a:avLst/>
        </a:prstGeom>
        <a:noFill/>
      </xdr:spPr>
      <xdr:txBody>
        <a:bodyPr wrap="square" rtlCol="0">
          <a:spAutoFit/>
        </a:bodyPr>
        <a:lstStyle>
          <a:defPPr>
            <a:defRPr lang="en-US"/>
          </a:defPPr>
          <a:lvl1pPr marL="0" algn="l" defTabSz="4572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1pPr>
          <a:lvl2pPr marL="457200" algn="l" defTabSz="4572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2pPr>
          <a:lvl3pPr marL="914400" algn="l" defTabSz="4572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3pPr>
          <a:lvl4pPr marL="1371600" algn="l" defTabSz="4572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4pPr>
          <a:lvl5pPr marL="1828800" algn="l" defTabSz="4572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5pPr>
          <a:lvl6pPr marL="2286000" algn="l" defTabSz="4572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6pPr>
          <a:lvl7pPr marL="2743200" algn="l" defTabSz="4572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7pPr>
          <a:lvl8pPr marL="3200400" algn="l" defTabSz="4572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8pPr>
          <a:lvl9pPr marL="3657600" algn="l" defTabSz="4572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9pPr>
        </a:lstStyle>
        <a:p>
          <a:r>
            <a:rPr lang="en-US" sz="1100" b="1">
              <a:latin typeface="Arial" panose="020B0604020202020204" pitchFamily="34" charset="0"/>
              <a:cs typeface="Arial" panose="020B0604020202020204" pitchFamily="34" charset="0"/>
            </a:rPr>
            <a:t>M</a:t>
          </a:r>
        </a:p>
      </xdr:txBody>
    </xdr:sp>
    <xdr:clientData/>
  </xdr:twoCellAnchor>
  <xdr:twoCellAnchor>
    <xdr:from>
      <xdr:col>4</xdr:col>
      <xdr:colOff>641628</xdr:colOff>
      <xdr:row>4</xdr:row>
      <xdr:rowOff>16369</xdr:rowOff>
    </xdr:from>
    <xdr:to>
      <xdr:col>5</xdr:col>
      <xdr:colOff>225703</xdr:colOff>
      <xdr:row>5</xdr:row>
      <xdr:rowOff>74779</xdr:rowOff>
    </xdr:to>
    <xdr:sp macro="" textlink="">
      <xdr:nvSpPr>
        <xdr:cNvPr id="15" name="TextBox 35">
          <a:extLst>
            <a:ext uri="{FF2B5EF4-FFF2-40B4-BE49-F238E27FC236}">
              <a16:creationId xmlns:a16="http://schemas.microsoft.com/office/drawing/2014/main" id="{A00FE3A1-F891-59DE-0A49-0EDC92170C5C}"/>
            </a:ext>
          </a:extLst>
        </xdr:cNvPr>
        <xdr:cNvSpPr txBox="1"/>
      </xdr:nvSpPr>
      <xdr:spPr>
        <a:xfrm rot="18900000">
          <a:off x="3943628" y="829169"/>
          <a:ext cx="409575" cy="261610"/>
        </a:xfrm>
        <a:prstGeom prst="rect">
          <a:avLst/>
        </a:prstGeom>
        <a:noFill/>
      </xdr:spPr>
      <xdr:txBody>
        <a:bodyPr wrap="square" rtlCol="0">
          <a:spAutoFit/>
        </a:bodyPr>
        <a:lstStyle>
          <a:defPPr>
            <a:defRPr lang="en-US"/>
          </a:defPPr>
          <a:lvl1pPr marL="0" algn="l" defTabSz="4572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1pPr>
          <a:lvl2pPr marL="457200" algn="l" defTabSz="4572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2pPr>
          <a:lvl3pPr marL="914400" algn="l" defTabSz="4572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3pPr>
          <a:lvl4pPr marL="1371600" algn="l" defTabSz="4572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4pPr>
          <a:lvl5pPr marL="1828800" algn="l" defTabSz="4572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5pPr>
          <a:lvl6pPr marL="2286000" algn="l" defTabSz="4572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6pPr>
          <a:lvl7pPr marL="2743200" algn="l" defTabSz="4572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7pPr>
          <a:lvl8pPr marL="3200400" algn="l" defTabSz="4572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8pPr>
          <a:lvl9pPr marL="3657600" algn="l" defTabSz="4572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9pPr>
        </a:lstStyle>
        <a:p>
          <a:r>
            <a:rPr lang="en-US" sz="1100" b="1">
              <a:latin typeface="Arial" panose="020B0604020202020204" pitchFamily="34" charset="0"/>
              <a:cs typeface="Arial" panose="020B0604020202020204" pitchFamily="34" charset="0"/>
            </a:rPr>
            <a:t>D</a:t>
          </a:r>
        </a:p>
      </xdr:txBody>
    </xdr:sp>
    <xdr:clientData/>
  </xdr:twoCellAnchor>
  <xdr:twoCellAnchor>
    <xdr:from>
      <xdr:col>5</xdr:col>
      <xdr:colOff>84248</xdr:colOff>
      <xdr:row>4</xdr:row>
      <xdr:rowOff>10598</xdr:rowOff>
    </xdr:from>
    <xdr:to>
      <xdr:col>5</xdr:col>
      <xdr:colOff>493823</xdr:colOff>
      <xdr:row>5</xdr:row>
      <xdr:rowOff>69008</xdr:rowOff>
    </xdr:to>
    <xdr:sp macro="" textlink="">
      <xdr:nvSpPr>
        <xdr:cNvPr id="16" name="TextBox 36">
          <a:extLst>
            <a:ext uri="{FF2B5EF4-FFF2-40B4-BE49-F238E27FC236}">
              <a16:creationId xmlns:a16="http://schemas.microsoft.com/office/drawing/2014/main" id="{79390D32-8A55-30F8-3FA3-C0832D6A61CE}"/>
            </a:ext>
          </a:extLst>
        </xdr:cNvPr>
        <xdr:cNvSpPr txBox="1"/>
      </xdr:nvSpPr>
      <xdr:spPr>
        <a:xfrm rot="18900000">
          <a:off x="4211748" y="823398"/>
          <a:ext cx="409575" cy="261610"/>
        </a:xfrm>
        <a:prstGeom prst="rect">
          <a:avLst/>
        </a:prstGeom>
        <a:noFill/>
      </xdr:spPr>
      <xdr:txBody>
        <a:bodyPr wrap="square" rtlCol="0">
          <a:spAutoFit/>
        </a:bodyPr>
        <a:lstStyle>
          <a:defPPr>
            <a:defRPr lang="en-US"/>
          </a:defPPr>
          <a:lvl1pPr marL="0" algn="l" defTabSz="4572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1pPr>
          <a:lvl2pPr marL="457200" algn="l" defTabSz="4572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2pPr>
          <a:lvl3pPr marL="914400" algn="l" defTabSz="4572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3pPr>
          <a:lvl4pPr marL="1371600" algn="l" defTabSz="4572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4pPr>
          <a:lvl5pPr marL="1828800" algn="l" defTabSz="4572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5pPr>
          <a:lvl6pPr marL="2286000" algn="l" defTabSz="4572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6pPr>
          <a:lvl7pPr marL="2743200" algn="l" defTabSz="4572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7pPr>
          <a:lvl8pPr marL="3200400" algn="l" defTabSz="4572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8pPr>
          <a:lvl9pPr marL="3657600" algn="l" defTabSz="4572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9pPr>
        </a:lstStyle>
        <a:p>
          <a:r>
            <a:rPr lang="en-US" sz="1100" b="1">
              <a:latin typeface="Arial" panose="020B0604020202020204" pitchFamily="34" charset="0"/>
              <a:cs typeface="Arial" panose="020B0604020202020204" pitchFamily="34" charset="0"/>
            </a:rPr>
            <a:t>H</a:t>
          </a:r>
        </a:p>
      </xdr:txBody>
    </xdr:sp>
    <xdr:clientData/>
  </xdr:twoCellAnchor>
  <xdr:twoCellAnchor>
    <xdr:from>
      <xdr:col>5</xdr:col>
      <xdr:colOff>199621</xdr:colOff>
      <xdr:row>2</xdr:row>
      <xdr:rowOff>66799</xdr:rowOff>
    </xdr:from>
    <xdr:to>
      <xdr:col>6</xdr:col>
      <xdr:colOff>820893</xdr:colOff>
      <xdr:row>3</xdr:row>
      <xdr:rowOff>125209</xdr:rowOff>
    </xdr:to>
    <xdr:sp macro="" textlink="">
      <xdr:nvSpPr>
        <xdr:cNvPr id="17" name="TextBox 37">
          <a:extLst>
            <a:ext uri="{FF2B5EF4-FFF2-40B4-BE49-F238E27FC236}">
              <a16:creationId xmlns:a16="http://schemas.microsoft.com/office/drawing/2014/main" id="{047CFD4A-C67E-1D39-362D-76BE6C08E555}"/>
            </a:ext>
          </a:extLst>
        </xdr:cNvPr>
        <xdr:cNvSpPr txBox="1"/>
      </xdr:nvSpPr>
      <xdr:spPr>
        <a:xfrm rot="18900000">
          <a:off x="4327121" y="473199"/>
          <a:ext cx="1446772" cy="261610"/>
        </a:xfrm>
        <a:prstGeom prst="rect">
          <a:avLst/>
        </a:prstGeom>
        <a:noFill/>
      </xdr:spPr>
      <xdr:txBody>
        <a:bodyPr wrap="square" rtlCol="0">
          <a:spAutoFit/>
        </a:bodyPr>
        <a:lstStyle>
          <a:defPPr>
            <a:defRPr lang="en-US"/>
          </a:defPPr>
          <a:lvl1pPr marL="0" algn="l" defTabSz="4572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1pPr>
          <a:lvl2pPr marL="457200" algn="l" defTabSz="4572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2pPr>
          <a:lvl3pPr marL="914400" algn="l" defTabSz="4572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3pPr>
          <a:lvl4pPr marL="1371600" algn="l" defTabSz="4572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4pPr>
          <a:lvl5pPr marL="1828800" algn="l" defTabSz="4572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5pPr>
          <a:lvl6pPr marL="2286000" algn="l" defTabSz="4572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6pPr>
          <a:lvl7pPr marL="2743200" algn="l" defTabSz="4572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7pPr>
          <a:lvl8pPr marL="3200400" algn="l" defTabSz="4572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8pPr>
          <a:lvl9pPr marL="3657600" algn="l" defTabSz="4572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9pPr>
        </a:lstStyle>
        <a:p>
          <a:r>
            <a:rPr lang="en-US" sz="1100" b="1">
              <a:latin typeface="Arial" panose="020B0604020202020204" pitchFamily="34" charset="0"/>
              <a:cs typeface="Arial" panose="020B0604020202020204" pitchFamily="34" charset="0"/>
            </a:rPr>
            <a:t>4-hour WO</a:t>
          </a:r>
        </a:p>
      </xdr:txBody>
    </xdr:sp>
    <xdr:clientData/>
  </xdr:twoCellAnchor>
  <xdr:twoCellAnchor>
    <xdr:from>
      <xdr:col>6</xdr:col>
      <xdr:colOff>7980</xdr:colOff>
      <xdr:row>2</xdr:row>
      <xdr:rowOff>148640</xdr:rowOff>
    </xdr:from>
    <xdr:to>
      <xdr:col>7</xdr:col>
      <xdr:colOff>388239</xdr:colOff>
      <xdr:row>3</xdr:row>
      <xdr:rowOff>191661</xdr:rowOff>
    </xdr:to>
    <xdr:sp macro="" textlink="">
      <xdr:nvSpPr>
        <xdr:cNvPr id="18" name="TextBox 38">
          <a:extLst>
            <a:ext uri="{FF2B5EF4-FFF2-40B4-BE49-F238E27FC236}">
              <a16:creationId xmlns:a16="http://schemas.microsoft.com/office/drawing/2014/main" id="{CBBB4701-3DCB-45C1-EEFB-E9E8F629E925}"/>
            </a:ext>
          </a:extLst>
        </xdr:cNvPr>
        <xdr:cNvSpPr txBox="1"/>
      </xdr:nvSpPr>
      <xdr:spPr>
        <a:xfrm rot="18900000">
          <a:off x="4960980" y="555040"/>
          <a:ext cx="1205759" cy="246221"/>
        </a:xfrm>
        <a:prstGeom prst="rect">
          <a:avLst/>
        </a:prstGeom>
        <a:noFill/>
      </xdr:spPr>
      <xdr:txBody>
        <a:bodyPr wrap="square" rtlCol="0">
          <a:spAutoFit/>
        </a:bodyPr>
        <a:lstStyle>
          <a:defPPr>
            <a:defRPr lang="en-US"/>
          </a:defPPr>
          <a:lvl1pPr marL="0" algn="l" defTabSz="4572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1pPr>
          <a:lvl2pPr marL="457200" algn="l" defTabSz="4572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2pPr>
          <a:lvl3pPr marL="914400" algn="l" defTabSz="4572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3pPr>
          <a:lvl4pPr marL="1371600" algn="l" defTabSz="4572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4pPr>
          <a:lvl5pPr marL="1828800" algn="l" defTabSz="4572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5pPr>
          <a:lvl6pPr marL="2286000" algn="l" defTabSz="4572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6pPr>
          <a:lvl7pPr marL="2743200" algn="l" defTabSz="4572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7pPr>
          <a:lvl8pPr marL="3200400" algn="l" defTabSz="4572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8pPr>
          <a:lvl9pPr marL="3657600" algn="l" defTabSz="4572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9pPr>
        </a:lstStyle>
        <a:p>
          <a:r>
            <a:rPr lang="en-US" sz="1000" b="1">
              <a:latin typeface="Arial" panose="020B0604020202020204" pitchFamily="34" charset="0"/>
              <a:cs typeface="Arial" panose="020B0604020202020204" pitchFamily="34" charset="0"/>
            </a:rPr>
            <a:t>24-hour WO</a:t>
          </a:r>
        </a:p>
      </xdr:txBody>
    </xdr:sp>
    <xdr:clientData/>
  </xdr:twoCellAnchor>
  <xdr:twoCellAnchor>
    <xdr:from>
      <xdr:col>5</xdr:col>
      <xdr:colOff>509413</xdr:colOff>
      <xdr:row>2</xdr:row>
      <xdr:rowOff>101501</xdr:rowOff>
    </xdr:from>
    <xdr:to>
      <xdr:col>7</xdr:col>
      <xdr:colOff>207032</xdr:colOff>
      <xdr:row>3</xdr:row>
      <xdr:rowOff>159911</xdr:rowOff>
    </xdr:to>
    <xdr:sp macro="" textlink="">
      <xdr:nvSpPr>
        <xdr:cNvPr id="19" name="TextBox 41">
          <a:extLst>
            <a:ext uri="{FF2B5EF4-FFF2-40B4-BE49-F238E27FC236}">
              <a16:creationId xmlns:a16="http://schemas.microsoft.com/office/drawing/2014/main" id="{1FA32F84-7997-6BA3-29B3-0BE7294854DD}"/>
            </a:ext>
          </a:extLst>
        </xdr:cNvPr>
        <xdr:cNvSpPr txBox="1"/>
      </xdr:nvSpPr>
      <xdr:spPr>
        <a:xfrm rot="18900000">
          <a:off x="4636913" y="507901"/>
          <a:ext cx="1348619" cy="261610"/>
        </a:xfrm>
        <a:prstGeom prst="rect">
          <a:avLst/>
        </a:prstGeom>
        <a:noFill/>
      </xdr:spPr>
      <xdr:txBody>
        <a:bodyPr wrap="square" rtlCol="0">
          <a:spAutoFit/>
        </a:bodyPr>
        <a:lstStyle>
          <a:defPPr>
            <a:defRPr lang="en-US"/>
          </a:defPPr>
          <a:lvl1pPr marL="0" algn="l" defTabSz="4572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1pPr>
          <a:lvl2pPr marL="457200" algn="l" defTabSz="4572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2pPr>
          <a:lvl3pPr marL="914400" algn="l" defTabSz="4572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3pPr>
          <a:lvl4pPr marL="1371600" algn="l" defTabSz="4572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4pPr>
          <a:lvl5pPr marL="1828800" algn="l" defTabSz="4572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5pPr>
          <a:lvl6pPr marL="2286000" algn="l" defTabSz="4572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6pPr>
          <a:lvl7pPr marL="2743200" algn="l" defTabSz="4572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7pPr>
          <a:lvl8pPr marL="3200400" algn="l" defTabSz="4572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8pPr>
          <a:lvl9pPr marL="3657600" algn="l" defTabSz="4572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9pPr>
        </a:lstStyle>
        <a:p>
          <a:r>
            <a:rPr lang="en-US" sz="1100" b="1">
              <a:latin typeface="Arial" panose="020B0604020202020204" pitchFamily="34" charset="0"/>
              <a:cs typeface="Arial" panose="020B0604020202020204" pitchFamily="34" charset="0"/>
            </a:rPr>
            <a:t>10-hour WO</a:t>
          </a:r>
        </a:p>
      </xdr:txBody>
    </xdr:sp>
    <xdr:clientData/>
  </xdr:twoCellAnchor>
  <xdr:twoCellAnchor>
    <xdr:from>
      <xdr:col>7</xdr:col>
      <xdr:colOff>453230</xdr:colOff>
      <xdr:row>9</xdr:row>
      <xdr:rowOff>30730</xdr:rowOff>
    </xdr:from>
    <xdr:to>
      <xdr:col>7</xdr:col>
      <xdr:colOff>636110</xdr:colOff>
      <xdr:row>9</xdr:row>
      <xdr:rowOff>30730</xdr:rowOff>
    </xdr:to>
    <xdr:cxnSp macro="">
      <xdr:nvCxnSpPr>
        <xdr:cNvPr id="20" name="Straight Connector 19">
          <a:extLst>
            <a:ext uri="{FF2B5EF4-FFF2-40B4-BE49-F238E27FC236}">
              <a16:creationId xmlns:a16="http://schemas.microsoft.com/office/drawing/2014/main" id="{2803767E-46E6-E7BA-E8B7-97F56B5BCB56}"/>
            </a:ext>
          </a:extLst>
        </xdr:cNvPr>
        <xdr:cNvCxnSpPr>
          <a:cxnSpLocks/>
        </xdr:cNvCxnSpPr>
      </xdr:nvCxnSpPr>
      <xdr:spPr>
        <a:xfrm>
          <a:off x="6231730" y="1859530"/>
          <a:ext cx="182880" cy="0"/>
        </a:xfrm>
        <a:prstGeom prst="line">
          <a:avLst/>
        </a:prstGeom>
        <a:ln>
          <a:solidFill>
            <a:schemeClr val="tx1"/>
          </a:solidFill>
        </a:ln>
      </xdr:spPr>
      <xdr:style>
        <a:lnRef idx="2">
          <a:schemeClr val="accent1"/>
        </a:lnRef>
        <a:fillRef idx="0">
          <a:schemeClr val="accent1"/>
        </a:fillRef>
        <a:effectRef idx="1">
          <a:schemeClr val="accent1"/>
        </a:effectRef>
        <a:fontRef idx="minor">
          <a:schemeClr val="tx1"/>
        </a:fontRef>
      </xdr:style>
    </xdr:cxnSp>
    <xdr:clientData/>
  </xdr:twoCellAnchor>
  <xdr:twoCellAnchor>
    <xdr:from>
      <xdr:col>7</xdr:col>
      <xdr:colOff>464627</xdr:colOff>
      <xdr:row>8</xdr:row>
      <xdr:rowOff>106972</xdr:rowOff>
    </xdr:from>
    <xdr:to>
      <xdr:col>8</xdr:col>
      <xdr:colOff>392582</xdr:colOff>
      <xdr:row>9</xdr:row>
      <xdr:rowOff>157688</xdr:rowOff>
    </xdr:to>
    <xdr:sp macro="" textlink="">
      <xdr:nvSpPr>
        <xdr:cNvPr id="21" name="TextBox 45">
          <a:extLst>
            <a:ext uri="{FF2B5EF4-FFF2-40B4-BE49-F238E27FC236}">
              <a16:creationId xmlns:a16="http://schemas.microsoft.com/office/drawing/2014/main" id="{D96AE3F3-B308-E86B-2209-A912CE631425}"/>
            </a:ext>
          </a:extLst>
        </xdr:cNvPr>
        <xdr:cNvSpPr txBox="1"/>
      </xdr:nvSpPr>
      <xdr:spPr>
        <a:xfrm>
          <a:off x="6243127" y="1732572"/>
          <a:ext cx="753455" cy="253916"/>
        </a:xfrm>
        <a:prstGeom prst="rect">
          <a:avLst/>
        </a:prstGeom>
        <a:noFill/>
      </xdr:spPr>
      <xdr:txBody>
        <a:bodyPr wrap="square" rtlCol="0">
          <a:spAutoFit/>
        </a:bodyPr>
        <a:lstStyle>
          <a:defPPr>
            <a:defRPr lang="en-US"/>
          </a:defPPr>
          <a:lvl1pPr marL="0" algn="l" defTabSz="4572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1pPr>
          <a:lvl2pPr marL="457200" algn="l" defTabSz="4572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2pPr>
          <a:lvl3pPr marL="914400" algn="l" defTabSz="4572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3pPr>
          <a:lvl4pPr marL="1371600" algn="l" defTabSz="4572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4pPr>
          <a:lvl5pPr marL="1828800" algn="l" defTabSz="4572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5pPr>
          <a:lvl6pPr marL="2286000" algn="l" defTabSz="4572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6pPr>
          <a:lvl7pPr marL="2743200" algn="l" defTabSz="4572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7pPr>
          <a:lvl8pPr marL="3200400" algn="l" defTabSz="4572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8pPr>
          <a:lvl9pPr marL="3657600" algn="l" defTabSz="4572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9pPr>
        </a:lstStyle>
        <a:p>
          <a:pPr algn="ctr"/>
          <a:r>
            <a:rPr lang="en-US" sz="1050" b="1">
              <a:latin typeface="Arial" panose="020B0604020202020204" pitchFamily="34" charset="0"/>
              <a:cs typeface="Arial" panose="020B0604020202020204" pitchFamily="34" charset="0"/>
            </a:rPr>
            <a:t>TAF1</a:t>
          </a:r>
        </a:p>
      </xdr:txBody>
    </xdr:sp>
    <xdr:clientData/>
  </xdr:twoCellAnchor>
  <xdr:twoCellAnchor>
    <xdr:from>
      <xdr:col>7</xdr:col>
      <xdr:colOff>458928</xdr:colOff>
      <xdr:row>8</xdr:row>
      <xdr:rowOff>174509</xdr:rowOff>
    </xdr:from>
    <xdr:to>
      <xdr:col>7</xdr:col>
      <xdr:colOff>458928</xdr:colOff>
      <xdr:row>9</xdr:row>
      <xdr:rowOff>94162</xdr:rowOff>
    </xdr:to>
    <xdr:cxnSp macro="">
      <xdr:nvCxnSpPr>
        <xdr:cNvPr id="22" name="Straight Connector 21">
          <a:extLst>
            <a:ext uri="{FF2B5EF4-FFF2-40B4-BE49-F238E27FC236}">
              <a16:creationId xmlns:a16="http://schemas.microsoft.com/office/drawing/2014/main" id="{AB781455-9156-3B24-16E4-DB8834D02290}"/>
            </a:ext>
          </a:extLst>
        </xdr:cNvPr>
        <xdr:cNvCxnSpPr>
          <a:cxnSpLocks/>
        </xdr:cNvCxnSpPr>
      </xdr:nvCxnSpPr>
      <xdr:spPr>
        <a:xfrm flipV="1">
          <a:off x="6237428" y="1800109"/>
          <a:ext cx="0" cy="122853"/>
        </a:xfrm>
        <a:prstGeom prst="line">
          <a:avLst/>
        </a:prstGeom>
        <a:ln>
          <a:solidFill>
            <a:schemeClr val="tx1"/>
          </a:solidFill>
        </a:ln>
      </xdr:spPr>
      <xdr:style>
        <a:lnRef idx="2">
          <a:schemeClr val="accent1"/>
        </a:lnRef>
        <a:fillRef idx="0">
          <a:schemeClr val="accent1"/>
        </a:fillRef>
        <a:effectRef idx="1">
          <a:schemeClr val="accent1"/>
        </a:effectRef>
        <a:fontRef idx="minor">
          <a:schemeClr val="tx1"/>
        </a:fontRef>
      </xdr:style>
    </xdr:cxnSp>
    <xdr:clientData/>
  </xdr:twoCellAnchor>
  <xdr:twoCellAnchor>
    <xdr:from>
      <xdr:col>7</xdr:col>
      <xdr:colOff>455974</xdr:colOff>
      <xdr:row>19</xdr:row>
      <xdr:rowOff>61779</xdr:rowOff>
    </xdr:from>
    <xdr:to>
      <xdr:col>7</xdr:col>
      <xdr:colOff>638854</xdr:colOff>
      <xdr:row>19</xdr:row>
      <xdr:rowOff>61779</xdr:rowOff>
    </xdr:to>
    <xdr:cxnSp macro="">
      <xdr:nvCxnSpPr>
        <xdr:cNvPr id="23" name="Straight Connector 22">
          <a:extLst>
            <a:ext uri="{FF2B5EF4-FFF2-40B4-BE49-F238E27FC236}">
              <a16:creationId xmlns:a16="http://schemas.microsoft.com/office/drawing/2014/main" id="{EA799E6E-45F3-1FF5-F747-887383935612}"/>
            </a:ext>
          </a:extLst>
        </xdr:cNvPr>
        <xdr:cNvCxnSpPr>
          <a:cxnSpLocks/>
        </xdr:cNvCxnSpPr>
      </xdr:nvCxnSpPr>
      <xdr:spPr>
        <a:xfrm>
          <a:off x="6234474" y="3922579"/>
          <a:ext cx="182880" cy="0"/>
        </a:xfrm>
        <a:prstGeom prst="line">
          <a:avLst/>
        </a:prstGeom>
        <a:ln>
          <a:solidFill>
            <a:schemeClr val="tx1"/>
          </a:solidFill>
        </a:ln>
      </xdr:spPr>
      <xdr:style>
        <a:lnRef idx="2">
          <a:schemeClr val="accent1"/>
        </a:lnRef>
        <a:fillRef idx="0">
          <a:schemeClr val="accent1"/>
        </a:fillRef>
        <a:effectRef idx="1">
          <a:schemeClr val="accent1"/>
        </a:effectRef>
        <a:fontRef idx="minor">
          <a:schemeClr val="tx1"/>
        </a:fontRef>
      </xdr:style>
    </xdr:cxnSp>
    <xdr:clientData/>
  </xdr:twoCellAnchor>
  <xdr:twoCellAnchor>
    <xdr:from>
      <xdr:col>7</xdr:col>
      <xdr:colOff>561224</xdr:colOff>
      <xdr:row>18</xdr:row>
      <xdr:rowOff>130845</xdr:rowOff>
    </xdr:from>
    <xdr:to>
      <xdr:col>8</xdr:col>
      <xdr:colOff>655066</xdr:colOff>
      <xdr:row>19</xdr:row>
      <xdr:rowOff>181561</xdr:rowOff>
    </xdr:to>
    <xdr:sp macro="" textlink="">
      <xdr:nvSpPr>
        <xdr:cNvPr id="24" name="TextBox 49">
          <a:extLst>
            <a:ext uri="{FF2B5EF4-FFF2-40B4-BE49-F238E27FC236}">
              <a16:creationId xmlns:a16="http://schemas.microsoft.com/office/drawing/2014/main" id="{1F191F36-AB92-BB0B-98E4-2704FE875C1B}"/>
            </a:ext>
          </a:extLst>
        </xdr:cNvPr>
        <xdr:cNvSpPr txBox="1"/>
      </xdr:nvSpPr>
      <xdr:spPr>
        <a:xfrm>
          <a:off x="6339724" y="3788445"/>
          <a:ext cx="919342" cy="253916"/>
        </a:xfrm>
        <a:prstGeom prst="rect">
          <a:avLst/>
        </a:prstGeom>
        <a:noFill/>
      </xdr:spPr>
      <xdr:txBody>
        <a:bodyPr wrap="square" rtlCol="0">
          <a:spAutoFit/>
        </a:bodyPr>
        <a:lstStyle>
          <a:defPPr>
            <a:defRPr lang="en-US"/>
          </a:defPPr>
          <a:lvl1pPr marL="0" algn="l" defTabSz="4572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1pPr>
          <a:lvl2pPr marL="457200" algn="l" defTabSz="4572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2pPr>
          <a:lvl3pPr marL="914400" algn="l" defTabSz="4572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3pPr>
          <a:lvl4pPr marL="1371600" algn="l" defTabSz="4572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4pPr>
          <a:lvl5pPr marL="1828800" algn="l" defTabSz="4572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5pPr>
          <a:lvl6pPr marL="2286000" algn="l" defTabSz="4572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6pPr>
          <a:lvl7pPr marL="2743200" algn="l" defTabSz="4572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7pPr>
          <a:lvl8pPr marL="3200400" algn="l" defTabSz="4572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8pPr>
          <a:lvl9pPr marL="3657600" algn="l" defTabSz="4572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9pPr>
        </a:lstStyle>
        <a:p>
          <a:pPr algn="ctr"/>
          <a:r>
            <a:rPr lang="en-US" sz="1050" b="1">
              <a:latin typeface="Arial" panose="020B0604020202020204" pitchFamily="34" charset="0"/>
              <a:cs typeface="Arial" panose="020B0604020202020204" pitchFamily="34" charset="0"/>
            </a:rPr>
            <a:t>Lamin A/C</a:t>
          </a:r>
        </a:p>
      </xdr:txBody>
    </xdr:sp>
    <xdr:clientData/>
  </xdr:twoCellAnchor>
  <xdr:twoCellAnchor>
    <xdr:from>
      <xdr:col>7</xdr:col>
      <xdr:colOff>461672</xdr:colOff>
      <xdr:row>18</xdr:row>
      <xdr:rowOff>67577</xdr:rowOff>
    </xdr:from>
    <xdr:to>
      <xdr:col>7</xdr:col>
      <xdr:colOff>461672</xdr:colOff>
      <xdr:row>20</xdr:row>
      <xdr:rowOff>69887</xdr:rowOff>
    </xdr:to>
    <xdr:cxnSp macro="">
      <xdr:nvCxnSpPr>
        <xdr:cNvPr id="25" name="Straight Connector 24">
          <a:extLst>
            <a:ext uri="{FF2B5EF4-FFF2-40B4-BE49-F238E27FC236}">
              <a16:creationId xmlns:a16="http://schemas.microsoft.com/office/drawing/2014/main" id="{FE670E51-AFB7-0CB2-5F55-8D030E62F890}"/>
            </a:ext>
          </a:extLst>
        </xdr:cNvPr>
        <xdr:cNvCxnSpPr>
          <a:cxnSpLocks/>
        </xdr:cNvCxnSpPr>
      </xdr:nvCxnSpPr>
      <xdr:spPr>
        <a:xfrm flipV="1">
          <a:off x="6240172" y="3725177"/>
          <a:ext cx="0" cy="408710"/>
        </a:xfrm>
        <a:prstGeom prst="line">
          <a:avLst/>
        </a:prstGeom>
        <a:ln>
          <a:solidFill>
            <a:schemeClr val="tx1"/>
          </a:solidFill>
        </a:ln>
      </xdr:spPr>
      <xdr:style>
        <a:lnRef idx="2">
          <a:schemeClr val="accent1"/>
        </a:lnRef>
        <a:fillRef idx="0">
          <a:schemeClr val="accent1"/>
        </a:fillRef>
        <a:effectRef idx="1">
          <a:schemeClr val="accent1"/>
        </a:effectRef>
        <a:fontRef idx="minor">
          <a:schemeClr val="tx1"/>
        </a:fontRef>
      </xdr:style>
    </xdr:cxnSp>
    <xdr:clientData/>
  </xdr:twoCellAnchor>
  <xdr:twoCellAnchor>
    <xdr:from>
      <xdr:col>8</xdr:col>
      <xdr:colOff>487697</xdr:colOff>
      <xdr:row>7</xdr:row>
      <xdr:rowOff>123793</xdr:rowOff>
    </xdr:from>
    <xdr:to>
      <xdr:col>9</xdr:col>
      <xdr:colOff>365535</xdr:colOff>
      <xdr:row>8</xdr:row>
      <xdr:rowOff>174509</xdr:rowOff>
    </xdr:to>
    <xdr:sp macro="" textlink="">
      <xdr:nvSpPr>
        <xdr:cNvPr id="26" name="TextBox 57">
          <a:extLst>
            <a:ext uri="{FF2B5EF4-FFF2-40B4-BE49-F238E27FC236}">
              <a16:creationId xmlns:a16="http://schemas.microsoft.com/office/drawing/2014/main" id="{CCA260FC-8EB7-1463-6247-AA9DB211B16F}"/>
            </a:ext>
          </a:extLst>
        </xdr:cNvPr>
        <xdr:cNvSpPr txBox="1"/>
      </xdr:nvSpPr>
      <xdr:spPr>
        <a:xfrm>
          <a:off x="7091697" y="1546193"/>
          <a:ext cx="703338" cy="253916"/>
        </a:xfrm>
        <a:prstGeom prst="rect">
          <a:avLst/>
        </a:prstGeom>
        <a:noFill/>
      </xdr:spPr>
      <xdr:txBody>
        <a:bodyPr wrap="square" rtlCol="0">
          <a:spAutoFit/>
        </a:bodyPr>
        <a:lstStyle>
          <a:defPPr>
            <a:defRPr lang="en-US"/>
          </a:defPPr>
          <a:lvl1pPr marL="0" algn="l" defTabSz="4572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1pPr>
          <a:lvl2pPr marL="457200" algn="l" defTabSz="4572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2pPr>
          <a:lvl3pPr marL="914400" algn="l" defTabSz="4572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3pPr>
          <a:lvl4pPr marL="1371600" algn="l" defTabSz="4572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4pPr>
          <a:lvl5pPr marL="1828800" algn="l" defTabSz="4572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5pPr>
          <a:lvl6pPr marL="2286000" algn="l" defTabSz="4572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6pPr>
          <a:lvl7pPr marL="2743200" algn="l" defTabSz="4572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7pPr>
          <a:lvl8pPr marL="3200400" algn="l" defTabSz="4572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8pPr>
          <a:lvl9pPr marL="3657600" algn="l" defTabSz="4572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9pPr>
        </a:lstStyle>
        <a:p>
          <a:pPr algn="ctr"/>
          <a:r>
            <a:rPr lang="en-US" sz="1050" b="1">
              <a:solidFill>
                <a:srgbClr val="2931FF"/>
              </a:solidFill>
              <a:latin typeface="Arial" panose="020B0604020202020204" pitchFamily="34" charset="0"/>
              <a:cs typeface="Arial" panose="020B0604020202020204" pitchFamily="34" charset="0"/>
            </a:rPr>
            <a:t>𝝰-TAF1</a:t>
          </a:r>
        </a:p>
      </xdr:txBody>
    </xdr:sp>
    <xdr:clientData/>
  </xdr:twoCellAnchor>
  <xdr:twoCellAnchor>
    <xdr:from>
      <xdr:col>8</xdr:col>
      <xdr:colOff>85911</xdr:colOff>
      <xdr:row>5</xdr:row>
      <xdr:rowOff>202606</xdr:rowOff>
    </xdr:from>
    <xdr:to>
      <xdr:col>8</xdr:col>
      <xdr:colOff>508888</xdr:colOff>
      <xdr:row>10</xdr:row>
      <xdr:rowOff>144388</xdr:rowOff>
    </xdr:to>
    <xdr:sp macro="" textlink="">
      <xdr:nvSpPr>
        <xdr:cNvPr id="27" name="Left Brace 26">
          <a:extLst>
            <a:ext uri="{FF2B5EF4-FFF2-40B4-BE49-F238E27FC236}">
              <a16:creationId xmlns:a16="http://schemas.microsoft.com/office/drawing/2014/main" id="{2EC16923-8415-F4B9-5C18-D87143E4D45E}"/>
            </a:ext>
          </a:extLst>
        </xdr:cNvPr>
        <xdr:cNvSpPr/>
      </xdr:nvSpPr>
      <xdr:spPr>
        <a:xfrm rot="10800000">
          <a:off x="6689911" y="1218606"/>
          <a:ext cx="422977" cy="957782"/>
        </a:xfrm>
        <a:prstGeom prst="leftBrace">
          <a:avLst>
            <a:gd name="adj1" fmla="val 36705"/>
            <a:gd name="adj2" fmla="val 49207"/>
          </a:avLst>
        </a:prstGeom>
        <a:ln>
          <a:solidFill>
            <a:srgbClr val="2931FF"/>
          </a:solidFill>
        </a:ln>
      </xdr:spPr>
      <xdr:style>
        <a:lnRef idx="2">
          <a:schemeClr val="accent1"/>
        </a:lnRef>
        <a:fillRef idx="0">
          <a:schemeClr val="accent1"/>
        </a:fillRef>
        <a:effectRef idx="1">
          <a:schemeClr val="accent1"/>
        </a:effectRef>
        <a:fontRef idx="minor">
          <a:schemeClr val="tx1"/>
        </a:fontRef>
      </xdr:style>
      <xdr:txBody>
        <a:bodyPr wrap="square" rtlCol="0" anchor="ctr"/>
        <a:lstStyle>
          <a:defPPr>
            <a:defRPr lang="en-US"/>
          </a:defPPr>
          <a:lvl1pPr marL="0" algn="l" defTabSz="4572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1pPr>
          <a:lvl2pPr marL="457200" algn="l" defTabSz="4572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2pPr>
          <a:lvl3pPr marL="914400" algn="l" defTabSz="4572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3pPr>
          <a:lvl4pPr marL="1371600" algn="l" defTabSz="4572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4pPr>
          <a:lvl5pPr marL="1828800" algn="l" defTabSz="4572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5pPr>
          <a:lvl6pPr marL="2286000" algn="l" defTabSz="4572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6pPr>
          <a:lvl7pPr marL="2743200" algn="l" defTabSz="4572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7pPr>
          <a:lvl8pPr marL="3200400" algn="l" defTabSz="4572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8pPr>
          <a:lvl9pPr marL="3657600" algn="l" defTabSz="4572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9pPr>
        </a:lstStyle>
        <a:p>
          <a:pPr algn="ctr"/>
          <a:endParaRPr lang="en-US"/>
        </a:p>
      </xdr:txBody>
    </xdr:sp>
    <xdr:clientData/>
  </xdr:twoCellAnchor>
  <xdr:twoCellAnchor>
    <xdr:from>
      <xdr:col>8</xdr:col>
      <xdr:colOff>711729</xdr:colOff>
      <xdr:row>18</xdr:row>
      <xdr:rowOff>80733</xdr:rowOff>
    </xdr:from>
    <xdr:to>
      <xdr:col>9</xdr:col>
      <xdr:colOff>755594</xdr:colOff>
      <xdr:row>20</xdr:row>
      <xdr:rowOff>89831</xdr:rowOff>
    </xdr:to>
    <xdr:sp macro="" textlink="">
      <xdr:nvSpPr>
        <xdr:cNvPr id="28" name="TextBox 60">
          <a:extLst>
            <a:ext uri="{FF2B5EF4-FFF2-40B4-BE49-F238E27FC236}">
              <a16:creationId xmlns:a16="http://schemas.microsoft.com/office/drawing/2014/main" id="{34177775-35E8-C34B-778B-36F32CFC7BC5}"/>
            </a:ext>
          </a:extLst>
        </xdr:cNvPr>
        <xdr:cNvSpPr txBox="1"/>
      </xdr:nvSpPr>
      <xdr:spPr>
        <a:xfrm>
          <a:off x="7315729" y="3738333"/>
          <a:ext cx="869365" cy="415498"/>
        </a:xfrm>
        <a:prstGeom prst="rect">
          <a:avLst/>
        </a:prstGeom>
        <a:noFill/>
      </xdr:spPr>
      <xdr:txBody>
        <a:bodyPr wrap="square" rtlCol="0">
          <a:spAutoFit/>
        </a:bodyPr>
        <a:lstStyle>
          <a:defPPr>
            <a:defRPr lang="en-US"/>
          </a:defPPr>
          <a:lvl1pPr marL="0" algn="l" defTabSz="4572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1pPr>
          <a:lvl2pPr marL="457200" algn="l" defTabSz="4572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2pPr>
          <a:lvl3pPr marL="914400" algn="l" defTabSz="4572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3pPr>
          <a:lvl4pPr marL="1371600" algn="l" defTabSz="4572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4pPr>
          <a:lvl5pPr marL="1828800" algn="l" defTabSz="4572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5pPr>
          <a:lvl6pPr marL="2286000" algn="l" defTabSz="4572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6pPr>
          <a:lvl7pPr marL="2743200" algn="l" defTabSz="4572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7pPr>
          <a:lvl8pPr marL="3200400" algn="l" defTabSz="4572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8pPr>
          <a:lvl9pPr marL="3657600" algn="l" defTabSz="4572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9pPr>
        </a:lstStyle>
        <a:p>
          <a:pPr algn="ctr"/>
          <a:r>
            <a:rPr lang="en-US" sz="1050" b="1">
              <a:solidFill>
                <a:srgbClr val="2931FF"/>
              </a:solidFill>
              <a:latin typeface="Arial" panose="020B0604020202020204" pitchFamily="34" charset="0"/>
              <a:cs typeface="Arial" panose="020B0604020202020204" pitchFamily="34" charset="0"/>
            </a:rPr>
            <a:t>𝝰-Lamin A/C</a:t>
          </a:r>
        </a:p>
      </xdr:txBody>
    </xdr:sp>
    <xdr:clientData/>
  </xdr:twoCellAnchor>
  <xdr:twoCellAnchor>
    <xdr:from>
      <xdr:col>8</xdr:col>
      <xdr:colOff>358445</xdr:colOff>
      <xdr:row>16</xdr:row>
      <xdr:rowOff>34426</xdr:rowOff>
    </xdr:from>
    <xdr:to>
      <xdr:col>8</xdr:col>
      <xdr:colOff>781422</xdr:colOff>
      <xdr:row>22</xdr:row>
      <xdr:rowOff>136139</xdr:rowOff>
    </xdr:to>
    <xdr:sp macro="" textlink="">
      <xdr:nvSpPr>
        <xdr:cNvPr id="29" name="Left Brace 28">
          <a:extLst>
            <a:ext uri="{FF2B5EF4-FFF2-40B4-BE49-F238E27FC236}">
              <a16:creationId xmlns:a16="http://schemas.microsoft.com/office/drawing/2014/main" id="{22A4C7EB-1EE4-14D8-1948-9E429ECE4A79}"/>
            </a:ext>
          </a:extLst>
        </xdr:cNvPr>
        <xdr:cNvSpPr/>
      </xdr:nvSpPr>
      <xdr:spPr>
        <a:xfrm rot="10800000">
          <a:off x="6962445" y="3285626"/>
          <a:ext cx="422977" cy="1320913"/>
        </a:xfrm>
        <a:prstGeom prst="leftBrace">
          <a:avLst>
            <a:gd name="adj1" fmla="val 36705"/>
            <a:gd name="adj2" fmla="val 49207"/>
          </a:avLst>
        </a:prstGeom>
        <a:ln>
          <a:solidFill>
            <a:srgbClr val="2931FF"/>
          </a:solidFill>
        </a:ln>
      </xdr:spPr>
      <xdr:style>
        <a:lnRef idx="2">
          <a:schemeClr val="accent1"/>
        </a:lnRef>
        <a:fillRef idx="0">
          <a:schemeClr val="accent1"/>
        </a:fillRef>
        <a:effectRef idx="1">
          <a:schemeClr val="accent1"/>
        </a:effectRef>
        <a:fontRef idx="minor">
          <a:schemeClr val="tx1"/>
        </a:fontRef>
      </xdr:style>
      <xdr:txBody>
        <a:bodyPr wrap="square" rtlCol="0" anchor="ctr"/>
        <a:lstStyle>
          <a:defPPr>
            <a:defRPr lang="en-US"/>
          </a:defPPr>
          <a:lvl1pPr marL="0" algn="l" defTabSz="4572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1pPr>
          <a:lvl2pPr marL="457200" algn="l" defTabSz="4572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2pPr>
          <a:lvl3pPr marL="914400" algn="l" defTabSz="4572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3pPr>
          <a:lvl4pPr marL="1371600" algn="l" defTabSz="4572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4pPr>
          <a:lvl5pPr marL="1828800" algn="l" defTabSz="4572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5pPr>
          <a:lvl6pPr marL="2286000" algn="l" defTabSz="4572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6pPr>
          <a:lvl7pPr marL="2743200" algn="l" defTabSz="4572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7pPr>
          <a:lvl8pPr marL="3200400" algn="l" defTabSz="4572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8pPr>
          <a:lvl9pPr marL="3657600" algn="l" defTabSz="4572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9pPr>
        </a:lstStyle>
        <a:p>
          <a:pPr algn="ctr"/>
          <a:endParaRPr lang="en-US"/>
        </a:p>
      </xdr:txBody>
    </xdr:sp>
    <xdr:clientData/>
  </xdr:twoCellAnchor>
</xdr:wsDr>
</file>

<file path=xl/drawings/drawing6.xml><?xml version="1.0" encoding="utf-8"?>
<xdr:wsDr xmlns:xdr="http://schemas.openxmlformats.org/drawingml/2006/spreadsheetDrawing" xmlns:a="http://schemas.openxmlformats.org/drawingml/2006/main">
  <xdr:twoCellAnchor>
    <xdr:from>
      <xdr:col>1</xdr:col>
      <xdr:colOff>771586</xdr:colOff>
      <xdr:row>15</xdr:row>
      <xdr:rowOff>78201</xdr:rowOff>
    </xdr:from>
    <xdr:to>
      <xdr:col>3</xdr:col>
      <xdr:colOff>209146</xdr:colOff>
      <xdr:row>16</xdr:row>
      <xdr:rowOff>121222</xdr:rowOff>
    </xdr:to>
    <xdr:sp macro="" textlink="">
      <xdr:nvSpPr>
        <xdr:cNvPr id="2" name="TextBox 6">
          <a:extLst>
            <a:ext uri="{FF2B5EF4-FFF2-40B4-BE49-F238E27FC236}">
              <a16:creationId xmlns:a16="http://schemas.microsoft.com/office/drawing/2014/main" id="{5E2F8A80-6495-A5B7-79C4-072351D50AE0}"/>
            </a:ext>
          </a:extLst>
        </xdr:cNvPr>
        <xdr:cNvSpPr txBox="1"/>
      </xdr:nvSpPr>
      <xdr:spPr>
        <a:xfrm>
          <a:off x="1597086" y="3126201"/>
          <a:ext cx="1088560" cy="246221"/>
        </a:xfrm>
        <a:prstGeom prst="rect">
          <a:avLst/>
        </a:prstGeom>
        <a:noFill/>
      </xdr:spPr>
      <xdr:txBody>
        <a:bodyPr wrap="square" rtlCol="0">
          <a:spAutoFit/>
        </a:bodyPr>
        <a:lstStyle>
          <a:defPPr>
            <a:defRPr lang="en-US"/>
          </a:defPPr>
          <a:lvl1pPr marL="0" algn="l" defTabSz="4572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1pPr>
          <a:lvl2pPr marL="457200" algn="l" defTabSz="4572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2pPr>
          <a:lvl3pPr marL="914400" algn="l" defTabSz="4572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3pPr>
          <a:lvl4pPr marL="1371600" algn="l" defTabSz="4572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4pPr>
          <a:lvl5pPr marL="1828800" algn="l" defTabSz="4572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5pPr>
          <a:lvl6pPr marL="2286000" algn="l" defTabSz="4572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6pPr>
          <a:lvl7pPr marL="2743200" algn="l" defTabSz="4572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7pPr>
          <a:lvl8pPr marL="3200400" algn="l" defTabSz="4572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8pPr>
          <a:lvl9pPr marL="3657600" algn="l" defTabSz="4572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9pPr>
        </a:lstStyle>
        <a:p>
          <a:pPr algn="ctr"/>
          <a:r>
            <a:rPr lang="en-US" sz="1000" b="1">
              <a:latin typeface="Arial" panose="020B0604020202020204" pitchFamily="34" charset="0"/>
              <a:cs typeface="Arial" panose="020B0604020202020204" pitchFamily="34" charset="0"/>
            </a:rPr>
            <a:t>Low B/C </a:t>
          </a:r>
        </a:p>
      </xdr:txBody>
    </xdr:sp>
    <xdr:clientData/>
  </xdr:twoCellAnchor>
  <xdr:twoCellAnchor editAs="oneCell">
    <xdr:from>
      <xdr:col>0</xdr:col>
      <xdr:colOff>679381</xdr:colOff>
      <xdr:row>4</xdr:row>
      <xdr:rowOff>169126</xdr:rowOff>
    </xdr:from>
    <xdr:to>
      <xdr:col>4</xdr:col>
      <xdr:colOff>106180</xdr:colOff>
      <xdr:row>15</xdr:row>
      <xdr:rowOff>37375</xdr:rowOff>
    </xdr:to>
    <xdr:pic>
      <xdr:nvPicPr>
        <xdr:cNvPr id="3" name="Picture 2">
          <a:extLst>
            <a:ext uri="{FF2B5EF4-FFF2-40B4-BE49-F238E27FC236}">
              <a16:creationId xmlns:a16="http://schemas.microsoft.com/office/drawing/2014/main" id="{BA51087D-7813-EB4A-805F-3A4E52AE6D64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/>
        <a:stretch>
          <a:fillRect/>
        </a:stretch>
      </xdr:blipFill>
      <xdr:spPr>
        <a:xfrm>
          <a:off x="679381" y="981926"/>
          <a:ext cx="2728799" cy="2103449"/>
        </a:xfrm>
        <a:prstGeom prst="rect">
          <a:avLst/>
        </a:prstGeom>
      </xdr:spPr>
    </xdr:pic>
    <xdr:clientData/>
  </xdr:twoCellAnchor>
  <xdr:twoCellAnchor editAs="oneCell">
    <xdr:from>
      <xdr:col>4</xdr:col>
      <xdr:colOff>695670</xdr:colOff>
      <xdr:row>4</xdr:row>
      <xdr:rowOff>166636</xdr:rowOff>
    </xdr:from>
    <xdr:to>
      <xdr:col>8</xdr:col>
      <xdr:colOff>122469</xdr:colOff>
      <xdr:row>15</xdr:row>
      <xdr:rowOff>34885</xdr:rowOff>
    </xdr:to>
    <xdr:pic>
      <xdr:nvPicPr>
        <xdr:cNvPr id="4" name="Picture 3">
          <a:extLst>
            <a:ext uri="{FF2B5EF4-FFF2-40B4-BE49-F238E27FC236}">
              <a16:creationId xmlns:a16="http://schemas.microsoft.com/office/drawing/2014/main" id="{DC26EB17-C4EA-5B05-BBBA-14861E3F0EB1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"/>
        <a:stretch>
          <a:fillRect/>
        </a:stretch>
      </xdr:blipFill>
      <xdr:spPr>
        <a:xfrm>
          <a:off x="3997670" y="979436"/>
          <a:ext cx="2728799" cy="2103449"/>
        </a:xfrm>
        <a:prstGeom prst="rect">
          <a:avLst/>
        </a:prstGeom>
      </xdr:spPr>
    </xdr:pic>
    <xdr:clientData/>
  </xdr:twoCellAnchor>
  <xdr:twoCellAnchor>
    <xdr:from>
      <xdr:col>4</xdr:col>
      <xdr:colOff>695669</xdr:colOff>
      <xdr:row>3</xdr:row>
      <xdr:rowOff>123615</xdr:rowOff>
    </xdr:from>
    <xdr:to>
      <xdr:col>5</xdr:col>
      <xdr:colOff>279744</xdr:colOff>
      <xdr:row>4</xdr:row>
      <xdr:rowOff>166636</xdr:rowOff>
    </xdr:to>
    <xdr:sp macro="" textlink="">
      <xdr:nvSpPr>
        <xdr:cNvPr id="5" name="TextBox 27">
          <a:extLst>
            <a:ext uri="{FF2B5EF4-FFF2-40B4-BE49-F238E27FC236}">
              <a16:creationId xmlns:a16="http://schemas.microsoft.com/office/drawing/2014/main" id="{9A996466-C693-768D-9748-8DBF36646B77}"/>
            </a:ext>
          </a:extLst>
        </xdr:cNvPr>
        <xdr:cNvSpPr txBox="1"/>
      </xdr:nvSpPr>
      <xdr:spPr>
        <a:xfrm>
          <a:off x="3997669" y="733215"/>
          <a:ext cx="409575" cy="246221"/>
        </a:xfrm>
        <a:prstGeom prst="rect">
          <a:avLst/>
        </a:prstGeom>
        <a:noFill/>
      </xdr:spPr>
      <xdr:txBody>
        <a:bodyPr wrap="square" rtlCol="0">
          <a:spAutoFit/>
        </a:bodyPr>
        <a:lstStyle>
          <a:defPPr>
            <a:defRPr lang="en-US"/>
          </a:defPPr>
          <a:lvl1pPr marL="0" algn="l" defTabSz="4572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1pPr>
          <a:lvl2pPr marL="457200" algn="l" defTabSz="4572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2pPr>
          <a:lvl3pPr marL="914400" algn="l" defTabSz="4572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3pPr>
          <a:lvl4pPr marL="1371600" algn="l" defTabSz="4572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4pPr>
          <a:lvl5pPr marL="1828800" algn="l" defTabSz="4572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5pPr>
          <a:lvl6pPr marL="2286000" algn="l" defTabSz="4572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6pPr>
          <a:lvl7pPr marL="2743200" algn="l" defTabSz="4572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7pPr>
          <a:lvl8pPr marL="3200400" algn="l" defTabSz="4572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8pPr>
          <a:lvl9pPr marL="3657600" algn="l" defTabSz="4572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9pPr>
        </a:lstStyle>
        <a:p>
          <a:pPr algn="ctr"/>
          <a:r>
            <a:rPr lang="en-US" sz="1000" b="1">
              <a:latin typeface="Arial" panose="020B0604020202020204" pitchFamily="34" charset="0"/>
              <a:cs typeface="Arial" panose="020B0604020202020204" pitchFamily="34" charset="0"/>
            </a:rPr>
            <a:t>M</a:t>
          </a:r>
        </a:p>
      </xdr:txBody>
    </xdr:sp>
    <xdr:clientData/>
  </xdr:twoCellAnchor>
  <xdr:twoCellAnchor>
    <xdr:from>
      <xdr:col>5</xdr:col>
      <xdr:colOff>55390</xdr:colOff>
      <xdr:row>3</xdr:row>
      <xdr:rowOff>123614</xdr:rowOff>
    </xdr:from>
    <xdr:to>
      <xdr:col>5</xdr:col>
      <xdr:colOff>464965</xdr:colOff>
      <xdr:row>4</xdr:row>
      <xdr:rowOff>166635</xdr:rowOff>
    </xdr:to>
    <xdr:sp macro="" textlink="">
      <xdr:nvSpPr>
        <xdr:cNvPr id="6" name="TextBox 28">
          <a:extLst>
            <a:ext uri="{FF2B5EF4-FFF2-40B4-BE49-F238E27FC236}">
              <a16:creationId xmlns:a16="http://schemas.microsoft.com/office/drawing/2014/main" id="{08961312-C523-08F5-9B05-C9754595DFD5}"/>
            </a:ext>
          </a:extLst>
        </xdr:cNvPr>
        <xdr:cNvSpPr txBox="1"/>
      </xdr:nvSpPr>
      <xdr:spPr>
        <a:xfrm>
          <a:off x="4182890" y="733214"/>
          <a:ext cx="409575" cy="246221"/>
        </a:xfrm>
        <a:prstGeom prst="rect">
          <a:avLst/>
        </a:prstGeom>
        <a:noFill/>
      </xdr:spPr>
      <xdr:txBody>
        <a:bodyPr wrap="square" rtlCol="0">
          <a:spAutoFit/>
        </a:bodyPr>
        <a:lstStyle>
          <a:defPPr>
            <a:defRPr lang="en-US"/>
          </a:defPPr>
          <a:lvl1pPr marL="0" algn="l" defTabSz="4572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1pPr>
          <a:lvl2pPr marL="457200" algn="l" defTabSz="4572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2pPr>
          <a:lvl3pPr marL="914400" algn="l" defTabSz="4572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3pPr>
          <a:lvl4pPr marL="1371600" algn="l" defTabSz="4572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4pPr>
          <a:lvl5pPr marL="1828800" algn="l" defTabSz="4572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5pPr>
          <a:lvl6pPr marL="2286000" algn="l" defTabSz="4572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6pPr>
          <a:lvl7pPr marL="2743200" algn="l" defTabSz="4572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7pPr>
          <a:lvl8pPr marL="3200400" algn="l" defTabSz="4572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8pPr>
          <a:lvl9pPr marL="3657600" algn="l" defTabSz="4572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9pPr>
        </a:lstStyle>
        <a:p>
          <a:pPr algn="ctr"/>
          <a:r>
            <a:rPr lang="en-US" sz="1000" b="1">
              <a:latin typeface="Arial" panose="020B0604020202020204" pitchFamily="34" charset="0"/>
              <a:cs typeface="Arial" panose="020B0604020202020204" pitchFamily="34" charset="0"/>
            </a:rPr>
            <a:t>D</a:t>
          </a:r>
        </a:p>
      </xdr:txBody>
    </xdr:sp>
    <xdr:clientData/>
  </xdr:twoCellAnchor>
  <xdr:twoCellAnchor>
    <xdr:from>
      <xdr:col>5</xdr:col>
      <xdr:colOff>260176</xdr:colOff>
      <xdr:row>3</xdr:row>
      <xdr:rowOff>123613</xdr:rowOff>
    </xdr:from>
    <xdr:to>
      <xdr:col>5</xdr:col>
      <xdr:colOff>669751</xdr:colOff>
      <xdr:row>4</xdr:row>
      <xdr:rowOff>166634</xdr:rowOff>
    </xdr:to>
    <xdr:sp macro="" textlink="">
      <xdr:nvSpPr>
        <xdr:cNvPr id="7" name="TextBox 29">
          <a:extLst>
            <a:ext uri="{FF2B5EF4-FFF2-40B4-BE49-F238E27FC236}">
              <a16:creationId xmlns:a16="http://schemas.microsoft.com/office/drawing/2014/main" id="{D8C916FF-2068-B111-D575-A8CE18333930}"/>
            </a:ext>
          </a:extLst>
        </xdr:cNvPr>
        <xdr:cNvSpPr txBox="1"/>
      </xdr:nvSpPr>
      <xdr:spPr>
        <a:xfrm>
          <a:off x="4387676" y="733213"/>
          <a:ext cx="409575" cy="246221"/>
        </a:xfrm>
        <a:prstGeom prst="rect">
          <a:avLst/>
        </a:prstGeom>
        <a:noFill/>
      </xdr:spPr>
      <xdr:txBody>
        <a:bodyPr wrap="square" rtlCol="0">
          <a:spAutoFit/>
        </a:bodyPr>
        <a:lstStyle>
          <a:defPPr>
            <a:defRPr lang="en-US"/>
          </a:defPPr>
          <a:lvl1pPr marL="0" algn="l" defTabSz="4572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1pPr>
          <a:lvl2pPr marL="457200" algn="l" defTabSz="4572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2pPr>
          <a:lvl3pPr marL="914400" algn="l" defTabSz="4572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3pPr>
          <a:lvl4pPr marL="1371600" algn="l" defTabSz="4572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4pPr>
          <a:lvl5pPr marL="1828800" algn="l" defTabSz="4572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5pPr>
          <a:lvl6pPr marL="2286000" algn="l" defTabSz="4572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6pPr>
          <a:lvl7pPr marL="2743200" algn="l" defTabSz="4572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7pPr>
          <a:lvl8pPr marL="3200400" algn="l" defTabSz="4572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8pPr>
          <a:lvl9pPr marL="3657600" algn="l" defTabSz="4572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9pPr>
        </a:lstStyle>
        <a:p>
          <a:pPr algn="ctr"/>
          <a:r>
            <a:rPr lang="en-US" sz="1000" b="1">
              <a:latin typeface="Arial" panose="020B0604020202020204" pitchFamily="34" charset="0"/>
              <a:cs typeface="Arial" panose="020B0604020202020204" pitchFamily="34" charset="0"/>
            </a:rPr>
            <a:t>T</a:t>
          </a:r>
        </a:p>
      </xdr:txBody>
    </xdr:sp>
    <xdr:clientData/>
  </xdr:twoCellAnchor>
  <xdr:twoCellAnchor>
    <xdr:from>
      <xdr:col>5</xdr:col>
      <xdr:colOff>464962</xdr:colOff>
      <xdr:row>3</xdr:row>
      <xdr:rowOff>123613</xdr:rowOff>
    </xdr:from>
    <xdr:to>
      <xdr:col>6</xdr:col>
      <xdr:colOff>49037</xdr:colOff>
      <xdr:row>4</xdr:row>
      <xdr:rowOff>166634</xdr:rowOff>
    </xdr:to>
    <xdr:sp macro="" textlink="">
      <xdr:nvSpPr>
        <xdr:cNvPr id="8" name="TextBox 30">
          <a:extLst>
            <a:ext uri="{FF2B5EF4-FFF2-40B4-BE49-F238E27FC236}">
              <a16:creationId xmlns:a16="http://schemas.microsoft.com/office/drawing/2014/main" id="{9694566C-5003-879E-84FB-484A97CE9127}"/>
            </a:ext>
          </a:extLst>
        </xdr:cNvPr>
        <xdr:cNvSpPr txBox="1"/>
      </xdr:nvSpPr>
      <xdr:spPr>
        <a:xfrm>
          <a:off x="4592462" y="733213"/>
          <a:ext cx="409575" cy="246221"/>
        </a:xfrm>
        <a:prstGeom prst="rect">
          <a:avLst/>
        </a:prstGeom>
        <a:noFill/>
      </xdr:spPr>
      <xdr:txBody>
        <a:bodyPr wrap="square" rtlCol="0">
          <a:spAutoFit/>
        </a:bodyPr>
        <a:lstStyle>
          <a:defPPr>
            <a:defRPr lang="en-US"/>
          </a:defPPr>
          <a:lvl1pPr marL="0" algn="l" defTabSz="4572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1pPr>
          <a:lvl2pPr marL="457200" algn="l" defTabSz="4572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2pPr>
          <a:lvl3pPr marL="914400" algn="l" defTabSz="4572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3pPr>
          <a:lvl4pPr marL="1371600" algn="l" defTabSz="4572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4pPr>
          <a:lvl5pPr marL="1828800" algn="l" defTabSz="4572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5pPr>
          <a:lvl6pPr marL="2286000" algn="l" defTabSz="4572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6pPr>
          <a:lvl7pPr marL="2743200" algn="l" defTabSz="4572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7pPr>
          <a:lvl8pPr marL="3200400" algn="l" defTabSz="4572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8pPr>
          <a:lvl9pPr marL="3657600" algn="l" defTabSz="4572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9pPr>
        </a:lstStyle>
        <a:p>
          <a:pPr algn="ctr"/>
          <a:r>
            <a:rPr lang="en-US" sz="1000" b="1">
              <a:latin typeface="Arial" panose="020B0604020202020204" pitchFamily="34" charset="0"/>
              <a:cs typeface="Arial" panose="020B0604020202020204" pitchFamily="34" charset="0"/>
            </a:rPr>
            <a:t>N</a:t>
          </a:r>
        </a:p>
      </xdr:txBody>
    </xdr:sp>
    <xdr:clientData/>
  </xdr:twoCellAnchor>
  <xdr:twoCellAnchor>
    <xdr:from>
      <xdr:col>6</xdr:col>
      <xdr:colOff>49035</xdr:colOff>
      <xdr:row>3</xdr:row>
      <xdr:rowOff>126105</xdr:rowOff>
    </xdr:from>
    <xdr:to>
      <xdr:col>6</xdr:col>
      <xdr:colOff>458610</xdr:colOff>
      <xdr:row>4</xdr:row>
      <xdr:rowOff>169126</xdr:rowOff>
    </xdr:to>
    <xdr:sp macro="" textlink="">
      <xdr:nvSpPr>
        <xdr:cNvPr id="9" name="TextBox 31">
          <a:extLst>
            <a:ext uri="{FF2B5EF4-FFF2-40B4-BE49-F238E27FC236}">
              <a16:creationId xmlns:a16="http://schemas.microsoft.com/office/drawing/2014/main" id="{097BF190-460A-4FCC-74F8-5099019C20BB}"/>
            </a:ext>
          </a:extLst>
        </xdr:cNvPr>
        <xdr:cNvSpPr txBox="1"/>
      </xdr:nvSpPr>
      <xdr:spPr>
        <a:xfrm>
          <a:off x="5002035" y="735705"/>
          <a:ext cx="409575" cy="246221"/>
        </a:xfrm>
        <a:prstGeom prst="rect">
          <a:avLst/>
        </a:prstGeom>
        <a:noFill/>
      </xdr:spPr>
      <xdr:txBody>
        <a:bodyPr wrap="square" rtlCol="0">
          <a:spAutoFit/>
        </a:bodyPr>
        <a:lstStyle>
          <a:defPPr>
            <a:defRPr lang="en-US"/>
          </a:defPPr>
          <a:lvl1pPr marL="0" algn="l" defTabSz="4572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1pPr>
          <a:lvl2pPr marL="457200" algn="l" defTabSz="4572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2pPr>
          <a:lvl3pPr marL="914400" algn="l" defTabSz="4572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3pPr>
          <a:lvl4pPr marL="1371600" algn="l" defTabSz="4572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4pPr>
          <a:lvl5pPr marL="1828800" algn="l" defTabSz="4572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5pPr>
          <a:lvl6pPr marL="2286000" algn="l" defTabSz="4572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6pPr>
          <a:lvl7pPr marL="2743200" algn="l" defTabSz="4572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7pPr>
          <a:lvl8pPr marL="3200400" algn="l" defTabSz="4572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8pPr>
          <a:lvl9pPr marL="3657600" algn="l" defTabSz="4572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9pPr>
        </a:lstStyle>
        <a:p>
          <a:pPr algn="ctr"/>
          <a:r>
            <a:rPr lang="en-US" sz="1000" b="1">
              <a:latin typeface="Arial" panose="020B0604020202020204" pitchFamily="34" charset="0"/>
              <a:cs typeface="Arial" panose="020B0604020202020204" pitchFamily="34" charset="0"/>
            </a:rPr>
            <a:t>M</a:t>
          </a:r>
        </a:p>
      </xdr:txBody>
    </xdr:sp>
    <xdr:clientData/>
  </xdr:twoCellAnchor>
  <xdr:twoCellAnchor>
    <xdr:from>
      <xdr:col>6</xdr:col>
      <xdr:colOff>302531</xdr:colOff>
      <xdr:row>3</xdr:row>
      <xdr:rowOff>123607</xdr:rowOff>
    </xdr:from>
    <xdr:to>
      <xdr:col>6</xdr:col>
      <xdr:colOff>537292</xdr:colOff>
      <xdr:row>4</xdr:row>
      <xdr:rowOff>166628</xdr:rowOff>
    </xdr:to>
    <xdr:sp macro="" textlink="">
      <xdr:nvSpPr>
        <xdr:cNvPr id="10" name="TextBox 32">
          <a:extLst>
            <a:ext uri="{FF2B5EF4-FFF2-40B4-BE49-F238E27FC236}">
              <a16:creationId xmlns:a16="http://schemas.microsoft.com/office/drawing/2014/main" id="{F3F95DD2-D3C1-08C9-E903-2521993F5130}"/>
            </a:ext>
          </a:extLst>
        </xdr:cNvPr>
        <xdr:cNvSpPr txBox="1"/>
      </xdr:nvSpPr>
      <xdr:spPr>
        <a:xfrm>
          <a:off x="5255531" y="733207"/>
          <a:ext cx="234761" cy="246221"/>
        </a:xfrm>
        <a:prstGeom prst="rect">
          <a:avLst/>
        </a:prstGeom>
        <a:noFill/>
      </xdr:spPr>
      <xdr:txBody>
        <a:bodyPr wrap="square" rtlCol="0">
          <a:spAutoFit/>
        </a:bodyPr>
        <a:lstStyle>
          <a:defPPr>
            <a:defRPr lang="en-US"/>
          </a:defPPr>
          <a:lvl1pPr marL="0" algn="l" defTabSz="4572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1pPr>
          <a:lvl2pPr marL="457200" algn="l" defTabSz="4572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2pPr>
          <a:lvl3pPr marL="914400" algn="l" defTabSz="4572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3pPr>
          <a:lvl4pPr marL="1371600" algn="l" defTabSz="4572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4pPr>
          <a:lvl5pPr marL="1828800" algn="l" defTabSz="4572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5pPr>
          <a:lvl6pPr marL="2286000" algn="l" defTabSz="4572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6pPr>
          <a:lvl7pPr marL="2743200" algn="l" defTabSz="4572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7pPr>
          <a:lvl8pPr marL="3200400" algn="l" defTabSz="4572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8pPr>
          <a:lvl9pPr marL="3657600" algn="l" defTabSz="4572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9pPr>
        </a:lstStyle>
        <a:p>
          <a:pPr algn="ctr"/>
          <a:r>
            <a:rPr lang="en-US" sz="1000" b="1">
              <a:latin typeface="Arial" panose="020B0604020202020204" pitchFamily="34" charset="0"/>
              <a:cs typeface="Arial" panose="020B0604020202020204" pitchFamily="34" charset="0"/>
            </a:rPr>
            <a:t>D</a:t>
          </a:r>
        </a:p>
      </xdr:txBody>
    </xdr:sp>
    <xdr:clientData/>
  </xdr:twoCellAnchor>
  <xdr:twoCellAnchor>
    <xdr:from>
      <xdr:col>6</xdr:col>
      <xdr:colOff>508262</xdr:colOff>
      <xdr:row>3</xdr:row>
      <xdr:rowOff>123611</xdr:rowOff>
    </xdr:from>
    <xdr:to>
      <xdr:col>6</xdr:col>
      <xdr:colOff>719445</xdr:colOff>
      <xdr:row>4</xdr:row>
      <xdr:rowOff>166632</xdr:rowOff>
    </xdr:to>
    <xdr:sp macro="" textlink="">
      <xdr:nvSpPr>
        <xdr:cNvPr id="11" name="TextBox 33">
          <a:extLst>
            <a:ext uri="{FF2B5EF4-FFF2-40B4-BE49-F238E27FC236}">
              <a16:creationId xmlns:a16="http://schemas.microsoft.com/office/drawing/2014/main" id="{68C584FD-F3BB-B2A7-AAC2-B04FF0093C59}"/>
            </a:ext>
          </a:extLst>
        </xdr:cNvPr>
        <xdr:cNvSpPr txBox="1"/>
      </xdr:nvSpPr>
      <xdr:spPr>
        <a:xfrm>
          <a:off x="5461262" y="733211"/>
          <a:ext cx="211183" cy="246221"/>
        </a:xfrm>
        <a:prstGeom prst="rect">
          <a:avLst/>
        </a:prstGeom>
        <a:noFill/>
      </xdr:spPr>
      <xdr:txBody>
        <a:bodyPr wrap="square" rtlCol="0">
          <a:spAutoFit/>
        </a:bodyPr>
        <a:lstStyle>
          <a:defPPr>
            <a:defRPr lang="en-US"/>
          </a:defPPr>
          <a:lvl1pPr marL="0" algn="l" defTabSz="4572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1pPr>
          <a:lvl2pPr marL="457200" algn="l" defTabSz="4572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2pPr>
          <a:lvl3pPr marL="914400" algn="l" defTabSz="4572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3pPr>
          <a:lvl4pPr marL="1371600" algn="l" defTabSz="4572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4pPr>
          <a:lvl5pPr marL="1828800" algn="l" defTabSz="4572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5pPr>
          <a:lvl6pPr marL="2286000" algn="l" defTabSz="4572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6pPr>
          <a:lvl7pPr marL="2743200" algn="l" defTabSz="4572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7pPr>
          <a:lvl8pPr marL="3200400" algn="l" defTabSz="4572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8pPr>
          <a:lvl9pPr marL="3657600" algn="l" defTabSz="4572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9pPr>
        </a:lstStyle>
        <a:p>
          <a:pPr algn="ctr"/>
          <a:r>
            <a:rPr lang="en-US" sz="1000" b="1">
              <a:latin typeface="Arial" panose="020B0604020202020204" pitchFamily="34" charset="0"/>
              <a:cs typeface="Arial" panose="020B0604020202020204" pitchFamily="34" charset="0"/>
            </a:rPr>
            <a:t>T</a:t>
          </a:r>
        </a:p>
      </xdr:txBody>
    </xdr:sp>
    <xdr:clientData/>
  </xdr:twoCellAnchor>
  <xdr:twoCellAnchor>
    <xdr:from>
      <xdr:col>6</xdr:col>
      <xdr:colOff>679498</xdr:colOff>
      <xdr:row>3</xdr:row>
      <xdr:rowOff>123607</xdr:rowOff>
    </xdr:from>
    <xdr:to>
      <xdr:col>7</xdr:col>
      <xdr:colOff>92334</xdr:colOff>
      <xdr:row>4</xdr:row>
      <xdr:rowOff>166628</xdr:rowOff>
    </xdr:to>
    <xdr:sp macro="" textlink="">
      <xdr:nvSpPr>
        <xdr:cNvPr id="12" name="TextBox 34">
          <a:extLst>
            <a:ext uri="{FF2B5EF4-FFF2-40B4-BE49-F238E27FC236}">
              <a16:creationId xmlns:a16="http://schemas.microsoft.com/office/drawing/2014/main" id="{B93D3C75-0E7A-3F0F-161D-5F6AEC414612}"/>
            </a:ext>
          </a:extLst>
        </xdr:cNvPr>
        <xdr:cNvSpPr txBox="1"/>
      </xdr:nvSpPr>
      <xdr:spPr>
        <a:xfrm>
          <a:off x="5632498" y="733207"/>
          <a:ext cx="238336" cy="246221"/>
        </a:xfrm>
        <a:prstGeom prst="rect">
          <a:avLst/>
        </a:prstGeom>
        <a:noFill/>
      </xdr:spPr>
      <xdr:txBody>
        <a:bodyPr wrap="square" rtlCol="0">
          <a:spAutoFit/>
        </a:bodyPr>
        <a:lstStyle>
          <a:defPPr>
            <a:defRPr lang="en-US"/>
          </a:defPPr>
          <a:lvl1pPr marL="0" algn="l" defTabSz="4572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1pPr>
          <a:lvl2pPr marL="457200" algn="l" defTabSz="4572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2pPr>
          <a:lvl3pPr marL="914400" algn="l" defTabSz="4572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3pPr>
          <a:lvl4pPr marL="1371600" algn="l" defTabSz="4572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4pPr>
          <a:lvl5pPr marL="1828800" algn="l" defTabSz="4572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5pPr>
          <a:lvl6pPr marL="2286000" algn="l" defTabSz="4572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6pPr>
          <a:lvl7pPr marL="2743200" algn="l" defTabSz="4572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7pPr>
          <a:lvl8pPr marL="3200400" algn="l" defTabSz="4572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8pPr>
          <a:lvl9pPr marL="3657600" algn="l" defTabSz="4572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9pPr>
        </a:lstStyle>
        <a:p>
          <a:pPr algn="ctr"/>
          <a:r>
            <a:rPr lang="en-US" sz="1000" b="1">
              <a:latin typeface="Arial" panose="020B0604020202020204" pitchFamily="34" charset="0"/>
              <a:cs typeface="Arial" panose="020B0604020202020204" pitchFamily="34" charset="0"/>
            </a:rPr>
            <a:t>N</a:t>
          </a:r>
        </a:p>
      </xdr:txBody>
    </xdr:sp>
    <xdr:clientData/>
  </xdr:twoCellAnchor>
  <xdr:twoCellAnchor>
    <xdr:from>
      <xdr:col>7</xdr:col>
      <xdr:colOff>64440</xdr:colOff>
      <xdr:row>3</xdr:row>
      <xdr:rowOff>119424</xdr:rowOff>
    </xdr:from>
    <xdr:to>
      <xdr:col>7</xdr:col>
      <xdr:colOff>275704</xdr:colOff>
      <xdr:row>4</xdr:row>
      <xdr:rowOff>162445</xdr:rowOff>
    </xdr:to>
    <xdr:sp macro="" textlink="">
      <xdr:nvSpPr>
        <xdr:cNvPr id="13" name="TextBox 35">
          <a:extLst>
            <a:ext uri="{FF2B5EF4-FFF2-40B4-BE49-F238E27FC236}">
              <a16:creationId xmlns:a16="http://schemas.microsoft.com/office/drawing/2014/main" id="{7423735A-F41A-FD89-0661-F046E17B937F}"/>
            </a:ext>
          </a:extLst>
        </xdr:cNvPr>
        <xdr:cNvSpPr txBox="1"/>
      </xdr:nvSpPr>
      <xdr:spPr>
        <a:xfrm>
          <a:off x="5842940" y="729024"/>
          <a:ext cx="211264" cy="246221"/>
        </a:xfrm>
        <a:prstGeom prst="rect">
          <a:avLst/>
        </a:prstGeom>
        <a:noFill/>
      </xdr:spPr>
      <xdr:txBody>
        <a:bodyPr wrap="square" rtlCol="0">
          <a:spAutoFit/>
        </a:bodyPr>
        <a:lstStyle>
          <a:defPPr>
            <a:defRPr lang="en-US"/>
          </a:defPPr>
          <a:lvl1pPr marL="0" algn="l" defTabSz="4572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1pPr>
          <a:lvl2pPr marL="457200" algn="l" defTabSz="4572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2pPr>
          <a:lvl3pPr marL="914400" algn="l" defTabSz="4572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3pPr>
          <a:lvl4pPr marL="1371600" algn="l" defTabSz="4572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4pPr>
          <a:lvl5pPr marL="1828800" algn="l" defTabSz="4572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5pPr>
          <a:lvl6pPr marL="2286000" algn="l" defTabSz="4572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6pPr>
          <a:lvl7pPr marL="2743200" algn="l" defTabSz="4572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7pPr>
          <a:lvl8pPr marL="3200400" algn="l" defTabSz="4572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8pPr>
          <a:lvl9pPr marL="3657600" algn="l" defTabSz="4572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9pPr>
        </a:lstStyle>
        <a:p>
          <a:pPr algn="ctr"/>
          <a:r>
            <a:rPr lang="en-US" sz="1000" b="1">
              <a:latin typeface="Arial" panose="020B0604020202020204" pitchFamily="34" charset="0"/>
              <a:cs typeface="Arial" panose="020B0604020202020204" pitchFamily="34" charset="0"/>
            </a:rPr>
            <a:t>M</a:t>
          </a:r>
        </a:p>
      </xdr:txBody>
    </xdr:sp>
    <xdr:clientData/>
  </xdr:twoCellAnchor>
  <xdr:twoCellAnchor>
    <xdr:from>
      <xdr:col>7</xdr:col>
      <xdr:colOff>259701</xdr:colOff>
      <xdr:row>3</xdr:row>
      <xdr:rowOff>119424</xdr:rowOff>
    </xdr:from>
    <xdr:to>
      <xdr:col>7</xdr:col>
      <xdr:colOff>469282</xdr:colOff>
      <xdr:row>4</xdr:row>
      <xdr:rowOff>162445</xdr:rowOff>
    </xdr:to>
    <xdr:sp macro="" textlink="">
      <xdr:nvSpPr>
        <xdr:cNvPr id="14" name="TextBox 36">
          <a:extLst>
            <a:ext uri="{FF2B5EF4-FFF2-40B4-BE49-F238E27FC236}">
              <a16:creationId xmlns:a16="http://schemas.microsoft.com/office/drawing/2014/main" id="{471EC3AE-D9B2-169B-1617-6452A3F49E80}"/>
            </a:ext>
          </a:extLst>
        </xdr:cNvPr>
        <xdr:cNvSpPr txBox="1"/>
      </xdr:nvSpPr>
      <xdr:spPr>
        <a:xfrm>
          <a:off x="6038201" y="729024"/>
          <a:ext cx="209581" cy="246221"/>
        </a:xfrm>
        <a:prstGeom prst="rect">
          <a:avLst/>
        </a:prstGeom>
        <a:noFill/>
      </xdr:spPr>
      <xdr:txBody>
        <a:bodyPr wrap="square" rtlCol="0">
          <a:spAutoFit/>
        </a:bodyPr>
        <a:lstStyle>
          <a:defPPr>
            <a:defRPr lang="en-US"/>
          </a:defPPr>
          <a:lvl1pPr marL="0" algn="l" defTabSz="4572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1pPr>
          <a:lvl2pPr marL="457200" algn="l" defTabSz="4572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2pPr>
          <a:lvl3pPr marL="914400" algn="l" defTabSz="4572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3pPr>
          <a:lvl4pPr marL="1371600" algn="l" defTabSz="4572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4pPr>
          <a:lvl5pPr marL="1828800" algn="l" defTabSz="4572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5pPr>
          <a:lvl6pPr marL="2286000" algn="l" defTabSz="4572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6pPr>
          <a:lvl7pPr marL="2743200" algn="l" defTabSz="4572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7pPr>
          <a:lvl8pPr marL="3200400" algn="l" defTabSz="4572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8pPr>
          <a:lvl9pPr marL="3657600" algn="l" defTabSz="4572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9pPr>
        </a:lstStyle>
        <a:p>
          <a:pPr algn="ctr"/>
          <a:r>
            <a:rPr lang="en-US" sz="1000" b="1">
              <a:latin typeface="Arial" panose="020B0604020202020204" pitchFamily="34" charset="0"/>
              <a:cs typeface="Arial" panose="020B0604020202020204" pitchFamily="34" charset="0"/>
            </a:rPr>
            <a:t>D</a:t>
          </a:r>
        </a:p>
      </xdr:txBody>
    </xdr:sp>
    <xdr:clientData/>
  </xdr:twoCellAnchor>
  <xdr:twoCellAnchor>
    <xdr:from>
      <xdr:col>7</xdr:col>
      <xdr:colOff>432475</xdr:colOff>
      <xdr:row>3</xdr:row>
      <xdr:rowOff>117797</xdr:rowOff>
    </xdr:from>
    <xdr:to>
      <xdr:col>7</xdr:col>
      <xdr:colOff>687683</xdr:colOff>
      <xdr:row>4</xdr:row>
      <xdr:rowOff>160818</xdr:rowOff>
    </xdr:to>
    <xdr:sp macro="" textlink="">
      <xdr:nvSpPr>
        <xdr:cNvPr id="15" name="TextBox 39">
          <a:extLst>
            <a:ext uri="{FF2B5EF4-FFF2-40B4-BE49-F238E27FC236}">
              <a16:creationId xmlns:a16="http://schemas.microsoft.com/office/drawing/2014/main" id="{14F09FD1-5EA2-9EC8-B40F-3F01190FCCF0}"/>
            </a:ext>
          </a:extLst>
        </xdr:cNvPr>
        <xdr:cNvSpPr txBox="1"/>
      </xdr:nvSpPr>
      <xdr:spPr>
        <a:xfrm>
          <a:off x="6210975" y="727397"/>
          <a:ext cx="255208" cy="246221"/>
        </a:xfrm>
        <a:prstGeom prst="rect">
          <a:avLst/>
        </a:prstGeom>
        <a:noFill/>
      </xdr:spPr>
      <xdr:txBody>
        <a:bodyPr wrap="square" rtlCol="0">
          <a:spAutoFit/>
        </a:bodyPr>
        <a:lstStyle>
          <a:defPPr>
            <a:defRPr lang="en-US"/>
          </a:defPPr>
          <a:lvl1pPr marL="0" algn="l" defTabSz="4572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1pPr>
          <a:lvl2pPr marL="457200" algn="l" defTabSz="4572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2pPr>
          <a:lvl3pPr marL="914400" algn="l" defTabSz="4572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3pPr>
          <a:lvl4pPr marL="1371600" algn="l" defTabSz="4572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4pPr>
          <a:lvl5pPr marL="1828800" algn="l" defTabSz="4572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5pPr>
          <a:lvl6pPr marL="2286000" algn="l" defTabSz="4572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6pPr>
          <a:lvl7pPr marL="2743200" algn="l" defTabSz="4572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7pPr>
          <a:lvl8pPr marL="3200400" algn="l" defTabSz="4572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8pPr>
          <a:lvl9pPr marL="3657600" algn="l" defTabSz="4572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9pPr>
        </a:lstStyle>
        <a:p>
          <a:pPr algn="ctr"/>
          <a:r>
            <a:rPr lang="en-US" sz="1000" b="1">
              <a:latin typeface="Arial" panose="020B0604020202020204" pitchFamily="34" charset="0"/>
              <a:cs typeface="Arial" panose="020B0604020202020204" pitchFamily="34" charset="0"/>
            </a:rPr>
            <a:t>T</a:t>
          </a:r>
        </a:p>
      </xdr:txBody>
    </xdr:sp>
    <xdr:clientData/>
  </xdr:twoCellAnchor>
  <xdr:twoCellAnchor>
    <xdr:from>
      <xdr:col>7</xdr:col>
      <xdr:colOff>659233</xdr:colOff>
      <xdr:row>3</xdr:row>
      <xdr:rowOff>117797</xdr:rowOff>
    </xdr:from>
    <xdr:to>
      <xdr:col>8</xdr:col>
      <xdr:colOff>38521</xdr:colOff>
      <xdr:row>4</xdr:row>
      <xdr:rowOff>160818</xdr:rowOff>
    </xdr:to>
    <xdr:sp macro="" textlink="">
      <xdr:nvSpPr>
        <xdr:cNvPr id="16" name="TextBox 40">
          <a:extLst>
            <a:ext uri="{FF2B5EF4-FFF2-40B4-BE49-F238E27FC236}">
              <a16:creationId xmlns:a16="http://schemas.microsoft.com/office/drawing/2014/main" id="{57475F0F-B747-F582-CB12-C976BDF8EB5E}"/>
            </a:ext>
          </a:extLst>
        </xdr:cNvPr>
        <xdr:cNvSpPr txBox="1"/>
      </xdr:nvSpPr>
      <xdr:spPr>
        <a:xfrm>
          <a:off x="6437733" y="727397"/>
          <a:ext cx="204788" cy="246221"/>
        </a:xfrm>
        <a:prstGeom prst="rect">
          <a:avLst/>
        </a:prstGeom>
        <a:noFill/>
      </xdr:spPr>
      <xdr:txBody>
        <a:bodyPr wrap="square" rtlCol="0">
          <a:spAutoFit/>
        </a:bodyPr>
        <a:lstStyle>
          <a:defPPr>
            <a:defRPr lang="en-US"/>
          </a:defPPr>
          <a:lvl1pPr marL="0" algn="l" defTabSz="4572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1pPr>
          <a:lvl2pPr marL="457200" algn="l" defTabSz="4572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2pPr>
          <a:lvl3pPr marL="914400" algn="l" defTabSz="4572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3pPr>
          <a:lvl4pPr marL="1371600" algn="l" defTabSz="4572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4pPr>
          <a:lvl5pPr marL="1828800" algn="l" defTabSz="4572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5pPr>
          <a:lvl6pPr marL="2286000" algn="l" defTabSz="4572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6pPr>
          <a:lvl7pPr marL="2743200" algn="l" defTabSz="4572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7pPr>
          <a:lvl8pPr marL="3200400" algn="l" defTabSz="4572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8pPr>
          <a:lvl9pPr marL="3657600" algn="l" defTabSz="4572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9pPr>
        </a:lstStyle>
        <a:p>
          <a:pPr algn="ctr"/>
          <a:r>
            <a:rPr lang="en-US" sz="1000" b="1">
              <a:latin typeface="Arial" panose="020B0604020202020204" pitchFamily="34" charset="0"/>
              <a:cs typeface="Arial" panose="020B0604020202020204" pitchFamily="34" charset="0"/>
            </a:rPr>
            <a:t>N</a:t>
          </a:r>
        </a:p>
      </xdr:txBody>
    </xdr:sp>
    <xdr:clientData/>
  </xdr:twoCellAnchor>
  <xdr:twoCellAnchor>
    <xdr:from>
      <xdr:col>0</xdr:col>
      <xdr:colOff>677773</xdr:colOff>
      <xdr:row>3</xdr:row>
      <xdr:rowOff>126104</xdr:rowOff>
    </xdr:from>
    <xdr:to>
      <xdr:col>1</xdr:col>
      <xdr:colOff>261848</xdr:colOff>
      <xdr:row>4</xdr:row>
      <xdr:rowOff>169125</xdr:rowOff>
    </xdr:to>
    <xdr:sp macro="" textlink="">
      <xdr:nvSpPr>
        <xdr:cNvPr id="17" name="TextBox 41">
          <a:extLst>
            <a:ext uri="{FF2B5EF4-FFF2-40B4-BE49-F238E27FC236}">
              <a16:creationId xmlns:a16="http://schemas.microsoft.com/office/drawing/2014/main" id="{CDCC9F01-B130-3734-A13F-1EAA91CAE27D}"/>
            </a:ext>
          </a:extLst>
        </xdr:cNvPr>
        <xdr:cNvSpPr txBox="1"/>
      </xdr:nvSpPr>
      <xdr:spPr>
        <a:xfrm>
          <a:off x="677773" y="735704"/>
          <a:ext cx="409575" cy="246221"/>
        </a:xfrm>
        <a:prstGeom prst="rect">
          <a:avLst/>
        </a:prstGeom>
        <a:noFill/>
      </xdr:spPr>
      <xdr:txBody>
        <a:bodyPr wrap="square" rtlCol="0">
          <a:spAutoFit/>
        </a:bodyPr>
        <a:lstStyle>
          <a:defPPr>
            <a:defRPr lang="en-US"/>
          </a:defPPr>
          <a:lvl1pPr marL="0" algn="l" defTabSz="4572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1pPr>
          <a:lvl2pPr marL="457200" algn="l" defTabSz="4572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2pPr>
          <a:lvl3pPr marL="914400" algn="l" defTabSz="4572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3pPr>
          <a:lvl4pPr marL="1371600" algn="l" defTabSz="4572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4pPr>
          <a:lvl5pPr marL="1828800" algn="l" defTabSz="4572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5pPr>
          <a:lvl6pPr marL="2286000" algn="l" defTabSz="4572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6pPr>
          <a:lvl7pPr marL="2743200" algn="l" defTabSz="4572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7pPr>
          <a:lvl8pPr marL="3200400" algn="l" defTabSz="4572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8pPr>
          <a:lvl9pPr marL="3657600" algn="l" defTabSz="4572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9pPr>
        </a:lstStyle>
        <a:p>
          <a:pPr algn="ctr"/>
          <a:r>
            <a:rPr lang="en-US" sz="1000" b="1">
              <a:latin typeface="Arial" panose="020B0604020202020204" pitchFamily="34" charset="0"/>
              <a:cs typeface="Arial" panose="020B0604020202020204" pitchFamily="34" charset="0"/>
            </a:rPr>
            <a:t>M</a:t>
          </a:r>
        </a:p>
      </xdr:txBody>
    </xdr:sp>
    <xdr:clientData/>
  </xdr:twoCellAnchor>
  <xdr:twoCellAnchor>
    <xdr:from>
      <xdr:col>1</xdr:col>
      <xdr:colOff>37494</xdr:colOff>
      <xdr:row>3</xdr:row>
      <xdr:rowOff>126103</xdr:rowOff>
    </xdr:from>
    <xdr:to>
      <xdr:col>1</xdr:col>
      <xdr:colOff>447069</xdr:colOff>
      <xdr:row>4</xdr:row>
      <xdr:rowOff>169124</xdr:rowOff>
    </xdr:to>
    <xdr:sp macro="" textlink="">
      <xdr:nvSpPr>
        <xdr:cNvPr id="18" name="TextBox 42">
          <a:extLst>
            <a:ext uri="{FF2B5EF4-FFF2-40B4-BE49-F238E27FC236}">
              <a16:creationId xmlns:a16="http://schemas.microsoft.com/office/drawing/2014/main" id="{0C07B300-E897-C4B2-32D8-CDA912C7DE52}"/>
            </a:ext>
          </a:extLst>
        </xdr:cNvPr>
        <xdr:cNvSpPr txBox="1"/>
      </xdr:nvSpPr>
      <xdr:spPr>
        <a:xfrm>
          <a:off x="862994" y="735703"/>
          <a:ext cx="409575" cy="246221"/>
        </a:xfrm>
        <a:prstGeom prst="rect">
          <a:avLst/>
        </a:prstGeom>
        <a:noFill/>
      </xdr:spPr>
      <xdr:txBody>
        <a:bodyPr wrap="square" rtlCol="0">
          <a:spAutoFit/>
        </a:bodyPr>
        <a:lstStyle>
          <a:defPPr>
            <a:defRPr lang="en-US"/>
          </a:defPPr>
          <a:lvl1pPr marL="0" algn="l" defTabSz="4572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1pPr>
          <a:lvl2pPr marL="457200" algn="l" defTabSz="4572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2pPr>
          <a:lvl3pPr marL="914400" algn="l" defTabSz="4572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3pPr>
          <a:lvl4pPr marL="1371600" algn="l" defTabSz="4572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4pPr>
          <a:lvl5pPr marL="1828800" algn="l" defTabSz="4572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5pPr>
          <a:lvl6pPr marL="2286000" algn="l" defTabSz="4572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6pPr>
          <a:lvl7pPr marL="2743200" algn="l" defTabSz="4572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7pPr>
          <a:lvl8pPr marL="3200400" algn="l" defTabSz="4572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8pPr>
          <a:lvl9pPr marL="3657600" algn="l" defTabSz="4572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9pPr>
        </a:lstStyle>
        <a:p>
          <a:pPr algn="ctr"/>
          <a:r>
            <a:rPr lang="en-US" sz="1000" b="1">
              <a:latin typeface="Arial" panose="020B0604020202020204" pitchFamily="34" charset="0"/>
              <a:cs typeface="Arial" panose="020B0604020202020204" pitchFamily="34" charset="0"/>
            </a:rPr>
            <a:t>D</a:t>
          </a:r>
        </a:p>
      </xdr:txBody>
    </xdr:sp>
    <xdr:clientData/>
  </xdr:twoCellAnchor>
  <xdr:twoCellAnchor>
    <xdr:from>
      <xdr:col>1</xdr:col>
      <xdr:colOff>242280</xdr:colOff>
      <xdr:row>3</xdr:row>
      <xdr:rowOff>126102</xdr:rowOff>
    </xdr:from>
    <xdr:to>
      <xdr:col>1</xdr:col>
      <xdr:colOff>651855</xdr:colOff>
      <xdr:row>4</xdr:row>
      <xdr:rowOff>169123</xdr:rowOff>
    </xdr:to>
    <xdr:sp macro="" textlink="">
      <xdr:nvSpPr>
        <xdr:cNvPr id="19" name="TextBox 43">
          <a:extLst>
            <a:ext uri="{FF2B5EF4-FFF2-40B4-BE49-F238E27FC236}">
              <a16:creationId xmlns:a16="http://schemas.microsoft.com/office/drawing/2014/main" id="{8C38A54C-DB0A-6879-5490-FFCFD3252859}"/>
            </a:ext>
          </a:extLst>
        </xdr:cNvPr>
        <xdr:cNvSpPr txBox="1"/>
      </xdr:nvSpPr>
      <xdr:spPr>
        <a:xfrm>
          <a:off x="1067780" y="735702"/>
          <a:ext cx="409575" cy="246221"/>
        </a:xfrm>
        <a:prstGeom prst="rect">
          <a:avLst/>
        </a:prstGeom>
        <a:noFill/>
      </xdr:spPr>
      <xdr:txBody>
        <a:bodyPr wrap="square" rtlCol="0">
          <a:spAutoFit/>
        </a:bodyPr>
        <a:lstStyle>
          <a:defPPr>
            <a:defRPr lang="en-US"/>
          </a:defPPr>
          <a:lvl1pPr marL="0" algn="l" defTabSz="4572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1pPr>
          <a:lvl2pPr marL="457200" algn="l" defTabSz="4572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2pPr>
          <a:lvl3pPr marL="914400" algn="l" defTabSz="4572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3pPr>
          <a:lvl4pPr marL="1371600" algn="l" defTabSz="4572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4pPr>
          <a:lvl5pPr marL="1828800" algn="l" defTabSz="4572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5pPr>
          <a:lvl6pPr marL="2286000" algn="l" defTabSz="4572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6pPr>
          <a:lvl7pPr marL="2743200" algn="l" defTabSz="4572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7pPr>
          <a:lvl8pPr marL="3200400" algn="l" defTabSz="4572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8pPr>
          <a:lvl9pPr marL="3657600" algn="l" defTabSz="4572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9pPr>
        </a:lstStyle>
        <a:p>
          <a:pPr algn="ctr"/>
          <a:r>
            <a:rPr lang="en-US" sz="1000" b="1">
              <a:latin typeface="Arial" panose="020B0604020202020204" pitchFamily="34" charset="0"/>
              <a:cs typeface="Arial" panose="020B0604020202020204" pitchFamily="34" charset="0"/>
            </a:rPr>
            <a:t>T</a:t>
          </a:r>
        </a:p>
      </xdr:txBody>
    </xdr:sp>
    <xdr:clientData/>
  </xdr:twoCellAnchor>
  <xdr:twoCellAnchor>
    <xdr:from>
      <xdr:col>1</xdr:col>
      <xdr:colOff>447066</xdr:colOff>
      <xdr:row>3</xdr:row>
      <xdr:rowOff>126102</xdr:rowOff>
    </xdr:from>
    <xdr:to>
      <xdr:col>2</xdr:col>
      <xdr:colOff>31141</xdr:colOff>
      <xdr:row>4</xdr:row>
      <xdr:rowOff>169123</xdr:rowOff>
    </xdr:to>
    <xdr:sp macro="" textlink="">
      <xdr:nvSpPr>
        <xdr:cNvPr id="20" name="TextBox 44">
          <a:extLst>
            <a:ext uri="{FF2B5EF4-FFF2-40B4-BE49-F238E27FC236}">
              <a16:creationId xmlns:a16="http://schemas.microsoft.com/office/drawing/2014/main" id="{16325BE3-C1D7-4572-55D2-760792810EF0}"/>
            </a:ext>
          </a:extLst>
        </xdr:cNvPr>
        <xdr:cNvSpPr txBox="1"/>
      </xdr:nvSpPr>
      <xdr:spPr>
        <a:xfrm>
          <a:off x="1272566" y="735702"/>
          <a:ext cx="409575" cy="246221"/>
        </a:xfrm>
        <a:prstGeom prst="rect">
          <a:avLst/>
        </a:prstGeom>
        <a:noFill/>
      </xdr:spPr>
      <xdr:txBody>
        <a:bodyPr wrap="square" rtlCol="0">
          <a:spAutoFit/>
        </a:bodyPr>
        <a:lstStyle>
          <a:defPPr>
            <a:defRPr lang="en-US"/>
          </a:defPPr>
          <a:lvl1pPr marL="0" algn="l" defTabSz="4572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1pPr>
          <a:lvl2pPr marL="457200" algn="l" defTabSz="4572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2pPr>
          <a:lvl3pPr marL="914400" algn="l" defTabSz="4572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3pPr>
          <a:lvl4pPr marL="1371600" algn="l" defTabSz="4572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4pPr>
          <a:lvl5pPr marL="1828800" algn="l" defTabSz="4572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5pPr>
          <a:lvl6pPr marL="2286000" algn="l" defTabSz="4572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6pPr>
          <a:lvl7pPr marL="2743200" algn="l" defTabSz="4572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7pPr>
          <a:lvl8pPr marL="3200400" algn="l" defTabSz="4572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8pPr>
          <a:lvl9pPr marL="3657600" algn="l" defTabSz="4572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9pPr>
        </a:lstStyle>
        <a:p>
          <a:pPr algn="ctr"/>
          <a:r>
            <a:rPr lang="en-US" sz="1000" b="1">
              <a:latin typeface="Arial" panose="020B0604020202020204" pitchFamily="34" charset="0"/>
              <a:cs typeface="Arial" panose="020B0604020202020204" pitchFamily="34" charset="0"/>
            </a:rPr>
            <a:t>N</a:t>
          </a:r>
        </a:p>
      </xdr:txBody>
    </xdr:sp>
    <xdr:clientData/>
  </xdr:twoCellAnchor>
  <xdr:twoCellAnchor>
    <xdr:from>
      <xdr:col>2</xdr:col>
      <xdr:colOff>31139</xdr:colOff>
      <xdr:row>3</xdr:row>
      <xdr:rowOff>128594</xdr:rowOff>
    </xdr:from>
    <xdr:to>
      <xdr:col>2</xdr:col>
      <xdr:colOff>440714</xdr:colOff>
      <xdr:row>4</xdr:row>
      <xdr:rowOff>171615</xdr:rowOff>
    </xdr:to>
    <xdr:sp macro="" textlink="">
      <xdr:nvSpPr>
        <xdr:cNvPr id="21" name="TextBox 45">
          <a:extLst>
            <a:ext uri="{FF2B5EF4-FFF2-40B4-BE49-F238E27FC236}">
              <a16:creationId xmlns:a16="http://schemas.microsoft.com/office/drawing/2014/main" id="{A70405CE-B7BA-686C-4EDB-6A7E3E03724B}"/>
            </a:ext>
          </a:extLst>
        </xdr:cNvPr>
        <xdr:cNvSpPr txBox="1"/>
      </xdr:nvSpPr>
      <xdr:spPr>
        <a:xfrm>
          <a:off x="1682139" y="738194"/>
          <a:ext cx="409575" cy="246221"/>
        </a:xfrm>
        <a:prstGeom prst="rect">
          <a:avLst/>
        </a:prstGeom>
        <a:noFill/>
      </xdr:spPr>
      <xdr:txBody>
        <a:bodyPr wrap="square" rtlCol="0">
          <a:spAutoFit/>
        </a:bodyPr>
        <a:lstStyle>
          <a:defPPr>
            <a:defRPr lang="en-US"/>
          </a:defPPr>
          <a:lvl1pPr marL="0" algn="l" defTabSz="4572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1pPr>
          <a:lvl2pPr marL="457200" algn="l" defTabSz="4572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2pPr>
          <a:lvl3pPr marL="914400" algn="l" defTabSz="4572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3pPr>
          <a:lvl4pPr marL="1371600" algn="l" defTabSz="4572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4pPr>
          <a:lvl5pPr marL="1828800" algn="l" defTabSz="4572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5pPr>
          <a:lvl6pPr marL="2286000" algn="l" defTabSz="4572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6pPr>
          <a:lvl7pPr marL="2743200" algn="l" defTabSz="4572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7pPr>
          <a:lvl8pPr marL="3200400" algn="l" defTabSz="4572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8pPr>
          <a:lvl9pPr marL="3657600" algn="l" defTabSz="4572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9pPr>
        </a:lstStyle>
        <a:p>
          <a:pPr algn="ctr"/>
          <a:r>
            <a:rPr lang="en-US" sz="1000" b="1">
              <a:latin typeface="Arial" panose="020B0604020202020204" pitchFamily="34" charset="0"/>
              <a:cs typeface="Arial" panose="020B0604020202020204" pitchFamily="34" charset="0"/>
            </a:rPr>
            <a:t>M</a:t>
          </a:r>
        </a:p>
      </xdr:txBody>
    </xdr:sp>
    <xdr:clientData/>
  </xdr:twoCellAnchor>
  <xdr:twoCellAnchor>
    <xdr:from>
      <xdr:col>2</xdr:col>
      <xdr:colOff>284635</xdr:colOff>
      <xdr:row>3</xdr:row>
      <xdr:rowOff>126096</xdr:rowOff>
    </xdr:from>
    <xdr:to>
      <xdr:col>2</xdr:col>
      <xdr:colOff>519396</xdr:colOff>
      <xdr:row>4</xdr:row>
      <xdr:rowOff>169117</xdr:rowOff>
    </xdr:to>
    <xdr:sp macro="" textlink="">
      <xdr:nvSpPr>
        <xdr:cNvPr id="22" name="TextBox 46">
          <a:extLst>
            <a:ext uri="{FF2B5EF4-FFF2-40B4-BE49-F238E27FC236}">
              <a16:creationId xmlns:a16="http://schemas.microsoft.com/office/drawing/2014/main" id="{83A0DE68-C4B9-7892-EEAD-F412DEA58676}"/>
            </a:ext>
          </a:extLst>
        </xdr:cNvPr>
        <xdr:cNvSpPr txBox="1"/>
      </xdr:nvSpPr>
      <xdr:spPr>
        <a:xfrm>
          <a:off x="1935635" y="735696"/>
          <a:ext cx="234761" cy="246221"/>
        </a:xfrm>
        <a:prstGeom prst="rect">
          <a:avLst/>
        </a:prstGeom>
        <a:noFill/>
      </xdr:spPr>
      <xdr:txBody>
        <a:bodyPr wrap="square" rtlCol="0">
          <a:spAutoFit/>
        </a:bodyPr>
        <a:lstStyle>
          <a:defPPr>
            <a:defRPr lang="en-US"/>
          </a:defPPr>
          <a:lvl1pPr marL="0" algn="l" defTabSz="4572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1pPr>
          <a:lvl2pPr marL="457200" algn="l" defTabSz="4572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2pPr>
          <a:lvl3pPr marL="914400" algn="l" defTabSz="4572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3pPr>
          <a:lvl4pPr marL="1371600" algn="l" defTabSz="4572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4pPr>
          <a:lvl5pPr marL="1828800" algn="l" defTabSz="4572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5pPr>
          <a:lvl6pPr marL="2286000" algn="l" defTabSz="4572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6pPr>
          <a:lvl7pPr marL="2743200" algn="l" defTabSz="4572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7pPr>
          <a:lvl8pPr marL="3200400" algn="l" defTabSz="4572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8pPr>
          <a:lvl9pPr marL="3657600" algn="l" defTabSz="4572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9pPr>
        </a:lstStyle>
        <a:p>
          <a:pPr algn="ctr"/>
          <a:r>
            <a:rPr lang="en-US" sz="1000" b="1">
              <a:latin typeface="Arial" panose="020B0604020202020204" pitchFamily="34" charset="0"/>
              <a:cs typeface="Arial" panose="020B0604020202020204" pitchFamily="34" charset="0"/>
            </a:rPr>
            <a:t>D</a:t>
          </a:r>
        </a:p>
      </xdr:txBody>
    </xdr:sp>
    <xdr:clientData/>
  </xdr:twoCellAnchor>
  <xdr:twoCellAnchor>
    <xdr:from>
      <xdr:col>2</xdr:col>
      <xdr:colOff>490366</xdr:colOff>
      <xdr:row>3</xdr:row>
      <xdr:rowOff>126100</xdr:rowOff>
    </xdr:from>
    <xdr:to>
      <xdr:col>2</xdr:col>
      <xdr:colOff>701549</xdr:colOff>
      <xdr:row>4</xdr:row>
      <xdr:rowOff>169121</xdr:rowOff>
    </xdr:to>
    <xdr:sp macro="" textlink="">
      <xdr:nvSpPr>
        <xdr:cNvPr id="23" name="TextBox 47">
          <a:extLst>
            <a:ext uri="{FF2B5EF4-FFF2-40B4-BE49-F238E27FC236}">
              <a16:creationId xmlns:a16="http://schemas.microsoft.com/office/drawing/2014/main" id="{A566479E-4B46-FF82-38B5-808226AA1E4F}"/>
            </a:ext>
          </a:extLst>
        </xdr:cNvPr>
        <xdr:cNvSpPr txBox="1"/>
      </xdr:nvSpPr>
      <xdr:spPr>
        <a:xfrm>
          <a:off x="2141366" y="735700"/>
          <a:ext cx="211183" cy="246221"/>
        </a:xfrm>
        <a:prstGeom prst="rect">
          <a:avLst/>
        </a:prstGeom>
        <a:noFill/>
      </xdr:spPr>
      <xdr:txBody>
        <a:bodyPr wrap="square" rtlCol="0">
          <a:spAutoFit/>
        </a:bodyPr>
        <a:lstStyle>
          <a:defPPr>
            <a:defRPr lang="en-US"/>
          </a:defPPr>
          <a:lvl1pPr marL="0" algn="l" defTabSz="4572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1pPr>
          <a:lvl2pPr marL="457200" algn="l" defTabSz="4572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2pPr>
          <a:lvl3pPr marL="914400" algn="l" defTabSz="4572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3pPr>
          <a:lvl4pPr marL="1371600" algn="l" defTabSz="4572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4pPr>
          <a:lvl5pPr marL="1828800" algn="l" defTabSz="4572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5pPr>
          <a:lvl6pPr marL="2286000" algn="l" defTabSz="4572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6pPr>
          <a:lvl7pPr marL="2743200" algn="l" defTabSz="4572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7pPr>
          <a:lvl8pPr marL="3200400" algn="l" defTabSz="4572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8pPr>
          <a:lvl9pPr marL="3657600" algn="l" defTabSz="4572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9pPr>
        </a:lstStyle>
        <a:p>
          <a:pPr algn="ctr"/>
          <a:r>
            <a:rPr lang="en-US" sz="1000" b="1">
              <a:latin typeface="Arial" panose="020B0604020202020204" pitchFamily="34" charset="0"/>
              <a:cs typeface="Arial" panose="020B0604020202020204" pitchFamily="34" charset="0"/>
            </a:rPr>
            <a:t>T</a:t>
          </a:r>
        </a:p>
      </xdr:txBody>
    </xdr:sp>
    <xdr:clientData/>
  </xdr:twoCellAnchor>
  <xdr:twoCellAnchor>
    <xdr:from>
      <xdr:col>2</xdr:col>
      <xdr:colOff>661602</xdr:colOff>
      <xdr:row>3</xdr:row>
      <xdr:rowOff>126096</xdr:rowOff>
    </xdr:from>
    <xdr:to>
      <xdr:col>3</xdr:col>
      <xdr:colOff>74438</xdr:colOff>
      <xdr:row>4</xdr:row>
      <xdr:rowOff>169117</xdr:rowOff>
    </xdr:to>
    <xdr:sp macro="" textlink="">
      <xdr:nvSpPr>
        <xdr:cNvPr id="24" name="TextBox 48">
          <a:extLst>
            <a:ext uri="{FF2B5EF4-FFF2-40B4-BE49-F238E27FC236}">
              <a16:creationId xmlns:a16="http://schemas.microsoft.com/office/drawing/2014/main" id="{445F145B-1573-BFE0-C682-572873188B7E}"/>
            </a:ext>
          </a:extLst>
        </xdr:cNvPr>
        <xdr:cNvSpPr txBox="1"/>
      </xdr:nvSpPr>
      <xdr:spPr>
        <a:xfrm>
          <a:off x="2312602" y="735696"/>
          <a:ext cx="238336" cy="246221"/>
        </a:xfrm>
        <a:prstGeom prst="rect">
          <a:avLst/>
        </a:prstGeom>
        <a:noFill/>
      </xdr:spPr>
      <xdr:txBody>
        <a:bodyPr wrap="square" rtlCol="0">
          <a:spAutoFit/>
        </a:bodyPr>
        <a:lstStyle>
          <a:defPPr>
            <a:defRPr lang="en-US"/>
          </a:defPPr>
          <a:lvl1pPr marL="0" algn="l" defTabSz="4572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1pPr>
          <a:lvl2pPr marL="457200" algn="l" defTabSz="4572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2pPr>
          <a:lvl3pPr marL="914400" algn="l" defTabSz="4572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3pPr>
          <a:lvl4pPr marL="1371600" algn="l" defTabSz="4572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4pPr>
          <a:lvl5pPr marL="1828800" algn="l" defTabSz="4572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5pPr>
          <a:lvl6pPr marL="2286000" algn="l" defTabSz="4572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6pPr>
          <a:lvl7pPr marL="2743200" algn="l" defTabSz="4572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7pPr>
          <a:lvl8pPr marL="3200400" algn="l" defTabSz="4572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8pPr>
          <a:lvl9pPr marL="3657600" algn="l" defTabSz="4572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9pPr>
        </a:lstStyle>
        <a:p>
          <a:pPr algn="ctr"/>
          <a:r>
            <a:rPr lang="en-US" sz="1000" b="1">
              <a:latin typeface="Arial" panose="020B0604020202020204" pitchFamily="34" charset="0"/>
              <a:cs typeface="Arial" panose="020B0604020202020204" pitchFamily="34" charset="0"/>
            </a:rPr>
            <a:t>N</a:t>
          </a:r>
        </a:p>
      </xdr:txBody>
    </xdr:sp>
    <xdr:clientData/>
  </xdr:twoCellAnchor>
  <xdr:twoCellAnchor>
    <xdr:from>
      <xdr:col>3</xdr:col>
      <xdr:colOff>46544</xdr:colOff>
      <xdr:row>3</xdr:row>
      <xdr:rowOff>121913</xdr:rowOff>
    </xdr:from>
    <xdr:to>
      <xdr:col>3</xdr:col>
      <xdr:colOff>257808</xdr:colOff>
      <xdr:row>4</xdr:row>
      <xdr:rowOff>164934</xdr:rowOff>
    </xdr:to>
    <xdr:sp macro="" textlink="">
      <xdr:nvSpPr>
        <xdr:cNvPr id="25" name="TextBox 49">
          <a:extLst>
            <a:ext uri="{FF2B5EF4-FFF2-40B4-BE49-F238E27FC236}">
              <a16:creationId xmlns:a16="http://schemas.microsoft.com/office/drawing/2014/main" id="{8BCE8436-D388-EAC0-CA6D-2B5F296E746D}"/>
            </a:ext>
          </a:extLst>
        </xdr:cNvPr>
        <xdr:cNvSpPr txBox="1"/>
      </xdr:nvSpPr>
      <xdr:spPr>
        <a:xfrm>
          <a:off x="2523044" y="731513"/>
          <a:ext cx="211264" cy="246221"/>
        </a:xfrm>
        <a:prstGeom prst="rect">
          <a:avLst/>
        </a:prstGeom>
        <a:noFill/>
      </xdr:spPr>
      <xdr:txBody>
        <a:bodyPr wrap="square" rtlCol="0">
          <a:spAutoFit/>
        </a:bodyPr>
        <a:lstStyle>
          <a:defPPr>
            <a:defRPr lang="en-US"/>
          </a:defPPr>
          <a:lvl1pPr marL="0" algn="l" defTabSz="4572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1pPr>
          <a:lvl2pPr marL="457200" algn="l" defTabSz="4572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2pPr>
          <a:lvl3pPr marL="914400" algn="l" defTabSz="4572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3pPr>
          <a:lvl4pPr marL="1371600" algn="l" defTabSz="4572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4pPr>
          <a:lvl5pPr marL="1828800" algn="l" defTabSz="4572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5pPr>
          <a:lvl6pPr marL="2286000" algn="l" defTabSz="4572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6pPr>
          <a:lvl7pPr marL="2743200" algn="l" defTabSz="4572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7pPr>
          <a:lvl8pPr marL="3200400" algn="l" defTabSz="4572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8pPr>
          <a:lvl9pPr marL="3657600" algn="l" defTabSz="4572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9pPr>
        </a:lstStyle>
        <a:p>
          <a:pPr algn="ctr"/>
          <a:r>
            <a:rPr lang="en-US" sz="1000" b="1">
              <a:latin typeface="Arial" panose="020B0604020202020204" pitchFamily="34" charset="0"/>
              <a:cs typeface="Arial" panose="020B0604020202020204" pitchFamily="34" charset="0"/>
            </a:rPr>
            <a:t>M</a:t>
          </a:r>
        </a:p>
      </xdr:txBody>
    </xdr:sp>
    <xdr:clientData/>
  </xdr:twoCellAnchor>
  <xdr:twoCellAnchor>
    <xdr:from>
      <xdr:col>3</xdr:col>
      <xdr:colOff>241805</xdr:colOff>
      <xdr:row>3</xdr:row>
      <xdr:rowOff>121913</xdr:rowOff>
    </xdr:from>
    <xdr:to>
      <xdr:col>3</xdr:col>
      <xdr:colOff>451386</xdr:colOff>
      <xdr:row>4</xdr:row>
      <xdr:rowOff>164934</xdr:rowOff>
    </xdr:to>
    <xdr:sp macro="" textlink="">
      <xdr:nvSpPr>
        <xdr:cNvPr id="26" name="TextBox 50">
          <a:extLst>
            <a:ext uri="{FF2B5EF4-FFF2-40B4-BE49-F238E27FC236}">
              <a16:creationId xmlns:a16="http://schemas.microsoft.com/office/drawing/2014/main" id="{9F565784-4AA4-6246-A0DE-7741DAE8BDE6}"/>
            </a:ext>
          </a:extLst>
        </xdr:cNvPr>
        <xdr:cNvSpPr txBox="1"/>
      </xdr:nvSpPr>
      <xdr:spPr>
        <a:xfrm>
          <a:off x="2718305" y="731513"/>
          <a:ext cx="209581" cy="246221"/>
        </a:xfrm>
        <a:prstGeom prst="rect">
          <a:avLst/>
        </a:prstGeom>
        <a:noFill/>
      </xdr:spPr>
      <xdr:txBody>
        <a:bodyPr wrap="square" rtlCol="0">
          <a:spAutoFit/>
        </a:bodyPr>
        <a:lstStyle>
          <a:defPPr>
            <a:defRPr lang="en-US"/>
          </a:defPPr>
          <a:lvl1pPr marL="0" algn="l" defTabSz="4572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1pPr>
          <a:lvl2pPr marL="457200" algn="l" defTabSz="4572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2pPr>
          <a:lvl3pPr marL="914400" algn="l" defTabSz="4572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3pPr>
          <a:lvl4pPr marL="1371600" algn="l" defTabSz="4572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4pPr>
          <a:lvl5pPr marL="1828800" algn="l" defTabSz="4572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5pPr>
          <a:lvl6pPr marL="2286000" algn="l" defTabSz="4572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6pPr>
          <a:lvl7pPr marL="2743200" algn="l" defTabSz="4572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7pPr>
          <a:lvl8pPr marL="3200400" algn="l" defTabSz="4572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8pPr>
          <a:lvl9pPr marL="3657600" algn="l" defTabSz="4572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9pPr>
        </a:lstStyle>
        <a:p>
          <a:pPr algn="ctr"/>
          <a:r>
            <a:rPr lang="en-US" sz="1000" b="1">
              <a:latin typeface="Arial" panose="020B0604020202020204" pitchFamily="34" charset="0"/>
              <a:cs typeface="Arial" panose="020B0604020202020204" pitchFamily="34" charset="0"/>
            </a:rPr>
            <a:t>D</a:t>
          </a:r>
        </a:p>
      </xdr:txBody>
    </xdr:sp>
    <xdr:clientData/>
  </xdr:twoCellAnchor>
  <xdr:twoCellAnchor>
    <xdr:from>
      <xdr:col>3</xdr:col>
      <xdr:colOff>414579</xdr:colOff>
      <xdr:row>3</xdr:row>
      <xdr:rowOff>120286</xdr:rowOff>
    </xdr:from>
    <xdr:to>
      <xdr:col>3</xdr:col>
      <xdr:colOff>669787</xdr:colOff>
      <xdr:row>4</xdr:row>
      <xdr:rowOff>163307</xdr:rowOff>
    </xdr:to>
    <xdr:sp macro="" textlink="">
      <xdr:nvSpPr>
        <xdr:cNvPr id="27" name="TextBox 51">
          <a:extLst>
            <a:ext uri="{FF2B5EF4-FFF2-40B4-BE49-F238E27FC236}">
              <a16:creationId xmlns:a16="http://schemas.microsoft.com/office/drawing/2014/main" id="{02490BAA-40CB-BF15-E4C9-17F1468E1D4E}"/>
            </a:ext>
          </a:extLst>
        </xdr:cNvPr>
        <xdr:cNvSpPr txBox="1"/>
      </xdr:nvSpPr>
      <xdr:spPr>
        <a:xfrm>
          <a:off x="2891079" y="729886"/>
          <a:ext cx="255208" cy="246221"/>
        </a:xfrm>
        <a:prstGeom prst="rect">
          <a:avLst/>
        </a:prstGeom>
        <a:noFill/>
      </xdr:spPr>
      <xdr:txBody>
        <a:bodyPr wrap="square" rtlCol="0">
          <a:spAutoFit/>
        </a:bodyPr>
        <a:lstStyle>
          <a:defPPr>
            <a:defRPr lang="en-US"/>
          </a:defPPr>
          <a:lvl1pPr marL="0" algn="l" defTabSz="4572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1pPr>
          <a:lvl2pPr marL="457200" algn="l" defTabSz="4572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2pPr>
          <a:lvl3pPr marL="914400" algn="l" defTabSz="4572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3pPr>
          <a:lvl4pPr marL="1371600" algn="l" defTabSz="4572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4pPr>
          <a:lvl5pPr marL="1828800" algn="l" defTabSz="4572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5pPr>
          <a:lvl6pPr marL="2286000" algn="l" defTabSz="4572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6pPr>
          <a:lvl7pPr marL="2743200" algn="l" defTabSz="4572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7pPr>
          <a:lvl8pPr marL="3200400" algn="l" defTabSz="4572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8pPr>
          <a:lvl9pPr marL="3657600" algn="l" defTabSz="4572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9pPr>
        </a:lstStyle>
        <a:p>
          <a:pPr algn="ctr"/>
          <a:r>
            <a:rPr lang="en-US" sz="1000" b="1">
              <a:latin typeface="Arial" panose="020B0604020202020204" pitchFamily="34" charset="0"/>
              <a:cs typeface="Arial" panose="020B0604020202020204" pitchFamily="34" charset="0"/>
            </a:rPr>
            <a:t>T</a:t>
          </a:r>
        </a:p>
      </xdr:txBody>
    </xdr:sp>
    <xdr:clientData/>
  </xdr:twoCellAnchor>
  <xdr:twoCellAnchor>
    <xdr:from>
      <xdr:col>3</xdr:col>
      <xdr:colOff>641337</xdr:colOff>
      <xdr:row>3</xdr:row>
      <xdr:rowOff>120286</xdr:rowOff>
    </xdr:from>
    <xdr:to>
      <xdr:col>4</xdr:col>
      <xdr:colOff>20625</xdr:colOff>
      <xdr:row>4</xdr:row>
      <xdr:rowOff>163307</xdr:rowOff>
    </xdr:to>
    <xdr:sp macro="" textlink="">
      <xdr:nvSpPr>
        <xdr:cNvPr id="28" name="TextBox 52">
          <a:extLst>
            <a:ext uri="{FF2B5EF4-FFF2-40B4-BE49-F238E27FC236}">
              <a16:creationId xmlns:a16="http://schemas.microsoft.com/office/drawing/2014/main" id="{32F38803-20DB-4D29-3689-4184151CDD15}"/>
            </a:ext>
          </a:extLst>
        </xdr:cNvPr>
        <xdr:cNvSpPr txBox="1"/>
      </xdr:nvSpPr>
      <xdr:spPr>
        <a:xfrm>
          <a:off x="3117837" y="729886"/>
          <a:ext cx="204788" cy="246221"/>
        </a:xfrm>
        <a:prstGeom prst="rect">
          <a:avLst/>
        </a:prstGeom>
        <a:noFill/>
      </xdr:spPr>
      <xdr:txBody>
        <a:bodyPr wrap="square" rtlCol="0">
          <a:spAutoFit/>
        </a:bodyPr>
        <a:lstStyle>
          <a:defPPr>
            <a:defRPr lang="en-US"/>
          </a:defPPr>
          <a:lvl1pPr marL="0" algn="l" defTabSz="4572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1pPr>
          <a:lvl2pPr marL="457200" algn="l" defTabSz="4572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2pPr>
          <a:lvl3pPr marL="914400" algn="l" defTabSz="4572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3pPr>
          <a:lvl4pPr marL="1371600" algn="l" defTabSz="4572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4pPr>
          <a:lvl5pPr marL="1828800" algn="l" defTabSz="4572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5pPr>
          <a:lvl6pPr marL="2286000" algn="l" defTabSz="4572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6pPr>
          <a:lvl7pPr marL="2743200" algn="l" defTabSz="4572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7pPr>
          <a:lvl8pPr marL="3200400" algn="l" defTabSz="4572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8pPr>
          <a:lvl9pPr marL="3657600" algn="l" defTabSz="4572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9pPr>
        </a:lstStyle>
        <a:p>
          <a:pPr algn="ctr"/>
          <a:r>
            <a:rPr lang="en-US" sz="1000" b="1">
              <a:latin typeface="Arial" panose="020B0604020202020204" pitchFamily="34" charset="0"/>
              <a:cs typeface="Arial" panose="020B0604020202020204" pitchFamily="34" charset="0"/>
            </a:rPr>
            <a:t>N</a:t>
          </a:r>
        </a:p>
      </xdr:txBody>
    </xdr:sp>
    <xdr:clientData/>
  </xdr:twoCellAnchor>
  <xdr:twoCellAnchor>
    <xdr:from>
      <xdr:col>8</xdr:col>
      <xdr:colOff>141636</xdr:colOff>
      <xdr:row>8</xdr:row>
      <xdr:rowOff>157438</xdr:rowOff>
    </xdr:from>
    <xdr:to>
      <xdr:col>8</xdr:col>
      <xdr:colOff>324516</xdr:colOff>
      <xdr:row>8</xdr:row>
      <xdr:rowOff>157438</xdr:rowOff>
    </xdr:to>
    <xdr:cxnSp macro="">
      <xdr:nvCxnSpPr>
        <xdr:cNvPr id="29" name="Straight Connector 28">
          <a:extLst>
            <a:ext uri="{FF2B5EF4-FFF2-40B4-BE49-F238E27FC236}">
              <a16:creationId xmlns:a16="http://schemas.microsoft.com/office/drawing/2014/main" id="{DA922011-8968-F50E-C8A6-7FF60E654B76}"/>
            </a:ext>
          </a:extLst>
        </xdr:cNvPr>
        <xdr:cNvCxnSpPr>
          <a:cxnSpLocks/>
        </xdr:cNvCxnSpPr>
      </xdr:nvCxnSpPr>
      <xdr:spPr>
        <a:xfrm>
          <a:off x="6745636" y="1783038"/>
          <a:ext cx="182880" cy="0"/>
        </a:xfrm>
        <a:prstGeom prst="line">
          <a:avLst/>
        </a:prstGeom>
        <a:ln>
          <a:solidFill>
            <a:schemeClr val="tx1"/>
          </a:solidFill>
        </a:ln>
      </xdr:spPr>
      <xdr:style>
        <a:lnRef idx="2">
          <a:schemeClr val="accent1"/>
        </a:lnRef>
        <a:fillRef idx="0">
          <a:schemeClr val="accent1"/>
        </a:fillRef>
        <a:effectRef idx="1">
          <a:schemeClr val="accent1"/>
        </a:effectRef>
        <a:fontRef idx="minor">
          <a:schemeClr val="tx1"/>
        </a:fontRef>
      </xdr:style>
    </xdr:cxnSp>
    <xdr:clientData/>
  </xdr:twoCellAnchor>
  <xdr:twoCellAnchor>
    <xdr:from>
      <xdr:col>1</xdr:col>
      <xdr:colOff>98735</xdr:colOff>
      <xdr:row>1</xdr:row>
      <xdr:rowOff>8243</xdr:rowOff>
    </xdr:from>
    <xdr:to>
      <xdr:col>1</xdr:col>
      <xdr:colOff>719220</xdr:colOff>
      <xdr:row>2</xdr:row>
      <xdr:rowOff>51264</xdr:rowOff>
    </xdr:to>
    <xdr:sp macro="" textlink="">
      <xdr:nvSpPr>
        <xdr:cNvPr id="30" name="TextBox 54">
          <a:extLst>
            <a:ext uri="{FF2B5EF4-FFF2-40B4-BE49-F238E27FC236}">
              <a16:creationId xmlns:a16="http://schemas.microsoft.com/office/drawing/2014/main" id="{9CAF90F9-C707-A585-D89E-64E40E005ED3}"/>
            </a:ext>
          </a:extLst>
        </xdr:cNvPr>
        <xdr:cNvSpPr txBox="1"/>
      </xdr:nvSpPr>
      <xdr:spPr>
        <a:xfrm>
          <a:off x="924235" y="211443"/>
          <a:ext cx="620485" cy="246221"/>
        </a:xfrm>
        <a:prstGeom prst="rect">
          <a:avLst/>
        </a:prstGeom>
        <a:noFill/>
      </xdr:spPr>
      <xdr:txBody>
        <a:bodyPr wrap="square" rtlCol="0">
          <a:spAutoFit/>
        </a:bodyPr>
        <a:lstStyle>
          <a:defPPr>
            <a:defRPr lang="en-US"/>
          </a:defPPr>
          <a:lvl1pPr marL="0" algn="l" defTabSz="4572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1pPr>
          <a:lvl2pPr marL="457200" algn="l" defTabSz="4572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2pPr>
          <a:lvl3pPr marL="914400" algn="l" defTabSz="4572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3pPr>
          <a:lvl4pPr marL="1371600" algn="l" defTabSz="4572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4pPr>
          <a:lvl5pPr marL="1828800" algn="l" defTabSz="4572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5pPr>
          <a:lvl6pPr marL="2286000" algn="l" defTabSz="4572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6pPr>
          <a:lvl7pPr marL="2743200" algn="l" defTabSz="4572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7pPr>
          <a:lvl8pPr marL="3200400" algn="l" defTabSz="4572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8pPr>
          <a:lvl9pPr marL="3657600" algn="l" defTabSz="4572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9pPr>
        </a:lstStyle>
        <a:p>
          <a:pPr algn="ctr"/>
          <a:r>
            <a:rPr lang="en-US" sz="1000" b="1">
              <a:solidFill>
                <a:srgbClr val="941000"/>
              </a:solidFill>
              <a:latin typeface="Arial" panose="020B0604020202020204" pitchFamily="34" charset="0"/>
              <a:cs typeface="Arial" panose="020B0604020202020204" pitchFamily="34" charset="0"/>
            </a:rPr>
            <a:t>𝝰-Pol II</a:t>
          </a:r>
        </a:p>
      </xdr:txBody>
    </xdr:sp>
    <xdr:clientData/>
  </xdr:twoCellAnchor>
  <xdr:twoCellAnchor>
    <xdr:from>
      <xdr:col>3</xdr:col>
      <xdr:colOff>132241</xdr:colOff>
      <xdr:row>0</xdr:row>
      <xdr:rowOff>61363</xdr:rowOff>
    </xdr:from>
    <xdr:to>
      <xdr:col>4</xdr:col>
      <xdr:colOff>20625</xdr:colOff>
      <xdr:row>1</xdr:row>
      <xdr:rowOff>196717</xdr:rowOff>
    </xdr:to>
    <xdr:sp macro="" textlink="">
      <xdr:nvSpPr>
        <xdr:cNvPr id="31" name="TextBox 55">
          <a:extLst>
            <a:ext uri="{FF2B5EF4-FFF2-40B4-BE49-F238E27FC236}">
              <a16:creationId xmlns:a16="http://schemas.microsoft.com/office/drawing/2014/main" id="{CC376923-2D9E-8246-5E8D-8CA0087FFD90}"/>
            </a:ext>
          </a:extLst>
        </xdr:cNvPr>
        <xdr:cNvSpPr txBox="1"/>
      </xdr:nvSpPr>
      <xdr:spPr>
        <a:xfrm>
          <a:off x="2608741" y="61363"/>
          <a:ext cx="713884" cy="338554"/>
        </a:xfrm>
        <a:prstGeom prst="rect">
          <a:avLst/>
        </a:prstGeom>
        <a:noFill/>
      </xdr:spPr>
      <xdr:txBody>
        <a:bodyPr wrap="square" rtlCol="0">
          <a:spAutoFit/>
        </a:bodyPr>
        <a:lstStyle>
          <a:defPPr>
            <a:defRPr lang="en-US"/>
          </a:defPPr>
          <a:lvl1pPr marL="0" algn="l" defTabSz="4572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1pPr>
          <a:lvl2pPr marL="457200" algn="l" defTabSz="4572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2pPr>
          <a:lvl3pPr marL="914400" algn="l" defTabSz="4572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3pPr>
          <a:lvl4pPr marL="1371600" algn="l" defTabSz="4572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4pPr>
          <a:lvl5pPr marL="1828800" algn="l" defTabSz="4572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5pPr>
          <a:lvl6pPr marL="2286000" algn="l" defTabSz="4572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6pPr>
          <a:lvl7pPr marL="2743200" algn="l" defTabSz="4572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7pPr>
          <a:lvl8pPr marL="3200400" algn="l" defTabSz="4572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8pPr>
          <a:lvl9pPr marL="3657600" algn="l" defTabSz="4572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9pPr>
        </a:lstStyle>
        <a:p>
          <a:pPr algn="ctr"/>
          <a:r>
            <a:rPr lang="en-US" sz="800" b="1">
              <a:solidFill>
                <a:srgbClr val="941000"/>
              </a:solidFill>
              <a:latin typeface="Arial" panose="020B0604020202020204" pitchFamily="34" charset="0"/>
              <a:cs typeface="Arial" panose="020B0604020202020204" pitchFamily="34" charset="0"/>
            </a:rPr>
            <a:t>𝝰-pSPT5 (Thr798)</a:t>
          </a:r>
        </a:p>
      </xdr:txBody>
    </xdr:sp>
    <xdr:clientData/>
  </xdr:twoCellAnchor>
  <xdr:twoCellAnchor>
    <xdr:from>
      <xdr:col>2</xdr:col>
      <xdr:colOff>176058</xdr:colOff>
      <xdr:row>0</xdr:row>
      <xdr:rowOff>56664</xdr:rowOff>
    </xdr:from>
    <xdr:to>
      <xdr:col>3</xdr:col>
      <xdr:colOff>132241</xdr:colOff>
      <xdr:row>1</xdr:row>
      <xdr:rowOff>192018</xdr:rowOff>
    </xdr:to>
    <xdr:sp macro="" textlink="">
      <xdr:nvSpPr>
        <xdr:cNvPr id="32" name="TextBox 56">
          <a:extLst>
            <a:ext uri="{FF2B5EF4-FFF2-40B4-BE49-F238E27FC236}">
              <a16:creationId xmlns:a16="http://schemas.microsoft.com/office/drawing/2014/main" id="{7810F6F9-11F5-5534-A2FD-EBB418F269CA}"/>
            </a:ext>
          </a:extLst>
        </xdr:cNvPr>
        <xdr:cNvSpPr txBox="1"/>
      </xdr:nvSpPr>
      <xdr:spPr>
        <a:xfrm>
          <a:off x="1827058" y="56664"/>
          <a:ext cx="781683" cy="338554"/>
        </a:xfrm>
        <a:prstGeom prst="rect">
          <a:avLst/>
        </a:prstGeom>
        <a:noFill/>
      </xdr:spPr>
      <xdr:txBody>
        <a:bodyPr wrap="square" rtlCol="0">
          <a:spAutoFit/>
        </a:bodyPr>
        <a:lstStyle>
          <a:defPPr>
            <a:defRPr lang="en-US"/>
          </a:defPPr>
          <a:lvl1pPr marL="0" algn="l" defTabSz="4572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1pPr>
          <a:lvl2pPr marL="457200" algn="l" defTabSz="4572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2pPr>
          <a:lvl3pPr marL="914400" algn="l" defTabSz="4572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3pPr>
          <a:lvl4pPr marL="1371600" algn="l" defTabSz="4572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4pPr>
          <a:lvl5pPr marL="1828800" algn="l" defTabSz="4572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5pPr>
          <a:lvl6pPr marL="2286000" algn="l" defTabSz="4572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6pPr>
          <a:lvl7pPr marL="2743200" algn="l" defTabSz="4572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7pPr>
          <a:lvl8pPr marL="3200400" algn="l" defTabSz="4572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8pPr>
          <a:lvl9pPr marL="3657600" algn="l" defTabSz="4572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9pPr>
        </a:lstStyle>
        <a:p>
          <a:pPr algn="ctr"/>
          <a:r>
            <a:rPr lang="en-US" sz="800" b="1">
              <a:solidFill>
                <a:srgbClr val="941000"/>
              </a:solidFill>
              <a:latin typeface="Arial" panose="020B0604020202020204" pitchFamily="34" charset="0"/>
              <a:cs typeface="Arial" panose="020B0604020202020204" pitchFamily="34" charset="0"/>
            </a:rPr>
            <a:t>𝝰-SPT5</a:t>
          </a:r>
        </a:p>
        <a:p>
          <a:pPr algn="ctr"/>
          <a:r>
            <a:rPr lang="en-US" sz="800" b="1">
              <a:solidFill>
                <a:srgbClr val="941000"/>
              </a:solidFill>
              <a:latin typeface="Arial" panose="020B0604020202020204" pitchFamily="34" charset="0"/>
              <a:cs typeface="Arial" panose="020B0604020202020204" pitchFamily="34" charset="0"/>
            </a:rPr>
            <a:t>(Total)</a:t>
          </a:r>
        </a:p>
      </xdr:txBody>
    </xdr:sp>
    <xdr:clientData/>
  </xdr:twoCellAnchor>
  <xdr:twoCellAnchor>
    <xdr:from>
      <xdr:col>0</xdr:col>
      <xdr:colOff>776757</xdr:colOff>
      <xdr:row>2</xdr:row>
      <xdr:rowOff>50021</xdr:rowOff>
    </xdr:from>
    <xdr:to>
      <xdr:col>2</xdr:col>
      <xdr:colOff>31139</xdr:colOff>
      <xdr:row>3</xdr:row>
      <xdr:rowOff>134584</xdr:rowOff>
    </xdr:to>
    <xdr:sp macro="" textlink="">
      <xdr:nvSpPr>
        <xdr:cNvPr id="33" name="Left Brace 32">
          <a:extLst>
            <a:ext uri="{FF2B5EF4-FFF2-40B4-BE49-F238E27FC236}">
              <a16:creationId xmlns:a16="http://schemas.microsoft.com/office/drawing/2014/main" id="{12B670CC-68B3-06A2-523E-F54CCDFA8CD1}"/>
            </a:ext>
          </a:extLst>
        </xdr:cNvPr>
        <xdr:cNvSpPr/>
      </xdr:nvSpPr>
      <xdr:spPr>
        <a:xfrm rot="5400000">
          <a:off x="1085566" y="147612"/>
          <a:ext cx="287763" cy="905382"/>
        </a:xfrm>
        <a:prstGeom prst="leftBrace">
          <a:avLst>
            <a:gd name="adj1" fmla="val 36705"/>
            <a:gd name="adj2" fmla="val 50000"/>
          </a:avLst>
        </a:prstGeom>
        <a:ln>
          <a:solidFill>
            <a:srgbClr val="950F00"/>
          </a:solidFill>
        </a:ln>
      </xdr:spPr>
      <xdr:style>
        <a:lnRef idx="2">
          <a:schemeClr val="accent1"/>
        </a:lnRef>
        <a:fillRef idx="0">
          <a:schemeClr val="accent1"/>
        </a:fillRef>
        <a:effectRef idx="1">
          <a:schemeClr val="accent1"/>
        </a:effectRef>
        <a:fontRef idx="minor">
          <a:schemeClr val="tx1"/>
        </a:fontRef>
      </xdr:style>
      <xdr:txBody>
        <a:bodyPr wrap="square" rtlCol="0" anchor="ctr"/>
        <a:lstStyle>
          <a:defPPr>
            <a:defRPr lang="en-US"/>
          </a:defPPr>
          <a:lvl1pPr marL="0" algn="l" defTabSz="4572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1pPr>
          <a:lvl2pPr marL="457200" algn="l" defTabSz="4572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2pPr>
          <a:lvl3pPr marL="914400" algn="l" defTabSz="4572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3pPr>
          <a:lvl4pPr marL="1371600" algn="l" defTabSz="4572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4pPr>
          <a:lvl5pPr marL="1828800" algn="l" defTabSz="4572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5pPr>
          <a:lvl6pPr marL="2286000" algn="l" defTabSz="4572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6pPr>
          <a:lvl7pPr marL="2743200" algn="l" defTabSz="4572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7pPr>
          <a:lvl8pPr marL="3200400" algn="l" defTabSz="4572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8pPr>
          <a:lvl9pPr marL="3657600" algn="l" defTabSz="4572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9pPr>
        </a:lstStyle>
        <a:p>
          <a:pPr algn="ctr"/>
          <a:endParaRPr lang="en-US"/>
        </a:p>
      </xdr:txBody>
    </xdr:sp>
    <xdr:clientData/>
  </xdr:twoCellAnchor>
  <xdr:twoCellAnchor>
    <xdr:from>
      <xdr:col>2</xdr:col>
      <xdr:colOff>243854</xdr:colOff>
      <xdr:row>2</xdr:row>
      <xdr:rowOff>46887</xdr:rowOff>
    </xdr:from>
    <xdr:to>
      <xdr:col>3</xdr:col>
      <xdr:colOff>74437</xdr:colOff>
      <xdr:row>3</xdr:row>
      <xdr:rowOff>131450</xdr:rowOff>
    </xdr:to>
    <xdr:sp macro="" textlink="">
      <xdr:nvSpPr>
        <xdr:cNvPr id="34" name="Left Brace 33">
          <a:extLst>
            <a:ext uri="{FF2B5EF4-FFF2-40B4-BE49-F238E27FC236}">
              <a16:creationId xmlns:a16="http://schemas.microsoft.com/office/drawing/2014/main" id="{52E34962-CFF3-1842-4E4A-15AD70238C1B}"/>
            </a:ext>
          </a:extLst>
        </xdr:cNvPr>
        <xdr:cNvSpPr/>
      </xdr:nvSpPr>
      <xdr:spPr>
        <a:xfrm rot="5400000">
          <a:off x="2079014" y="269127"/>
          <a:ext cx="287763" cy="656083"/>
        </a:xfrm>
        <a:prstGeom prst="leftBrace">
          <a:avLst>
            <a:gd name="adj1" fmla="val 36705"/>
            <a:gd name="adj2" fmla="val 50000"/>
          </a:avLst>
        </a:prstGeom>
        <a:ln>
          <a:solidFill>
            <a:srgbClr val="950F00"/>
          </a:solidFill>
        </a:ln>
      </xdr:spPr>
      <xdr:style>
        <a:lnRef idx="2">
          <a:schemeClr val="accent1"/>
        </a:lnRef>
        <a:fillRef idx="0">
          <a:schemeClr val="accent1"/>
        </a:fillRef>
        <a:effectRef idx="1">
          <a:schemeClr val="accent1"/>
        </a:effectRef>
        <a:fontRef idx="minor">
          <a:schemeClr val="tx1"/>
        </a:fontRef>
      </xdr:style>
      <xdr:txBody>
        <a:bodyPr wrap="square" rtlCol="0" anchor="ctr"/>
        <a:lstStyle>
          <a:defPPr>
            <a:defRPr lang="en-US"/>
          </a:defPPr>
          <a:lvl1pPr marL="0" algn="l" defTabSz="4572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1pPr>
          <a:lvl2pPr marL="457200" algn="l" defTabSz="4572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2pPr>
          <a:lvl3pPr marL="914400" algn="l" defTabSz="4572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3pPr>
          <a:lvl4pPr marL="1371600" algn="l" defTabSz="4572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4pPr>
          <a:lvl5pPr marL="1828800" algn="l" defTabSz="4572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5pPr>
          <a:lvl6pPr marL="2286000" algn="l" defTabSz="4572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6pPr>
          <a:lvl7pPr marL="2743200" algn="l" defTabSz="4572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7pPr>
          <a:lvl8pPr marL="3200400" algn="l" defTabSz="4572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8pPr>
          <a:lvl9pPr marL="3657600" algn="l" defTabSz="4572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9pPr>
        </a:lstStyle>
        <a:p>
          <a:pPr algn="ctr"/>
          <a:endParaRPr lang="en-US"/>
        </a:p>
      </xdr:txBody>
    </xdr:sp>
    <xdr:clientData/>
  </xdr:twoCellAnchor>
  <xdr:twoCellAnchor>
    <xdr:from>
      <xdr:col>3</xdr:col>
      <xdr:colOff>146647</xdr:colOff>
      <xdr:row>2</xdr:row>
      <xdr:rowOff>55886</xdr:rowOff>
    </xdr:from>
    <xdr:to>
      <xdr:col>4</xdr:col>
      <xdr:colOff>20625</xdr:colOff>
      <xdr:row>3</xdr:row>
      <xdr:rowOff>140449</xdr:rowOff>
    </xdr:to>
    <xdr:sp macro="" textlink="">
      <xdr:nvSpPr>
        <xdr:cNvPr id="35" name="Left Brace 34">
          <a:extLst>
            <a:ext uri="{FF2B5EF4-FFF2-40B4-BE49-F238E27FC236}">
              <a16:creationId xmlns:a16="http://schemas.microsoft.com/office/drawing/2014/main" id="{DEFAA702-FC2F-0C0F-96F4-2AC5B862F1A7}"/>
            </a:ext>
          </a:extLst>
        </xdr:cNvPr>
        <xdr:cNvSpPr/>
      </xdr:nvSpPr>
      <xdr:spPr>
        <a:xfrm rot="5400000">
          <a:off x="2829004" y="256429"/>
          <a:ext cx="287763" cy="699478"/>
        </a:xfrm>
        <a:prstGeom prst="leftBrace">
          <a:avLst>
            <a:gd name="adj1" fmla="val 36705"/>
            <a:gd name="adj2" fmla="val 50000"/>
          </a:avLst>
        </a:prstGeom>
        <a:ln>
          <a:solidFill>
            <a:srgbClr val="950F00"/>
          </a:solidFill>
        </a:ln>
      </xdr:spPr>
      <xdr:style>
        <a:lnRef idx="2">
          <a:schemeClr val="accent1"/>
        </a:lnRef>
        <a:fillRef idx="0">
          <a:schemeClr val="accent1"/>
        </a:fillRef>
        <a:effectRef idx="1">
          <a:schemeClr val="accent1"/>
        </a:effectRef>
        <a:fontRef idx="minor">
          <a:schemeClr val="tx1"/>
        </a:fontRef>
      </xdr:style>
      <xdr:txBody>
        <a:bodyPr wrap="square" rtlCol="0" anchor="ctr"/>
        <a:lstStyle>
          <a:defPPr>
            <a:defRPr lang="en-US"/>
          </a:defPPr>
          <a:lvl1pPr marL="0" algn="l" defTabSz="4572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1pPr>
          <a:lvl2pPr marL="457200" algn="l" defTabSz="4572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2pPr>
          <a:lvl3pPr marL="914400" algn="l" defTabSz="4572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3pPr>
          <a:lvl4pPr marL="1371600" algn="l" defTabSz="4572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4pPr>
          <a:lvl5pPr marL="1828800" algn="l" defTabSz="4572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5pPr>
          <a:lvl6pPr marL="2286000" algn="l" defTabSz="4572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6pPr>
          <a:lvl7pPr marL="2743200" algn="l" defTabSz="4572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7pPr>
          <a:lvl8pPr marL="3200400" algn="l" defTabSz="4572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8pPr>
          <a:lvl9pPr marL="3657600" algn="l" defTabSz="4572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9pPr>
        </a:lstStyle>
        <a:p>
          <a:pPr algn="ctr"/>
          <a:endParaRPr lang="en-US"/>
        </a:p>
      </xdr:txBody>
    </xdr:sp>
    <xdr:clientData/>
  </xdr:twoCellAnchor>
  <xdr:twoCellAnchor>
    <xdr:from>
      <xdr:col>5</xdr:col>
      <xdr:colOff>783668</xdr:colOff>
      <xdr:row>15</xdr:row>
      <xdr:rowOff>69468</xdr:rowOff>
    </xdr:from>
    <xdr:to>
      <xdr:col>7</xdr:col>
      <xdr:colOff>221228</xdr:colOff>
      <xdr:row>16</xdr:row>
      <xdr:rowOff>112489</xdr:rowOff>
    </xdr:to>
    <xdr:sp macro="" textlink="">
      <xdr:nvSpPr>
        <xdr:cNvPr id="36" name="TextBox 60">
          <a:extLst>
            <a:ext uri="{FF2B5EF4-FFF2-40B4-BE49-F238E27FC236}">
              <a16:creationId xmlns:a16="http://schemas.microsoft.com/office/drawing/2014/main" id="{9528ADD4-BEE4-BDF2-9767-4C92D6722458}"/>
            </a:ext>
          </a:extLst>
        </xdr:cNvPr>
        <xdr:cNvSpPr txBox="1"/>
      </xdr:nvSpPr>
      <xdr:spPr>
        <a:xfrm>
          <a:off x="4911168" y="3117468"/>
          <a:ext cx="1088560" cy="246221"/>
        </a:xfrm>
        <a:prstGeom prst="rect">
          <a:avLst/>
        </a:prstGeom>
        <a:noFill/>
      </xdr:spPr>
      <xdr:txBody>
        <a:bodyPr wrap="square" rtlCol="0">
          <a:spAutoFit/>
        </a:bodyPr>
        <a:lstStyle>
          <a:defPPr>
            <a:defRPr lang="en-US"/>
          </a:defPPr>
          <a:lvl1pPr marL="0" algn="l" defTabSz="4572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1pPr>
          <a:lvl2pPr marL="457200" algn="l" defTabSz="4572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2pPr>
          <a:lvl3pPr marL="914400" algn="l" defTabSz="4572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3pPr>
          <a:lvl4pPr marL="1371600" algn="l" defTabSz="4572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4pPr>
          <a:lvl5pPr marL="1828800" algn="l" defTabSz="4572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5pPr>
          <a:lvl6pPr marL="2286000" algn="l" defTabSz="4572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6pPr>
          <a:lvl7pPr marL="2743200" algn="l" defTabSz="4572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7pPr>
          <a:lvl8pPr marL="3200400" algn="l" defTabSz="4572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8pPr>
          <a:lvl9pPr marL="3657600" algn="l" defTabSz="4572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9pPr>
        </a:lstStyle>
        <a:p>
          <a:pPr algn="ctr"/>
          <a:r>
            <a:rPr lang="en-US" sz="1000" b="1">
              <a:latin typeface="Arial" panose="020B0604020202020204" pitchFamily="34" charset="0"/>
              <a:cs typeface="Arial" panose="020B0604020202020204" pitchFamily="34" charset="0"/>
            </a:rPr>
            <a:t>High B/C</a:t>
          </a:r>
        </a:p>
      </xdr:txBody>
    </xdr:sp>
    <xdr:clientData/>
  </xdr:twoCellAnchor>
  <xdr:twoCellAnchor>
    <xdr:from>
      <xdr:col>0</xdr:col>
      <xdr:colOff>110460</xdr:colOff>
      <xdr:row>6</xdr:row>
      <xdr:rowOff>162590</xdr:rowOff>
    </xdr:from>
    <xdr:to>
      <xdr:col>0</xdr:col>
      <xdr:colOff>683244</xdr:colOff>
      <xdr:row>7</xdr:row>
      <xdr:rowOff>174834</xdr:rowOff>
    </xdr:to>
    <xdr:sp macro="" textlink="">
      <xdr:nvSpPr>
        <xdr:cNvPr id="37" name="TextBox 61">
          <a:extLst>
            <a:ext uri="{FF2B5EF4-FFF2-40B4-BE49-F238E27FC236}">
              <a16:creationId xmlns:a16="http://schemas.microsoft.com/office/drawing/2014/main" id="{C692F72D-8DB1-3036-32C9-1557B1C574A7}"/>
            </a:ext>
          </a:extLst>
        </xdr:cNvPr>
        <xdr:cNvSpPr txBox="1"/>
      </xdr:nvSpPr>
      <xdr:spPr>
        <a:xfrm>
          <a:off x="110460" y="1381790"/>
          <a:ext cx="572784" cy="215444"/>
        </a:xfrm>
        <a:prstGeom prst="rect">
          <a:avLst/>
        </a:prstGeom>
        <a:noFill/>
      </xdr:spPr>
      <xdr:txBody>
        <a:bodyPr wrap="square" rtlCol="0">
          <a:spAutoFit/>
        </a:bodyPr>
        <a:lstStyle>
          <a:defPPr>
            <a:defRPr lang="en-US"/>
          </a:defPPr>
          <a:lvl1pPr marL="0" algn="l" defTabSz="4572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1pPr>
          <a:lvl2pPr marL="457200" algn="l" defTabSz="4572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2pPr>
          <a:lvl3pPr marL="914400" algn="l" defTabSz="4572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3pPr>
          <a:lvl4pPr marL="1371600" algn="l" defTabSz="4572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4pPr>
          <a:lvl5pPr marL="1828800" algn="l" defTabSz="4572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5pPr>
          <a:lvl6pPr marL="2286000" algn="l" defTabSz="4572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6pPr>
          <a:lvl7pPr marL="2743200" algn="l" defTabSz="4572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7pPr>
          <a:lvl8pPr marL="3200400" algn="l" defTabSz="4572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8pPr>
          <a:lvl9pPr marL="3657600" algn="l" defTabSz="4572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9pPr>
        </a:lstStyle>
        <a:p>
          <a:pPr algn="r"/>
          <a:r>
            <a:rPr lang="en-US" sz="800" b="1">
              <a:latin typeface="Arial" panose="020B0604020202020204" pitchFamily="34" charset="0"/>
              <a:cs typeface="Arial" panose="020B0604020202020204" pitchFamily="34" charset="0"/>
            </a:rPr>
            <a:t>250 kDa</a:t>
          </a:r>
        </a:p>
      </xdr:txBody>
    </xdr:sp>
    <xdr:clientData/>
  </xdr:twoCellAnchor>
  <xdr:twoCellAnchor>
    <xdr:from>
      <xdr:col>0</xdr:col>
      <xdr:colOff>113382</xdr:colOff>
      <xdr:row>9</xdr:row>
      <xdr:rowOff>87807</xdr:rowOff>
    </xdr:from>
    <xdr:to>
      <xdr:col>0</xdr:col>
      <xdr:colOff>686165</xdr:colOff>
      <xdr:row>10</xdr:row>
      <xdr:rowOff>100051</xdr:rowOff>
    </xdr:to>
    <xdr:sp macro="" textlink="">
      <xdr:nvSpPr>
        <xdr:cNvPr id="38" name="TextBox 62">
          <a:extLst>
            <a:ext uri="{FF2B5EF4-FFF2-40B4-BE49-F238E27FC236}">
              <a16:creationId xmlns:a16="http://schemas.microsoft.com/office/drawing/2014/main" id="{12AF761C-4C54-08E5-4C0C-59E8BD96825B}"/>
            </a:ext>
          </a:extLst>
        </xdr:cNvPr>
        <xdr:cNvSpPr txBox="1"/>
      </xdr:nvSpPr>
      <xdr:spPr>
        <a:xfrm>
          <a:off x="113382" y="1916607"/>
          <a:ext cx="572783" cy="215444"/>
        </a:xfrm>
        <a:prstGeom prst="rect">
          <a:avLst/>
        </a:prstGeom>
        <a:noFill/>
      </xdr:spPr>
      <xdr:txBody>
        <a:bodyPr wrap="square" rtlCol="0">
          <a:spAutoFit/>
        </a:bodyPr>
        <a:lstStyle>
          <a:defPPr>
            <a:defRPr lang="en-US"/>
          </a:defPPr>
          <a:lvl1pPr marL="0" algn="l" defTabSz="4572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1pPr>
          <a:lvl2pPr marL="457200" algn="l" defTabSz="4572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2pPr>
          <a:lvl3pPr marL="914400" algn="l" defTabSz="4572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3pPr>
          <a:lvl4pPr marL="1371600" algn="l" defTabSz="4572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4pPr>
          <a:lvl5pPr marL="1828800" algn="l" defTabSz="4572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5pPr>
          <a:lvl6pPr marL="2286000" algn="l" defTabSz="4572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6pPr>
          <a:lvl7pPr marL="2743200" algn="l" defTabSz="4572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7pPr>
          <a:lvl8pPr marL="3200400" algn="l" defTabSz="4572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8pPr>
          <a:lvl9pPr marL="3657600" algn="l" defTabSz="4572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9pPr>
        </a:lstStyle>
        <a:p>
          <a:pPr algn="r"/>
          <a:r>
            <a:rPr lang="en-US" sz="800" b="1">
              <a:latin typeface="Arial" panose="020B0604020202020204" pitchFamily="34" charset="0"/>
              <a:cs typeface="Arial" panose="020B0604020202020204" pitchFamily="34" charset="0"/>
            </a:rPr>
            <a:t>130 kDa</a:t>
          </a:r>
        </a:p>
      </xdr:txBody>
    </xdr:sp>
    <xdr:clientData/>
  </xdr:twoCellAnchor>
  <xdr:twoCellAnchor>
    <xdr:from>
      <xdr:col>0</xdr:col>
      <xdr:colOff>89705</xdr:colOff>
      <xdr:row>11</xdr:row>
      <xdr:rowOff>50113</xdr:rowOff>
    </xdr:from>
    <xdr:to>
      <xdr:col>0</xdr:col>
      <xdr:colOff>675890</xdr:colOff>
      <xdr:row>12</xdr:row>
      <xdr:rowOff>62357</xdr:rowOff>
    </xdr:to>
    <xdr:sp macro="" textlink="">
      <xdr:nvSpPr>
        <xdr:cNvPr id="39" name="TextBox 63">
          <a:extLst>
            <a:ext uri="{FF2B5EF4-FFF2-40B4-BE49-F238E27FC236}">
              <a16:creationId xmlns:a16="http://schemas.microsoft.com/office/drawing/2014/main" id="{CF8CE43D-5FCB-9A1B-5B7B-767ABA6B52E7}"/>
            </a:ext>
          </a:extLst>
        </xdr:cNvPr>
        <xdr:cNvSpPr txBox="1"/>
      </xdr:nvSpPr>
      <xdr:spPr>
        <a:xfrm>
          <a:off x="89705" y="2285313"/>
          <a:ext cx="586185" cy="215444"/>
        </a:xfrm>
        <a:prstGeom prst="rect">
          <a:avLst/>
        </a:prstGeom>
        <a:noFill/>
      </xdr:spPr>
      <xdr:txBody>
        <a:bodyPr wrap="square" rtlCol="0">
          <a:spAutoFit/>
        </a:bodyPr>
        <a:lstStyle>
          <a:defPPr>
            <a:defRPr lang="en-US"/>
          </a:defPPr>
          <a:lvl1pPr marL="0" algn="l" defTabSz="4572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1pPr>
          <a:lvl2pPr marL="457200" algn="l" defTabSz="4572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2pPr>
          <a:lvl3pPr marL="914400" algn="l" defTabSz="4572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3pPr>
          <a:lvl4pPr marL="1371600" algn="l" defTabSz="4572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4pPr>
          <a:lvl5pPr marL="1828800" algn="l" defTabSz="4572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5pPr>
          <a:lvl6pPr marL="2286000" algn="l" defTabSz="4572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6pPr>
          <a:lvl7pPr marL="2743200" algn="l" defTabSz="4572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7pPr>
          <a:lvl8pPr marL="3200400" algn="l" defTabSz="4572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8pPr>
          <a:lvl9pPr marL="3657600" algn="l" defTabSz="4572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9pPr>
        </a:lstStyle>
        <a:p>
          <a:pPr algn="r"/>
          <a:r>
            <a:rPr lang="en-US" sz="800" b="1">
              <a:latin typeface="Arial" panose="020B0604020202020204" pitchFamily="34" charset="0"/>
              <a:cs typeface="Arial" panose="020B0604020202020204" pitchFamily="34" charset="0"/>
            </a:rPr>
            <a:t>100 kDa</a:t>
          </a:r>
        </a:p>
      </xdr:txBody>
    </xdr:sp>
    <xdr:clientData/>
  </xdr:twoCellAnchor>
  <xdr:twoCellAnchor>
    <xdr:from>
      <xdr:col>0</xdr:col>
      <xdr:colOff>110459</xdr:colOff>
      <xdr:row>12</xdr:row>
      <xdr:rowOff>104088</xdr:rowOff>
    </xdr:from>
    <xdr:to>
      <xdr:col>0</xdr:col>
      <xdr:colOff>675890</xdr:colOff>
      <xdr:row>13</xdr:row>
      <xdr:rowOff>116332</xdr:rowOff>
    </xdr:to>
    <xdr:sp macro="" textlink="">
      <xdr:nvSpPr>
        <xdr:cNvPr id="40" name="TextBox 64">
          <a:extLst>
            <a:ext uri="{FF2B5EF4-FFF2-40B4-BE49-F238E27FC236}">
              <a16:creationId xmlns:a16="http://schemas.microsoft.com/office/drawing/2014/main" id="{61F6A8AA-9A38-E9BB-2E00-02971DE85F45}"/>
            </a:ext>
          </a:extLst>
        </xdr:cNvPr>
        <xdr:cNvSpPr txBox="1"/>
      </xdr:nvSpPr>
      <xdr:spPr>
        <a:xfrm>
          <a:off x="110459" y="2542488"/>
          <a:ext cx="565431" cy="215444"/>
        </a:xfrm>
        <a:prstGeom prst="rect">
          <a:avLst/>
        </a:prstGeom>
        <a:noFill/>
      </xdr:spPr>
      <xdr:txBody>
        <a:bodyPr wrap="square" rtlCol="0">
          <a:spAutoFit/>
        </a:bodyPr>
        <a:lstStyle>
          <a:defPPr>
            <a:defRPr lang="en-US"/>
          </a:defPPr>
          <a:lvl1pPr marL="0" algn="l" defTabSz="4572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1pPr>
          <a:lvl2pPr marL="457200" algn="l" defTabSz="4572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2pPr>
          <a:lvl3pPr marL="914400" algn="l" defTabSz="4572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3pPr>
          <a:lvl4pPr marL="1371600" algn="l" defTabSz="4572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4pPr>
          <a:lvl5pPr marL="1828800" algn="l" defTabSz="4572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5pPr>
          <a:lvl6pPr marL="2286000" algn="l" defTabSz="4572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6pPr>
          <a:lvl7pPr marL="2743200" algn="l" defTabSz="4572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7pPr>
          <a:lvl8pPr marL="3200400" algn="l" defTabSz="4572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8pPr>
          <a:lvl9pPr marL="3657600" algn="l" defTabSz="4572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9pPr>
        </a:lstStyle>
        <a:p>
          <a:pPr algn="r"/>
          <a:r>
            <a:rPr lang="en-US" sz="800" b="1">
              <a:latin typeface="Arial" panose="020B0604020202020204" pitchFamily="34" charset="0"/>
              <a:cs typeface="Arial" panose="020B0604020202020204" pitchFamily="34" charset="0"/>
            </a:rPr>
            <a:t>70 kDa</a:t>
          </a:r>
        </a:p>
      </xdr:txBody>
    </xdr:sp>
    <xdr:clientData/>
  </xdr:twoCellAnchor>
  <xdr:twoCellAnchor>
    <xdr:from>
      <xdr:col>0</xdr:col>
      <xdr:colOff>88900</xdr:colOff>
      <xdr:row>14</xdr:row>
      <xdr:rowOff>6488</xdr:rowOff>
    </xdr:from>
    <xdr:to>
      <xdr:col>0</xdr:col>
      <xdr:colOff>675890</xdr:colOff>
      <xdr:row>15</xdr:row>
      <xdr:rowOff>18732</xdr:rowOff>
    </xdr:to>
    <xdr:sp macro="" textlink="">
      <xdr:nvSpPr>
        <xdr:cNvPr id="41" name="TextBox 65">
          <a:extLst>
            <a:ext uri="{FF2B5EF4-FFF2-40B4-BE49-F238E27FC236}">
              <a16:creationId xmlns:a16="http://schemas.microsoft.com/office/drawing/2014/main" id="{9C3F5A39-2967-A520-6658-B9B99852A686}"/>
            </a:ext>
          </a:extLst>
        </xdr:cNvPr>
        <xdr:cNvSpPr txBox="1"/>
      </xdr:nvSpPr>
      <xdr:spPr>
        <a:xfrm>
          <a:off x="88900" y="2851288"/>
          <a:ext cx="586990" cy="215444"/>
        </a:xfrm>
        <a:prstGeom prst="rect">
          <a:avLst/>
        </a:prstGeom>
        <a:noFill/>
      </xdr:spPr>
      <xdr:txBody>
        <a:bodyPr wrap="square" rtlCol="0">
          <a:spAutoFit/>
        </a:bodyPr>
        <a:lstStyle>
          <a:defPPr>
            <a:defRPr lang="en-US"/>
          </a:defPPr>
          <a:lvl1pPr marL="0" algn="l" defTabSz="4572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1pPr>
          <a:lvl2pPr marL="457200" algn="l" defTabSz="4572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2pPr>
          <a:lvl3pPr marL="914400" algn="l" defTabSz="4572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3pPr>
          <a:lvl4pPr marL="1371600" algn="l" defTabSz="4572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4pPr>
          <a:lvl5pPr marL="1828800" algn="l" defTabSz="4572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5pPr>
          <a:lvl6pPr marL="2286000" algn="l" defTabSz="4572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6pPr>
          <a:lvl7pPr marL="2743200" algn="l" defTabSz="4572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7pPr>
          <a:lvl8pPr marL="3200400" algn="l" defTabSz="4572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8pPr>
          <a:lvl9pPr marL="3657600" algn="l" defTabSz="4572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9pPr>
        </a:lstStyle>
        <a:p>
          <a:pPr algn="r"/>
          <a:r>
            <a:rPr lang="en-US" sz="800" b="1">
              <a:latin typeface="Arial" panose="020B0604020202020204" pitchFamily="34" charset="0"/>
              <a:cs typeface="Arial" panose="020B0604020202020204" pitchFamily="34" charset="0"/>
            </a:rPr>
            <a:t>55 kDa</a:t>
          </a:r>
        </a:p>
      </xdr:txBody>
    </xdr:sp>
    <xdr:clientData/>
  </xdr:twoCellAnchor>
  <xdr:twoCellAnchor>
    <xdr:from>
      <xdr:col>2</xdr:col>
      <xdr:colOff>128405</xdr:colOff>
      <xdr:row>7</xdr:row>
      <xdr:rowOff>95548</xdr:rowOff>
    </xdr:from>
    <xdr:to>
      <xdr:col>2</xdr:col>
      <xdr:colOff>284635</xdr:colOff>
      <xdr:row>7</xdr:row>
      <xdr:rowOff>95548</xdr:rowOff>
    </xdr:to>
    <xdr:cxnSp macro="">
      <xdr:nvCxnSpPr>
        <xdr:cNvPr id="42" name="Straight Connector 41">
          <a:extLst>
            <a:ext uri="{FF2B5EF4-FFF2-40B4-BE49-F238E27FC236}">
              <a16:creationId xmlns:a16="http://schemas.microsoft.com/office/drawing/2014/main" id="{638D9B82-1AC9-BCDE-C2A4-792D73D1C70B}"/>
            </a:ext>
          </a:extLst>
        </xdr:cNvPr>
        <xdr:cNvCxnSpPr>
          <a:cxnSpLocks/>
        </xdr:cNvCxnSpPr>
      </xdr:nvCxnSpPr>
      <xdr:spPr>
        <a:xfrm>
          <a:off x="1779405" y="1517948"/>
          <a:ext cx="156230" cy="0"/>
        </a:xfrm>
        <a:prstGeom prst="line">
          <a:avLst/>
        </a:prstGeom>
        <a:ln>
          <a:solidFill>
            <a:srgbClr val="009051"/>
          </a:solidFill>
        </a:ln>
      </xdr:spPr>
      <xdr:style>
        <a:lnRef idx="2">
          <a:schemeClr val="accent1"/>
        </a:lnRef>
        <a:fillRef idx="0">
          <a:schemeClr val="accent1"/>
        </a:fillRef>
        <a:effectRef idx="1">
          <a:schemeClr val="accent1"/>
        </a:effectRef>
        <a:fontRef idx="minor">
          <a:schemeClr val="tx1"/>
        </a:fontRef>
      </xdr:style>
    </xdr:cxnSp>
    <xdr:clientData/>
  </xdr:twoCellAnchor>
  <xdr:twoCellAnchor>
    <xdr:from>
      <xdr:col>0</xdr:col>
      <xdr:colOff>778529</xdr:colOff>
      <xdr:row>7</xdr:row>
      <xdr:rowOff>78680</xdr:rowOff>
    </xdr:from>
    <xdr:to>
      <xdr:col>1</xdr:col>
      <xdr:colOff>109259</xdr:colOff>
      <xdr:row>7</xdr:row>
      <xdr:rowOff>78680</xdr:rowOff>
    </xdr:to>
    <xdr:cxnSp macro="">
      <xdr:nvCxnSpPr>
        <xdr:cNvPr id="43" name="Straight Connector 42">
          <a:extLst>
            <a:ext uri="{FF2B5EF4-FFF2-40B4-BE49-F238E27FC236}">
              <a16:creationId xmlns:a16="http://schemas.microsoft.com/office/drawing/2014/main" id="{38324DF2-6543-0905-9B65-567BEDF29094}"/>
            </a:ext>
          </a:extLst>
        </xdr:cNvPr>
        <xdr:cNvCxnSpPr>
          <a:cxnSpLocks/>
        </xdr:cNvCxnSpPr>
      </xdr:nvCxnSpPr>
      <xdr:spPr>
        <a:xfrm>
          <a:off x="778529" y="1501080"/>
          <a:ext cx="156230" cy="0"/>
        </a:xfrm>
        <a:prstGeom prst="line">
          <a:avLst/>
        </a:prstGeom>
        <a:ln>
          <a:solidFill>
            <a:srgbClr val="009051"/>
          </a:solidFill>
        </a:ln>
      </xdr:spPr>
      <xdr:style>
        <a:lnRef idx="2">
          <a:schemeClr val="accent1"/>
        </a:lnRef>
        <a:fillRef idx="0">
          <a:schemeClr val="accent1"/>
        </a:fillRef>
        <a:effectRef idx="1">
          <a:schemeClr val="accent1"/>
        </a:effectRef>
        <a:fontRef idx="minor">
          <a:schemeClr val="tx1"/>
        </a:fontRef>
      </xdr:style>
    </xdr:cxnSp>
    <xdr:clientData/>
  </xdr:twoCellAnchor>
  <xdr:twoCellAnchor>
    <xdr:from>
      <xdr:col>3</xdr:col>
      <xdr:colOff>79234</xdr:colOff>
      <xdr:row>7</xdr:row>
      <xdr:rowOff>95548</xdr:rowOff>
    </xdr:from>
    <xdr:to>
      <xdr:col>3</xdr:col>
      <xdr:colOff>235464</xdr:colOff>
      <xdr:row>7</xdr:row>
      <xdr:rowOff>95548</xdr:rowOff>
    </xdr:to>
    <xdr:cxnSp macro="">
      <xdr:nvCxnSpPr>
        <xdr:cNvPr id="44" name="Straight Connector 43">
          <a:extLst>
            <a:ext uri="{FF2B5EF4-FFF2-40B4-BE49-F238E27FC236}">
              <a16:creationId xmlns:a16="http://schemas.microsoft.com/office/drawing/2014/main" id="{FADDABC2-4408-ED5B-DF3D-478975D8AE4D}"/>
            </a:ext>
          </a:extLst>
        </xdr:cNvPr>
        <xdr:cNvCxnSpPr>
          <a:cxnSpLocks/>
        </xdr:cNvCxnSpPr>
      </xdr:nvCxnSpPr>
      <xdr:spPr>
        <a:xfrm>
          <a:off x="2555734" y="1517948"/>
          <a:ext cx="156230" cy="0"/>
        </a:xfrm>
        <a:prstGeom prst="line">
          <a:avLst/>
        </a:prstGeom>
        <a:ln>
          <a:solidFill>
            <a:srgbClr val="009051"/>
          </a:solidFill>
        </a:ln>
      </xdr:spPr>
      <xdr:style>
        <a:lnRef idx="2">
          <a:schemeClr val="accent1"/>
        </a:lnRef>
        <a:fillRef idx="0">
          <a:schemeClr val="accent1"/>
        </a:fillRef>
        <a:effectRef idx="1">
          <a:schemeClr val="accent1"/>
        </a:effectRef>
        <a:fontRef idx="minor">
          <a:schemeClr val="tx1"/>
        </a:fontRef>
      </xdr:style>
    </xdr:cxnSp>
    <xdr:clientData/>
  </xdr:twoCellAnchor>
  <xdr:twoCellAnchor>
    <xdr:from>
      <xdr:col>2</xdr:col>
      <xdr:colOff>120044</xdr:colOff>
      <xdr:row>10</xdr:row>
      <xdr:rowOff>7617</xdr:rowOff>
    </xdr:from>
    <xdr:to>
      <xdr:col>2</xdr:col>
      <xdr:colOff>276274</xdr:colOff>
      <xdr:row>10</xdr:row>
      <xdr:rowOff>7617</xdr:rowOff>
    </xdr:to>
    <xdr:cxnSp macro="">
      <xdr:nvCxnSpPr>
        <xdr:cNvPr id="45" name="Straight Connector 44">
          <a:extLst>
            <a:ext uri="{FF2B5EF4-FFF2-40B4-BE49-F238E27FC236}">
              <a16:creationId xmlns:a16="http://schemas.microsoft.com/office/drawing/2014/main" id="{30149E0A-E8B5-1AA5-9A07-65B83D53C573}"/>
            </a:ext>
          </a:extLst>
        </xdr:cNvPr>
        <xdr:cNvCxnSpPr>
          <a:cxnSpLocks/>
        </xdr:cNvCxnSpPr>
      </xdr:nvCxnSpPr>
      <xdr:spPr>
        <a:xfrm>
          <a:off x="1771044" y="2039617"/>
          <a:ext cx="156230" cy="0"/>
        </a:xfrm>
        <a:prstGeom prst="line">
          <a:avLst/>
        </a:prstGeom>
        <a:ln>
          <a:solidFill>
            <a:srgbClr val="009051"/>
          </a:solidFill>
        </a:ln>
      </xdr:spPr>
      <xdr:style>
        <a:lnRef idx="2">
          <a:schemeClr val="accent1"/>
        </a:lnRef>
        <a:fillRef idx="0">
          <a:schemeClr val="accent1"/>
        </a:fillRef>
        <a:effectRef idx="1">
          <a:schemeClr val="accent1"/>
        </a:effectRef>
        <a:fontRef idx="minor">
          <a:schemeClr val="tx1"/>
        </a:fontRef>
      </xdr:style>
    </xdr:cxnSp>
    <xdr:clientData/>
  </xdr:twoCellAnchor>
  <xdr:twoCellAnchor>
    <xdr:from>
      <xdr:col>0</xdr:col>
      <xdr:colOff>755457</xdr:colOff>
      <xdr:row>9</xdr:row>
      <xdr:rowOff>192760</xdr:rowOff>
    </xdr:from>
    <xdr:to>
      <xdr:col>1</xdr:col>
      <xdr:colOff>86187</xdr:colOff>
      <xdr:row>9</xdr:row>
      <xdr:rowOff>192760</xdr:rowOff>
    </xdr:to>
    <xdr:cxnSp macro="">
      <xdr:nvCxnSpPr>
        <xdr:cNvPr id="46" name="Straight Connector 45">
          <a:extLst>
            <a:ext uri="{FF2B5EF4-FFF2-40B4-BE49-F238E27FC236}">
              <a16:creationId xmlns:a16="http://schemas.microsoft.com/office/drawing/2014/main" id="{E0C8E5A7-6181-43F6-3D57-224862EC7149}"/>
            </a:ext>
          </a:extLst>
        </xdr:cNvPr>
        <xdr:cNvCxnSpPr>
          <a:cxnSpLocks/>
        </xdr:cNvCxnSpPr>
      </xdr:nvCxnSpPr>
      <xdr:spPr>
        <a:xfrm>
          <a:off x="755457" y="2021560"/>
          <a:ext cx="156230" cy="0"/>
        </a:xfrm>
        <a:prstGeom prst="line">
          <a:avLst/>
        </a:prstGeom>
        <a:ln>
          <a:solidFill>
            <a:srgbClr val="009051"/>
          </a:solidFill>
        </a:ln>
      </xdr:spPr>
      <xdr:style>
        <a:lnRef idx="2">
          <a:schemeClr val="accent1"/>
        </a:lnRef>
        <a:fillRef idx="0">
          <a:schemeClr val="accent1"/>
        </a:fillRef>
        <a:effectRef idx="1">
          <a:schemeClr val="accent1"/>
        </a:effectRef>
        <a:fontRef idx="minor">
          <a:schemeClr val="tx1"/>
        </a:fontRef>
      </xdr:style>
    </xdr:cxnSp>
    <xdr:clientData/>
  </xdr:twoCellAnchor>
  <xdr:twoCellAnchor>
    <xdr:from>
      <xdr:col>3</xdr:col>
      <xdr:colOff>74048</xdr:colOff>
      <xdr:row>10</xdr:row>
      <xdr:rowOff>13967</xdr:rowOff>
    </xdr:from>
    <xdr:to>
      <xdr:col>3</xdr:col>
      <xdr:colOff>230278</xdr:colOff>
      <xdr:row>10</xdr:row>
      <xdr:rowOff>13967</xdr:rowOff>
    </xdr:to>
    <xdr:cxnSp macro="">
      <xdr:nvCxnSpPr>
        <xdr:cNvPr id="47" name="Straight Connector 46">
          <a:extLst>
            <a:ext uri="{FF2B5EF4-FFF2-40B4-BE49-F238E27FC236}">
              <a16:creationId xmlns:a16="http://schemas.microsoft.com/office/drawing/2014/main" id="{03586BF7-A6C7-93C9-6A37-8B3A20913094}"/>
            </a:ext>
          </a:extLst>
        </xdr:cNvPr>
        <xdr:cNvCxnSpPr>
          <a:cxnSpLocks/>
        </xdr:cNvCxnSpPr>
      </xdr:nvCxnSpPr>
      <xdr:spPr>
        <a:xfrm>
          <a:off x="2550548" y="2045967"/>
          <a:ext cx="156230" cy="0"/>
        </a:xfrm>
        <a:prstGeom prst="line">
          <a:avLst/>
        </a:prstGeom>
        <a:ln>
          <a:solidFill>
            <a:srgbClr val="009051"/>
          </a:solidFill>
        </a:ln>
      </xdr:spPr>
      <xdr:style>
        <a:lnRef idx="2">
          <a:schemeClr val="accent1"/>
        </a:lnRef>
        <a:fillRef idx="0">
          <a:schemeClr val="accent1"/>
        </a:fillRef>
        <a:effectRef idx="1">
          <a:schemeClr val="accent1"/>
        </a:effectRef>
        <a:fontRef idx="minor">
          <a:schemeClr val="tx1"/>
        </a:fontRef>
      </xdr:style>
    </xdr:cxnSp>
    <xdr:clientData/>
  </xdr:twoCellAnchor>
  <xdr:twoCellAnchor>
    <xdr:from>
      <xdr:col>2</xdr:col>
      <xdr:colOff>113046</xdr:colOff>
      <xdr:row>11</xdr:row>
      <xdr:rowOff>169542</xdr:rowOff>
    </xdr:from>
    <xdr:to>
      <xdr:col>2</xdr:col>
      <xdr:colOff>269276</xdr:colOff>
      <xdr:row>11</xdr:row>
      <xdr:rowOff>169542</xdr:rowOff>
    </xdr:to>
    <xdr:cxnSp macro="">
      <xdr:nvCxnSpPr>
        <xdr:cNvPr id="48" name="Straight Connector 47">
          <a:extLst>
            <a:ext uri="{FF2B5EF4-FFF2-40B4-BE49-F238E27FC236}">
              <a16:creationId xmlns:a16="http://schemas.microsoft.com/office/drawing/2014/main" id="{33973810-9C19-4A9C-998E-A59A3FCA3548}"/>
            </a:ext>
          </a:extLst>
        </xdr:cNvPr>
        <xdr:cNvCxnSpPr>
          <a:cxnSpLocks/>
        </xdr:cNvCxnSpPr>
      </xdr:nvCxnSpPr>
      <xdr:spPr>
        <a:xfrm>
          <a:off x="1764046" y="2404742"/>
          <a:ext cx="156230" cy="0"/>
        </a:xfrm>
        <a:prstGeom prst="line">
          <a:avLst/>
        </a:prstGeom>
        <a:ln>
          <a:solidFill>
            <a:srgbClr val="009051"/>
          </a:solidFill>
        </a:ln>
      </xdr:spPr>
      <xdr:style>
        <a:lnRef idx="2">
          <a:schemeClr val="accent1"/>
        </a:lnRef>
        <a:fillRef idx="0">
          <a:schemeClr val="accent1"/>
        </a:fillRef>
        <a:effectRef idx="1">
          <a:schemeClr val="accent1"/>
        </a:effectRef>
        <a:fontRef idx="minor">
          <a:schemeClr val="tx1"/>
        </a:fontRef>
      </xdr:style>
    </xdr:cxnSp>
    <xdr:clientData/>
  </xdr:twoCellAnchor>
  <xdr:twoCellAnchor>
    <xdr:from>
      <xdr:col>0</xdr:col>
      <xdr:colOff>726330</xdr:colOff>
      <xdr:row>11</xdr:row>
      <xdr:rowOff>157835</xdr:rowOff>
    </xdr:from>
    <xdr:to>
      <xdr:col>1</xdr:col>
      <xdr:colOff>57060</xdr:colOff>
      <xdr:row>11</xdr:row>
      <xdr:rowOff>157835</xdr:rowOff>
    </xdr:to>
    <xdr:cxnSp macro="">
      <xdr:nvCxnSpPr>
        <xdr:cNvPr id="49" name="Straight Connector 48">
          <a:extLst>
            <a:ext uri="{FF2B5EF4-FFF2-40B4-BE49-F238E27FC236}">
              <a16:creationId xmlns:a16="http://schemas.microsoft.com/office/drawing/2014/main" id="{009C0B08-7EB7-225F-96C0-5E74F8D70A8A}"/>
            </a:ext>
          </a:extLst>
        </xdr:cNvPr>
        <xdr:cNvCxnSpPr>
          <a:cxnSpLocks/>
        </xdr:cNvCxnSpPr>
      </xdr:nvCxnSpPr>
      <xdr:spPr>
        <a:xfrm>
          <a:off x="726330" y="2393035"/>
          <a:ext cx="156230" cy="0"/>
        </a:xfrm>
        <a:prstGeom prst="line">
          <a:avLst/>
        </a:prstGeom>
        <a:ln>
          <a:solidFill>
            <a:srgbClr val="009051"/>
          </a:solidFill>
        </a:ln>
      </xdr:spPr>
      <xdr:style>
        <a:lnRef idx="2">
          <a:schemeClr val="accent1"/>
        </a:lnRef>
        <a:fillRef idx="0">
          <a:schemeClr val="accent1"/>
        </a:fillRef>
        <a:effectRef idx="1">
          <a:schemeClr val="accent1"/>
        </a:effectRef>
        <a:fontRef idx="minor">
          <a:schemeClr val="tx1"/>
        </a:fontRef>
      </xdr:style>
    </xdr:cxnSp>
    <xdr:clientData/>
  </xdr:twoCellAnchor>
  <xdr:twoCellAnchor>
    <xdr:from>
      <xdr:col>3</xdr:col>
      <xdr:colOff>63971</xdr:colOff>
      <xdr:row>11</xdr:row>
      <xdr:rowOff>188592</xdr:rowOff>
    </xdr:from>
    <xdr:to>
      <xdr:col>3</xdr:col>
      <xdr:colOff>220201</xdr:colOff>
      <xdr:row>11</xdr:row>
      <xdr:rowOff>188592</xdr:rowOff>
    </xdr:to>
    <xdr:cxnSp macro="">
      <xdr:nvCxnSpPr>
        <xdr:cNvPr id="50" name="Straight Connector 49">
          <a:extLst>
            <a:ext uri="{FF2B5EF4-FFF2-40B4-BE49-F238E27FC236}">
              <a16:creationId xmlns:a16="http://schemas.microsoft.com/office/drawing/2014/main" id="{3DEF5F91-08AE-0AEC-85C0-8B8F66EDFBFA}"/>
            </a:ext>
          </a:extLst>
        </xdr:cNvPr>
        <xdr:cNvCxnSpPr>
          <a:cxnSpLocks/>
        </xdr:cNvCxnSpPr>
      </xdr:nvCxnSpPr>
      <xdr:spPr>
        <a:xfrm>
          <a:off x="2540471" y="2423792"/>
          <a:ext cx="156230" cy="0"/>
        </a:xfrm>
        <a:prstGeom prst="line">
          <a:avLst/>
        </a:prstGeom>
        <a:ln>
          <a:solidFill>
            <a:srgbClr val="009051"/>
          </a:solidFill>
        </a:ln>
      </xdr:spPr>
      <xdr:style>
        <a:lnRef idx="2">
          <a:schemeClr val="accent1"/>
        </a:lnRef>
        <a:fillRef idx="0">
          <a:schemeClr val="accent1"/>
        </a:fillRef>
        <a:effectRef idx="1">
          <a:schemeClr val="accent1"/>
        </a:effectRef>
        <a:fontRef idx="minor">
          <a:schemeClr val="tx1"/>
        </a:fontRef>
      </xdr:style>
    </xdr:cxnSp>
    <xdr:clientData/>
  </xdr:twoCellAnchor>
  <xdr:twoCellAnchor>
    <xdr:from>
      <xdr:col>2</xdr:col>
      <xdr:colOff>87158</xdr:colOff>
      <xdr:row>13</xdr:row>
      <xdr:rowOff>42518</xdr:rowOff>
    </xdr:from>
    <xdr:to>
      <xdr:col>2</xdr:col>
      <xdr:colOff>243388</xdr:colOff>
      <xdr:row>13</xdr:row>
      <xdr:rowOff>42518</xdr:rowOff>
    </xdr:to>
    <xdr:cxnSp macro="">
      <xdr:nvCxnSpPr>
        <xdr:cNvPr id="51" name="Straight Connector 50">
          <a:extLst>
            <a:ext uri="{FF2B5EF4-FFF2-40B4-BE49-F238E27FC236}">
              <a16:creationId xmlns:a16="http://schemas.microsoft.com/office/drawing/2014/main" id="{28B2D966-FCFB-4C90-A693-692F83DD416B}"/>
            </a:ext>
          </a:extLst>
        </xdr:cNvPr>
        <xdr:cNvCxnSpPr>
          <a:cxnSpLocks/>
        </xdr:cNvCxnSpPr>
      </xdr:nvCxnSpPr>
      <xdr:spPr>
        <a:xfrm>
          <a:off x="1738158" y="2684118"/>
          <a:ext cx="156230" cy="0"/>
        </a:xfrm>
        <a:prstGeom prst="line">
          <a:avLst/>
        </a:prstGeom>
        <a:ln>
          <a:solidFill>
            <a:srgbClr val="009051"/>
          </a:solidFill>
        </a:ln>
      </xdr:spPr>
      <xdr:style>
        <a:lnRef idx="2">
          <a:schemeClr val="accent1"/>
        </a:lnRef>
        <a:fillRef idx="0">
          <a:schemeClr val="accent1"/>
        </a:fillRef>
        <a:effectRef idx="1">
          <a:schemeClr val="accent1"/>
        </a:effectRef>
        <a:fontRef idx="minor">
          <a:schemeClr val="tx1"/>
        </a:fontRef>
      </xdr:style>
    </xdr:cxnSp>
    <xdr:clientData/>
  </xdr:twoCellAnchor>
  <xdr:twoCellAnchor>
    <xdr:from>
      <xdr:col>0</xdr:col>
      <xdr:colOff>706764</xdr:colOff>
      <xdr:row>13</xdr:row>
      <xdr:rowOff>8610</xdr:rowOff>
    </xdr:from>
    <xdr:to>
      <xdr:col>1</xdr:col>
      <xdr:colOff>37494</xdr:colOff>
      <xdr:row>13</xdr:row>
      <xdr:rowOff>8610</xdr:rowOff>
    </xdr:to>
    <xdr:cxnSp macro="">
      <xdr:nvCxnSpPr>
        <xdr:cNvPr id="52" name="Straight Connector 51">
          <a:extLst>
            <a:ext uri="{FF2B5EF4-FFF2-40B4-BE49-F238E27FC236}">
              <a16:creationId xmlns:a16="http://schemas.microsoft.com/office/drawing/2014/main" id="{A060D718-AD58-994E-5AD5-A7B990B4C17E}"/>
            </a:ext>
          </a:extLst>
        </xdr:cNvPr>
        <xdr:cNvCxnSpPr>
          <a:cxnSpLocks/>
        </xdr:cNvCxnSpPr>
      </xdr:nvCxnSpPr>
      <xdr:spPr>
        <a:xfrm>
          <a:off x="706764" y="2650210"/>
          <a:ext cx="156230" cy="0"/>
        </a:xfrm>
        <a:prstGeom prst="line">
          <a:avLst/>
        </a:prstGeom>
        <a:ln>
          <a:solidFill>
            <a:srgbClr val="009051"/>
          </a:solidFill>
        </a:ln>
      </xdr:spPr>
      <xdr:style>
        <a:lnRef idx="2">
          <a:schemeClr val="accent1"/>
        </a:lnRef>
        <a:fillRef idx="0">
          <a:schemeClr val="accent1"/>
        </a:fillRef>
        <a:effectRef idx="1">
          <a:schemeClr val="accent1"/>
        </a:effectRef>
        <a:fontRef idx="minor">
          <a:schemeClr val="tx1"/>
        </a:fontRef>
      </xdr:style>
    </xdr:cxnSp>
    <xdr:clientData/>
  </xdr:twoCellAnchor>
  <xdr:twoCellAnchor>
    <xdr:from>
      <xdr:col>3</xdr:col>
      <xdr:colOff>79234</xdr:colOff>
      <xdr:row>13</xdr:row>
      <xdr:rowOff>71739</xdr:rowOff>
    </xdr:from>
    <xdr:to>
      <xdr:col>3</xdr:col>
      <xdr:colOff>235464</xdr:colOff>
      <xdr:row>13</xdr:row>
      <xdr:rowOff>71739</xdr:rowOff>
    </xdr:to>
    <xdr:cxnSp macro="">
      <xdr:nvCxnSpPr>
        <xdr:cNvPr id="53" name="Straight Connector 52">
          <a:extLst>
            <a:ext uri="{FF2B5EF4-FFF2-40B4-BE49-F238E27FC236}">
              <a16:creationId xmlns:a16="http://schemas.microsoft.com/office/drawing/2014/main" id="{C091DD76-8BE2-5525-6429-61C143030416}"/>
            </a:ext>
          </a:extLst>
        </xdr:cNvPr>
        <xdr:cNvCxnSpPr>
          <a:cxnSpLocks/>
        </xdr:cNvCxnSpPr>
      </xdr:nvCxnSpPr>
      <xdr:spPr>
        <a:xfrm>
          <a:off x="2555734" y="2713339"/>
          <a:ext cx="156230" cy="0"/>
        </a:xfrm>
        <a:prstGeom prst="line">
          <a:avLst/>
        </a:prstGeom>
        <a:ln>
          <a:solidFill>
            <a:srgbClr val="009051"/>
          </a:solidFill>
        </a:ln>
      </xdr:spPr>
      <xdr:style>
        <a:lnRef idx="2">
          <a:schemeClr val="accent1"/>
        </a:lnRef>
        <a:fillRef idx="0">
          <a:schemeClr val="accent1"/>
        </a:fillRef>
        <a:effectRef idx="1">
          <a:schemeClr val="accent1"/>
        </a:effectRef>
        <a:fontRef idx="minor">
          <a:schemeClr val="tx1"/>
        </a:fontRef>
      </xdr:style>
    </xdr:cxnSp>
    <xdr:clientData/>
  </xdr:twoCellAnchor>
  <xdr:twoCellAnchor>
    <xdr:from>
      <xdr:col>2</xdr:col>
      <xdr:colOff>92764</xdr:colOff>
      <xdr:row>14</xdr:row>
      <xdr:rowOff>116560</xdr:rowOff>
    </xdr:from>
    <xdr:to>
      <xdr:col>2</xdr:col>
      <xdr:colOff>248994</xdr:colOff>
      <xdr:row>14</xdr:row>
      <xdr:rowOff>116560</xdr:rowOff>
    </xdr:to>
    <xdr:cxnSp macro="">
      <xdr:nvCxnSpPr>
        <xdr:cNvPr id="54" name="Straight Connector 53">
          <a:extLst>
            <a:ext uri="{FF2B5EF4-FFF2-40B4-BE49-F238E27FC236}">
              <a16:creationId xmlns:a16="http://schemas.microsoft.com/office/drawing/2014/main" id="{15879D7D-1981-22C3-348D-96EF75D4EB78}"/>
            </a:ext>
          </a:extLst>
        </xdr:cNvPr>
        <xdr:cNvCxnSpPr>
          <a:cxnSpLocks/>
        </xdr:cNvCxnSpPr>
      </xdr:nvCxnSpPr>
      <xdr:spPr>
        <a:xfrm>
          <a:off x="1743764" y="2961360"/>
          <a:ext cx="156230" cy="0"/>
        </a:xfrm>
        <a:prstGeom prst="line">
          <a:avLst/>
        </a:prstGeom>
        <a:ln>
          <a:solidFill>
            <a:srgbClr val="009051"/>
          </a:solidFill>
        </a:ln>
      </xdr:spPr>
      <xdr:style>
        <a:lnRef idx="2">
          <a:schemeClr val="accent1"/>
        </a:lnRef>
        <a:fillRef idx="0">
          <a:schemeClr val="accent1"/>
        </a:fillRef>
        <a:effectRef idx="1">
          <a:schemeClr val="accent1"/>
        </a:effectRef>
        <a:fontRef idx="minor">
          <a:schemeClr val="tx1"/>
        </a:fontRef>
      </xdr:style>
    </xdr:cxnSp>
    <xdr:clientData/>
  </xdr:twoCellAnchor>
  <xdr:twoCellAnchor>
    <xdr:from>
      <xdr:col>0</xdr:col>
      <xdr:colOff>726330</xdr:colOff>
      <xdr:row>14</xdr:row>
      <xdr:rowOff>116560</xdr:rowOff>
    </xdr:from>
    <xdr:to>
      <xdr:col>1</xdr:col>
      <xdr:colOff>57060</xdr:colOff>
      <xdr:row>14</xdr:row>
      <xdr:rowOff>116560</xdr:rowOff>
    </xdr:to>
    <xdr:cxnSp macro="">
      <xdr:nvCxnSpPr>
        <xdr:cNvPr id="55" name="Straight Connector 54">
          <a:extLst>
            <a:ext uri="{FF2B5EF4-FFF2-40B4-BE49-F238E27FC236}">
              <a16:creationId xmlns:a16="http://schemas.microsoft.com/office/drawing/2014/main" id="{D995183D-051A-E618-96E2-DCD6014AA756}"/>
            </a:ext>
          </a:extLst>
        </xdr:cNvPr>
        <xdr:cNvCxnSpPr>
          <a:cxnSpLocks/>
        </xdr:cNvCxnSpPr>
      </xdr:nvCxnSpPr>
      <xdr:spPr>
        <a:xfrm>
          <a:off x="726330" y="2961360"/>
          <a:ext cx="156230" cy="0"/>
        </a:xfrm>
        <a:prstGeom prst="line">
          <a:avLst/>
        </a:prstGeom>
        <a:ln>
          <a:solidFill>
            <a:srgbClr val="009051"/>
          </a:solidFill>
        </a:ln>
      </xdr:spPr>
      <xdr:style>
        <a:lnRef idx="2">
          <a:schemeClr val="accent1"/>
        </a:lnRef>
        <a:fillRef idx="0">
          <a:schemeClr val="accent1"/>
        </a:fillRef>
        <a:effectRef idx="1">
          <a:schemeClr val="accent1"/>
        </a:effectRef>
        <a:fontRef idx="minor">
          <a:schemeClr val="tx1"/>
        </a:fontRef>
      </xdr:style>
    </xdr:cxnSp>
    <xdr:clientData/>
  </xdr:twoCellAnchor>
  <xdr:twoCellAnchor>
    <xdr:from>
      <xdr:col>3</xdr:col>
      <xdr:colOff>74048</xdr:colOff>
      <xdr:row>14</xdr:row>
      <xdr:rowOff>151114</xdr:rowOff>
    </xdr:from>
    <xdr:to>
      <xdr:col>3</xdr:col>
      <xdr:colOff>230278</xdr:colOff>
      <xdr:row>14</xdr:row>
      <xdr:rowOff>151114</xdr:rowOff>
    </xdr:to>
    <xdr:cxnSp macro="">
      <xdr:nvCxnSpPr>
        <xdr:cNvPr id="56" name="Straight Connector 55">
          <a:extLst>
            <a:ext uri="{FF2B5EF4-FFF2-40B4-BE49-F238E27FC236}">
              <a16:creationId xmlns:a16="http://schemas.microsoft.com/office/drawing/2014/main" id="{55EF2C1D-2A06-AB6E-FA12-E65302E808E0}"/>
            </a:ext>
          </a:extLst>
        </xdr:cNvPr>
        <xdr:cNvCxnSpPr>
          <a:cxnSpLocks/>
        </xdr:cNvCxnSpPr>
      </xdr:nvCxnSpPr>
      <xdr:spPr>
        <a:xfrm>
          <a:off x="2550548" y="2995914"/>
          <a:ext cx="156230" cy="0"/>
        </a:xfrm>
        <a:prstGeom prst="line">
          <a:avLst/>
        </a:prstGeom>
        <a:ln>
          <a:solidFill>
            <a:srgbClr val="009051"/>
          </a:solidFill>
        </a:ln>
      </xdr:spPr>
      <xdr:style>
        <a:lnRef idx="2">
          <a:schemeClr val="accent1"/>
        </a:lnRef>
        <a:fillRef idx="0">
          <a:schemeClr val="accent1"/>
        </a:fillRef>
        <a:effectRef idx="1">
          <a:schemeClr val="accent1"/>
        </a:effectRef>
        <a:fontRef idx="minor">
          <a:schemeClr val="tx1"/>
        </a:fontRef>
      </xdr:style>
    </xdr:cxnSp>
    <xdr:clientData/>
  </xdr:twoCellAnchor>
  <xdr:twoCellAnchor>
    <xdr:from>
      <xdr:col>5</xdr:col>
      <xdr:colOff>126147</xdr:colOff>
      <xdr:row>1</xdr:row>
      <xdr:rowOff>2379</xdr:rowOff>
    </xdr:from>
    <xdr:to>
      <xdr:col>5</xdr:col>
      <xdr:colOff>746632</xdr:colOff>
      <xdr:row>2</xdr:row>
      <xdr:rowOff>14623</xdr:rowOff>
    </xdr:to>
    <xdr:sp macro="" textlink="">
      <xdr:nvSpPr>
        <xdr:cNvPr id="57" name="TextBox 81">
          <a:extLst>
            <a:ext uri="{FF2B5EF4-FFF2-40B4-BE49-F238E27FC236}">
              <a16:creationId xmlns:a16="http://schemas.microsoft.com/office/drawing/2014/main" id="{AD44DD68-F42E-A6BE-357F-A5A0AC7A3B7E}"/>
            </a:ext>
          </a:extLst>
        </xdr:cNvPr>
        <xdr:cNvSpPr txBox="1"/>
      </xdr:nvSpPr>
      <xdr:spPr>
        <a:xfrm>
          <a:off x="4253647" y="205579"/>
          <a:ext cx="620485" cy="215444"/>
        </a:xfrm>
        <a:prstGeom prst="rect">
          <a:avLst/>
        </a:prstGeom>
        <a:noFill/>
      </xdr:spPr>
      <xdr:txBody>
        <a:bodyPr wrap="square" rtlCol="0">
          <a:spAutoFit/>
        </a:bodyPr>
        <a:lstStyle>
          <a:defPPr>
            <a:defRPr lang="en-US"/>
          </a:defPPr>
          <a:lvl1pPr marL="0" algn="l" defTabSz="4572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1pPr>
          <a:lvl2pPr marL="457200" algn="l" defTabSz="4572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2pPr>
          <a:lvl3pPr marL="914400" algn="l" defTabSz="4572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3pPr>
          <a:lvl4pPr marL="1371600" algn="l" defTabSz="4572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4pPr>
          <a:lvl5pPr marL="1828800" algn="l" defTabSz="4572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5pPr>
          <a:lvl6pPr marL="2286000" algn="l" defTabSz="4572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6pPr>
          <a:lvl7pPr marL="2743200" algn="l" defTabSz="4572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7pPr>
          <a:lvl8pPr marL="3200400" algn="l" defTabSz="4572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8pPr>
          <a:lvl9pPr marL="3657600" algn="l" defTabSz="4572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9pPr>
        </a:lstStyle>
        <a:p>
          <a:pPr algn="ctr"/>
          <a:r>
            <a:rPr lang="en-US" sz="800" b="1">
              <a:solidFill>
                <a:srgbClr val="941000"/>
              </a:solidFill>
              <a:latin typeface="Arial" panose="020B0604020202020204" pitchFamily="34" charset="0"/>
              <a:cs typeface="Arial" panose="020B0604020202020204" pitchFamily="34" charset="0"/>
            </a:rPr>
            <a:t>𝝰-Pol II</a:t>
          </a:r>
        </a:p>
      </xdr:txBody>
    </xdr:sp>
    <xdr:clientData/>
  </xdr:twoCellAnchor>
  <xdr:twoCellAnchor>
    <xdr:from>
      <xdr:col>7</xdr:col>
      <xdr:colOff>159653</xdr:colOff>
      <xdr:row>0</xdr:row>
      <xdr:rowOff>55499</xdr:rowOff>
    </xdr:from>
    <xdr:to>
      <xdr:col>8</xdr:col>
      <xdr:colOff>48037</xdr:colOff>
      <xdr:row>1</xdr:row>
      <xdr:rowOff>190853</xdr:rowOff>
    </xdr:to>
    <xdr:sp macro="" textlink="">
      <xdr:nvSpPr>
        <xdr:cNvPr id="58" name="TextBox 82">
          <a:extLst>
            <a:ext uri="{FF2B5EF4-FFF2-40B4-BE49-F238E27FC236}">
              <a16:creationId xmlns:a16="http://schemas.microsoft.com/office/drawing/2014/main" id="{1D7EF6B5-D4B4-64FA-4A44-970BDEE1DF71}"/>
            </a:ext>
          </a:extLst>
        </xdr:cNvPr>
        <xdr:cNvSpPr txBox="1"/>
      </xdr:nvSpPr>
      <xdr:spPr>
        <a:xfrm>
          <a:off x="5938153" y="55499"/>
          <a:ext cx="713884" cy="338554"/>
        </a:xfrm>
        <a:prstGeom prst="rect">
          <a:avLst/>
        </a:prstGeom>
        <a:noFill/>
      </xdr:spPr>
      <xdr:txBody>
        <a:bodyPr wrap="square" rtlCol="0">
          <a:spAutoFit/>
        </a:bodyPr>
        <a:lstStyle>
          <a:defPPr>
            <a:defRPr lang="en-US"/>
          </a:defPPr>
          <a:lvl1pPr marL="0" algn="l" defTabSz="4572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1pPr>
          <a:lvl2pPr marL="457200" algn="l" defTabSz="4572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2pPr>
          <a:lvl3pPr marL="914400" algn="l" defTabSz="4572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3pPr>
          <a:lvl4pPr marL="1371600" algn="l" defTabSz="4572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4pPr>
          <a:lvl5pPr marL="1828800" algn="l" defTabSz="4572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5pPr>
          <a:lvl6pPr marL="2286000" algn="l" defTabSz="4572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6pPr>
          <a:lvl7pPr marL="2743200" algn="l" defTabSz="4572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7pPr>
          <a:lvl8pPr marL="3200400" algn="l" defTabSz="4572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8pPr>
          <a:lvl9pPr marL="3657600" algn="l" defTabSz="4572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9pPr>
        </a:lstStyle>
        <a:p>
          <a:pPr algn="ctr"/>
          <a:r>
            <a:rPr lang="en-US" sz="800" b="1">
              <a:solidFill>
                <a:srgbClr val="941000"/>
              </a:solidFill>
              <a:latin typeface="Arial" panose="020B0604020202020204" pitchFamily="34" charset="0"/>
              <a:cs typeface="Arial" panose="020B0604020202020204" pitchFamily="34" charset="0"/>
            </a:rPr>
            <a:t>𝝰-pSPT5 (Thr798)</a:t>
          </a:r>
        </a:p>
      </xdr:txBody>
    </xdr:sp>
    <xdr:clientData/>
  </xdr:twoCellAnchor>
  <xdr:twoCellAnchor>
    <xdr:from>
      <xdr:col>6</xdr:col>
      <xdr:colOff>203470</xdr:colOff>
      <xdr:row>0</xdr:row>
      <xdr:rowOff>50800</xdr:rowOff>
    </xdr:from>
    <xdr:to>
      <xdr:col>7</xdr:col>
      <xdr:colOff>159653</xdr:colOff>
      <xdr:row>1</xdr:row>
      <xdr:rowOff>186154</xdr:rowOff>
    </xdr:to>
    <xdr:sp macro="" textlink="">
      <xdr:nvSpPr>
        <xdr:cNvPr id="59" name="TextBox 83">
          <a:extLst>
            <a:ext uri="{FF2B5EF4-FFF2-40B4-BE49-F238E27FC236}">
              <a16:creationId xmlns:a16="http://schemas.microsoft.com/office/drawing/2014/main" id="{991EED3A-21E1-8788-5A95-1F5EFA69E91C}"/>
            </a:ext>
          </a:extLst>
        </xdr:cNvPr>
        <xdr:cNvSpPr txBox="1"/>
      </xdr:nvSpPr>
      <xdr:spPr>
        <a:xfrm>
          <a:off x="5156470" y="50800"/>
          <a:ext cx="781683" cy="338554"/>
        </a:xfrm>
        <a:prstGeom prst="rect">
          <a:avLst/>
        </a:prstGeom>
        <a:noFill/>
      </xdr:spPr>
      <xdr:txBody>
        <a:bodyPr wrap="square" rtlCol="0">
          <a:spAutoFit/>
        </a:bodyPr>
        <a:lstStyle>
          <a:defPPr>
            <a:defRPr lang="en-US"/>
          </a:defPPr>
          <a:lvl1pPr marL="0" algn="l" defTabSz="4572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1pPr>
          <a:lvl2pPr marL="457200" algn="l" defTabSz="4572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2pPr>
          <a:lvl3pPr marL="914400" algn="l" defTabSz="4572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3pPr>
          <a:lvl4pPr marL="1371600" algn="l" defTabSz="4572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4pPr>
          <a:lvl5pPr marL="1828800" algn="l" defTabSz="4572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5pPr>
          <a:lvl6pPr marL="2286000" algn="l" defTabSz="4572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6pPr>
          <a:lvl7pPr marL="2743200" algn="l" defTabSz="4572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7pPr>
          <a:lvl8pPr marL="3200400" algn="l" defTabSz="4572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8pPr>
          <a:lvl9pPr marL="3657600" algn="l" defTabSz="4572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9pPr>
        </a:lstStyle>
        <a:p>
          <a:pPr algn="ctr"/>
          <a:r>
            <a:rPr lang="en-US" sz="800" b="1">
              <a:solidFill>
                <a:srgbClr val="941000"/>
              </a:solidFill>
              <a:latin typeface="Arial" panose="020B0604020202020204" pitchFamily="34" charset="0"/>
              <a:cs typeface="Arial" panose="020B0604020202020204" pitchFamily="34" charset="0"/>
            </a:rPr>
            <a:t>𝝰-SPT5</a:t>
          </a:r>
        </a:p>
        <a:p>
          <a:pPr algn="ctr"/>
          <a:r>
            <a:rPr lang="en-US" sz="800" b="1">
              <a:solidFill>
                <a:srgbClr val="941000"/>
              </a:solidFill>
              <a:latin typeface="Arial" panose="020B0604020202020204" pitchFamily="34" charset="0"/>
              <a:cs typeface="Arial" panose="020B0604020202020204" pitchFamily="34" charset="0"/>
            </a:rPr>
            <a:t>(Total)</a:t>
          </a:r>
        </a:p>
      </xdr:txBody>
    </xdr:sp>
    <xdr:clientData/>
  </xdr:twoCellAnchor>
  <xdr:twoCellAnchor>
    <xdr:from>
      <xdr:col>4</xdr:col>
      <xdr:colOff>804169</xdr:colOff>
      <xdr:row>2</xdr:row>
      <xdr:rowOff>44157</xdr:rowOff>
    </xdr:from>
    <xdr:to>
      <xdr:col>6</xdr:col>
      <xdr:colOff>58551</xdr:colOff>
      <xdr:row>3</xdr:row>
      <xdr:rowOff>128720</xdr:rowOff>
    </xdr:to>
    <xdr:sp macro="" textlink="">
      <xdr:nvSpPr>
        <xdr:cNvPr id="60" name="Left Brace 59">
          <a:extLst>
            <a:ext uri="{FF2B5EF4-FFF2-40B4-BE49-F238E27FC236}">
              <a16:creationId xmlns:a16="http://schemas.microsoft.com/office/drawing/2014/main" id="{063DD602-86DA-9ACC-5EAE-C1694D7D4343}"/>
            </a:ext>
          </a:extLst>
        </xdr:cNvPr>
        <xdr:cNvSpPr/>
      </xdr:nvSpPr>
      <xdr:spPr>
        <a:xfrm rot="5400000">
          <a:off x="4414978" y="141748"/>
          <a:ext cx="287763" cy="905382"/>
        </a:xfrm>
        <a:prstGeom prst="leftBrace">
          <a:avLst>
            <a:gd name="adj1" fmla="val 36705"/>
            <a:gd name="adj2" fmla="val 50000"/>
          </a:avLst>
        </a:prstGeom>
        <a:ln>
          <a:solidFill>
            <a:srgbClr val="950F00"/>
          </a:solidFill>
        </a:ln>
      </xdr:spPr>
      <xdr:style>
        <a:lnRef idx="2">
          <a:schemeClr val="accent1"/>
        </a:lnRef>
        <a:fillRef idx="0">
          <a:schemeClr val="accent1"/>
        </a:fillRef>
        <a:effectRef idx="1">
          <a:schemeClr val="accent1"/>
        </a:effectRef>
        <a:fontRef idx="minor">
          <a:schemeClr val="tx1"/>
        </a:fontRef>
      </xdr:style>
      <xdr:txBody>
        <a:bodyPr wrap="square" rtlCol="0" anchor="ctr"/>
        <a:lstStyle>
          <a:defPPr>
            <a:defRPr lang="en-US"/>
          </a:defPPr>
          <a:lvl1pPr marL="0" algn="l" defTabSz="4572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1pPr>
          <a:lvl2pPr marL="457200" algn="l" defTabSz="4572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2pPr>
          <a:lvl3pPr marL="914400" algn="l" defTabSz="4572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3pPr>
          <a:lvl4pPr marL="1371600" algn="l" defTabSz="4572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4pPr>
          <a:lvl5pPr marL="1828800" algn="l" defTabSz="4572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5pPr>
          <a:lvl6pPr marL="2286000" algn="l" defTabSz="4572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6pPr>
          <a:lvl7pPr marL="2743200" algn="l" defTabSz="4572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7pPr>
          <a:lvl8pPr marL="3200400" algn="l" defTabSz="4572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8pPr>
          <a:lvl9pPr marL="3657600" algn="l" defTabSz="4572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9pPr>
        </a:lstStyle>
        <a:p>
          <a:pPr algn="ctr"/>
          <a:endParaRPr lang="en-US"/>
        </a:p>
      </xdr:txBody>
    </xdr:sp>
    <xdr:clientData/>
  </xdr:twoCellAnchor>
  <xdr:twoCellAnchor>
    <xdr:from>
      <xdr:col>6</xdr:col>
      <xdr:colOff>271266</xdr:colOff>
      <xdr:row>2</xdr:row>
      <xdr:rowOff>41023</xdr:rowOff>
    </xdr:from>
    <xdr:to>
      <xdr:col>7</xdr:col>
      <xdr:colOff>101849</xdr:colOff>
      <xdr:row>3</xdr:row>
      <xdr:rowOff>125586</xdr:rowOff>
    </xdr:to>
    <xdr:sp macro="" textlink="">
      <xdr:nvSpPr>
        <xdr:cNvPr id="61" name="Left Brace 60">
          <a:extLst>
            <a:ext uri="{FF2B5EF4-FFF2-40B4-BE49-F238E27FC236}">
              <a16:creationId xmlns:a16="http://schemas.microsoft.com/office/drawing/2014/main" id="{FC67A121-AC96-34BF-06A0-067C1192E8F0}"/>
            </a:ext>
          </a:extLst>
        </xdr:cNvPr>
        <xdr:cNvSpPr/>
      </xdr:nvSpPr>
      <xdr:spPr>
        <a:xfrm rot="5400000">
          <a:off x="5408426" y="263263"/>
          <a:ext cx="287763" cy="656083"/>
        </a:xfrm>
        <a:prstGeom prst="leftBrace">
          <a:avLst>
            <a:gd name="adj1" fmla="val 36705"/>
            <a:gd name="adj2" fmla="val 50000"/>
          </a:avLst>
        </a:prstGeom>
        <a:ln>
          <a:solidFill>
            <a:srgbClr val="950F00"/>
          </a:solidFill>
        </a:ln>
      </xdr:spPr>
      <xdr:style>
        <a:lnRef idx="2">
          <a:schemeClr val="accent1"/>
        </a:lnRef>
        <a:fillRef idx="0">
          <a:schemeClr val="accent1"/>
        </a:fillRef>
        <a:effectRef idx="1">
          <a:schemeClr val="accent1"/>
        </a:effectRef>
        <a:fontRef idx="minor">
          <a:schemeClr val="tx1"/>
        </a:fontRef>
      </xdr:style>
      <xdr:txBody>
        <a:bodyPr wrap="square" rtlCol="0" anchor="ctr"/>
        <a:lstStyle>
          <a:defPPr>
            <a:defRPr lang="en-US"/>
          </a:defPPr>
          <a:lvl1pPr marL="0" algn="l" defTabSz="4572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1pPr>
          <a:lvl2pPr marL="457200" algn="l" defTabSz="4572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2pPr>
          <a:lvl3pPr marL="914400" algn="l" defTabSz="4572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3pPr>
          <a:lvl4pPr marL="1371600" algn="l" defTabSz="4572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4pPr>
          <a:lvl5pPr marL="1828800" algn="l" defTabSz="4572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5pPr>
          <a:lvl6pPr marL="2286000" algn="l" defTabSz="4572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6pPr>
          <a:lvl7pPr marL="2743200" algn="l" defTabSz="4572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7pPr>
          <a:lvl8pPr marL="3200400" algn="l" defTabSz="4572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8pPr>
          <a:lvl9pPr marL="3657600" algn="l" defTabSz="4572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9pPr>
        </a:lstStyle>
        <a:p>
          <a:pPr algn="ctr"/>
          <a:endParaRPr lang="en-US"/>
        </a:p>
      </xdr:txBody>
    </xdr:sp>
    <xdr:clientData/>
  </xdr:twoCellAnchor>
  <xdr:twoCellAnchor>
    <xdr:from>
      <xdr:col>7</xdr:col>
      <xdr:colOff>174059</xdr:colOff>
      <xdr:row>2</xdr:row>
      <xdr:rowOff>50022</xdr:rowOff>
    </xdr:from>
    <xdr:to>
      <xdr:col>8</xdr:col>
      <xdr:colOff>48037</xdr:colOff>
      <xdr:row>3</xdr:row>
      <xdr:rowOff>134585</xdr:rowOff>
    </xdr:to>
    <xdr:sp macro="" textlink="">
      <xdr:nvSpPr>
        <xdr:cNvPr id="62" name="Left Brace 61">
          <a:extLst>
            <a:ext uri="{FF2B5EF4-FFF2-40B4-BE49-F238E27FC236}">
              <a16:creationId xmlns:a16="http://schemas.microsoft.com/office/drawing/2014/main" id="{86857AD6-BF51-1C30-764F-07FF8A685782}"/>
            </a:ext>
          </a:extLst>
        </xdr:cNvPr>
        <xdr:cNvSpPr/>
      </xdr:nvSpPr>
      <xdr:spPr>
        <a:xfrm rot="5400000">
          <a:off x="6158416" y="250565"/>
          <a:ext cx="287763" cy="699478"/>
        </a:xfrm>
        <a:prstGeom prst="leftBrace">
          <a:avLst>
            <a:gd name="adj1" fmla="val 36705"/>
            <a:gd name="adj2" fmla="val 50000"/>
          </a:avLst>
        </a:prstGeom>
        <a:ln>
          <a:solidFill>
            <a:srgbClr val="950F00"/>
          </a:solidFill>
        </a:ln>
      </xdr:spPr>
      <xdr:style>
        <a:lnRef idx="2">
          <a:schemeClr val="accent1"/>
        </a:lnRef>
        <a:fillRef idx="0">
          <a:schemeClr val="accent1"/>
        </a:fillRef>
        <a:effectRef idx="1">
          <a:schemeClr val="accent1"/>
        </a:effectRef>
        <a:fontRef idx="minor">
          <a:schemeClr val="tx1"/>
        </a:fontRef>
      </xdr:style>
      <xdr:txBody>
        <a:bodyPr wrap="square" rtlCol="0" anchor="ctr"/>
        <a:lstStyle>
          <a:defPPr>
            <a:defRPr lang="en-US"/>
          </a:defPPr>
          <a:lvl1pPr marL="0" algn="l" defTabSz="4572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1pPr>
          <a:lvl2pPr marL="457200" algn="l" defTabSz="4572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2pPr>
          <a:lvl3pPr marL="914400" algn="l" defTabSz="4572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3pPr>
          <a:lvl4pPr marL="1371600" algn="l" defTabSz="4572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4pPr>
          <a:lvl5pPr marL="1828800" algn="l" defTabSz="4572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5pPr>
          <a:lvl6pPr marL="2286000" algn="l" defTabSz="4572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6pPr>
          <a:lvl7pPr marL="2743200" algn="l" defTabSz="4572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7pPr>
          <a:lvl8pPr marL="3200400" algn="l" defTabSz="4572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8pPr>
          <a:lvl9pPr marL="3657600" algn="l" defTabSz="4572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9pPr>
        </a:lstStyle>
        <a:p>
          <a:pPr algn="ctr"/>
          <a:endParaRPr lang="en-US"/>
        </a:p>
      </xdr:txBody>
    </xdr:sp>
    <xdr:clientData/>
  </xdr:twoCellAnchor>
  <xdr:twoCellAnchor>
    <xdr:from>
      <xdr:col>4</xdr:col>
      <xdr:colOff>118822</xdr:colOff>
      <xdr:row>6</xdr:row>
      <xdr:rowOff>162590</xdr:rowOff>
    </xdr:from>
    <xdr:to>
      <xdr:col>4</xdr:col>
      <xdr:colOff>691606</xdr:colOff>
      <xdr:row>7</xdr:row>
      <xdr:rowOff>174834</xdr:rowOff>
    </xdr:to>
    <xdr:sp macro="" textlink="">
      <xdr:nvSpPr>
        <xdr:cNvPr id="63" name="TextBox 87">
          <a:extLst>
            <a:ext uri="{FF2B5EF4-FFF2-40B4-BE49-F238E27FC236}">
              <a16:creationId xmlns:a16="http://schemas.microsoft.com/office/drawing/2014/main" id="{AE00A5C2-8E3B-77DF-0E66-EA6C3AE48921}"/>
            </a:ext>
          </a:extLst>
        </xdr:cNvPr>
        <xdr:cNvSpPr txBox="1"/>
      </xdr:nvSpPr>
      <xdr:spPr>
        <a:xfrm>
          <a:off x="3420822" y="1381790"/>
          <a:ext cx="572784" cy="215444"/>
        </a:xfrm>
        <a:prstGeom prst="rect">
          <a:avLst/>
        </a:prstGeom>
        <a:noFill/>
      </xdr:spPr>
      <xdr:txBody>
        <a:bodyPr wrap="square" rtlCol="0">
          <a:spAutoFit/>
        </a:bodyPr>
        <a:lstStyle>
          <a:defPPr>
            <a:defRPr lang="en-US"/>
          </a:defPPr>
          <a:lvl1pPr marL="0" algn="l" defTabSz="4572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1pPr>
          <a:lvl2pPr marL="457200" algn="l" defTabSz="4572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2pPr>
          <a:lvl3pPr marL="914400" algn="l" defTabSz="4572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3pPr>
          <a:lvl4pPr marL="1371600" algn="l" defTabSz="4572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4pPr>
          <a:lvl5pPr marL="1828800" algn="l" defTabSz="4572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5pPr>
          <a:lvl6pPr marL="2286000" algn="l" defTabSz="4572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6pPr>
          <a:lvl7pPr marL="2743200" algn="l" defTabSz="4572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7pPr>
          <a:lvl8pPr marL="3200400" algn="l" defTabSz="4572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8pPr>
          <a:lvl9pPr marL="3657600" algn="l" defTabSz="4572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9pPr>
        </a:lstStyle>
        <a:p>
          <a:pPr algn="r"/>
          <a:r>
            <a:rPr lang="en-US" sz="800" b="1">
              <a:latin typeface="Arial" panose="020B0604020202020204" pitchFamily="34" charset="0"/>
              <a:cs typeface="Arial" panose="020B0604020202020204" pitchFamily="34" charset="0"/>
            </a:rPr>
            <a:t>250 kDa</a:t>
          </a:r>
        </a:p>
      </xdr:txBody>
    </xdr:sp>
    <xdr:clientData/>
  </xdr:twoCellAnchor>
  <xdr:twoCellAnchor>
    <xdr:from>
      <xdr:col>4</xdr:col>
      <xdr:colOff>121744</xdr:colOff>
      <xdr:row>9</xdr:row>
      <xdr:rowOff>87807</xdr:rowOff>
    </xdr:from>
    <xdr:to>
      <xdr:col>4</xdr:col>
      <xdr:colOff>694527</xdr:colOff>
      <xdr:row>10</xdr:row>
      <xdr:rowOff>100051</xdr:rowOff>
    </xdr:to>
    <xdr:sp macro="" textlink="">
      <xdr:nvSpPr>
        <xdr:cNvPr id="64" name="TextBox 88">
          <a:extLst>
            <a:ext uri="{FF2B5EF4-FFF2-40B4-BE49-F238E27FC236}">
              <a16:creationId xmlns:a16="http://schemas.microsoft.com/office/drawing/2014/main" id="{C69EA279-D144-DB6F-9F43-52958A4E1944}"/>
            </a:ext>
          </a:extLst>
        </xdr:cNvPr>
        <xdr:cNvSpPr txBox="1"/>
      </xdr:nvSpPr>
      <xdr:spPr>
        <a:xfrm>
          <a:off x="3423744" y="1916607"/>
          <a:ext cx="572783" cy="215444"/>
        </a:xfrm>
        <a:prstGeom prst="rect">
          <a:avLst/>
        </a:prstGeom>
        <a:noFill/>
      </xdr:spPr>
      <xdr:txBody>
        <a:bodyPr wrap="square" rtlCol="0">
          <a:spAutoFit/>
        </a:bodyPr>
        <a:lstStyle>
          <a:defPPr>
            <a:defRPr lang="en-US"/>
          </a:defPPr>
          <a:lvl1pPr marL="0" algn="l" defTabSz="4572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1pPr>
          <a:lvl2pPr marL="457200" algn="l" defTabSz="4572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2pPr>
          <a:lvl3pPr marL="914400" algn="l" defTabSz="4572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3pPr>
          <a:lvl4pPr marL="1371600" algn="l" defTabSz="4572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4pPr>
          <a:lvl5pPr marL="1828800" algn="l" defTabSz="4572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5pPr>
          <a:lvl6pPr marL="2286000" algn="l" defTabSz="4572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6pPr>
          <a:lvl7pPr marL="2743200" algn="l" defTabSz="4572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7pPr>
          <a:lvl8pPr marL="3200400" algn="l" defTabSz="4572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8pPr>
          <a:lvl9pPr marL="3657600" algn="l" defTabSz="4572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9pPr>
        </a:lstStyle>
        <a:p>
          <a:pPr algn="r"/>
          <a:r>
            <a:rPr lang="en-US" sz="800" b="1">
              <a:latin typeface="Arial" panose="020B0604020202020204" pitchFamily="34" charset="0"/>
              <a:cs typeface="Arial" panose="020B0604020202020204" pitchFamily="34" charset="0"/>
            </a:rPr>
            <a:t>130 kDa</a:t>
          </a:r>
        </a:p>
      </xdr:txBody>
    </xdr:sp>
    <xdr:clientData/>
  </xdr:twoCellAnchor>
  <xdr:twoCellAnchor>
    <xdr:from>
      <xdr:col>4</xdr:col>
      <xdr:colOff>98067</xdr:colOff>
      <xdr:row>11</xdr:row>
      <xdr:rowOff>50113</xdr:rowOff>
    </xdr:from>
    <xdr:to>
      <xdr:col>4</xdr:col>
      <xdr:colOff>684252</xdr:colOff>
      <xdr:row>12</xdr:row>
      <xdr:rowOff>62357</xdr:rowOff>
    </xdr:to>
    <xdr:sp macro="" textlink="">
      <xdr:nvSpPr>
        <xdr:cNvPr id="65" name="TextBox 89">
          <a:extLst>
            <a:ext uri="{FF2B5EF4-FFF2-40B4-BE49-F238E27FC236}">
              <a16:creationId xmlns:a16="http://schemas.microsoft.com/office/drawing/2014/main" id="{1157E52B-86F1-861F-19B0-3A72C9106B02}"/>
            </a:ext>
          </a:extLst>
        </xdr:cNvPr>
        <xdr:cNvSpPr txBox="1"/>
      </xdr:nvSpPr>
      <xdr:spPr>
        <a:xfrm>
          <a:off x="3400067" y="2285313"/>
          <a:ext cx="586185" cy="215444"/>
        </a:xfrm>
        <a:prstGeom prst="rect">
          <a:avLst/>
        </a:prstGeom>
        <a:noFill/>
      </xdr:spPr>
      <xdr:txBody>
        <a:bodyPr wrap="square" rtlCol="0">
          <a:spAutoFit/>
        </a:bodyPr>
        <a:lstStyle>
          <a:defPPr>
            <a:defRPr lang="en-US"/>
          </a:defPPr>
          <a:lvl1pPr marL="0" algn="l" defTabSz="4572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1pPr>
          <a:lvl2pPr marL="457200" algn="l" defTabSz="4572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2pPr>
          <a:lvl3pPr marL="914400" algn="l" defTabSz="4572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3pPr>
          <a:lvl4pPr marL="1371600" algn="l" defTabSz="4572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4pPr>
          <a:lvl5pPr marL="1828800" algn="l" defTabSz="4572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5pPr>
          <a:lvl6pPr marL="2286000" algn="l" defTabSz="4572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6pPr>
          <a:lvl7pPr marL="2743200" algn="l" defTabSz="4572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7pPr>
          <a:lvl8pPr marL="3200400" algn="l" defTabSz="4572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8pPr>
          <a:lvl9pPr marL="3657600" algn="l" defTabSz="4572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9pPr>
        </a:lstStyle>
        <a:p>
          <a:pPr algn="r"/>
          <a:r>
            <a:rPr lang="en-US" sz="800" b="1">
              <a:latin typeface="Arial" panose="020B0604020202020204" pitchFamily="34" charset="0"/>
              <a:cs typeface="Arial" panose="020B0604020202020204" pitchFamily="34" charset="0"/>
            </a:rPr>
            <a:t>100 kDa</a:t>
          </a:r>
        </a:p>
      </xdr:txBody>
    </xdr:sp>
    <xdr:clientData/>
  </xdr:twoCellAnchor>
  <xdr:twoCellAnchor>
    <xdr:from>
      <xdr:col>4</xdr:col>
      <xdr:colOff>118821</xdr:colOff>
      <xdr:row>12</xdr:row>
      <xdr:rowOff>104088</xdr:rowOff>
    </xdr:from>
    <xdr:to>
      <xdr:col>4</xdr:col>
      <xdr:colOff>684252</xdr:colOff>
      <xdr:row>13</xdr:row>
      <xdr:rowOff>116332</xdr:rowOff>
    </xdr:to>
    <xdr:sp macro="" textlink="">
      <xdr:nvSpPr>
        <xdr:cNvPr id="66" name="TextBox 90">
          <a:extLst>
            <a:ext uri="{FF2B5EF4-FFF2-40B4-BE49-F238E27FC236}">
              <a16:creationId xmlns:a16="http://schemas.microsoft.com/office/drawing/2014/main" id="{F96D0FE6-EA9E-0B4F-9683-2D493D19AAED}"/>
            </a:ext>
          </a:extLst>
        </xdr:cNvPr>
        <xdr:cNvSpPr txBox="1"/>
      </xdr:nvSpPr>
      <xdr:spPr>
        <a:xfrm>
          <a:off x="3420821" y="2542488"/>
          <a:ext cx="565431" cy="215444"/>
        </a:xfrm>
        <a:prstGeom prst="rect">
          <a:avLst/>
        </a:prstGeom>
        <a:noFill/>
      </xdr:spPr>
      <xdr:txBody>
        <a:bodyPr wrap="square" rtlCol="0">
          <a:spAutoFit/>
        </a:bodyPr>
        <a:lstStyle>
          <a:defPPr>
            <a:defRPr lang="en-US"/>
          </a:defPPr>
          <a:lvl1pPr marL="0" algn="l" defTabSz="4572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1pPr>
          <a:lvl2pPr marL="457200" algn="l" defTabSz="4572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2pPr>
          <a:lvl3pPr marL="914400" algn="l" defTabSz="4572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3pPr>
          <a:lvl4pPr marL="1371600" algn="l" defTabSz="4572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4pPr>
          <a:lvl5pPr marL="1828800" algn="l" defTabSz="4572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5pPr>
          <a:lvl6pPr marL="2286000" algn="l" defTabSz="4572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6pPr>
          <a:lvl7pPr marL="2743200" algn="l" defTabSz="4572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7pPr>
          <a:lvl8pPr marL="3200400" algn="l" defTabSz="4572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8pPr>
          <a:lvl9pPr marL="3657600" algn="l" defTabSz="4572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9pPr>
        </a:lstStyle>
        <a:p>
          <a:pPr algn="r"/>
          <a:r>
            <a:rPr lang="en-US" sz="800" b="1">
              <a:latin typeface="Arial" panose="020B0604020202020204" pitchFamily="34" charset="0"/>
              <a:cs typeface="Arial" panose="020B0604020202020204" pitchFamily="34" charset="0"/>
            </a:rPr>
            <a:t>70 kDa</a:t>
          </a:r>
        </a:p>
      </xdr:txBody>
    </xdr:sp>
    <xdr:clientData/>
  </xdr:twoCellAnchor>
  <xdr:twoCellAnchor>
    <xdr:from>
      <xdr:col>4</xdr:col>
      <xdr:colOff>97262</xdr:colOff>
      <xdr:row>14</xdr:row>
      <xdr:rowOff>6488</xdr:rowOff>
    </xdr:from>
    <xdr:to>
      <xdr:col>4</xdr:col>
      <xdr:colOff>684252</xdr:colOff>
      <xdr:row>15</xdr:row>
      <xdr:rowOff>18732</xdr:rowOff>
    </xdr:to>
    <xdr:sp macro="" textlink="">
      <xdr:nvSpPr>
        <xdr:cNvPr id="67" name="TextBox 91">
          <a:extLst>
            <a:ext uri="{FF2B5EF4-FFF2-40B4-BE49-F238E27FC236}">
              <a16:creationId xmlns:a16="http://schemas.microsoft.com/office/drawing/2014/main" id="{56674A72-5EC2-3052-549C-65E6AFA03AC0}"/>
            </a:ext>
          </a:extLst>
        </xdr:cNvPr>
        <xdr:cNvSpPr txBox="1"/>
      </xdr:nvSpPr>
      <xdr:spPr>
        <a:xfrm>
          <a:off x="3399262" y="2851288"/>
          <a:ext cx="586990" cy="215444"/>
        </a:xfrm>
        <a:prstGeom prst="rect">
          <a:avLst/>
        </a:prstGeom>
        <a:noFill/>
      </xdr:spPr>
      <xdr:txBody>
        <a:bodyPr wrap="square" rtlCol="0">
          <a:spAutoFit/>
        </a:bodyPr>
        <a:lstStyle>
          <a:defPPr>
            <a:defRPr lang="en-US"/>
          </a:defPPr>
          <a:lvl1pPr marL="0" algn="l" defTabSz="4572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1pPr>
          <a:lvl2pPr marL="457200" algn="l" defTabSz="4572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2pPr>
          <a:lvl3pPr marL="914400" algn="l" defTabSz="4572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3pPr>
          <a:lvl4pPr marL="1371600" algn="l" defTabSz="4572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4pPr>
          <a:lvl5pPr marL="1828800" algn="l" defTabSz="4572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5pPr>
          <a:lvl6pPr marL="2286000" algn="l" defTabSz="4572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6pPr>
          <a:lvl7pPr marL="2743200" algn="l" defTabSz="4572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7pPr>
          <a:lvl8pPr marL="3200400" algn="l" defTabSz="4572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8pPr>
          <a:lvl9pPr marL="3657600" algn="l" defTabSz="4572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9pPr>
        </a:lstStyle>
        <a:p>
          <a:pPr algn="r"/>
          <a:r>
            <a:rPr lang="en-US" sz="800" b="1">
              <a:latin typeface="Arial" panose="020B0604020202020204" pitchFamily="34" charset="0"/>
              <a:cs typeface="Arial" panose="020B0604020202020204" pitchFamily="34" charset="0"/>
            </a:rPr>
            <a:t>55 kDa</a:t>
          </a:r>
        </a:p>
      </xdr:txBody>
    </xdr:sp>
    <xdr:clientData/>
  </xdr:twoCellAnchor>
  <xdr:twoCellAnchor>
    <xdr:from>
      <xdr:col>8</xdr:col>
      <xdr:colOff>178449</xdr:colOff>
      <xdr:row>12</xdr:row>
      <xdr:rowOff>74334</xdr:rowOff>
    </xdr:from>
    <xdr:to>
      <xdr:col>9</xdr:col>
      <xdr:colOff>56287</xdr:colOff>
      <xdr:row>14</xdr:row>
      <xdr:rowOff>6488</xdr:rowOff>
    </xdr:to>
    <xdr:sp macro="" textlink="">
      <xdr:nvSpPr>
        <xdr:cNvPr id="68" name="TextBox 92">
          <a:extLst>
            <a:ext uri="{FF2B5EF4-FFF2-40B4-BE49-F238E27FC236}">
              <a16:creationId xmlns:a16="http://schemas.microsoft.com/office/drawing/2014/main" id="{03C4C552-A118-0086-81FD-CEED1F5856C6}"/>
            </a:ext>
          </a:extLst>
        </xdr:cNvPr>
        <xdr:cNvSpPr txBox="1"/>
      </xdr:nvSpPr>
      <xdr:spPr>
        <a:xfrm>
          <a:off x="6782449" y="2512734"/>
          <a:ext cx="703338" cy="338554"/>
        </a:xfrm>
        <a:prstGeom prst="rect">
          <a:avLst/>
        </a:prstGeom>
        <a:noFill/>
      </xdr:spPr>
      <xdr:txBody>
        <a:bodyPr wrap="square" rtlCol="0">
          <a:spAutoFit/>
        </a:bodyPr>
        <a:lstStyle>
          <a:defPPr>
            <a:defRPr lang="en-US"/>
          </a:defPPr>
          <a:lvl1pPr marL="0" algn="l" defTabSz="4572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1pPr>
          <a:lvl2pPr marL="457200" algn="l" defTabSz="4572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2pPr>
          <a:lvl3pPr marL="914400" algn="l" defTabSz="4572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3pPr>
          <a:lvl4pPr marL="1371600" algn="l" defTabSz="4572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4pPr>
          <a:lvl5pPr marL="1828800" algn="l" defTabSz="4572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5pPr>
          <a:lvl6pPr marL="2286000" algn="l" defTabSz="4572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6pPr>
          <a:lvl7pPr marL="2743200" algn="l" defTabSz="4572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7pPr>
          <a:lvl8pPr marL="3200400" algn="l" defTabSz="4572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8pPr>
          <a:lvl9pPr marL="3657600" algn="l" defTabSz="4572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9pPr>
        </a:lstStyle>
        <a:p>
          <a:pPr algn="ctr"/>
          <a:r>
            <a:rPr lang="en-US" sz="800" b="1">
              <a:solidFill>
                <a:srgbClr val="2931FF"/>
              </a:solidFill>
              <a:latin typeface="Arial" panose="020B0604020202020204" pitchFamily="34" charset="0"/>
              <a:cs typeface="Arial" panose="020B0604020202020204" pitchFamily="34" charset="0"/>
            </a:rPr>
            <a:t>𝝰-Lamin A/C</a:t>
          </a:r>
        </a:p>
      </xdr:txBody>
    </xdr:sp>
    <xdr:clientData/>
  </xdr:twoCellAnchor>
  <xdr:twoCellAnchor>
    <xdr:from>
      <xdr:col>8</xdr:col>
      <xdr:colOff>141636</xdr:colOff>
      <xdr:row>11</xdr:row>
      <xdr:rowOff>103615</xdr:rowOff>
    </xdr:from>
    <xdr:to>
      <xdr:col>8</xdr:col>
      <xdr:colOff>311125</xdr:colOff>
      <xdr:row>15</xdr:row>
      <xdr:rowOff>34885</xdr:rowOff>
    </xdr:to>
    <xdr:sp macro="" textlink="">
      <xdr:nvSpPr>
        <xdr:cNvPr id="69" name="Left Brace 68">
          <a:extLst>
            <a:ext uri="{FF2B5EF4-FFF2-40B4-BE49-F238E27FC236}">
              <a16:creationId xmlns:a16="http://schemas.microsoft.com/office/drawing/2014/main" id="{3902959D-E9A9-8EDE-EDC5-145431DFDC1E}"/>
            </a:ext>
          </a:extLst>
        </xdr:cNvPr>
        <xdr:cNvSpPr/>
      </xdr:nvSpPr>
      <xdr:spPr>
        <a:xfrm rot="10800000">
          <a:off x="6745636" y="2338815"/>
          <a:ext cx="169489" cy="744070"/>
        </a:xfrm>
        <a:prstGeom prst="leftBrace">
          <a:avLst>
            <a:gd name="adj1" fmla="val 36705"/>
            <a:gd name="adj2" fmla="val 50698"/>
          </a:avLst>
        </a:prstGeom>
        <a:ln>
          <a:solidFill>
            <a:srgbClr val="2931FF"/>
          </a:solidFill>
        </a:ln>
      </xdr:spPr>
      <xdr:style>
        <a:lnRef idx="2">
          <a:schemeClr val="accent1"/>
        </a:lnRef>
        <a:fillRef idx="0">
          <a:schemeClr val="accent1"/>
        </a:fillRef>
        <a:effectRef idx="1">
          <a:schemeClr val="accent1"/>
        </a:effectRef>
        <a:fontRef idx="minor">
          <a:schemeClr val="tx1"/>
        </a:fontRef>
      </xdr:style>
      <xdr:txBody>
        <a:bodyPr wrap="square" rtlCol="0" anchor="ctr"/>
        <a:lstStyle>
          <a:defPPr>
            <a:defRPr lang="en-US"/>
          </a:defPPr>
          <a:lvl1pPr marL="0" algn="l" defTabSz="4572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1pPr>
          <a:lvl2pPr marL="457200" algn="l" defTabSz="4572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2pPr>
          <a:lvl3pPr marL="914400" algn="l" defTabSz="4572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3pPr>
          <a:lvl4pPr marL="1371600" algn="l" defTabSz="4572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4pPr>
          <a:lvl5pPr marL="1828800" algn="l" defTabSz="4572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5pPr>
          <a:lvl6pPr marL="2286000" algn="l" defTabSz="4572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6pPr>
          <a:lvl7pPr marL="2743200" algn="l" defTabSz="4572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7pPr>
          <a:lvl8pPr marL="3200400" algn="l" defTabSz="4572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8pPr>
          <a:lvl9pPr marL="3657600" algn="l" defTabSz="4572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9pPr>
        </a:lstStyle>
        <a:p>
          <a:pPr algn="ctr"/>
          <a:endParaRPr lang="en-US"/>
        </a:p>
      </xdr:txBody>
    </xdr:sp>
    <xdr:clientData/>
  </xdr:twoCellAnchor>
  <xdr:twoCellAnchor>
    <xdr:from>
      <xdr:col>8</xdr:col>
      <xdr:colOff>234113</xdr:colOff>
      <xdr:row>7</xdr:row>
      <xdr:rowOff>191361</xdr:rowOff>
    </xdr:from>
    <xdr:to>
      <xdr:col>9</xdr:col>
      <xdr:colOff>622</xdr:colOff>
      <xdr:row>9</xdr:row>
      <xdr:rowOff>123515</xdr:rowOff>
    </xdr:to>
    <xdr:sp macro="" textlink="">
      <xdr:nvSpPr>
        <xdr:cNvPr id="70" name="TextBox 94">
          <a:extLst>
            <a:ext uri="{FF2B5EF4-FFF2-40B4-BE49-F238E27FC236}">
              <a16:creationId xmlns:a16="http://schemas.microsoft.com/office/drawing/2014/main" id="{8062502A-DD3B-B3FD-4DAF-793C6CE83A8F}"/>
            </a:ext>
          </a:extLst>
        </xdr:cNvPr>
        <xdr:cNvSpPr txBox="1"/>
      </xdr:nvSpPr>
      <xdr:spPr>
        <a:xfrm>
          <a:off x="6838113" y="1613761"/>
          <a:ext cx="592009" cy="338554"/>
        </a:xfrm>
        <a:prstGeom prst="rect">
          <a:avLst/>
        </a:prstGeom>
        <a:noFill/>
      </xdr:spPr>
      <xdr:txBody>
        <a:bodyPr wrap="square" rtlCol="0">
          <a:spAutoFit/>
        </a:bodyPr>
        <a:lstStyle>
          <a:defPPr>
            <a:defRPr lang="en-US"/>
          </a:defPPr>
          <a:lvl1pPr marL="0" algn="l" defTabSz="4572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1pPr>
          <a:lvl2pPr marL="457200" algn="l" defTabSz="4572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2pPr>
          <a:lvl3pPr marL="914400" algn="l" defTabSz="4572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3pPr>
          <a:lvl4pPr marL="1371600" algn="l" defTabSz="4572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4pPr>
          <a:lvl5pPr marL="1828800" algn="l" defTabSz="4572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5pPr>
          <a:lvl6pPr marL="2286000" algn="l" defTabSz="4572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6pPr>
          <a:lvl7pPr marL="2743200" algn="l" defTabSz="4572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7pPr>
          <a:lvl8pPr marL="3200400" algn="l" defTabSz="4572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8pPr>
          <a:lvl9pPr marL="3657600" algn="l" defTabSz="4572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9pPr>
        </a:lstStyle>
        <a:p>
          <a:pPr algn="ctr"/>
          <a:r>
            <a:rPr lang="en-US" sz="800" b="1">
              <a:latin typeface="Arial" panose="020B0604020202020204" pitchFamily="34" charset="0"/>
              <a:cs typeface="Arial" panose="020B0604020202020204" pitchFamily="34" charset="0"/>
            </a:rPr>
            <a:t>pSPT5 (Thr798)</a:t>
          </a:r>
        </a:p>
      </xdr:txBody>
    </xdr:sp>
    <xdr:clientData/>
  </xdr:twoCellAnchor>
  <xdr:twoCellAnchor>
    <xdr:from>
      <xdr:col>8</xdr:col>
      <xdr:colOff>141636</xdr:colOff>
      <xdr:row>7</xdr:row>
      <xdr:rowOff>54200</xdr:rowOff>
    </xdr:from>
    <xdr:to>
      <xdr:col>8</xdr:col>
      <xdr:colOff>324516</xdr:colOff>
      <xdr:row>7</xdr:row>
      <xdr:rowOff>54200</xdr:rowOff>
    </xdr:to>
    <xdr:cxnSp macro="">
      <xdr:nvCxnSpPr>
        <xdr:cNvPr id="71" name="Straight Connector 70">
          <a:extLst>
            <a:ext uri="{FF2B5EF4-FFF2-40B4-BE49-F238E27FC236}">
              <a16:creationId xmlns:a16="http://schemas.microsoft.com/office/drawing/2014/main" id="{C9004185-AD73-E12D-A8FF-A54E851253AF}"/>
            </a:ext>
          </a:extLst>
        </xdr:cNvPr>
        <xdr:cNvCxnSpPr>
          <a:cxnSpLocks/>
        </xdr:cNvCxnSpPr>
      </xdr:nvCxnSpPr>
      <xdr:spPr>
        <a:xfrm>
          <a:off x="6745636" y="1476600"/>
          <a:ext cx="182880" cy="0"/>
        </a:xfrm>
        <a:prstGeom prst="line">
          <a:avLst/>
        </a:prstGeom>
        <a:ln>
          <a:solidFill>
            <a:schemeClr val="tx1"/>
          </a:solidFill>
        </a:ln>
      </xdr:spPr>
      <xdr:style>
        <a:lnRef idx="2">
          <a:schemeClr val="accent1"/>
        </a:lnRef>
        <a:fillRef idx="0">
          <a:schemeClr val="accent1"/>
        </a:fillRef>
        <a:effectRef idx="1">
          <a:schemeClr val="accent1"/>
        </a:effectRef>
        <a:fontRef idx="minor">
          <a:schemeClr val="tx1"/>
        </a:fontRef>
      </xdr:style>
    </xdr:cxnSp>
    <xdr:clientData/>
  </xdr:twoCellAnchor>
  <xdr:twoCellAnchor>
    <xdr:from>
      <xdr:col>8</xdr:col>
      <xdr:colOff>202150</xdr:colOff>
      <xdr:row>6</xdr:row>
      <xdr:rowOff>144527</xdr:rowOff>
    </xdr:from>
    <xdr:to>
      <xdr:col>8</xdr:col>
      <xdr:colOff>794159</xdr:colOff>
      <xdr:row>7</xdr:row>
      <xdr:rowOff>156771</xdr:rowOff>
    </xdr:to>
    <xdr:sp macro="" textlink="">
      <xdr:nvSpPr>
        <xdr:cNvPr id="72" name="TextBox 96">
          <a:extLst>
            <a:ext uri="{FF2B5EF4-FFF2-40B4-BE49-F238E27FC236}">
              <a16:creationId xmlns:a16="http://schemas.microsoft.com/office/drawing/2014/main" id="{2F09816F-CCA7-C30D-F53A-237F9D43CECE}"/>
            </a:ext>
          </a:extLst>
        </xdr:cNvPr>
        <xdr:cNvSpPr txBox="1"/>
      </xdr:nvSpPr>
      <xdr:spPr>
        <a:xfrm>
          <a:off x="6806150" y="1363727"/>
          <a:ext cx="592009" cy="215444"/>
        </a:xfrm>
        <a:prstGeom prst="rect">
          <a:avLst/>
        </a:prstGeom>
        <a:noFill/>
      </xdr:spPr>
      <xdr:txBody>
        <a:bodyPr wrap="square" rtlCol="0">
          <a:spAutoFit/>
        </a:bodyPr>
        <a:lstStyle>
          <a:defPPr>
            <a:defRPr lang="en-US"/>
          </a:defPPr>
          <a:lvl1pPr marL="0" algn="l" defTabSz="4572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1pPr>
          <a:lvl2pPr marL="457200" algn="l" defTabSz="4572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2pPr>
          <a:lvl3pPr marL="914400" algn="l" defTabSz="4572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3pPr>
          <a:lvl4pPr marL="1371600" algn="l" defTabSz="4572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4pPr>
          <a:lvl5pPr marL="1828800" algn="l" defTabSz="4572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5pPr>
          <a:lvl6pPr marL="2286000" algn="l" defTabSz="4572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6pPr>
          <a:lvl7pPr marL="2743200" algn="l" defTabSz="4572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7pPr>
          <a:lvl8pPr marL="3200400" algn="l" defTabSz="4572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8pPr>
          <a:lvl9pPr marL="3657600" algn="l" defTabSz="4572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9pPr>
        </a:lstStyle>
        <a:p>
          <a:pPr algn="ctr"/>
          <a:r>
            <a:rPr lang="en-US" sz="800" b="1">
              <a:latin typeface="Arial" panose="020B0604020202020204" pitchFamily="34" charset="0"/>
              <a:cs typeface="Arial" panose="020B0604020202020204" pitchFamily="34" charset="0"/>
            </a:rPr>
            <a:t>Pol II</a:t>
          </a:r>
        </a:p>
      </xdr:txBody>
    </xdr:sp>
    <xdr:clientData/>
  </xdr:twoCellAnchor>
  <xdr:twoCellAnchor>
    <xdr:from>
      <xdr:col>4</xdr:col>
      <xdr:colOff>133388</xdr:colOff>
      <xdr:row>9</xdr:row>
      <xdr:rowOff>9255</xdr:rowOff>
    </xdr:from>
    <xdr:to>
      <xdr:col>4</xdr:col>
      <xdr:colOff>254776</xdr:colOff>
      <xdr:row>9</xdr:row>
      <xdr:rowOff>9255</xdr:rowOff>
    </xdr:to>
    <xdr:cxnSp macro="">
      <xdr:nvCxnSpPr>
        <xdr:cNvPr id="73" name="Straight Connector 72">
          <a:extLst>
            <a:ext uri="{FF2B5EF4-FFF2-40B4-BE49-F238E27FC236}">
              <a16:creationId xmlns:a16="http://schemas.microsoft.com/office/drawing/2014/main" id="{0B325AB6-FC7A-CD41-E768-B77AF1F54512}"/>
            </a:ext>
          </a:extLst>
        </xdr:cNvPr>
        <xdr:cNvCxnSpPr>
          <a:cxnSpLocks/>
        </xdr:cNvCxnSpPr>
      </xdr:nvCxnSpPr>
      <xdr:spPr>
        <a:xfrm>
          <a:off x="3435388" y="1838055"/>
          <a:ext cx="121388" cy="0"/>
        </a:xfrm>
        <a:prstGeom prst="line">
          <a:avLst/>
        </a:prstGeom>
        <a:ln>
          <a:solidFill>
            <a:schemeClr val="tx1"/>
          </a:solidFill>
        </a:ln>
      </xdr:spPr>
      <xdr:style>
        <a:lnRef idx="2">
          <a:schemeClr val="accent1"/>
        </a:lnRef>
        <a:fillRef idx="0">
          <a:schemeClr val="accent1"/>
        </a:fillRef>
        <a:effectRef idx="1">
          <a:schemeClr val="accent1"/>
        </a:effectRef>
        <a:fontRef idx="minor">
          <a:schemeClr val="tx1"/>
        </a:fontRef>
      </xdr:style>
    </xdr:cxnSp>
    <xdr:clientData/>
  </xdr:twoCellAnchor>
  <xdr:twoCellAnchor>
    <xdr:from>
      <xdr:col>4</xdr:col>
      <xdr:colOff>163676</xdr:colOff>
      <xdr:row>8</xdr:row>
      <xdr:rowOff>97765</xdr:rowOff>
    </xdr:from>
    <xdr:to>
      <xdr:col>4</xdr:col>
      <xdr:colOff>662398</xdr:colOff>
      <xdr:row>9</xdr:row>
      <xdr:rowOff>110009</xdr:rowOff>
    </xdr:to>
    <xdr:sp macro="" textlink="">
      <xdr:nvSpPr>
        <xdr:cNvPr id="74" name="TextBox 98">
          <a:extLst>
            <a:ext uri="{FF2B5EF4-FFF2-40B4-BE49-F238E27FC236}">
              <a16:creationId xmlns:a16="http://schemas.microsoft.com/office/drawing/2014/main" id="{00556A02-20D4-19E0-50B0-E5BA346316F3}"/>
            </a:ext>
          </a:extLst>
        </xdr:cNvPr>
        <xdr:cNvSpPr txBox="1"/>
      </xdr:nvSpPr>
      <xdr:spPr>
        <a:xfrm>
          <a:off x="3465676" y="1723365"/>
          <a:ext cx="498722" cy="215444"/>
        </a:xfrm>
        <a:prstGeom prst="rect">
          <a:avLst/>
        </a:prstGeom>
        <a:noFill/>
      </xdr:spPr>
      <xdr:txBody>
        <a:bodyPr wrap="square" rtlCol="0">
          <a:spAutoFit/>
        </a:bodyPr>
        <a:lstStyle>
          <a:defPPr>
            <a:defRPr lang="en-US"/>
          </a:defPPr>
          <a:lvl1pPr marL="0" algn="l" defTabSz="4572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1pPr>
          <a:lvl2pPr marL="457200" algn="l" defTabSz="4572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2pPr>
          <a:lvl3pPr marL="914400" algn="l" defTabSz="4572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3pPr>
          <a:lvl4pPr marL="1371600" algn="l" defTabSz="4572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4pPr>
          <a:lvl5pPr marL="1828800" algn="l" defTabSz="4572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5pPr>
          <a:lvl6pPr marL="2286000" algn="l" defTabSz="4572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6pPr>
          <a:lvl7pPr marL="2743200" algn="l" defTabSz="4572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7pPr>
          <a:lvl8pPr marL="3200400" algn="l" defTabSz="4572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8pPr>
          <a:lvl9pPr marL="3657600" algn="l" defTabSz="4572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9pPr>
        </a:lstStyle>
        <a:p>
          <a:pPr algn="ctr"/>
          <a:r>
            <a:rPr lang="en-US" sz="800" b="1">
              <a:latin typeface="Arial" panose="020B0604020202020204" pitchFamily="34" charset="0"/>
              <a:cs typeface="Arial" panose="020B0604020202020204" pitchFamily="34" charset="0"/>
            </a:rPr>
            <a:t>SPT5</a:t>
          </a:r>
        </a:p>
      </xdr:txBody>
    </xdr:sp>
    <xdr:clientData/>
  </xdr:twoCellAnchor>
  <xdr:twoCellAnchor>
    <xdr:from>
      <xdr:col>4</xdr:col>
      <xdr:colOff>124524</xdr:colOff>
      <xdr:row>8</xdr:row>
      <xdr:rowOff>172266</xdr:rowOff>
    </xdr:from>
    <xdr:to>
      <xdr:col>4</xdr:col>
      <xdr:colOff>124524</xdr:colOff>
      <xdr:row>9</xdr:row>
      <xdr:rowOff>45154</xdr:rowOff>
    </xdr:to>
    <xdr:cxnSp macro="">
      <xdr:nvCxnSpPr>
        <xdr:cNvPr id="75" name="Straight Connector 74">
          <a:extLst>
            <a:ext uri="{FF2B5EF4-FFF2-40B4-BE49-F238E27FC236}">
              <a16:creationId xmlns:a16="http://schemas.microsoft.com/office/drawing/2014/main" id="{84D8C6BF-760A-1328-7BA9-659A250BA052}"/>
            </a:ext>
          </a:extLst>
        </xdr:cNvPr>
        <xdr:cNvCxnSpPr>
          <a:cxnSpLocks/>
        </xdr:cNvCxnSpPr>
      </xdr:nvCxnSpPr>
      <xdr:spPr>
        <a:xfrm flipV="1">
          <a:off x="3426524" y="1797866"/>
          <a:ext cx="0" cy="76088"/>
        </a:xfrm>
        <a:prstGeom prst="line">
          <a:avLst/>
        </a:prstGeom>
        <a:ln>
          <a:solidFill>
            <a:schemeClr val="tx1"/>
          </a:solidFill>
        </a:ln>
      </xdr:spPr>
      <xdr:style>
        <a:lnRef idx="2">
          <a:schemeClr val="accent1"/>
        </a:lnRef>
        <a:fillRef idx="0">
          <a:schemeClr val="accent1"/>
        </a:fillRef>
        <a:effectRef idx="1">
          <a:schemeClr val="accent1"/>
        </a:effectRef>
        <a:fontRef idx="minor">
          <a:schemeClr val="tx1"/>
        </a:fontRef>
      </xdr:style>
    </xdr:cxnSp>
    <xdr:clientData/>
  </xdr:twoCellAnchor>
  <xdr:twoCellAnchor>
    <xdr:from>
      <xdr:col>8</xdr:col>
      <xdr:colOff>147334</xdr:colOff>
      <xdr:row>8</xdr:row>
      <xdr:rowOff>98017</xdr:rowOff>
    </xdr:from>
    <xdr:to>
      <xdr:col>8</xdr:col>
      <xdr:colOff>147334</xdr:colOff>
      <xdr:row>9</xdr:row>
      <xdr:rowOff>17670</xdr:rowOff>
    </xdr:to>
    <xdr:cxnSp macro="">
      <xdr:nvCxnSpPr>
        <xdr:cNvPr id="76" name="Straight Connector 75">
          <a:extLst>
            <a:ext uri="{FF2B5EF4-FFF2-40B4-BE49-F238E27FC236}">
              <a16:creationId xmlns:a16="http://schemas.microsoft.com/office/drawing/2014/main" id="{F70E4F07-2B21-B424-EF3A-D17F0D9E62AE}"/>
            </a:ext>
          </a:extLst>
        </xdr:cNvPr>
        <xdr:cNvCxnSpPr>
          <a:cxnSpLocks/>
        </xdr:cNvCxnSpPr>
      </xdr:nvCxnSpPr>
      <xdr:spPr>
        <a:xfrm flipV="1">
          <a:off x="6751334" y="1723617"/>
          <a:ext cx="0" cy="122853"/>
        </a:xfrm>
        <a:prstGeom prst="line">
          <a:avLst/>
        </a:prstGeom>
        <a:ln>
          <a:solidFill>
            <a:schemeClr val="tx1"/>
          </a:solidFill>
        </a:ln>
      </xdr:spPr>
      <xdr:style>
        <a:lnRef idx="2">
          <a:schemeClr val="accent1"/>
        </a:lnRef>
        <a:fillRef idx="0">
          <a:schemeClr val="accent1"/>
        </a:fillRef>
        <a:effectRef idx="1">
          <a:schemeClr val="accent1"/>
        </a:effectRef>
        <a:fontRef idx="minor">
          <a:schemeClr val="tx1"/>
        </a:fontRef>
      </xdr:style>
    </xdr:cxnSp>
    <xdr:clientData/>
  </xdr:twoCellAnchor>
  <xdr:twoCellAnchor>
    <xdr:from>
      <xdr:col>8</xdr:col>
      <xdr:colOff>144234</xdr:colOff>
      <xdr:row>7</xdr:row>
      <xdr:rowOff>7677</xdr:rowOff>
    </xdr:from>
    <xdr:to>
      <xdr:col>8</xdr:col>
      <xdr:colOff>144234</xdr:colOff>
      <xdr:row>7</xdr:row>
      <xdr:rowOff>95548</xdr:rowOff>
    </xdr:to>
    <xdr:cxnSp macro="">
      <xdr:nvCxnSpPr>
        <xdr:cNvPr id="77" name="Straight Connector 76">
          <a:extLst>
            <a:ext uri="{FF2B5EF4-FFF2-40B4-BE49-F238E27FC236}">
              <a16:creationId xmlns:a16="http://schemas.microsoft.com/office/drawing/2014/main" id="{1AA36067-FC2F-C628-B61F-4866A0422F6F}"/>
            </a:ext>
          </a:extLst>
        </xdr:cNvPr>
        <xdr:cNvCxnSpPr>
          <a:cxnSpLocks/>
        </xdr:cNvCxnSpPr>
      </xdr:nvCxnSpPr>
      <xdr:spPr>
        <a:xfrm>
          <a:off x="6748234" y="1430077"/>
          <a:ext cx="0" cy="87871"/>
        </a:xfrm>
        <a:prstGeom prst="line">
          <a:avLst/>
        </a:prstGeom>
        <a:ln>
          <a:solidFill>
            <a:schemeClr val="tx1"/>
          </a:solidFill>
        </a:ln>
      </xdr:spPr>
      <xdr:style>
        <a:lnRef idx="2">
          <a:schemeClr val="accent1"/>
        </a:lnRef>
        <a:fillRef idx="0">
          <a:schemeClr val="accent1"/>
        </a:fillRef>
        <a:effectRef idx="1">
          <a:schemeClr val="accent1"/>
        </a:effectRef>
        <a:fontRef idx="minor">
          <a:schemeClr val="tx1"/>
        </a:fontRef>
      </xdr:style>
    </xdr:cxnSp>
    <xdr:clientData/>
  </xdr:twoCellAnchor>
</xdr:wsDr>
</file>

<file path=xl/drawings/drawing7.xml><?xml version="1.0" encoding="utf-8"?>
<xdr:wsDr xmlns:xdr="http://schemas.openxmlformats.org/drawingml/2006/spreadsheetDrawing" xmlns:a="http://schemas.openxmlformats.org/drawingml/2006/main">
  <xdr:twoCellAnchor editAs="oneCell">
    <xdr:from>
      <xdr:col>3</xdr:col>
      <xdr:colOff>14677</xdr:colOff>
      <xdr:row>17</xdr:row>
      <xdr:rowOff>43295</xdr:rowOff>
    </xdr:from>
    <xdr:to>
      <xdr:col>5</xdr:col>
      <xdr:colOff>807713</xdr:colOff>
      <xdr:row>33</xdr:row>
      <xdr:rowOff>28864</xdr:rowOff>
    </xdr:to>
    <xdr:pic>
      <xdr:nvPicPr>
        <xdr:cNvPr id="2" name="Picture 1">
          <a:extLst>
            <a:ext uri="{FF2B5EF4-FFF2-40B4-BE49-F238E27FC236}">
              <a16:creationId xmlns:a16="http://schemas.microsoft.com/office/drawing/2014/main" id="{0ED4B939-267E-7B4B-BF26-6170F19EB89C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1"/>
        <a:srcRect l="8727" t="26257" r="9387" b="24386"/>
        <a:stretch/>
      </xdr:blipFill>
      <xdr:spPr>
        <a:xfrm>
          <a:off x="4491965" y="5166346"/>
          <a:ext cx="5894562" cy="4807264"/>
        </a:xfrm>
        <a:prstGeom prst="rect">
          <a:avLst/>
        </a:prstGeom>
      </xdr:spPr>
    </xdr:pic>
    <xdr:clientData/>
  </xdr:twoCellAnchor>
</xdr:wsDr>
</file>

<file path=xl/drawings/drawing8.xml><?xml version="1.0" encoding="utf-8"?>
<xdr:wsDr xmlns:xdr="http://schemas.openxmlformats.org/drawingml/2006/spreadsheetDrawing" xmlns:a="http://schemas.openxmlformats.org/drawingml/2006/main">
  <xdr:twoCellAnchor editAs="oneCell">
    <xdr:from>
      <xdr:col>3</xdr:col>
      <xdr:colOff>43295</xdr:colOff>
      <xdr:row>18</xdr:row>
      <xdr:rowOff>72159</xdr:rowOff>
    </xdr:from>
    <xdr:to>
      <xdr:col>5</xdr:col>
      <xdr:colOff>447676</xdr:colOff>
      <xdr:row>33</xdr:row>
      <xdr:rowOff>202046</xdr:rowOff>
    </xdr:to>
    <xdr:pic>
      <xdr:nvPicPr>
        <xdr:cNvPr id="2" name="Picture 1">
          <a:extLst>
            <a:ext uri="{FF2B5EF4-FFF2-40B4-BE49-F238E27FC236}">
              <a16:creationId xmlns:a16="http://schemas.microsoft.com/office/drawing/2014/main" id="{5EFEE955-7E3D-744D-AFFB-7B089E660806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1"/>
        <a:srcRect l="9098" t="25970" r="11245" b="24242"/>
        <a:stretch/>
      </xdr:blipFill>
      <xdr:spPr>
        <a:xfrm>
          <a:off x="4945495" y="5037859"/>
          <a:ext cx="5522481" cy="4511386"/>
        </a:xfrm>
        <a:prstGeom prst="rect">
          <a:avLst/>
        </a:prstGeom>
      </xdr:spPr>
    </xdr:pic>
    <xdr:clientData/>
  </xdr:twoCellAnchor>
</xdr:wsDr>
</file>

<file path=xl/drawings/drawing9.xml><?xml version="1.0" encoding="utf-8"?>
<xdr:wsDr xmlns:xdr="http://schemas.openxmlformats.org/drawingml/2006/spreadsheetDrawing" xmlns:a="http://schemas.openxmlformats.org/drawingml/2006/main">
  <xdr:twoCellAnchor editAs="oneCell">
    <xdr:from>
      <xdr:col>0</xdr:col>
      <xdr:colOff>63499</xdr:colOff>
      <xdr:row>0</xdr:row>
      <xdr:rowOff>0</xdr:rowOff>
    </xdr:from>
    <xdr:to>
      <xdr:col>7</xdr:col>
      <xdr:colOff>615148</xdr:colOff>
      <xdr:row>19</xdr:row>
      <xdr:rowOff>127000</xdr:rowOff>
    </xdr:to>
    <xdr:pic>
      <xdr:nvPicPr>
        <xdr:cNvPr id="42" name="Picture 41">
          <a:extLst>
            <a:ext uri="{FF2B5EF4-FFF2-40B4-BE49-F238E27FC236}">
              <a16:creationId xmlns:a16="http://schemas.microsoft.com/office/drawing/2014/main" id="{2C37FFBA-E253-3A92-4FC7-53F41449DD67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/>
        <a:stretch>
          <a:fillRect/>
        </a:stretch>
      </xdr:blipFill>
      <xdr:spPr>
        <a:xfrm>
          <a:off x="63499" y="0"/>
          <a:ext cx="6330149" cy="3987800"/>
        </a:xfrm>
        <a:prstGeom prst="rect">
          <a:avLst/>
        </a:prstGeom>
      </xdr:spPr>
    </xdr:pic>
    <xdr:clientData/>
  </xdr:twoCellAnchor>
</xdr:wsDr>
</file>

<file path=xl/drawings/drawing10.xml><?xml version="1.0" encoding="utf-8"?>
<xdr:wsDr xmlns:xdr="http://schemas.openxmlformats.org/drawingml/2006/spreadsheetDrawing" xmlns:a="http://schemas.openxmlformats.org/drawingml/2006/main">
  <xdr:twoCellAnchor>
    <xdr:from>
      <xdr:col>0</xdr:col>
      <xdr:colOff>381000</xdr:colOff>
      <xdr:row>0</xdr:row>
      <xdr:rowOff>88900</xdr:rowOff>
    </xdr:from>
    <xdr:to>
      <xdr:col>3</xdr:col>
      <xdr:colOff>619629</xdr:colOff>
      <xdr:row>16</xdr:row>
      <xdr:rowOff>22354</xdr:rowOff>
    </xdr:to>
    <xdr:grpSp>
      <xdr:nvGrpSpPr>
        <xdr:cNvPr id="2" name="Group 1">
          <a:extLst>
            <a:ext uri="{FF2B5EF4-FFF2-40B4-BE49-F238E27FC236}">
              <a16:creationId xmlns:a16="http://schemas.microsoft.com/office/drawing/2014/main" id="{5E81F80A-B82D-F41B-36C1-EA3F600D08EF}"/>
            </a:ext>
          </a:extLst>
        </xdr:cNvPr>
        <xdr:cNvGrpSpPr/>
      </xdr:nvGrpSpPr>
      <xdr:grpSpPr>
        <a:xfrm>
          <a:off x="381000" y="88900"/>
          <a:ext cx="2715129" cy="3126597"/>
          <a:chOff x="406646" y="563526"/>
          <a:chExt cx="2715129" cy="3184654"/>
        </a:xfrm>
      </xdr:grpSpPr>
      <xdr:pic>
        <xdr:nvPicPr>
          <xdr:cNvPr id="3" name="Picture 2">
            <a:extLst>
              <a:ext uri="{FF2B5EF4-FFF2-40B4-BE49-F238E27FC236}">
                <a16:creationId xmlns:a16="http://schemas.microsoft.com/office/drawing/2014/main" id="{8692DA4D-4DD4-7271-0611-97522EAA64DD}"/>
              </a:ext>
            </a:extLst>
          </xdr:cNvPr>
          <xdr:cNvPicPr>
            <a:picLocks noChangeAspect="1"/>
          </xdr:cNvPicPr>
        </xdr:nvPicPr>
        <xdr:blipFill>
          <a:blip xmlns:r="http://schemas.openxmlformats.org/officeDocument/2006/relationships" r:embed="rId1"/>
          <a:srcRect l="8367" t="7292" r="7920" b="3755"/>
          <a:stretch>
            <a:fillRect/>
          </a:stretch>
        </xdr:blipFill>
        <xdr:spPr>
          <a:xfrm>
            <a:off x="1028521" y="898485"/>
            <a:ext cx="1259269" cy="2849695"/>
          </a:xfrm>
          <a:prstGeom prst="rect">
            <a:avLst/>
          </a:prstGeom>
        </xdr:spPr>
      </xdr:pic>
      <xdr:sp macro="" textlink="">
        <xdr:nvSpPr>
          <xdr:cNvPr id="4" name="TextBox 9">
            <a:extLst>
              <a:ext uri="{FF2B5EF4-FFF2-40B4-BE49-F238E27FC236}">
                <a16:creationId xmlns:a16="http://schemas.microsoft.com/office/drawing/2014/main" id="{83BA00A1-554B-F2C3-F90C-11658265A95B}"/>
              </a:ext>
            </a:extLst>
          </xdr:cNvPr>
          <xdr:cNvSpPr txBox="1"/>
        </xdr:nvSpPr>
        <xdr:spPr>
          <a:xfrm>
            <a:off x="426200" y="1575782"/>
            <a:ext cx="602321" cy="215444"/>
          </a:xfrm>
          <a:prstGeom prst="rect">
            <a:avLst/>
          </a:prstGeom>
          <a:noFill/>
        </xdr:spPr>
        <xdr:txBody>
          <a:bodyPr wrap="square" rtlCol="0">
            <a:spAutoFit/>
          </a:bodyPr>
          <a:lstStyle>
            <a:defPPr>
              <a:defRPr lang="en-US"/>
            </a:defPPr>
            <a:lvl1pPr marL="0" algn="l" defTabSz="4572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1pPr>
            <a:lvl2pPr marL="457200" algn="l" defTabSz="4572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2pPr>
            <a:lvl3pPr marL="914400" algn="l" defTabSz="4572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3pPr>
            <a:lvl4pPr marL="1371600" algn="l" defTabSz="4572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4pPr>
            <a:lvl5pPr marL="1828800" algn="l" defTabSz="4572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5pPr>
            <a:lvl6pPr marL="2286000" algn="l" defTabSz="4572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6pPr>
            <a:lvl7pPr marL="2743200" algn="l" defTabSz="4572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7pPr>
            <a:lvl8pPr marL="3200400" algn="l" defTabSz="4572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8pPr>
            <a:lvl9pPr marL="3657600" algn="l" defTabSz="4572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9pPr>
          </a:lstStyle>
          <a:p>
            <a:pPr algn="r"/>
            <a:r>
              <a:rPr lang="en-US" sz="800" b="1">
                <a:latin typeface="Arial" panose="020B0604020202020204" pitchFamily="34" charset="0"/>
                <a:cs typeface="Arial" panose="020B0604020202020204" pitchFamily="34" charset="0"/>
              </a:rPr>
              <a:t>250 kDa</a:t>
            </a:r>
          </a:p>
        </xdr:txBody>
      </xdr:sp>
      <xdr:sp macro="" textlink="">
        <xdr:nvSpPr>
          <xdr:cNvPr id="5" name="TextBox 28">
            <a:extLst>
              <a:ext uri="{FF2B5EF4-FFF2-40B4-BE49-F238E27FC236}">
                <a16:creationId xmlns:a16="http://schemas.microsoft.com/office/drawing/2014/main" id="{551030DF-508C-C143-F165-173029EFAD74}"/>
              </a:ext>
            </a:extLst>
          </xdr:cNvPr>
          <xdr:cNvSpPr txBox="1"/>
        </xdr:nvSpPr>
        <xdr:spPr>
          <a:xfrm>
            <a:off x="406646" y="2169432"/>
            <a:ext cx="602321" cy="215444"/>
          </a:xfrm>
          <a:prstGeom prst="rect">
            <a:avLst/>
          </a:prstGeom>
          <a:noFill/>
        </xdr:spPr>
        <xdr:txBody>
          <a:bodyPr wrap="square" rtlCol="0">
            <a:spAutoFit/>
          </a:bodyPr>
          <a:lstStyle>
            <a:defPPr>
              <a:defRPr lang="en-US"/>
            </a:defPPr>
            <a:lvl1pPr marL="0" algn="l" defTabSz="4572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1pPr>
            <a:lvl2pPr marL="457200" algn="l" defTabSz="4572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2pPr>
            <a:lvl3pPr marL="914400" algn="l" defTabSz="4572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3pPr>
            <a:lvl4pPr marL="1371600" algn="l" defTabSz="4572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4pPr>
            <a:lvl5pPr marL="1828800" algn="l" defTabSz="4572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5pPr>
            <a:lvl6pPr marL="2286000" algn="l" defTabSz="4572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6pPr>
            <a:lvl7pPr marL="2743200" algn="l" defTabSz="4572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7pPr>
            <a:lvl8pPr marL="3200400" algn="l" defTabSz="4572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8pPr>
            <a:lvl9pPr marL="3657600" algn="l" defTabSz="4572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9pPr>
          </a:lstStyle>
          <a:p>
            <a:pPr algn="r"/>
            <a:r>
              <a:rPr lang="en-US" sz="800" b="1">
                <a:latin typeface="Arial" panose="020B0604020202020204" pitchFamily="34" charset="0"/>
                <a:cs typeface="Arial" panose="020B0604020202020204" pitchFamily="34" charset="0"/>
              </a:rPr>
              <a:t>130 kDa</a:t>
            </a:r>
          </a:p>
        </xdr:txBody>
      </xdr:sp>
      <xdr:sp macro="" textlink="">
        <xdr:nvSpPr>
          <xdr:cNvPr id="6" name="TextBox 29">
            <a:extLst>
              <a:ext uri="{FF2B5EF4-FFF2-40B4-BE49-F238E27FC236}">
                <a16:creationId xmlns:a16="http://schemas.microsoft.com/office/drawing/2014/main" id="{1AD604D0-A265-0078-2FF4-56FD840F01A4}"/>
              </a:ext>
            </a:extLst>
          </xdr:cNvPr>
          <xdr:cNvSpPr txBox="1"/>
        </xdr:nvSpPr>
        <xdr:spPr>
          <a:xfrm>
            <a:off x="426200" y="2616589"/>
            <a:ext cx="602321" cy="215444"/>
          </a:xfrm>
          <a:prstGeom prst="rect">
            <a:avLst/>
          </a:prstGeom>
          <a:noFill/>
        </xdr:spPr>
        <xdr:txBody>
          <a:bodyPr wrap="square" rtlCol="0">
            <a:spAutoFit/>
          </a:bodyPr>
          <a:lstStyle>
            <a:defPPr>
              <a:defRPr lang="en-US"/>
            </a:defPPr>
            <a:lvl1pPr marL="0" algn="l" defTabSz="4572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1pPr>
            <a:lvl2pPr marL="457200" algn="l" defTabSz="4572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2pPr>
            <a:lvl3pPr marL="914400" algn="l" defTabSz="4572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3pPr>
            <a:lvl4pPr marL="1371600" algn="l" defTabSz="4572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4pPr>
            <a:lvl5pPr marL="1828800" algn="l" defTabSz="4572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5pPr>
            <a:lvl6pPr marL="2286000" algn="l" defTabSz="4572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6pPr>
            <a:lvl7pPr marL="2743200" algn="l" defTabSz="4572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7pPr>
            <a:lvl8pPr marL="3200400" algn="l" defTabSz="4572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8pPr>
            <a:lvl9pPr marL="3657600" algn="l" defTabSz="4572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9pPr>
          </a:lstStyle>
          <a:p>
            <a:pPr algn="r"/>
            <a:r>
              <a:rPr lang="en-US" sz="800" b="1">
                <a:latin typeface="Arial" panose="020B0604020202020204" pitchFamily="34" charset="0"/>
                <a:cs typeface="Arial" panose="020B0604020202020204" pitchFamily="34" charset="0"/>
              </a:rPr>
              <a:t>100 kDa</a:t>
            </a:r>
          </a:p>
        </xdr:txBody>
      </xdr:sp>
      <xdr:sp macro="" textlink="">
        <xdr:nvSpPr>
          <xdr:cNvPr id="7" name="TextBox 32">
            <a:extLst>
              <a:ext uri="{FF2B5EF4-FFF2-40B4-BE49-F238E27FC236}">
                <a16:creationId xmlns:a16="http://schemas.microsoft.com/office/drawing/2014/main" id="{69D0E6C8-DEA6-D8FB-CA59-D0BADEED7B24}"/>
              </a:ext>
            </a:extLst>
          </xdr:cNvPr>
          <xdr:cNvSpPr txBox="1"/>
        </xdr:nvSpPr>
        <xdr:spPr>
          <a:xfrm>
            <a:off x="416423" y="2966940"/>
            <a:ext cx="602321" cy="215444"/>
          </a:xfrm>
          <a:prstGeom prst="rect">
            <a:avLst/>
          </a:prstGeom>
          <a:noFill/>
        </xdr:spPr>
        <xdr:txBody>
          <a:bodyPr wrap="square" rtlCol="0">
            <a:spAutoFit/>
          </a:bodyPr>
          <a:lstStyle>
            <a:defPPr>
              <a:defRPr lang="en-US"/>
            </a:defPPr>
            <a:lvl1pPr marL="0" algn="l" defTabSz="4572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1pPr>
            <a:lvl2pPr marL="457200" algn="l" defTabSz="4572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2pPr>
            <a:lvl3pPr marL="914400" algn="l" defTabSz="4572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3pPr>
            <a:lvl4pPr marL="1371600" algn="l" defTabSz="4572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4pPr>
            <a:lvl5pPr marL="1828800" algn="l" defTabSz="4572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5pPr>
            <a:lvl6pPr marL="2286000" algn="l" defTabSz="4572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6pPr>
            <a:lvl7pPr marL="2743200" algn="l" defTabSz="4572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7pPr>
            <a:lvl8pPr marL="3200400" algn="l" defTabSz="4572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8pPr>
            <a:lvl9pPr marL="3657600" algn="l" defTabSz="4572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9pPr>
          </a:lstStyle>
          <a:p>
            <a:pPr algn="r"/>
            <a:r>
              <a:rPr lang="en-US" sz="800" b="1">
                <a:latin typeface="Arial" panose="020B0604020202020204" pitchFamily="34" charset="0"/>
                <a:cs typeface="Arial" panose="020B0604020202020204" pitchFamily="34" charset="0"/>
              </a:rPr>
              <a:t>70 kDa</a:t>
            </a:r>
          </a:p>
        </xdr:txBody>
      </xdr:sp>
      <xdr:sp macro="" textlink="">
        <xdr:nvSpPr>
          <xdr:cNvPr id="8" name="TextBox 33">
            <a:extLst>
              <a:ext uri="{FF2B5EF4-FFF2-40B4-BE49-F238E27FC236}">
                <a16:creationId xmlns:a16="http://schemas.microsoft.com/office/drawing/2014/main" id="{56D77BCC-5B2F-9F7D-F736-FC657D2266EC}"/>
              </a:ext>
            </a:extLst>
          </xdr:cNvPr>
          <xdr:cNvSpPr txBox="1"/>
        </xdr:nvSpPr>
        <xdr:spPr>
          <a:xfrm>
            <a:off x="426200" y="3361345"/>
            <a:ext cx="602321" cy="215444"/>
          </a:xfrm>
          <a:prstGeom prst="rect">
            <a:avLst/>
          </a:prstGeom>
          <a:noFill/>
        </xdr:spPr>
        <xdr:txBody>
          <a:bodyPr wrap="square" rtlCol="0">
            <a:spAutoFit/>
          </a:bodyPr>
          <a:lstStyle>
            <a:defPPr>
              <a:defRPr lang="en-US"/>
            </a:defPPr>
            <a:lvl1pPr marL="0" algn="l" defTabSz="4572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1pPr>
            <a:lvl2pPr marL="457200" algn="l" defTabSz="4572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2pPr>
            <a:lvl3pPr marL="914400" algn="l" defTabSz="4572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3pPr>
            <a:lvl4pPr marL="1371600" algn="l" defTabSz="4572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4pPr>
            <a:lvl5pPr marL="1828800" algn="l" defTabSz="4572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5pPr>
            <a:lvl6pPr marL="2286000" algn="l" defTabSz="4572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6pPr>
            <a:lvl7pPr marL="2743200" algn="l" defTabSz="4572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7pPr>
            <a:lvl8pPr marL="3200400" algn="l" defTabSz="4572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8pPr>
            <a:lvl9pPr marL="3657600" algn="l" defTabSz="4572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9pPr>
          </a:lstStyle>
          <a:p>
            <a:pPr algn="r"/>
            <a:r>
              <a:rPr lang="en-US" sz="800" b="1">
                <a:latin typeface="Arial" panose="020B0604020202020204" pitchFamily="34" charset="0"/>
                <a:cs typeface="Arial" panose="020B0604020202020204" pitchFamily="34" charset="0"/>
              </a:rPr>
              <a:t>55 kDa</a:t>
            </a:r>
          </a:p>
        </xdr:txBody>
      </xdr:sp>
      <xdr:cxnSp macro="">
        <xdr:nvCxnSpPr>
          <xdr:cNvPr id="9" name="Straight Connector 8">
            <a:extLst>
              <a:ext uri="{FF2B5EF4-FFF2-40B4-BE49-F238E27FC236}">
                <a16:creationId xmlns:a16="http://schemas.microsoft.com/office/drawing/2014/main" id="{70383B19-E0D3-FCFE-CA66-A42FA666347B}"/>
              </a:ext>
            </a:extLst>
          </xdr:cNvPr>
          <xdr:cNvCxnSpPr>
            <a:cxnSpLocks/>
          </xdr:cNvCxnSpPr>
        </xdr:nvCxnSpPr>
        <xdr:spPr>
          <a:xfrm>
            <a:off x="2307811" y="1471407"/>
            <a:ext cx="182880" cy="0"/>
          </a:xfrm>
          <a:prstGeom prst="line">
            <a:avLst/>
          </a:prstGeom>
          <a:ln>
            <a:solidFill>
              <a:schemeClr val="tx1"/>
            </a:solidFill>
          </a:ln>
        </xdr:spPr>
        <xdr:style>
          <a:lnRef idx="2">
            <a:schemeClr val="accent1"/>
          </a:lnRef>
          <a:fillRef idx="0">
            <a:schemeClr val="accent1"/>
          </a:fillRef>
          <a:effectRef idx="1">
            <a:schemeClr val="accent1"/>
          </a:effectRef>
          <a:fontRef idx="minor">
            <a:schemeClr val="tx1"/>
          </a:fontRef>
        </xdr:style>
      </xdr:cxnSp>
      <xdr:sp macro="" textlink="">
        <xdr:nvSpPr>
          <xdr:cNvPr id="10" name="TextBox 35">
            <a:extLst>
              <a:ext uri="{FF2B5EF4-FFF2-40B4-BE49-F238E27FC236}">
                <a16:creationId xmlns:a16="http://schemas.microsoft.com/office/drawing/2014/main" id="{9817F9BC-3127-18AB-DFE4-968D177C473F}"/>
              </a:ext>
            </a:extLst>
          </xdr:cNvPr>
          <xdr:cNvSpPr txBox="1"/>
        </xdr:nvSpPr>
        <xdr:spPr>
          <a:xfrm>
            <a:off x="2382704" y="1360338"/>
            <a:ext cx="592009" cy="215444"/>
          </a:xfrm>
          <a:prstGeom prst="rect">
            <a:avLst/>
          </a:prstGeom>
          <a:noFill/>
        </xdr:spPr>
        <xdr:txBody>
          <a:bodyPr wrap="square" rtlCol="0">
            <a:spAutoFit/>
          </a:bodyPr>
          <a:lstStyle>
            <a:defPPr>
              <a:defRPr lang="en-US"/>
            </a:defPPr>
            <a:lvl1pPr marL="0" algn="l" defTabSz="4572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1pPr>
            <a:lvl2pPr marL="457200" algn="l" defTabSz="4572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2pPr>
            <a:lvl3pPr marL="914400" algn="l" defTabSz="4572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3pPr>
            <a:lvl4pPr marL="1371600" algn="l" defTabSz="4572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4pPr>
            <a:lvl5pPr marL="1828800" algn="l" defTabSz="4572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5pPr>
            <a:lvl6pPr marL="2286000" algn="l" defTabSz="4572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6pPr>
            <a:lvl7pPr marL="2743200" algn="l" defTabSz="4572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7pPr>
            <a:lvl8pPr marL="3200400" algn="l" defTabSz="4572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8pPr>
            <a:lvl9pPr marL="3657600" algn="l" defTabSz="4572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9pPr>
          </a:lstStyle>
          <a:p>
            <a:pPr algn="ctr"/>
            <a:r>
              <a:rPr lang="en-US" sz="800" b="1">
                <a:latin typeface="Arial" panose="020B0604020202020204" pitchFamily="34" charset="0"/>
                <a:cs typeface="Arial" panose="020B0604020202020204" pitchFamily="34" charset="0"/>
              </a:rPr>
              <a:t>TAF1</a:t>
            </a:r>
          </a:p>
        </xdr:txBody>
      </xdr:sp>
      <xdr:cxnSp macro="">
        <xdr:nvCxnSpPr>
          <xdr:cNvPr id="11" name="Straight Connector 10">
            <a:extLst>
              <a:ext uri="{FF2B5EF4-FFF2-40B4-BE49-F238E27FC236}">
                <a16:creationId xmlns:a16="http://schemas.microsoft.com/office/drawing/2014/main" id="{5D1D164C-0171-713C-C399-AA38C4C042C4}"/>
              </a:ext>
            </a:extLst>
          </xdr:cNvPr>
          <xdr:cNvCxnSpPr>
            <a:cxnSpLocks/>
          </xdr:cNvCxnSpPr>
        </xdr:nvCxnSpPr>
        <xdr:spPr>
          <a:xfrm flipV="1">
            <a:off x="2313509" y="1411986"/>
            <a:ext cx="0" cy="122853"/>
          </a:xfrm>
          <a:prstGeom prst="line">
            <a:avLst/>
          </a:prstGeom>
          <a:ln>
            <a:solidFill>
              <a:schemeClr val="tx1"/>
            </a:solidFill>
          </a:ln>
        </xdr:spPr>
        <xdr:style>
          <a:lnRef idx="2">
            <a:schemeClr val="accent1"/>
          </a:lnRef>
          <a:fillRef idx="0">
            <a:schemeClr val="accent1"/>
          </a:fillRef>
          <a:effectRef idx="1">
            <a:schemeClr val="accent1"/>
          </a:effectRef>
          <a:fontRef idx="minor">
            <a:schemeClr val="tx1"/>
          </a:fontRef>
        </xdr:style>
      </xdr:cxnSp>
      <xdr:cxnSp macro="">
        <xdr:nvCxnSpPr>
          <xdr:cNvPr id="12" name="Straight Connector 11">
            <a:extLst>
              <a:ext uri="{FF2B5EF4-FFF2-40B4-BE49-F238E27FC236}">
                <a16:creationId xmlns:a16="http://schemas.microsoft.com/office/drawing/2014/main" id="{FF7F63AB-9800-6AF3-3EDF-4B8D812D22E2}"/>
              </a:ext>
            </a:extLst>
          </xdr:cNvPr>
          <xdr:cNvCxnSpPr>
            <a:cxnSpLocks/>
          </xdr:cNvCxnSpPr>
        </xdr:nvCxnSpPr>
        <xdr:spPr>
          <a:xfrm>
            <a:off x="2307811" y="2359629"/>
            <a:ext cx="182880" cy="0"/>
          </a:xfrm>
          <a:prstGeom prst="line">
            <a:avLst/>
          </a:prstGeom>
          <a:ln>
            <a:solidFill>
              <a:schemeClr val="tx1"/>
            </a:solidFill>
          </a:ln>
        </xdr:spPr>
        <xdr:style>
          <a:lnRef idx="2">
            <a:schemeClr val="accent1"/>
          </a:lnRef>
          <a:fillRef idx="0">
            <a:schemeClr val="accent1"/>
          </a:fillRef>
          <a:effectRef idx="1">
            <a:schemeClr val="accent1"/>
          </a:effectRef>
          <a:fontRef idx="minor">
            <a:schemeClr val="tx1"/>
          </a:fontRef>
        </xdr:style>
      </xdr:cxnSp>
      <xdr:sp macro="" textlink="">
        <xdr:nvSpPr>
          <xdr:cNvPr id="13" name="TextBox 40">
            <a:extLst>
              <a:ext uri="{FF2B5EF4-FFF2-40B4-BE49-F238E27FC236}">
                <a16:creationId xmlns:a16="http://schemas.microsoft.com/office/drawing/2014/main" id="{6E90023C-4D65-63CB-1AEA-37C96340A6E3}"/>
              </a:ext>
            </a:extLst>
          </xdr:cNvPr>
          <xdr:cNvSpPr txBox="1"/>
        </xdr:nvSpPr>
        <xdr:spPr>
          <a:xfrm>
            <a:off x="2382704" y="2248560"/>
            <a:ext cx="739071" cy="338554"/>
          </a:xfrm>
          <a:prstGeom prst="rect">
            <a:avLst/>
          </a:prstGeom>
          <a:noFill/>
        </xdr:spPr>
        <xdr:txBody>
          <a:bodyPr wrap="square" rtlCol="0">
            <a:spAutoFit/>
          </a:bodyPr>
          <a:lstStyle>
            <a:defPPr>
              <a:defRPr lang="en-US"/>
            </a:defPPr>
            <a:lvl1pPr marL="0" algn="l" defTabSz="4572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1pPr>
            <a:lvl2pPr marL="457200" algn="l" defTabSz="4572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2pPr>
            <a:lvl3pPr marL="914400" algn="l" defTabSz="4572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3pPr>
            <a:lvl4pPr marL="1371600" algn="l" defTabSz="4572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4pPr>
            <a:lvl5pPr marL="1828800" algn="l" defTabSz="4572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5pPr>
            <a:lvl6pPr marL="2286000" algn="l" defTabSz="4572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6pPr>
            <a:lvl7pPr marL="2743200" algn="l" defTabSz="4572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7pPr>
            <a:lvl8pPr marL="3200400" algn="l" defTabSz="4572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8pPr>
            <a:lvl9pPr marL="3657600" algn="l" defTabSz="4572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9pPr>
          </a:lstStyle>
          <a:p>
            <a:pPr algn="ctr"/>
            <a:r>
              <a:rPr lang="en-US" sz="800" b="1">
                <a:latin typeface="Arial" panose="020B0604020202020204" pitchFamily="34" charset="0"/>
                <a:cs typeface="Arial" panose="020B0604020202020204" pitchFamily="34" charset="0"/>
              </a:rPr>
              <a:t>Vinculin (Reprobe)</a:t>
            </a:r>
          </a:p>
        </xdr:txBody>
      </xdr:sp>
      <xdr:cxnSp macro="">
        <xdr:nvCxnSpPr>
          <xdr:cNvPr id="14" name="Straight Connector 13">
            <a:extLst>
              <a:ext uri="{FF2B5EF4-FFF2-40B4-BE49-F238E27FC236}">
                <a16:creationId xmlns:a16="http://schemas.microsoft.com/office/drawing/2014/main" id="{883A5DA7-116D-B699-B959-380C385CCC2C}"/>
              </a:ext>
            </a:extLst>
          </xdr:cNvPr>
          <xdr:cNvCxnSpPr>
            <a:cxnSpLocks/>
          </xdr:cNvCxnSpPr>
        </xdr:nvCxnSpPr>
        <xdr:spPr>
          <a:xfrm flipV="1">
            <a:off x="2313509" y="2300208"/>
            <a:ext cx="0" cy="122853"/>
          </a:xfrm>
          <a:prstGeom prst="line">
            <a:avLst/>
          </a:prstGeom>
          <a:ln>
            <a:solidFill>
              <a:schemeClr val="tx1"/>
            </a:solidFill>
          </a:ln>
        </xdr:spPr>
        <xdr:style>
          <a:lnRef idx="2">
            <a:schemeClr val="accent1"/>
          </a:lnRef>
          <a:fillRef idx="0">
            <a:schemeClr val="accent1"/>
          </a:fillRef>
          <a:effectRef idx="1">
            <a:schemeClr val="accent1"/>
          </a:effectRef>
          <a:fontRef idx="minor">
            <a:schemeClr val="tx1"/>
          </a:fontRef>
        </xdr:style>
      </xdr:cxnSp>
      <xdr:sp macro="" textlink="">
        <xdr:nvSpPr>
          <xdr:cNvPr id="15" name="TextBox 42">
            <a:extLst>
              <a:ext uri="{FF2B5EF4-FFF2-40B4-BE49-F238E27FC236}">
                <a16:creationId xmlns:a16="http://schemas.microsoft.com/office/drawing/2014/main" id="{DCB5A633-EC20-8BCF-089E-6773EE80DA0B}"/>
              </a:ext>
            </a:extLst>
          </xdr:cNvPr>
          <xdr:cNvSpPr txBox="1"/>
        </xdr:nvSpPr>
        <xdr:spPr>
          <a:xfrm rot="19200000">
            <a:off x="1311451" y="564789"/>
            <a:ext cx="718466" cy="215444"/>
          </a:xfrm>
          <a:prstGeom prst="rect">
            <a:avLst/>
          </a:prstGeom>
          <a:noFill/>
        </xdr:spPr>
        <xdr:txBody>
          <a:bodyPr wrap="square" rtlCol="0">
            <a:spAutoFit/>
          </a:bodyPr>
          <a:lstStyle>
            <a:defPPr>
              <a:defRPr lang="en-US"/>
            </a:defPPr>
            <a:lvl1pPr marL="0" algn="l" defTabSz="4572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1pPr>
            <a:lvl2pPr marL="457200" algn="l" defTabSz="4572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2pPr>
            <a:lvl3pPr marL="914400" algn="l" defTabSz="4572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3pPr>
            <a:lvl4pPr marL="1371600" algn="l" defTabSz="4572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4pPr>
            <a:lvl5pPr marL="1828800" algn="l" defTabSz="4572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5pPr>
            <a:lvl6pPr marL="2286000" algn="l" defTabSz="4572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6pPr>
            <a:lvl7pPr marL="2743200" algn="l" defTabSz="4572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7pPr>
            <a:lvl8pPr marL="3200400" algn="l" defTabSz="4572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8pPr>
            <a:lvl9pPr marL="3657600" algn="l" defTabSz="4572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9pPr>
          </a:lstStyle>
          <a:p>
            <a:r>
              <a:rPr lang="en-US" sz="800" b="1">
                <a:latin typeface="Arial" panose="020B0604020202020204" pitchFamily="34" charset="0"/>
                <a:cs typeface="Arial" panose="020B0604020202020204" pitchFamily="34" charset="0"/>
              </a:rPr>
              <a:t>DMSO</a:t>
            </a:r>
          </a:p>
        </xdr:txBody>
      </xdr:sp>
      <xdr:sp macro="" textlink="">
        <xdr:nvSpPr>
          <xdr:cNvPr id="16" name="TextBox 43">
            <a:extLst>
              <a:ext uri="{FF2B5EF4-FFF2-40B4-BE49-F238E27FC236}">
                <a16:creationId xmlns:a16="http://schemas.microsoft.com/office/drawing/2014/main" id="{8E68AB08-DA9F-5241-37D9-602A964BAB01}"/>
              </a:ext>
            </a:extLst>
          </xdr:cNvPr>
          <xdr:cNvSpPr txBox="1"/>
        </xdr:nvSpPr>
        <xdr:spPr>
          <a:xfrm rot="19200000">
            <a:off x="1546007" y="564158"/>
            <a:ext cx="718466" cy="215444"/>
          </a:xfrm>
          <a:prstGeom prst="rect">
            <a:avLst/>
          </a:prstGeom>
          <a:noFill/>
        </xdr:spPr>
        <xdr:txBody>
          <a:bodyPr wrap="square" rtlCol="0">
            <a:spAutoFit/>
          </a:bodyPr>
          <a:lstStyle>
            <a:defPPr>
              <a:defRPr lang="en-US"/>
            </a:defPPr>
            <a:lvl1pPr marL="0" algn="l" defTabSz="4572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1pPr>
            <a:lvl2pPr marL="457200" algn="l" defTabSz="4572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2pPr>
            <a:lvl3pPr marL="914400" algn="l" defTabSz="4572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3pPr>
            <a:lvl4pPr marL="1371600" algn="l" defTabSz="4572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4pPr>
            <a:lvl5pPr marL="1828800" algn="l" defTabSz="4572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5pPr>
            <a:lvl6pPr marL="2286000" algn="l" defTabSz="4572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6pPr>
            <a:lvl7pPr marL="2743200" algn="l" defTabSz="4572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7pPr>
            <a:lvl8pPr marL="3200400" algn="l" defTabSz="4572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8pPr>
            <a:lvl9pPr marL="3657600" algn="l" defTabSz="4572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9pPr>
          </a:lstStyle>
          <a:p>
            <a:r>
              <a:rPr lang="en-US" sz="800" b="1">
                <a:latin typeface="Arial" panose="020B0604020202020204" pitchFamily="34" charset="0"/>
                <a:cs typeface="Arial" panose="020B0604020202020204" pitchFamily="34" charset="0"/>
              </a:rPr>
              <a:t>300 nM</a:t>
            </a:r>
          </a:p>
        </xdr:txBody>
      </xdr:sp>
      <xdr:sp macro="" textlink="">
        <xdr:nvSpPr>
          <xdr:cNvPr id="17" name="TextBox 44">
            <a:extLst>
              <a:ext uri="{FF2B5EF4-FFF2-40B4-BE49-F238E27FC236}">
                <a16:creationId xmlns:a16="http://schemas.microsoft.com/office/drawing/2014/main" id="{E3B2C983-AB36-4224-E5C3-95A648ABC811}"/>
              </a:ext>
            </a:extLst>
          </xdr:cNvPr>
          <xdr:cNvSpPr txBox="1"/>
        </xdr:nvSpPr>
        <xdr:spPr>
          <a:xfrm rot="19200000">
            <a:off x="1794325" y="564155"/>
            <a:ext cx="718466" cy="215444"/>
          </a:xfrm>
          <a:prstGeom prst="rect">
            <a:avLst/>
          </a:prstGeom>
          <a:noFill/>
        </xdr:spPr>
        <xdr:txBody>
          <a:bodyPr wrap="square" rtlCol="0">
            <a:spAutoFit/>
          </a:bodyPr>
          <a:lstStyle>
            <a:defPPr>
              <a:defRPr lang="en-US"/>
            </a:defPPr>
            <a:lvl1pPr marL="0" algn="l" defTabSz="4572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1pPr>
            <a:lvl2pPr marL="457200" algn="l" defTabSz="4572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2pPr>
            <a:lvl3pPr marL="914400" algn="l" defTabSz="4572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3pPr>
            <a:lvl4pPr marL="1371600" algn="l" defTabSz="4572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4pPr>
            <a:lvl5pPr marL="1828800" algn="l" defTabSz="4572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5pPr>
            <a:lvl6pPr marL="2286000" algn="l" defTabSz="4572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6pPr>
            <a:lvl7pPr marL="2743200" algn="l" defTabSz="4572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7pPr>
            <a:lvl8pPr marL="3200400" algn="l" defTabSz="4572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8pPr>
            <a:lvl9pPr marL="3657600" algn="l" defTabSz="4572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9pPr>
          </a:lstStyle>
          <a:p>
            <a:r>
              <a:rPr lang="en-US" sz="800" b="1">
                <a:latin typeface="Arial" panose="020B0604020202020204" pitchFamily="34" charset="0"/>
                <a:cs typeface="Arial" panose="020B0604020202020204" pitchFamily="34" charset="0"/>
              </a:rPr>
              <a:t>1 uM</a:t>
            </a:r>
          </a:p>
        </xdr:txBody>
      </xdr:sp>
      <xdr:sp macro="" textlink="">
        <xdr:nvSpPr>
          <xdr:cNvPr id="18" name="TextBox 45">
            <a:extLst>
              <a:ext uri="{FF2B5EF4-FFF2-40B4-BE49-F238E27FC236}">
                <a16:creationId xmlns:a16="http://schemas.microsoft.com/office/drawing/2014/main" id="{FA52C135-60E1-634A-4625-A84A23CCFAC2}"/>
              </a:ext>
            </a:extLst>
          </xdr:cNvPr>
          <xdr:cNvSpPr txBox="1"/>
        </xdr:nvSpPr>
        <xdr:spPr>
          <a:xfrm rot="19200000">
            <a:off x="1037429" y="563526"/>
            <a:ext cx="718466" cy="215444"/>
          </a:xfrm>
          <a:prstGeom prst="rect">
            <a:avLst/>
          </a:prstGeom>
          <a:noFill/>
        </xdr:spPr>
        <xdr:txBody>
          <a:bodyPr wrap="square" rtlCol="0">
            <a:spAutoFit/>
          </a:bodyPr>
          <a:lstStyle>
            <a:defPPr>
              <a:defRPr lang="en-US"/>
            </a:defPPr>
            <a:lvl1pPr marL="0" algn="l" defTabSz="4572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1pPr>
            <a:lvl2pPr marL="457200" algn="l" defTabSz="4572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2pPr>
            <a:lvl3pPr marL="914400" algn="l" defTabSz="4572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3pPr>
            <a:lvl4pPr marL="1371600" algn="l" defTabSz="4572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4pPr>
            <a:lvl5pPr marL="1828800" algn="l" defTabSz="4572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5pPr>
            <a:lvl6pPr marL="2286000" algn="l" defTabSz="4572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6pPr>
            <a:lvl7pPr marL="2743200" algn="l" defTabSz="4572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7pPr>
            <a:lvl8pPr marL="3200400" algn="l" defTabSz="4572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8pPr>
            <a:lvl9pPr marL="3657600" algn="l" defTabSz="4572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9pPr>
          </a:lstStyle>
          <a:p>
            <a:r>
              <a:rPr lang="en-US" sz="800" b="1">
                <a:latin typeface="Arial" panose="020B0604020202020204" pitchFamily="34" charset="0"/>
                <a:cs typeface="Arial" panose="020B0604020202020204" pitchFamily="34" charset="0"/>
              </a:rPr>
              <a:t>Marker</a:t>
            </a:r>
          </a:p>
        </xdr:txBody>
      </xdr:sp>
    </xdr:grpSp>
    <xdr:clientData/>
  </xdr:twoCellAnchor>
</xdr:wsDr>
</file>

<file path=xl/drawings/drawing11.xml><?xml version="1.0" encoding="utf-8"?>
<xdr:wsDr xmlns:xdr="http://schemas.openxmlformats.org/drawingml/2006/spreadsheetDrawing" xmlns:a="http://schemas.openxmlformats.org/drawingml/2006/main">
  <xdr:twoCellAnchor editAs="oneCell">
    <xdr:from>
      <xdr:col>0</xdr:col>
      <xdr:colOff>0</xdr:colOff>
      <xdr:row>0</xdr:row>
      <xdr:rowOff>0</xdr:rowOff>
    </xdr:from>
    <xdr:to>
      <xdr:col>12</xdr:col>
      <xdr:colOff>522579</xdr:colOff>
      <xdr:row>23</xdr:row>
      <xdr:rowOff>25400</xdr:rowOff>
    </xdr:to>
    <xdr:pic>
      <xdr:nvPicPr>
        <xdr:cNvPr id="41" name="Picture 40">
          <a:extLst>
            <a:ext uri="{FF2B5EF4-FFF2-40B4-BE49-F238E27FC236}">
              <a16:creationId xmlns:a16="http://schemas.microsoft.com/office/drawing/2014/main" id="{49D2B42A-CD7C-AF6D-31F6-CD4F8192CCF8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/>
        <a:stretch>
          <a:fillRect/>
        </a:stretch>
      </xdr:blipFill>
      <xdr:spPr>
        <a:xfrm>
          <a:off x="0" y="0"/>
          <a:ext cx="10428579" cy="5283200"/>
        </a:xfrm>
        <a:prstGeom prst="rect">
          <a:avLst/>
        </a:prstGeom>
      </xdr:spPr>
    </xdr:pic>
    <xdr:clientData/>
  </xdr:twoCellAnchor>
  <xdr:twoCellAnchor editAs="oneCell">
    <xdr:from>
      <xdr:col>0</xdr:col>
      <xdr:colOff>406400</xdr:colOff>
      <xdr:row>23</xdr:row>
      <xdr:rowOff>114300</xdr:rowOff>
    </xdr:from>
    <xdr:to>
      <xdr:col>13</xdr:col>
      <xdr:colOff>25400</xdr:colOff>
      <xdr:row>47</xdr:row>
      <xdr:rowOff>107576</xdr:rowOff>
    </xdr:to>
    <xdr:pic>
      <xdr:nvPicPr>
        <xdr:cNvPr id="43" name="Picture 42">
          <a:extLst>
            <a:ext uri="{FF2B5EF4-FFF2-40B4-BE49-F238E27FC236}">
              <a16:creationId xmlns:a16="http://schemas.microsoft.com/office/drawing/2014/main" id="{FF8EB530-75D7-1B42-1EF7-8CE987AB020F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"/>
        <a:stretch>
          <a:fillRect/>
        </a:stretch>
      </xdr:blipFill>
      <xdr:spPr>
        <a:xfrm>
          <a:off x="406400" y="5372100"/>
          <a:ext cx="10350500" cy="5479676"/>
        </a:xfrm>
        <a:prstGeom prst="rect">
          <a:avLst/>
        </a:prstGeom>
      </xdr:spPr>
    </xdr:pic>
    <xdr:clientData/>
  </xdr:twoCellAnchor>
</xdr:wsDr>
</file>

<file path=xl/theme/theme1.xml><?xml version="1.0" encoding="utf-8"?>
<a:theme xmlns:a="http://schemas.openxmlformats.org/drawingml/2006/main" name="Office Theme">
  <a:themeElements>
    <a:clrScheme name="Office">
      <a:dk1>
        <a:sysClr val="windowText" lastClr="000000"/>
      </a:dk1>
      <a:lt1>
        <a:sysClr val="window" lastClr="FFFFFF"/>
      </a:lt1>
      <a:dk2>
        <a:srgbClr val="0E2841"/>
      </a:dk2>
      <a:lt2>
        <a:srgbClr val="E8E8E8"/>
      </a:lt2>
      <a:accent1>
        <a:srgbClr val="156082"/>
      </a:accent1>
      <a:accent2>
        <a:srgbClr val="E97132"/>
      </a:accent2>
      <a:accent3>
        <a:srgbClr val="196B24"/>
      </a:accent3>
      <a:accent4>
        <a:srgbClr val="0F9ED5"/>
      </a:accent4>
      <a:accent5>
        <a:srgbClr val="A02B93"/>
      </a:accent5>
      <a:accent6>
        <a:srgbClr val="4EA72E"/>
      </a:accent6>
      <a:hlink>
        <a:srgbClr val="467886"/>
      </a:hlink>
      <a:folHlink>
        <a:srgbClr val="96607D"/>
      </a:folHlink>
    </a:clrScheme>
    <a:fontScheme name="Office">
      <a:majorFont>
        <a:latin typeface="Aptos Display" panose="02110004020202020204"/>
        <a:ea typeface=""/>
        <a:cs typeface=""/>
        <a:font script="Jpan" typeface="游ゴシック Light"/>
        <a:font script="Hang" typeface="맑은 고딕"/>
        <a:font script="Hans" typeface="等线 Light"/>
        <a:font script="Hant" typeface="新細明體"/>
        <a:font script="Arab" typeface="Times New Roman"/>
        <a:font script="Hebr" typeface="Times New Roman"/>
        <a:font script="Thai" typeface="Tahoma"/>
        <a:font script="Ethi" typeface="Nyala"/>
        <a:font script="Beng" typeface="Vrinda"/>
        <a:font script="Gujr" typeface="Shruti"/>
        <a:font script="Khmr" typeface="MoolBoran"/>
        <a:font script="Knda" typeface="Tunga"/>
        <a:font script="Guru" typeface="Raavi"/>
        <a:font script="Cans" typeface="Euphemia"/>
        <a:font script="Cher" typeface="Plantagenet Cherokee"/>
        <a:font script="Yiii" typeface="Microsoft Yi Baiti"/>
        <a:font script="Tibt" typeface="Microsoft Himalaya"/>
        <a:font script="Thaa" typeface="MV Boli"/>
        <a:font script="Deva" typeface="Mangal"/>
        <a:font script="Telu" typeface="Gautami"/>
        <a:font script="Taml" typeface="Latha"/>
        <a:font script="Syrc" typeface="Estrangelo Edessa"/>
        <a:font script="Orya" typeface="Kalinga"/>
        <a:font script="Mlym" typeface="Kartika"/>
        <a:font script="Laoo" typeface="DokChampa"/>
        <a:font script="Sinh" typeface="Iskoola Pota"/>
        <a:font script="Mong" typeface="Mongolian Baiti"/>
        <a:font script="Viet" typeface="Times New Roman"/>
        <a:font script="Uigh" typeface="Microsoft Uighur"/>
        <a:font script="Geor" typeface="Sylfaen"/>
        <a:font script="Armn" typeface="Arial"/>
        <a:font script="Bugi" typeface="Leelawadee UI"/>
        <a:font script="Bopo" typeface="Microsoft JhengHei"/>
        <a:font script="Java" typeface="Javanese Text"/>
        <a:font script="Lisu" typeface="Segoe UI"/>
        <a:font script="Mymr" typeface="Myanmar Text"/>
        <a:font script="Nkoo" typeface="Ebrima"/>
        <a:font script="Olck" typeface="Nirmala UI"/>
        <a:font script="Osma" typeface="Ebrima"/>
        <a:font script="Phag" typeface="Phagspa"/>
        <a:font script="Syrn" typeface="Estrangelo Edessa"/>
        <a:font script="Syrj" typeface="Estrangelo Edessa"/>
        <a:font script="Syre" typeface="Estrangelo Edessa"/>
        <a:font script="Sora" typeface="Nirmala UI"/>
        <a:font script="Tale" typeface="Microsoft Tai Le"/>
        <a:font script="Talu" typeface="Microsoft New Tai Lue"/>
        <a:font script="Tfng" typeface="Ebrima"/>
      </a:majorFont>
      <a:minorFont>
        <a:latin typeface="Aptos Narrow" panose="02110004020202020204"/>
        <a:ea typeface=""/>
        <a:cs typeface=""/>
        <a:font script="Jpan" typeface="游ゴシック"/>
        <a:font script="Hang" typeface="맑은 고딕"/>
        <a:font script="Hans" typeface="等线"/>
        <a:font script="Hant" typeface="新細明體"/>
        <a:font script="Arab" typeface="Arial"/>
        <a:font script="Hebr" typeface="Arial"/>
        <a:font script="Thai" typeface="Tahoma"/>
        <a:font script="Ethi" typeface="Nyala"/>
        <a:font script="Beng" typeface="Vrinda"/>
        <a:font script="Gujr" typeface="Shruti"/>
        <a:font script="Khmr" typeface="DaunPenh"/>
        <a:font script="Knda" typeface="Tunga"/>
        <a:font script="Guru" typeface="Raavi"/>
        <a:font script="Cans" typeface="Euphemia"/>
        <a:font script="Cher" typeface="Plantagenet Cherokee"/>
        <a:font script="Yiii" typeface="Microsoft Yi Baiti"/>
        <a:font script="Tibt" typeface="Microsoft Himalaya"/>
        <a:font script="Thaa" typeface="MV Boli"/>
        <a:font script="Deva" typeface="Mangal"/>
        <a:font script="Telu" typeface="Gautami"/>
        <a:font script="Taml" typeface="Latha"/>
        <a:font script="Syrc" typeface="Estrangelo Edessa"/>
        <a:font script="Orya" typeface="Kalinga"/>
        <a:font script="Mlym" typeface="Kartika"/>
        <a:font script="Laoo" typeface="DokChampa"/>
        <a:font script="Sinh" typeface="Iskoola Pota"/>
        <a:font script="Mong" typeface="Mongolian Baiti"/>
        <a:font script="Viet" typeface="Arial"/>
        <a:font script="Uigh" typeface="Microsoft Uighur"/>
        <a:font script="Geor" typeface="Sylfaen"/>
        <a:font script="Armn" typeface="Arial"/>
        <a:font script="Bugi" typeface="Leelawadee UI"/>
        <a:font script="Bopo" typeface="Microsoft JhengHei"/>
        <a:font script="Java" typeface="Javanese Text"/>
        <a:font script="Lisu" typeface="Segoe UI"/>
        <a:font script="Mymr" typeface="Myanmar Text"/>
        <a:font script="Nkoo" typeface="Ebrima"/>
        <a:font script="Olck" typeface="Nirmala UI"/>
        <a:font script="Osma" typeface="Ebrima"/>
        <a:font script="Phag" typeface="Phagspa"/>
        <a:font script="Syrn" typeface="Estrangelo Edessa"/>
        <a:font script="Syrj" typeface="Estrangelo Edessa"/>
        <a:font script="Syre" typeface="Estrangelo Edessa"/>
        <a:font script="Sora" typeface="Nirmala UI"/>
        <a:font script="Tale" typeface="Microsoft Tai Le"/>
        <a:font script="Talu" typeface="Microsoft New Tai Lue"/>
        <a:font script="Tfng" typeface="Ebrima"/>
      </a:minorFont>
    </a:fontScheme>
    <a:fmtScheme name="Office">
      <a:fillStyleLst>
        <a:solidFill>
          <a:schemeClr val="phClr"/>
        </a:solidFill>
        <a:gradFill rotWithShape="1">
          <a:gsLst>
            <a:gs pos="0">
              <a:schemeClr val="phClr">
                <a:lumMod val="110000"/>
                <a:satMod val="105000"/>
                <a:tint val="67000"/>
              </a:schemeClr>
            </a:gs>
            <a:gs pos="50000">
              <a:schemeClr val="phClr">
                <a:lumMod val="105000"/>
                <a:satMod val="103000"/>
                <a:tint val="73000"/>
              </a:schemeClr>
            </a:gs>
            <a:gs pos="100000">
              <a:schemeClr val="phClr">
                <a:lumMod val="105000"/>
                <a:satMod val="109000"/>
                <a:tint val="81000"/>
              </a:schemeClr>
            </a:gs>
          </a:gsLst>
          <a:lin ang="5400000" scaled="0"/>
        </a:gradFill>
        <a:gradFill rotWithShape="1">
          <a:gsLst>
            <a:gs pos="0">
              <a:schemeClr val="phClr">
                <a:satMod val="103000"/>
                <a:lumMod val="102000"/>
                <a:tint val="94000"/>
              </a:schemeClr>
            </a:gs>
            <a:gs pos="50000">
              <a:schemeClr val="phClr">
                <a:satMod val="110000"/>
                <a:lumMod val="100000"/>
                <a:shade val="100000"/>
              </a:schemeClr>
            </a:gs>
            <a:gs pos="100000">
              <a:schemeClr val="phClr">
                <a:lumMod val="99000"/>
                <a:satMod val="120000"/>
                <a:shade val="78000"/>
              </a:schemeClr>
            </a:gs>
          </a:gsLst>
          <a:lin ang="5400000" scaled="0"/>
        </a:gradFill>
      </a:fillStyleLst>
      <a:lnStyleLst>
        <a:ln w="12700" cap="flat" cmpd="sng" algn="ctr">
          <a:solidFill>
            <a:schemeClr val="phClr"/>
          </a:solidFill>
          <a:prstDash val="solid"/>
          <a:miter lim="800000"/>
        </a:ln>
        <a:ln w="19050" cap="flat" cmpd="sng" algn="ctr">
          <a:solidFill>
            <a:schemeClr val="phClr"/>
          </a:solidFill>
          <a:prstDash val="solid"/>
          <a:miter lim="800000"/>
        </a:ln>
        <a:ln w="25400" cap="flat" cmpd="sng" algn="ctr">
          <a:solidFill>
            <a:schemeClr val="phClr"/>
          </a:solidFill>
          <a:prstDash val="solid"/>
          <a:miter lim="800000"/>
        </a:ln>
      </a:lnStyleLst>
      <a:effectStyleLst>
        <a:effectStyle>
          <a:effectLst/>
        </a:effectStyle>
        <a:effectStyle>
          <a:effectLst/>
        </a:effectStyle>
        <a:effectStyle>
          <a:effectLst>
            <a:outerShdw blurRad="57150" dist="19050" dir="5400000" algn="ctr" rotWithShape="0">
              <a:srgbClr val="000000">
                <a:alpha val="63000"/>
              </a:srgbClr>
            </a:outerShdw>
          </a:effectLst>
        </a:effectStyle>
      </a:effectStyleLst>
      <a:bgFillStyleLst>
        <a:solidFill>
          <a:schemeClr val="phClr"/>
        </a:solidFill>
        <a:solidFill>
          <a:schemeClr val="phClr">
            <a:tint val="95000"/>
            <a:satMod val="170000"/>
          </a:schemeClr>
        </a:solidFill>
        <a:gradFill rotWithShape="1">
          <a:gsLst>
            <a:gs pos="0">
              <a:schemeClr val="phClr">
                <a:tint val="93000"/>
                <a:satMod val="150000"/>
                <a:shade val="98000"/>
                <a:lumMod val="102000"/>
              </a:schemeClr>
            </a:gs>
            <a:gs pos="50000">
              <a:schemeClr val="phClr">
                <a:tint val="98000"/>
                <a:satMod val="130000"/>
                <a:shade val="90000"/>
                <a:lumMod val="103000"/>
              </a:schemeClr>
            </a:gs>
            <a:gs pos="100000">
              <a:schemeClr val="phClr">
                <a:shade val="63000"/>
                <a:satMod val="120000"/>
              </a:schemeClr>
            </a:gs>
          </a:gsLst>
          <a:lin ang="5400000" scaled="0"/>
        </a:gradFill>
      </a:bgFillStyleLst>
    </a:fmtScheme>
  </a:themeElements>
  <a:objectDefaults>
    <a:lnDef>
      <a:spPr/>
      <a:bodyPr/>
      <a:lstStyle/>
      <a:style>
        <a:lnRef idx="2">
          <a:schemeClr val="accent1"/>
        </a:lnRef>
        <a:fillRef idx="0">
          <a:schemeClr val="accent1"/>
        </a:fillRef>
        <a:effectRef idx="1">
          <a:schemeClr val="accent1"/>
        </a:effectRef>
        <a:fontRef idx="minor">
          <a:schemeClr val="tx1"/>
        </a:fontRef>
      </a:style>
    </a:lnDef>
  </a:objectDefaults>
  <a:extraClrSchemeLst/>
  <a:extLst>
    <a:ext uri="{05A4C25C-085E-4340-85A3-A5531E510DB2}">
      <thm15:themeFamily xmlns:thm15="http://schemas.microsoft.com/office/thememl/2012/main" name="Office Theme" id="{2E142A2C-CD16-42D6-873A-C26D2A0506FA}" vid="{1BDDFF52-6CD6-40A5-AB3C-68EB2F1E4D0A}"/>
    </a:ext>
  </a:extLst>
</a:theme>
</file>

<file path=xl/worksheets/_rels/sheet1.xml.rels><?xml version="1.0" encoding="UTF-8" standalone="yes"?>
<Relationships xmlns="http://schemas.openxmlformats.org/package/2006/relationships"><Relationship Id="rId1" Type="http://schemas.openxmlformats.org/officeDocument/2006/relationships/drawing" Target="../drawings/drawing1.xml"/></Relationships>
</file>

<file path=xl/worksheets/_rels/sheet4.xml.rels><?xml version="1.0" encoding="UTF-8" standalone="yes"?>
<Relationships xmlns="http://schemas.openxmlformats.org/package/2006/relationships"><Relationship Id="rId1" Type="http://schemas.openxmlformats.org/officeDocument/2006/relationships/drawing" Target="../drawings/drawing2.xml"/></Relationships>
</file>

<file path=xl/worksheets/_rels/sheet17.xml.rels><?xml version="1.0" encoding="UTF-8" standalone="yes"?>
<Relationships xmlns="http://schemas.openxmlformats.org/package/2006/relationships"><Relationship Id="rId1" Type="http://schemas.openxmlformats.org/officeDocument/2006/relationships/drawing" Target="../drawings/drawing3.xml"/></Relationships>
</file>

<file path=xl/worksheets/_rels/sheet22.xml.rels><?xml version="1.0" encoding="UTF-8" standalone="yes"?>
<Relationships xmlns="http://schemas.openxmlformats.org/package/2006/relationships"><Relationship Id="rId1" Type="http://schemas.openxmlformats.org/officeDocument/2006/relationships/drawing" Target="../drawings/drawing4.xml"/></Relationships>
</file>

<file path=xl/worksheets/_rels/sheet23.xml.rels><?xml version="1.0" encoding="UTF-8" standalone="yes"?>
<Relationships xmlns="http://schemas.openxmlformats.org/package/2006/relationships"><Relationship Id="rId1" Type="http://schemas.openxmlformats.org/officeDocument/2006/relationships/drawing" Target="../drawings/drawing5.xml"/></Relationships>
</file>

<file path=xl/worksheets/_rels/sheet31.xml.rels><?xml version="1.0" encoding="UTF-8" standalone="yes"?>
<Relationships xmlns="http://schemas.openxmlformats.org/package/2006/relationships"><Relationship Id="rId1" Type="http://schemas.openxmlformats.org/officeDocument/2006/relationships/drawing" Target="../drawings/drawing6.xml"/></Relationships>
</file>

<file path=xl/worksheets/_rels/sheet32.xml.rels><?xml version="1.0" encoding="UTF-8" standalone="yes"?>
<Relationships xmlns="http://schemas.openxmlformats.org/package/2006/relationships"><Relationship Id="rId1" Type="http://schemas.openxmlformats.org/officeDocument/2006/relationships/drawing" Target="../drawings/drawing7.xml"/></Relationships>
</file>

<file path=xl/worksheets/_rels/sheet33.xml.rels><?xml version="1.0" encoding="UTF-8" standalone="yes"?>
<Relationships xmlns="http://schemas.openxmlformats.org/package/2006/relationships"><Relationship Id="rId1" Type="http://schemas.openxmlformats.org/officeDocument/2006/relationships/drawing" Target="../drawings/drawing8.xml"/></Relationships>
</file>

<file path=xl/worksheets/_rels/sheet39.xml.rels><?xml version="1.0" encoding="UTF-8" standalone="yes"?>
<Relationships xmlns="http://schemas.openxmlformats.org/package/2006/relationships"><Relationship Id="rId1" Type="http://schemas.openxmlformats.org/officeDocument/2006/relationships/drawing" Target="../drawings/drawing9.xml"/></Relationships>
</file>

<file path=xl/worksheets/_rels/sheet48.xml.rels><?xml version="1.0" encoding="UTF-8" standalone="yes"?>
<Relationships xmlns="http://schemas.openxmlformats.org/package/2006/relationships"><Relationship Id="rId1" Type="http://schemas.openxmlformats.org/officeDocument/2006/relationships/drawing" Target="../drawings/drawing10.xml"/></Relationships>
</file>

<file path=xl/worksheets/_rels/sheet49.xml.rels><?xml version="1.0" encoding="UTF-8" standalone="yes"?>
<Relationships xmlns="http://schemas.openxmlformats.org/package/2006/relationships"><Relationship Id="rId1" Type="http://schemas.openxmlformats.org/officeDocument/2006/relationships/drawing" Target="../drawings/drawing11.xml"/></Relationships>
</file>

<file path=xl/worksheets/sheet1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F6B6C5A8-79A6-2447-965A-8100F9F7F9D7}">
  <dimension ref="A1:M26"/>
  <sheetViews>
    <sheetView workbookViewId="0">
      <selection activeCell="O31" sqref="O31"/>
    </sheetView>
  </sheetViews>
  <sheetFormatPr baseColWidth="10" defaultRowHeight="16" x14ac:dyDescent="0.2"/>
  <cols>
    <col min="4" max="4" width="10.83203125" customWidth="1"/>
  </cols>
  <sheetData>
    <row r="1" spans="1:13" x14ac:dyDescent="0.2">
      <c r="A1" s="75"/>
      <c r="B1" s="75"/>
      <c r="C1" s="75"/>
      <c r="D1" s="75"/>
      <c r="E1" s="75"/>
      <c r="F1" s="75"/>
      <c r="G1" s="75"/>
      <c r="H1" s="75"/>
      <c r="I1" s="75"/>
      <c r="J1" s="75"/>
      <c r="K1" s="75"/>
      <c r="L1" s="75"/>
      <c r="M1" s="75"/>
    </row>
    <row r="2" spans="1:13" x14ac:dyDescent="0.2">
      <c r="A2" s="75"/>
      <c r="B2" s="75"/>
      <c r="C2" s="75"/>
      <c r="D2" s="75"/>
      <c r="E2" s="75"/>
      <c r="F2" s="75"/>
      <c r="G2" s="75"/>
      <c r="H2" s="75"/>
      <c r="I2" s="75"/>
      <c r="J2" s="75"/>
      <c r="K2" s="75"/>
      <c r="L2" s="75"/>
      <c r="M2" s="75"/>
    </row>
    <row r="3" spans="1:13" x14ac:dyDescent="0.2">
      <c r="A3" s="75"/>
      <c r="B3" s="75"/>
      <c r="C3" s="75"/>
      <c r="D3" s="75"/>
      <c r="E3" s="75"/>
      <c r="F3" s="75"/>
      <c r="G3" s="75"/>
      <c r="H3" s="75"/>
      <c r="I3" s="75"/>
      <c r="J3" s="75"/>
      <c r="K3" s="75"/>
      <c r="L3" s="75"/>
      <c r="M3" s="75"/>
    </row>
    <row r="4" spans="1:13" x14ac:dyDescent="0.2">
      <c r="A4" s="75"/>
      <c r="B4" s="75"/>
      <c r="C4" s="75"/>
      <c r="D4" s="75"/>
      <c r="E4" s="75"/>
      <c r="F4" s="75"/>
      <c r="G4" s="75"/>
      <c r="H4" s="75"/>
      <c r="I4" s="75"/>
      <c r="J4" s="75"/>
      <c r="K4" s="75"/>
      <c r="L4" s="75"/>
      <c r="M4" s="75"/>
    </row>
    <row r="5" spans="1:13" x14ac:dyDescent="0.2">
      <c r="A5" s="75"/>
      <c r="B5" s="75"/>
      <c r="C5" s="75"/>
      <c r="D5" s="75"/>
      <c r="E5" s="75"/>
      <c r="F5" s="75"/>
      <c r="G5" s="75"/>
      <c r="H5" s="75"/>
      <c r="I5" s="75"/>
      <c r="J5" s="75"/>
      <c r="K5" s="75"/>
      <c r="L5" s="75"/>
      <c r="M5" s="75"/>
    </row>
    <row r="6" spans="1:13" x14ac:dyDescent="0.2">
      <c r="A6" s="75"/>
      <c r="B6" s="75"/>
      <c r="C6" s="75"/>
      <c r="D6" s="75"/>
      <c r="E6" s="75"/>
      <c r="F6" s="75"/>
      <c r="G6" s="75"/>
      <c r="H6" s="75"/>
      <c r="I6" s="75"/>
      <c r="J6" s="75"/>
      <c r="K6" s="75"/>
      <c r="L6" s="75"/>
      <c r="M6" s="75"/>
    </row>
    <row r="7" spans="1:13" x14ac:dyDescent="0.2">
      <c r="A7" s="75"/>
      <c r="B7" s="75"/>
      <c r="C7" s="75"/>
      <c r="D7" s="75"/>
      <c r="E7" s="75"/>
      <c r="F7" s="75"/>
      <c r="G7" s="75"/>
      <c r="H7" s="75"/>
      <c r="I7" s="75"/>
      <c r="J7" s="75"/>
      <c r="K7" s="75"/>
      <c r="L7" s="75"/>
      <c r="M7" s="75"/>
    </row>
    <row r="8" spans="1:13" x14ac:dyDescent="0.2">
      <c r="A8" s="75"/>
      <c r="B8" s="75"/>
      <c r="C8" s="75"/>
      <c r="D8" s="75"/>
      <c r="E8" s="75"/>
      <c r="F8" s="75"/>
      <c r="G8" s="75"/>
      <c r="H8" s="75"/>
      <c r="I8" s="75"/>
      <c r="J8" s="75"/>
      <c r="K8" s="75"/>
      <c r="L8" s="75"/>
      <c r="M8" s="75"/>
    </row>
    <row r="9" spans="1:13" x14ac:dyDescent="0.2">
      <c r="A9" s="75"/>
      <c r="B9" s="75"/>
      <c r="C9" s="75"/>
      <c r="D9" s="75"/>
      <c r="E9" s="75"/>
      <c r="F9" s="75"/>
      <c r="G9" s="75"/>
      <c r="H9" s="75"/>
      <c r="I9" s="75"/>
      <c r="J9" s="75"/>
      <c r="K9" s="75"/>
      <c r="L9" s="75"/>
      <c r="M9" s="75"/>
    </row>
    <row r="10" spans="1:13" x14ac:dyDescent="0.2">
      <c r="A10" s="75"/>
      <c r="B10" s="75"/>
      <c r="C10" s="75"/>
      <c r="D10" s="75"/>
      <c r="E10" s="75"/>
      <c r="F10" s="75"/>
      <c r="G10" s="75"/>
      <c r="H10" s="75"/>
      <c r="I10" s="75"/>
      <c r="J10" s="75"/>
      <c r="K10" s="75"/>
      <c r="L10" s="75"/>
      <c r="M10" s="75"/>
    </row>
    <row r="11" spans="1:13" x14ac:dyDescent="0.2">
      <c r="A11" s="75"/>
      <c r="B11" s="75"/>
      <c r="C11" s="75"/>
      <c r="D11" s="75"/>
      <c r="E11" s="75"/>
      <c r="F11" s="75"/>
      <c r="G11" s="75"/>
      <c r="H11" s="75"/>
      <c r="I11" s="75"/>
      <c r="J11" s="75"/>
      <c r="K11" s="75"/>
      <c r="L11" s="75"/>
      <c r="M11" s="75"/>
    </row>
    <row r="12" spans="1:13" x14ac:dyDescent="0.2">
      <c r="A12" s="75"/>
      <c r="B12" s="75"/>
      <c r="C12" s="75"/>
      <c r="D12" s="75"/>
      <c r="E12" s="75"/>
      <c r="F12" s="75"/>
      <c r="G12" s="75"/>
      <c r="H12" s="75"/>
      <c r="I12" s="75"/>
      <c r="J12" s="75"/>
      <c r="K12" s="75"/>
      <c r="L12" s="75"/>
      <c r="M12" s="75"/>
    </row>
    <row r="13" spans="1:13" x14ac:dyDescent="0.2">
      <c r="A13" s="75"/>
      <c r="B13" s="75"/>
      <c r="C13" s="75"/>
      <c r="D13" s="75"/>
      <c r="E13" s="75"/>
      <c r="F13" s="75"/>
      <c r="G13" s="75"/>
      <c r="H13" s="75"/>
      <c r="I13" s="75"/>
      <c r="J13" s="75"/>
      <c r="K13" s="75"/>
      <c r="L13" s="75"/>
      <c r="M13" s="75"/>
    </row>
    <row r="14" spans="1:13" x14ac:dyDescent="0.2">
      <c r="A14" s="75"/>
      <c r="B14" s="75"/>
      <c r="C14" s="75"/>
      <c r="D14" s="75"/>
      <c r="E14" s="75"/>
      <c r="F14" s="75"/>
      <c r="G14" s="75"/>
      <c r="H14" s="75"/>
      <c r="I14" s="75"/>
      <c r="J14" s="75"/>
      <c r="K14" s="75"/>
      <c r="L14" s="75"/>
      <c r="M14" s="75"/>
    </row>
    <row r="15" spans="1:13" x14ac:dyDescent="0.2">
      <c r="A15" s="75"/>
      <c r="B15" s="75"/>
      <c r="C15" s="75"/>
      <c r="D15" s="75"/>
      <c r="E15" s="75"/>
      <c r="F15" s="75"/>
      <c r="G15" s="75"/>
      <c r="H15" s="75"/>
      <c r="I15" s="75"/>
      <c r="J15" s="75"/>
      <c r="K15" s="75"/>
      <c r="L15" s="75"/>
      <c r="M15" s="75"/>
    </row>
    <row r="16" spans="1:13" x14ac:dyDescent="0.2">
      <c r="A16" s="75"/>
      <c r="B16" s="75"/>
      <c r="C16" s="75"/>
      <c r="D16" s="75"/>
      <c r="E16" s="75"/>
      <c r="F16" s="75"/>
      <c r="G16" s="75"/>
      <c r="H16" s="75"/>
      <c r="I16" s="75"/>
      <c r="J16" s="75"/>
      <c r="K16" s="75"/>
      <c r="L16" s="75"/>
      <c r="M16" s="75"/>
    </row>
    <row r="17" spans="1:13" x14ac:dyDescent="0.2">
      <c r="A17" s="75"/>
      <c r="B17" s="75"/>
      <c r="C17" s="75"/>
      <c r="D17" s="75"/>
      <c r="E17" s="75"/>
      <c r="F17" s="75"/>
      <c r="G17" s="75"/>
      <c r="H17" s="75"/>
      <c r="I17" s="75"/>
      <c r="J17" s="75"/>
      <c r="K17" s="75"/>
      <c r="L17" s="75"/>
      <c r="M17" s="75"/>
    </row>
    <row r="18" spans="1:13" x14ac:dyDescent="0.2">
      <c r="A18" s="75"/>
      <c r="B18" s="75"/>
      <c r="C18" s="75"/>
      <c r="D18" s="75"/>
      <c r="E18" s="75"/>
      <c r="F18" s="75"/>
      <c r="G18" s="75"/>
      <c r="H18" s="75"/>
      <c r="I18" s="75"/>
      <c r="J18" s="75"/>
      <c r="K18" s="75"/>
      <c r="L18" s="75"/>
      <c r="M18" s="75"/>
    </row>
    <row r="19" spans="1:13" x14ac:dyDescent="0.2">
      <c r="A19" s="75"/>
      <c r="B19" s="75"/>
      <c r="C19" s="75"/>
      <c r="D19" s="75"/>
      <c r="E19" s="75"/>
      <c r="F19" s="75"/>
      <c r="G19" s="75"/>
      <c r="H19" s="75"/>
      <c r="I19" s="75"/>
      <c r="J19" s="75"/>
      <c r="K19" s="75"/>
      <c r="L19" s="75"/>
      <c r="M19" s="75"/>
    </row>
    <row r="20" spans="1:13" x14ac:dyDescent="0.2">
      <c r="A20" s="75"/>
      <c r="B20" s="75"/>
      <c r="C20" s="75"/>
      <c r="D20" s="75"/>
      <c r="E20" s="75"/>
      <c r="F20" s="75"/>
      <c r="G20" s="75"/>
      <c r="H20" s="75"/>
      <c r="I20" s="75"/>
      <c r="J20" s="75"/>
      <c r="K20" s="75"/>
      <c r="L20" s="75"/>
      <c r="M20" s="75"/>
    </row>
    <row r="21" spans="1:13" x14ac:dyDescent="0.2">
      <c r="A21" s="75"/>
      <c r="B21" s="75"/>
      <c r="C21" s="75"/>
      <c r="D21" s="75"/>
      <c r="E21" s="75"/>
      <c r="F21" s="75"/>
      <c r="G21" s="75"/>
      <c r="H21" s="75"/>
      <c r="I21" s="75"/>
    </row>
    <row r="22" spans="1:13" x14ac:dyDescent="0.2">
      <c r="A22" s="75"/>
      <c r="B22" s="75"/>
      <c r="C22" s="75"/>
      <c r="D22" s="75"/>
      <c r="E22" s="75"/>
      <c r="F22" s="75"/>
      <c r="G22" s="75"/>
      <c r="H22" s="75"/>
      <c r="I22" s="75"/>
    </row>
    <row r="23" spans="1:13" x14ac:dyDescent="0.2">
      <c r="A23" s="75"/>
      <c r="B23" s="75"/>
      <c r="C23" s="75"/>
      <c r="D23" s="75"/>
      <c r="E23" s="75"/>
      <c r="F23" s="75"/>
      <c r="G23" s="75"/>
      <c r="H23" s="75"/>
      <c r="I23" s="75"/>
    </row>
    <row r="25" spans="1:13" x14ac:dyDescent="0.2">
      <c r="G25" s="76" t="s">
        <v>16618</v>
      </c>
      <c r="H25" s="76"/>
    </row>
    <row r="26" spans="1:13" x14ac:dyDescent="0.2">
      <c r="G26" s="76"/>
      <c r="H26" s="76"/>
    </row>
  </sheetData>
  <mergeCells count="4">
    <mergeCell ref="A1:E23"/>
    <mergeCell ref="F1:I23"/>
    <mergeCell ref="J1:M20"/>
    <mergeCell ref="G25:H26"/>
  </mergeCells>
  <pageMargins left="0.7" right="0.7" top="0.75" bottom="0.75" header="0.3" footer="0.3"/>
  <drawing r:id="rId1"/>
</worksheet>
</file>

<file path=xl/worksheets/sheet2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3ED5D006-0E78-794C-AE5E-C464A01A1703}">
  <dimension ref="A1:V45"/>
  <sheetViews>
    <sheetView zoomScale="80" zoomScaleNormal="80" workbookViewId="0">
      <selection activeCell="E54" sqref="E54"/>
    </sheetView>
  </sheetViews>
  <sheetFormatPr baseColWidth="10" defaultRowHeight="16" x14ac:dyDescent="0.2"/>
  <cols>
    <col min="1" max="1" width="32.5" style="2" bestFit="1" customWidth="1"/>
    <col min="2" max="10" width="10.83203125" style="2"/>
    <col min="11" max="11" width="19" style="2" bestFit="1" customWidth="1"/>
    <col min="12" max="12" width="12.1640625" style="2" customWidth="1"/>
    <col min="13" max="13" width="12.6640625" style="2" customWidth="1"/>
    <col min="14" max="14" width="15.1640625" style="2" customWidth="1"/>
    <col min="15" max="16" width="12.6640625" style="2" customWidth="1"/>
    <col min="17" max="19" width="10.83203125" style="2"/>
    <col min="20" max="21" width="14.83203125" style="2" bestFit="1" customWidth="1"/>
    <col min="22" max="22" width="40.5" style="2" customWidth="1"/>
    <col min="23" max="16384" width="10.83203125" style="2"/>
  </cols>
  <sheetData>
    <row r="1" spans="1:22" x14ac:dyDescent="0.2">
      <c r="A1" s="2" t="s">
        <v>0</v>
      </c>
      <c r="B1" s="3">
        <v>45694</v>
      </c>
      <c r="K1" s="4"/>
      <c r="L1" s="4"/>
      <c r="M1" s="4"/>
      <c r="N1" s="4"/>
      <c r="O1" s="4"/>
      <c r="P1" s="4"/>
      <c r="Q1" s="4"/>
    </row>
    <row r="2" spans="1:22" x14ac:dyDescent="0.2">
      <c r="A2" s="2" t="s">
        <v>1</v>
      </c>
      <c r="B2" s="5">
        <v>0.6875</v>
      </c>
      <c r="F2" s="11"/>
      <c r="G2" s="11"/>
      <c r="H2" s="11"/>
      <c r="K2" s="4" t="s">
        <v>2</v>
      </c>
      <c r="L2" s="77" t="s">
        <v>3</v>
      </c>
      <c r="M2" s="77"/>
      <c r="N2" s="77"/>
      <c r="O2" s="4" t="s">
        <v>4</v>
      </c>
      <c r="P2" s="4"/>
      <c r="Q2" s="4"/>
    </row>
    <row r="3" spans="1:22" x14ac:dyDescent="0.2">
      <c r="A3" s="2" t="s">
        <v>5</v>
      </c>
      <c r="B3" s="2">
        <v>0.16</v>
      </c>
      <c r="F3" s="11"/>
      <c r="G3" s="11"/>
      <c r="H3" s="11"/>
      <c r="K3" s="4" t="s">
        <v>6</v>
      </c>
      <c r="L3" s="77" t="s">
        <v>7</v>
      </c>
      <c r="M3" s="77"/>
      <c r="N3" s="77"/>
      <c r="O3" s="4">
        <v>4</v>
      </c>
      <c r="P3" s="4"/>
      <c r="Q3" s="4"/>
    </row>
    <row r="4" spans="1:22" x14ac:dyDescent="0.2">
      <c r="A4" s="2" t="s">
        <v>8</v>
      </c>
      <c r="B4" s="2">
        <v>9.4</v>
      </c>
      <c r="K4" s="4" t="s">
        <v>9</v>
      </c>
      <c r="L4" s="77" t="s">
        <v>10</v>
      </c>
      <c r="M4" s="77"/>
      <c r="N4" s="77"/>
      <c r="O4" s="4">
        <v>16</v>
      </c>
      <c r="P4" s="4"/>
      <c r="Q4" s="4"/>
    </row>
    <row r="5" spans="1:22" x14ac:dyDescent="0.2">
      <c r="K5" s="4" t="s">
        <v>11</v>
      </c>
      <c r="L5" s="77" t="s">
        <v>12</v>
      </c>
      <c r="M5" s="77"/>
      <c r="N5" s="77"/>
      <c r="O5" s="4">
        <v>29</v>
      </c>
      <c r="P5" s="4"/>
      <c r="Q5" s="4"/>
    </row>
    <row r="6" spans="1:22" x14ac:dyDescent="0.2">
      <c r="K6" s="4"/>
      <c r="L6" s="4"/>
      <c r="M6" s="4"/>
      <c r="N6" s="4"/>
      <c r="O6" s="4"/>
      <c r="P6" s="4"/>
      <c r="Q6" s="4"/>
    </row>
    <row r="8" spans="1:22" ht="20" customHeight="1" x14ac:dyDescent="0.2">
      <c r="A8" s="6"/>
      <c r="B8" s="78" t="s">
        <v>13</v>
      </c>
      <c r="C8" s="78"/>
      <c r="D8" s="78"/>
      <c r="E8" s="78" t="s">
        <v>14</v>
      </c>
      <c r="F8" s="78"/>
      <c r="G8" s="78"/>
      <c r="H8" s="78" t="s">
        <v>15</v>
      </c>
      <c r="I8" s="78"/>
      <c r="J8" s="78"/>
      <c r="K8" s="79" t="s">
        <v>16</v>
      </c>
      <c r="L8" s="79" t="s">
        <v>17</v>
      </c>
      <c r="M8" s="79" t="s">
        <v>18</v>
      </c>
      <c r="N8" s="79" t="s">
        <v>19</v>
      </c>
      <c r="O8" s="79" t="s">
        <v>20</v>
      </c>
      <c r="P8" s="79" t="s">
        <v>21</v>
      </c>
      <c r="Q8" s="79" t="s">
        <v>22</v>
      </c>
      <c r="R8" s="79" t="s">
        <v>23</v>
      </c>
      <c r="S8" s="79" t="s">
        <v>24</v>
      </c>
    </row>
    <row r="9" spans="1:22" ht="37" customHeight="1" x14ac:dyDescent="0.2">
      <c r="A9" s="7" t="s">
        <v>25</v>
      </c>
      <c r="B9" s="7" t="s">
        <v>26</v>
      </c>
      <c r="C9" s="7" t="s">
        <v>27</v>
      </c>
      <c r="D9" s="7" t="s">
        <v>28</v>
      </c>
      <c r="E9" s="7" t="s">
        <v>26</v>
      </c>
      <c r="F9" s="7" t="s">
        <v>27</v>
      </c>
      <c r="G9" s="7" t="s">
        <v>28</v>
      </c>
      <c r="H9" s="7" t="s">
        <v>26</v>
      </c>
      <c r="I9" s="7" t="s">
        <v>27</v>
      </c>
      <c r="J9" s="7" t="s">
        <v>28</v>
      </c>
      <c r="K9" s="80"/>
      <c r="L9" s="80"/>
      <c r="M9" s="80"/>
      <c r="N9" s="80"/>
      <c r="O9" s="80"/>
      <c r="P9" s="80"/>
      <c r="Q9" s="80"/>
      <c r="R9" s="80"/>
      <c r="S9" s="80"/>
      <c r="T9" s="4" t="s">
        <v>29</v>
      </c>
      <c r="U9" s="4" t="s">
        <v>30</v>
      </c>
      <c r="V9" s="4" t="s">
        <v>31</v>
      </c>
    </row>
    <row r="10" spans="1:22" x14ac:dyDescent="0.2">
      <c r="A10" s="4">
        <v>0</v>
      </c>
      <c r="B10" s="8">
        <v>7</v>
      </c>
      <c r="C10" s="8">
        <v>7</v>
      </c>
      <c r="D10" s="8">
        <v>8</v>
      </c>
      <c r="E10" s="8">
        <v>10</v>
      </c>
      <c r="F10" s="8">
        <v>6</v>
      </c>
      <c r="G10" s="8">
        <v>11</v>
      </c>
      <c r="H10" s="8">
        <v>9</v>
      </c>
      <c r="I10" s="8">
        <v>10</v>
      </c>
      <c r="J10" s="8">
        <v>8</v>
      </c>
      <c r="K10" s="9">
        <f>AVERAGE(B10:D10)</f>
        <v>7.333333333333333</v>
      </c>
      <c r="L10" s="9">
        <f>AVERAGE(E10:G10)</f>
        <v>9</v>
      </c>
      <c r="M10" s="9">
        <f>AVERAGE(H10:J10)</f>
        <v>9</v>
      </c>
      <c r="N10" s="9">
        <v>4</v>
      </c>
      <c r="O10" s="9">
        <v>0.16</v>
      </c>
      <c r="P10" s="9">
        <v>9.4</v>
      </c>
      <c r="Q10" s="9">
        <f>(P10/(O10/(N10^2)))*K10</f>
        <v>6893.333333333333</v>
      </c>
      <c r="R10" s="9">
        <f>(P10/(O10/(N10^2)))*L10</f>
        <v>8460</v>
      </c>
      <c r="S10" s="9">
        <f>(P10/(O10/(N10^2)))*M10</f>
        <v>8460</v>
      </c>
      <c r="T10" s="10">
        <v>45694</v>
      </c>
      <c r="U10" s="4" t="s">
        <v>32</v>
      </c>
      <c r="V10" s="4"/>
    </row>
    <row r="11" spans="1:22" x14ac:dyDescent="0.2">
      <c r="A11" s="4">
        <v>24</v>
      </c>
      <c r="B11" s="8">
        <v>16</v>
      </c>
      <c r="C11" s="8">
        <v>17</v>
      </c>
      <c r="D11" s="8">
        <v>11</v>
      </c>
      <c r="E11" s="8">
        <v>18</v>
      </c>
      <c r="F11" s="8">
        <v>16</v>
      </c>
      <c r="G11" s="8">
        <v>12</v>
      </c>
      <c r="H11" s="8">
        <v>15</v>
      </c>
      <c r="I11" s="8">
        <v>18</v>
      </c>
      <c r="J11" s="8">
        <v>18</v>
      </c>
      <c r="K11" s="9">
        <f t="shared" ref="K11:K12" si="0">AVERAGE(B11:D11)</f>
        <v>14.666666666666666</v>
      </c>
      <c r="L11" s="9">
        <f t="shared" ref="L11:L15" si="1">AVERAGE(E11:G11)</f>
        <v>15.333333333333334</v>
      </c>
      <c r="M11" s="9">
        <f t="shared" ref="M11:M15" si="2">AVERAGE(H11:J11)</f>
        <v>17</v>
      </c>
      <c r="N11" s="9">
        <v>4</v>
      </c>
      <c r="O11" s="9">
        <v>0.16</v>
      </c>
      <c r="P11" s="9">
        <v>9.4</v>
      </c>
      <c r="Q11" s="9">
        <f>(P11/(O11/(N11^2)))*K11</f>
        <v>13786.666666666666</v>
      </c>
      <c r="R11" s="9">
        <f t="shared" ref="R11:R15" si="3">(P11/(O11/(N11^2)))*L11</f>
        <v>14413.333333333334</v>
      </c>
      <c r="S11" s="9">
        <f t="shared" ref="S11:S15" si="4">(P11/(O11/(N11^2)))*M11</f>
        <v>15980</v>
      </c>
      <c r="T11" s="10">
        <v>45695</v>
      </c>
      <c r="U11" s="4" t="s">
        <v>33</v>
      </c>
      <c r="V11" s="4"/>
    </row>
    <row r="12" spans="1:22" x14ac:dyDescent="0.2">
      <c r="A12" s="4">
        <v>48</v>
      </c>
      <c r="B12" s="8">
        <v>38</v>
      </c>
      <c r="C12" s="8">
        <v>27</v>
      </c>
      <c r="D12" s="8">
        <v>30</v>
      </c>
      <c r="E12" s="8">
        <v>32</v>
      </c>
      <c r="F12" s="8">
        <v>33</v>
      </c>
      <c r="G12" s="8">
        <v>23</v>
      </c>
      <c r="H12" s="8">
        <v>17</v>
      </c>
      <c r="I12" s="8">
        <v>31</v>
      </c>
      <c r="J12" s="8">
        <v>33</v>
      </c>
      <c r="K12" s="9">
        <f t="shared" si="0"/>
        <v>31.666666666666668</v>
      </c>
      <c r="L12" s="9">
        <f t="shared" si="1"/>
        <v>29.333333333333332</v>
      </c>
      <c r="M12" s="9">
        <f t="shared" si="2"/>
        <v>27</v>
      </c>
      <c r="N12" s="9">
        <v>4</v>
      </c>
      <c r="O12" s="9">
        <v>0.16</v>
      </c>
      <c r="P12" s="9">
        <v>9.4</v>
      </c>
      <c r="Q12" s="9">
        <f t="shared" ref="Q12:Q15" si="5">(P12/(O12/(N12^2)))*K12</f>
        <v>29766.666666666668</v>
      </c>
      <c r="R12" s="9">
        <f t="shared" si="3"/>
        <v>27573.333333333332</v>
      </c>
      <c r="S12" s="9">
        <f t="shared" si="4"/>
        <v>25380</v>
      </c>
      <c r="T12" s="10">
        <v>45696</v>
      </c>
      <c r="U12" s="4" t="s">
        <v>34</v>
      </c>
      <c r="V12" s="4"/>
    </row>
    <row r="13" spans="1:22" x14ac:dyDescent="0.2">
      <c r="A13" s="4">
        <v>72</v>
      </c>
      <c r="B13" s="8">
        <v>46</v>
      </c>
      <c r="C13" s="8">
        <v>36</v>
      </c>
      <c r="D13" s="8">
        <v>45</v>
      </c>
      <c r="E13" s="8">
        <v>30</v>
      </c>
      <c r="F13" s="8">
        <v>65</v>
      </c>
      <c r="G13" s="8">
        <v>48</v>
      </c>
      <c r="H13" s="8">
        <v>29</v>
      </c>
      <c r="I13" s="8">
        <v>58</v>
      </c>
      <c r="J13" s="8">
        <v>60</v>
      </c>
      <c r="K13" s="9">
        <f>AVERAGE(B13:D13)</f>
        <v>42.333333333333336</v>
      </c>
      <c r="L13" s="9">
        <f>AVERAGE(E13:G13)</f>
        <v>47.666666666666664</v>
      </c>
      <c r="M13" s="9">
        <f>AVERAGE(H13:J13)</f>
        <v>49</v>
      </c>
      <c r="N13" s="9">
        <v>4</v>
      </c>
      <c r="O13" s="9">
        <v>0.16</v>
      </c>
      <c r="P13" s="9">
        <v>9.4</v>
      </c>
      <c r="Q13" s="9">
        <f t="shared" si="5"/>
        <v>39793.333333333336</v>
      </c>
      <c r="R13" s="9">
        <f t="shared" si="3"/>
        <v>44806.666666666664</v>
      </c>
      <c r="S13" s="9">
        <f t="shared" si="4"/>
        <v>46060</v>
      </c>
      <c r="T13" s="10">
        <v>45697</v>
      </c>
      <c r="U13" s="4" t="s">
        <v>33</v>
      </c>
      <c r="V13" s="4" t="s">
        <v>35</v>
      </c>
    </row>
    <row r="14" spans="1:22" x14ac:dyDescent="0.2">
      <c r="A14" s="4">
        <f>A13+24</f>
        <v>96</v>
      </c>
      <c r="B14" s="8">
        <v>74</v>
      </c>
      <c r="C14" s="8">
        <v>61</v>
      </c>
      <c r="D14" s="8">
        <v>59</v>
      </c>
      <c r="E14" s="8">
        <v>73</v>
      </c>
      <c r="F14" s="8">
        <v>77</v>
      </c>
      <c r="G14" s="8">
        <v>76</v>
      </c>
      <c r="H14" s="8">
        <v>64</v>
      </c>
      <c r="I14" s="8">
        <v>68</v>
      </c>
      <c r="J14" s="8">
        <v>135</v>
      </c>
      <c r="K14" s="9">
        <f>AVERAGE(B14:J14)</f>
        <v>76.333333333333329</v>
      </c>
      <c r="L14" s="9">
        <f t="shared" si="1"/>
        <v>75.333333333333329</v>
      </c>
      <c r="M14" s="9">
        <f t="shared" si="2"/>
        <v>89</v>
      </c>
      <c r="N14" s="9">
        <v>4</v>
      </c>
      <c r="O14" s="9">
        <v>0.16</v>
      </c>
      <c r="P14" s="9">
        <v>9.4</v>
      </c>
      <c r="Q14" s="9">
        <f t="shared" si="5"/>
        <v>71753.333333333328</v>
      </c>
      <c r="R14" s="9">
        <f t="shared" si="3"/>
        <v>70813.333333333328</v>
      </c>
      <c r="S14" s="9">
        <f t="shared" si="4"/>
        <v>83660</v>
      </c>
      <c r="T14" s="10">
        <v>45698</v>
      </c>
      <c r="U14" s="4" t="s">
        <v>33</v>
      </c>
      <c r="V14" s="4"/>
    </row>
    <row r="15" spans="1:22" x14ac:dyDescent="0.2">
      <c r="A15" s="4">
        <f t="shared" ref="A15" si="6">A14+24</f>
        <v>120</v>
      </c>
      <c r="B15" s="8">
        <v>132</v>
      </c>
      <c r="C15" s="8">
        <v>156</v>
      </c>
      <c r="D15" s="8">
        <v>166</v>
      </c>
      <c r="E15" s="8">
        <v>113</v>
      </c>
      <c r="F15" s="8">
        <v>199</v>
      </c>
      <c r="G15" s="8">
        <v>189</v>
      </c>
      <c r="H15" s="8">
        <v>143</v>
      </c>
      <c r="I15" s="8">
        <v>172</v>
      </c>
      <c r="J15" s="8">
        <v>174</v>
      </c>
      <c r="K15" s="9">
        <f>AVERAGE(B15:J15)</f>
        <v>160.44444444444446</v>
      </c>
      <c r="L15" s="9">
        <f t="shared" si="1"/>
        <v>167</v>
      </c>
      <c r="M15" s="9">
        <f t="shared" si="2"/>
        <v>163</v>
      </c>
      <c r="N15" s="9">
        <v>4</v>
      </c>
      <c r="O15" s="9">
        <v>0.16</v>
      </c>
      <c r="P15" s="9">
        <v>9.4</v>
      </c>
      <c r="Q15" s="9">
        <f t="shared" si="5"/>
        <v>150817.77777777778</v>
      </c>
      <c r="R15" s="9">
        <f t="shared" si="3"/>
        <v>156980</v>
      </c>
      <c r="S15" s="9">
        <f t="shared" si="4"/>
        <v>153220</v>
      </c>
      <c r="T15" s="10">
        <v>45699</v>
      </c>
      <c r="U15" s="4" t="s">
        <v>33</v>
      </c>
      <c r="V15" s="4"/>
    </row>
    <row r="16" spans="1:22" x14ac:dyDescent="0.2">
      <c r="A16" s="4"/>
      <c r="B16" s="4"/>
      <c r="C16" s="4"/>
      <c r="D16" s="4"/>
      <c r="E16" s="4"/>
      <c r="F16" s="4"/>
      <c r="G16" s="4"/>
      <c r="H16" s="4"/>
      <c r="I16" s="4"/>
      <c r="J16" s="4"/>
      <c r="K16" s="4"/>
      <c r="L16" s="4"/>
      <c r="M16" s="4"/>
      <c r="N16" s="4"/>
      <c r="O16" s="4"/>
      <c r="P16" s="4"/>
      <c r="Q16" s="4"/>
      <c r="T16" s="4"/>
      <c r="U16" s="4"/>
      <c r="V16" s="4"/>
    </row>
    <row r="17" spans="1:22" x14ac:dyDescent="0.2">
      <c r="A17" s="4"/>
      <c r="B17" s="4"/>
      <c r="C17" s="4"/>
      <c r="D17" s="4"/>
      <c r="E17" s="4"/>
      <c r="F17" s="4"/>
      <c r="G17" s="4"/>
      <c r="H17" s="4"/>
      <c r="I17" s="4"/>
      <c r="J17" s="4"/>
      <c r="K17" s="4"/>
      <c r="L17" s="4"/>
      <c r="M17" s="4"/>
      <c r="N17" s="4"/>
      <c r="O17" s="4"/>
      <c r="P17" s="4"/>
      <c r="Q17" s="4"/>
      <c r="T17" s="4"/>
      <c r="U17" s="4"/>
      <c r="V17" s="4"/>
    </row>
    <row r="18" spans="1:22" ht="16" customHeight="1" x14ac:dyDescent="0.2">
      <c r="A18" s="6"/>
      <c r="B18" s="78" t="s">
        <v>36</v>
      </c>
      <c r="C18" s="78"/>
      <c r="D18" s="78"/>
      <c r="E18" s="78" t="s">
        <v>37</v>
      </c>
      <c r="F18" s="78"/>
      <c r="G18" s="78"/>
      <c r="H18" s="78" t="s">
        <v>38</v>
      </c>
      <c r="I18" s="78"/>
      <c r="J18" s="78"/>
      <c r="K18" s="79" t="s">
        <v>16</v>
      </c>
      <c r="L18" s="79" t="s">
        <v>17</v>
      </c>
      <c r="M18" s="79" t="s">
        <v>18</v>
      </c>
      <c r="N18" s="79" t="s">
        <v>19</v>
      </c>
      <c r="O18" s="79" t="s">
        <v>20</v>
      </c>
      <c r="P18" s="79" t="s">
        <v>21</v>
      </c>
      <c r="Q18" s="79" t="s">
        <v>22</v>
      </c>
      <c r="R18" s="79" t="s">
        <v>23</v>
      </c>
      <c r="S18" s="79" t="s">
        <v>24</v>
      </c>
      <c r="T18" s="4"/>
      <c r="U18" s="4"/>
      <c r="V18" s="4"/>
    </row>
    <row r="19" spans="1:22" ht="34" x14ac:dyDescent="0.2">
      <c r="A19" s="7" t="s">
        <v>25</v>
      </c>
      <c r="B19" s="7" t="s">
        <v>26</v>
      </c>
      <c r="C19" s="7" t="s">
        <v>27</v>
      </c>
      <c r="D19" s="7" t="s">
        <v>28</v>
      </c>
      <c r="E19" s="7" t="s">
        <v>26</v>
      </c>
      <c r="F19" s="7" t="s">
        <v>27</v>
      </c>
      <c r="G19" s="7" t="s">
        <v>28</v>
      </c>
      <c r="H19" s="7" t="s">
        <v>26</v>
      </c>
      <c r="I19" s="7" t="s">
        <v>27</v>
      </c>
      <c r="J19" s="7" t="s">
        <v>28</v>
      </c>
      <c r="K19" s="80"/>
      <c r="L19" s="80"/>
      <c r="M19" s="80"/>
      <c r="N19" s="80"/>
      <c r="O19" s="80"/>
      <c r="P19" s="80"/>
      <c r="Q19" s="80"/>
      <c r="R19" s="80"/>
      <c r="S19" s="80"/>
      <c r="T19" s="4" t="s">
        <v>29</v>
      </c>
      <c r="U19" s="4" t="s">
        <v>30</v>
      </c>
      <c r="V19" s="4"/>
    </row>
    <row r="20" spans="1:22" x14ac:dyDescent="0.2">
      <c r="A20" s="4">
        <v>0</v>
      </c>
      <c r="B20" s="8">
        <v>10</v>
      </c>
      <c r="C20" s="8">
        <v>9</v>
      </c>
      <c r="D20" s="8">
        <v>11</v>
      </c>
      <c r="E20" s="8">
        <v>10</v>
      </c>
      <c r="F20" s="8">
        <v>11</v>
      </c>
      <c r="G20" s="8">
        <v>9</v>
      </c>
      <c r="H20" s="8">
        <v>12</v>
      </c>
      <c r="I20" s="8">
        <v>7</v>
      </c>
      <c r="J20" s="8">
        <v>9</v>
      </c>
      <c r="K20" s="9">
        <f>AVERAGE(B20:D20)</f>
        <v>10</v>
      </c>
      <c r="L20" s="9">
        <f>AVERAGE(E20:G20)</f>
        <v>10</v>
      </c>
      <c r="M20" s="9">
        <f>AVERAGE(H20:J20)</f>
        <v>9.3333333333333339</v>
      </c>
      <c r="N20" s="9">
        <v>4</v>
      </c>
      <c r="O20" s="9">
        <v>0.16</v>
      </c>
      <c r="P20" s="9">
        <v>9.4</v>
      </c>
      <c r="Q20" s="9">
        <f>(P20/(O20/(N20^2)))*K20</f>
        <v>9400</v>
      </c>
      <c r="R20" s="9">
        <f>(P20/(O20/(N20^2)))*L20</f>
        <v>9400</v>
      </c>
      <c r="S20" s="9">
        <f>(P20/(O20/(N20^2)))*M20</f>
        <v>8773.3333333333339</v>
      </c>
      <c r="T20" s="10">
        <v>45694</v>
      </c>
      <c r="U20" s="4" t="s">
        <v>32</v>
      </c>
      <c r="V20" s="4"/>
    </row>
    <row r="21" spans="1:22" x14ac:dyDescent="0.2">
      <c r="A21" s="4">
        <v>24</v>
      </c>
      <c r="B21" s="8">
        <v>11</v>
      </c>
      <c r="C21" s="8">
        <v>19</v>
      </c>
      <c r="D21" s="8">
        <v>15</v>
      </c>
      <c r="E21" s="8">
        <v>12</v>
      </c>
      <c r="F21" s="8">
        <v>17</v>
      </c>
      <c r="G21" s="8">
        <v>18</v>
      </c>
      <c r="H21" s="8">
        <v>17</v>
      </c>
      <c r="I21" s="8">
        <v>18</v>
      </c>
      <c r="J21" s="8">
        <v>12</v>
      </c>
      <c r="K21" s="9">
        <f t="shared" ref="K21:K23" si="7">AVERAGE(B21:D21)</f>
        <v>15</v>
      </c>
      <c r="L21" s="9">
        <f t="shared" ref="L21:L22" si="8">AVERAGE(E21:G21)</f>
        <v>15.666666666666666</v>
      </c>
      <c r="M21" s="9">
        <f t="shared" ref="M21:M22" si="9">AVERAGE(H21:J21)</f>
        <v>15.666666666666666</v>
      </c>
      <c r="N21" s="9">
        <v>4</v>
      </c>
      <c r="O21" s="9">
        <v>0.16</v>
      </c>
      <c r="P21" s="9">
        <v>9.4</v>
      </c>
      <c r="Q21" s="9">
        <f>(P21/(O21/(N21^2)))*K21</f>
        <v>14100</v>
      </c>
      <c r="R21" s="9">
        <f t="shared" ref="R21:R25" si="10">(P21/(O21/(N21^2)))*L21</f>
        <v>14726.666666666666</v>
      </c>
      <c r="S21" s="9">
        <f t="shared" ref="S21:S25" si="11">(P21/(O21/(N21^2)))*M21</f>
        <v>14726.666666666666</v>
      </c>
      <c r="T21" s="10">
        <v>45695</v>
      </c>
      <c r="U21" s="4" t="s">
        <v>33</v>
      </c>
      <c r="V21" s="4"/>
    </row>
    <row r="22" spans="1:22" x14ac:dyDescent="0.2">
      <c r="A22" s="4">
        <v>48</v>
      </c>
      <c r="B22" s="8">
        <v>27</v>
      </c>
      <c r="C22" s="8">
        <v>29</v>
      </c>
      <c r="D22" s="8">
        <v>29</v>
      </c>
      <c r="E22" s="8">
        <v>37</v>
      </c>
      <c r="F22" s="8">
        <v>26</v>
      </c>
      <c r="G22" s="8">
        <v>32</v>
      </c>
      <c r="H22" s="8">
        <v>26</v>
      </c>
      <c r="I22" s="8">
        <v>37</v>
      </c>
      <c r="J22" s="8">
        <v>30</v>
      </c>
      <c r="K22" s="9">
        <f t="shared" si="7"/>
        <v>28.333333333333332</v>
      </c>
      <c r="L22" s="9">
        <f t="shared" si="8"/>
        <v>31.666666666666668</v>
      </c>
      <c r="M22" s="9">
        <f t="shared" si="9"/>
        <v>31</v>
      </c>
      <c r="N22" s="9">
        <v>4</v>
      </c>
      <c r="O22" s="9">
        <v>0.16</v>
      </c>
      <c r="P22" s="9">
        <v>9.4</v>
      </c>
      <c r="Q22" s="9">
        <f t="shared" ref="Q22:Q25" si="12">(P22/(O22/(N22^2)))*K22</f>
        <v>26633.333333333332</v>
      </c>
      <c r="R22" s="9">
        <f t="shared" si="10"/>
        <v>29766.666666666668</v>
      </c>
      <c r="S22" s="9">
        <f t="shared" si="11"/>
        <v>29140</v>
      </c>
      <c r="T22" s="10">
        <v>45696</v>
      </c>
      <c r="U22" s="4" t="s">
        <v>34</v>
      </c>
      <c r="V22" s="4"/>
    </row>
    <row r="23" spans="1:22" x14ac:dyDescent="0.2">
      <c r="A23" s="4">
        <v>72</v>
      </c>
      <c r="B23" s="8">
        <v>48</v>
      </c>
      <c r="C23" s="8">
        <v>54</v>
      </c>
      <c r="D23" s="8">
        <v>57</v>
      </c>
      <c r="E23" s="8">
        <v>31</v>
      </c>
      <c r="F23" s="8">
        <v>43</v>
      </c>
      <c r="G23" s="8">
        <v>51</v>
      </c>
      <c r="H23" s="8">
        <v>26</v>
      </c>
      <c r="I23" s="8">
        <v>37</v>
      </c>
      <c r="J23" s="8">
        <v>57</v>
      </c>
      <c r="K23" s="9">
        <f t="shared" si="7"/>
        <v>53</v>
      </c>
      <c r="L23" s="9">
        <f>AVERAGE(E23:G23)</f>
        <v>41.666666666666664</v>
      </c>
      <c r="M23" s="9">
        <f>AVERAGE(H23:J23)</f>
        <v>40</v>
      </c>
      <c r="N23" s="9">
        <v>4</v>
      </c>
      <c r="O23" s="9">
        <v>0.16</v>
      </c>
      <c r="P23" s="9">
        <v>9.4</v>
      </c>
      <c r="Q23" s="9">
        <f t="shared" si="12"/>
        <v>49820</v>
      </c>
      <c r="R23" s="9">
        <f t="shared" si="10"/>
        <v>39166.666666666664</v>
      </c>
      <c r="S23" s="9">
        <f t="shared" si="11"/>
        <v>37600</v>
      </c>
      <c r="T23" s="10">
        <v>45697</v>
      </c>
      <c r="U23" s="4" t="s">
        <v>33</v>
      </c>
      <c r="V23" s="4" t="s">
        <v>35</v>
      </c>
    </row>
    <row r="24" spans="1:22" x14ac:dyDescent="0.2">
      <c r="A24" s="4">
        <f>A23+24</f>
        <v>96</v>
      </c>
      <c r="B24" s="8">
        <v>67</v>
      </c>
      <c r="C24" s="8">
        <v>111</v>
      </c>
      <c r="D24" s="8">
        <v>74</v>
      </c>
      <c r="E24" s="8">
        <v>68</v>
      </c>
      <c r="F24" s="8">
        <v>99</v>
      </c>
      <c r="G24" s="8">
        <v>83</v>
      </c>
      <c r="H24" s="8">
        <v>49</v>
      </c>
      <c r="I24" s="8">
        <v>75</v>
      </c>
      <c r="J24" s="8">
        <v>81</v>
      </c>
      <c r="K24" s="9">
        <f>AVERAGE(B24:D24)</f>
        <v>84</v>
      </c>
      <c r="L24" s="9">
        <f>AVERAGE(E24:G24)</f>
        <v>83.333333333333329</v>
      </c>
      <c r="M24" s="9">
        <f t="shared" ref="M24:M25" si="13">AVERAGE(H24:J24)</f>
        <v>68.333333333333329</v>
      </c>
      <c r="N24" s="9">
        <v>4</v>
      </c>
      <c r="O24" s="9">
        <v>0.16</v>
      </c>
      <c r="P24" s="9">
        <v>9.4</v>
      </c>
      <c r="Q24" s="9">
        <f t="shared" si="12"/>
        <v>78960</v>
      </c>
      <c r="R24" s="9">
        <f t="shared" si="10"/>
        <v>78333.333333333328</v>
      </c>
      <c r="S24" s="9">
        <f t="shared" si="11"/>
        <v>64233.333333333328</v>
      </c>
      <c r="T24" s="10">
        <v>45698</v>
      </c>
      <c r="U24" s="4" t="s">
        <v>33</v>
      </c>
      <c r="V24" s="4"/>
    </row>
    <row r="25" spans="1:22" x14ac:dyDescent="0.2">
      <c r="A25" s="4">
        <f t="shared" ref="A25" si="14">A24+24</f>
        <v>120</v>
      </c>
      <c r="B25" s="8">
        <v>199</v>
      </c>
      <c r="C25" s="8">
        <v>213</v>
      </c>
      <c r="D25" s="8">
        <v>177</v>
      </c>
      <c r="E25" s="8">
        <v>223</v>
      </c>
      <c r="F25" s="8">
        <v>158</v>
      </c>
      <c r="G25" s="8">
        <v>196</v>
      </c>
      <c r="H25" s="8">
        <v>334</v>
      </c>
      <c r="I25" s="8">
        <v>196</v>
      </c>
      <c r="J25" s="8">
        <v>107</v>
      </c>
      <c r="K25" s="9">
        <f>AVERAGE(B25:J25)</f>
        <v>200.33333333333334</v>
      </c>
      <c r="L25" s="9">
        <f t="shared" ref="L25" si="15">AVERAGE(E25:G25)</f>
        <v>192.33333333333334</v>
      </c>
      <c r="M25" s="9">
        <f t="shared" si="13"/>
        <v>212.33333333333334</v>
      </c>
      <c r="N25" s="9">
        <v>4</v>
      </c>
      <c r="O25" s="9">
        <v>0.16</v>
      </c>
      <c r="P25" s="9">
        <v>9.4</v>
      </c>
      <c r="Q25" s="9">
        <f t="shared" si="12"/>
        <v>188313.33333333334</v>
      </c>
      <c r="R25" s="9">
        <f t="shared" si="10"/>
        <v>180793.33333333334</v>
      </c>
      <c r="S25" s="9">
        <f t="shared" si="11"/>
        <v>199593.33333333334</v>
      </c>
      <c r="T25" s="10">
        <v>45699</v>
      </c>
      <c r="U25" s="4" t="s">
        <v>33</v>
      </c>
      <c r="V25" s="4"/>
    </row>
    <row r="26" spans="1:22" x14ac:dyDescent="0.2">
      <c r="A26" s="4"/>
      <c r="B26" s="4"/>
      <c r="C26" s="4"/>
      <c r="D26" s="4"/>
      <c r="E26" s="4"/>
      <c r="F26" s="4"/>
      <c r="G26" s="4"/>
      <c r="H26" s="4"/>
      <c r="I26" s="4"/>
      <c r="J26" s="4"/>
      <c r="K26" s="4"/>
      <c r="L26" s="4"/>
      <c r="M26" s="4"/>
      <c r="N26" s="4"/>
      <c r="O26" s="4"/>
      <c r="P26" s="4"/>
      <c r="Q26" s="4"/>
      <c r="T26" s="4"/>
      <c r="U26" s="4"/>
      <c r="V26" s="4"/>
    </row>
    <row r="27" spans="1:22" x14ac:dyDescent="0.2">
      <c r="A27" s="4"/>
      <c r="B27" s="4"/>
      <c r="C27" s="4"/>
      <c r="D27" s="4"/>
      <c r="E27" s="4"/>
      <c r="F27" s="4"/>
      <c r="G27" s="4"/>
      <c r="H27" s="4"/>
      <c r="I27" s="4"/>
      <c r="J27" s="4"/>
      <c r="K27" s="4"/>
      <c r="L27" s="4"/>
      <c r="M27" s="4"/>
      <c r="N27" s="4"/>
      <c r="O27" s="4"/>
      <c r="P27" s="4"/>
      <c r="Q27" s="4"/>
      <c r="T27" s="4"/>
      <c r="U27" s="4"/>
      <c r="V27" s="4"/>
    </row>
    <row r="28" spans="1:22" ht="16" customHeight="1" x14ac:dyDescent="0.2">
      <c r="A28" s="6"/>
      <c r="B28" s="78" t="s">
        <v>39</v>
      </c>
      <c r="C28" s="78"/>
      <c r="D28" s="78"/>
      <c r="E28" s="78" t="s">
        <v>40</v>
      </c>
      <c r="F28" s="78"/>
      <c r="G28" s="78"/>
      <c r="H28" s="78" t="s">
        <v>41</v>
      </c>
      <c r="I28" s="78"/>
      <c r="J28" s="78"/>
      <c r="K28" s="79" t="s">
        <v>16</v>
      </c>
      <c r="L28" s="79" t="s">
        <v>17</v>
      </c>
      <c r="M28" s="79" t="s">
        <v>18</v>
      </c>
      <c r="N28" s="79" t="s">
        <v>19</v>
      </c>
      <c r="O28" s="79" t="s">
        <v>20</v>
      </c>
      <c r="P28" s="79" t="s">
        <v>21</v>
      </c>
      <c r="Q28" s="79" t="s">
        <v>22</v>
      </c>
      <c r="R28" s="79" t="s">
        <v>23</v>
      </c>
      <c r="S28" s="79" t="s">
        <v>24</v>
      </c>
      <c r="T28" s="4"/>
      <c r="U28" s="4"/>
      <c r="V28" s="4"/>
    </row>
    <row r="29" spans="1:22" ht="34" x14ac:dyDescent="0.2">
      <c r="A29" s="7" t="s">
        <v>25</v>
      </c>
      <c r="B29" s="7" t="s">
        <v>26</v>
      </c>
      <c r="C29" s="7" t="s">
        <v>27</v>
      </c>
      <c r="D29" s="7" t="s">
        <v>28</v>
      </c>
      <c r="E29" s="7" t="s">
        <v>26</v>
      </c>
      <c r="F29" s="7" t="s">
        <v>27</v>
      </c>
      <c r="G29" s="7" t="s">
        <v>28</v>
      </c>
      <c r="H29" s="7" t="s">
        <v>26</v>
      </c>
      <c r="I29" s="7" t="s">
        <v>27</v>
      </c>
      <c r="J29" s="7" t="s">
        <v>28</v>
      </c>
      <c r="K29" s="80"/>
      <c r="L29" s="80"/>
      <c r="M29" s="80"/>
      <c r="N29" s="80"/>
      <c r="O29" s="80"/>
      <c r="P29" s="80"/>
      <c r="Q29" s="80"/>
      <c r="R29" s="80"/>
      <c r="S29" s="80"/>
      <c r="T29" s="4" t="s">
        <v>29</v>
      </c>
      <c r="U29" s="4" t="s">
        <v>30</v>
      </c>
      <c r="V29" s="4"/>
    </row>
    <row r="30" spans="1:22" x14ac:dyDescent="0.2">
      <c r="A30" s="4">
        <v>0</v>
      </c>
      <c r="B30" s="8">
        <v>12</v>
      </c>
      <c r="C30" s="8">
        <v>10</v>
      </c>
      <c r="D30" s="8">
        <v>10</v>
      </c>
      <c r="E30" s="8">
        <v>12</v>
      </c>
      <c r="F30" s="8">
        <v>15</v>
      </c>
      <c r="G30" s="8">
        <v>17</v>
      </c>
      <c r="H30" s="8">
        <v>18</v>
      </c>
      <c r="I30" s="8">
        <v>11</v>
      </c>
      <c r="J30" s="8">
        <v>11</v>
      </c>
      <c r="K30" s="9">
        <f>AVERAGE(B30:D30)</f>
        <v>10.666666666666666</v>
      </c>
      <c r="L30" s="9">
        <f>AVERAGE(E30:G30)</f>
        <v>14.666666666666666</v>
      </c>
      <c r="M30" s="9">
        <f>AVERAGE(H30:J30)</f>
        <v>13.333333333333334</v>
      </c>
      <c r="N30" s="9">
        <v>4</v>
      </c>
      <c r="O30" s="9">
        <v>0.16</v>
      </c>
      <c r="P30" s="9">
        <v>9.4</v>
      </c>
      <c r="Q30" s="9">
        <f>(P30/(O30/(N30^2)))*K30</f>
        <v>10026.666666666666</v>
      </c>
      <c r="R30" s="9">
        <f>(P30/(O30/(N30^2)))*L30</f>
        <v>13786.666666666666</v>
      </c>
      <c r="S30" s="9">
        <f>(P30/(O30/(N30^2)))*M30</f>
        <v>12533.333333333334</v>
      </c>
      <c r="T30" s="10">
        <v>45694</v>
      </c>
      <c r="U30" s="4" t="s">
        <v>32</v>
      </c>
      <c r="V30" s="4"/>
    </row>
    <row r="31" spans="1:22" x14ac:dyDescent="0.2">
      <c r="A31" s="4">
        <v>24</v>
      </c>
      <c r="B31" s="8">
        <v>15</v>
      </c>
      <c r="C31" s="8">
        <v>20</v>
      </c>
      <c r="D31" s="8">
        <v>21</v>
      </c>
      <c r="E31" s="8">
        <v>17</v>
      </c>
      <c r="F31" s="8">
        <v>19</v>
      </c>
      <c r="G31" s="8">
        <v>22</v>
      </c>
      <c r="H31" s="8">
        <v>12</v>
      </c>
      <c r="I31" s="8">
        <v>19</v>
      </c>
      <c r="J31" s="8">
        <v>17</v>
      </c>
      <c r="K31" s="9">
        <f t="shared" ref="K31:K32" si="16">AVERAGE(B31:D31)</f>
        <v>18.666666666666668</v>
      </c>
      <c r="L31" s="9">
        <f t="shared" ref="L31:L32" si="17">AVERAGE(E31:G31)</f>
        <v>19.333333333333332</v>
      </c>
      <c r="M31" s="9">
        <f t="shared" ref="M31:M32" si="18">AVERAGE(H31:J31)</f>
        <v>16</v>
      </c>
      <c r="N31" s="9">
        <v>4</v>
      </c>
      <c r="O31" s="9">
        <v>0.16</v>
      </c>
      <c r="P31" s="9">
        <v>9.4</v>
      </c>
      <c r="Q31" s="9">
        <f>(P31/(O31/(N31^2)))*K31</f>
        <v>17546.666666666668</v>
      </c>
      <c r="R31" s="9">
        <f t="shared" ref="R31:R35" si="19">(P31/(O31/(N31^2)))*L31</f>
        <v>18173.333333333332</v>
      </c>
      <c r="S31" s="9">
        <f t="shared" ref="S31:S35" si="20">(P31/(O31/(N31^2)))*M31</f>
        <v>15040</v>
      </c>
      <c r="T31" s="10">
        <v>45695</v>
      </c>
      <c r="U31" s="4" t="s">
        <v>33</v>
      </c>
      <c r="V31" s="4"/>
    </row>
    <row r="32" spans="1:22" x14ac:dyDescent="0.2">
      <c r="A32" s="4">
        <v>48</v>
      </c>
      <c r="B32" s="8">
        <v>27</v>
      </c>
      <c r="C32" s="8">
        <v>40</v>
      </c>
      <c r="D32" s="8">
        <v>35</v>
      </c>
      <c r="E32" s="8">
        <v>28</v>
      </c>
      <c r="F32" s="8">
        <v>29</v>
      </c>
      <c r="G32" s="8">
        <v>44</v>
      </c>
      <c r="H32" s="8">
        <v>34</v>
      </c>
      <c r="I32" s="8">
        <v>45</v>
      </c>
      <c r="J32" s="8">
        <v>30</v>
      </c>
      <c r="K32" s="9">
        <f t="shared" si="16"/>
        <v>34</v>
      </c>
      <c r="L32" s="9">
        <f t="shared" si="17"/>
        <v>33.666666666666664</v>
      </c>
      <c r="M32" s="9">
        <f t="shared" si="18"/>
        <v>36.333333333333336</v>
      </c>
      <c r="N32" s="9">
        <v>4</v>
      </c>
      <c r="O32" s="9">
        <v>0.16</v>
      </c>
      <c r="P32" s="9">
        <v>9.4</v>
      </c>
      <c r="Q32" s="9">
        <f t="shared" ref="Q32:Q35" si="21">(P32/(O32/(N32^2)))*K32</f>
        <v>31960</v>
      </c>
      <c r="R32" s="9">
        <f t="shared" si="19"/>
        <v>31646.666666666664</v>
      </c>
      <c r="S32" s="9">
        <f t="shared" si="20"/>
        <v>34153.333333333336</v>
      </c>
      <c r="T32" s="10">
        <v>45696</v>
      </c>
      <c r="U32" s="4" t="s">
        <v>34</v>
      </c>
      <c r="V32" s="4"/>
    </row>
    <row r="33" spans="1:22" x14ac:dyDescent="0.2">
      <c r="A33" s="4">
        <v>72</v>
      </c>
      <c r="B33" s="8">
        <v>83</v>
      </c>
      <c r="C33" s="8">
        <v>61</v>
      </c>
      <c r="D33" s="8">
        <v>46</v>
      </c>
      <c r="E33" s="8">
        <v>29</v>
      </c>
      <c r="F33" s="8">
        <v>70</v>
      </c>
      <c r="G33" s="8">
        <v>62</v>
      </c>
      <c r="H33" s="8">
        <v>52</v>
      </c>
      <c r="I33" s="8">
        <v>68</v>
      </c>
      <c r="J33" s="8">
        <v>33</v>
      </c>
      <c r="K33" s="9">
        <f>AVERAGE(B33:D33)</f>
        <v>63.333333333333336</v>
      </c>
      <c r="L33" s="9">
        <f>AVERAGE(E33:G33)</f>
        <v>53.666666666666664</v>
      </c>
      <c r="M33" s="9">
        <f>AVERAGE(H33:J33)</f>
        <v>51</v>
      </c>
      <c r="N33" s="9">
        <v>4</v>
      </c>
      <c r="O33" s="9">
        <v>0.16</v>
      </c>
      <c r="P33" s="9">
        <v>9.4</v>
      </c>
      <c r="Q33" s="9">
        <f t="shared" si="21"/>
        <v>59533.333333333336</v>
      </c>
      <c r="R33" s="9">
        <f t="shared" si="19"/>
        <v>50446.666666666664</v>
      </c>
      <c r="S33" s="9">
        <f t="shared" si="20"/>
        <v>47940</v>
      </c>
      <c r="T33" s="10">
        <v>45697</v>
      </c>
      <c r="U33" s="4" t="s">
        <v>33</v>
      </c>
      <c r="V33" s="4" t="s">
        <v>35</v>
      </c>
    </row>
    <row r="34" spans="1:22" x14ac:dyDescent="0.2">
      <c r="A34" s="4">
        <f>A33+24</f>
        <v>96</v>
      </c>
      <c r="B34" s="8">
        <v>100</v>
      </c>
      <c r="C34" s="8">
        <v>133</v>
      </c>
      <c r="D34" s="8">
        <v>117</v>
      </c>
      <c r="E34" s="8">
        <v>72</v>
      </c>
      <c r="F34" s="8">
        <v>80</v>
      </c>
      <c r="G34" s="8">
        <v>84</v>
      </c>
      <c r="H34" s="8">
        <v>76</v>
      </c>
      <c r="I34" s="8">
        <v>117</v>
      </c>
      <c r="J34" s="8">
        <v>77</v>
      </c>
      <c r="K34" s="9">
        <f t="shared" ref="K34" si="22">AVERAGE(B34:D34)</f>
        <v>116.66666666666667</v>
      </c>
      <c r="L34" s="9">
        <f>AVERAGE(E34:G34)</f>
        <v>78.666666666666671</v>
      </c>
      <c r="M34" s="9">
        <f>AVERAGE(H34:J34)</f>
        <v>90</v>
      </c>
      <c r="N34" s="9">
        <v>4</v>
      </c>
      <c r="O34" s="9">
        <v>0.16</v>
      </c>
      <c r="P34" s="9">
        <v>9.4</v>
      </c>
      <c r="Q34" s="9">
        <f>(P34/(O34/(N34^2)))*K34</f>
        <v>109666.66666666667</v>
      </c>
      <c r="R34" s="9">
        <f t="shared" si="19"/>
        <v>73946.666666666672</v>
      </c>
      <c r="S34" s="9">
        <f t="shared" si="20"/>
        <v>84600</v>
      </c>
      <c r="T34" s="10">
        <v>45698</v>
      </c>
      <c r="U34" s="4" t="s">
        <v>33</v>
      </c>
      <c r="V34" s="4"/>
    </row>
    <row r="35" spans="1:22" x14ac:dyDescent="0.2">
      <c r="A35" s="4">
        <f t="shared" ref="A35" si="23">A34+24</f>
        <v>120</v>
      </c>
      <c r="B35" s="8">
        <v>251</v>
      </c>
      <c r="C35" s="8">
        <v>304</v>
      </c>
      <c r="D35" s="8">
        <v>216</v>
      </c>
      <c r="E35" s="8">
        <v>247</v>
      </c>
      <c r="F35" s="8">
        <v>150</v>
      </c>
      <c r="G35" s="8">
        <v>153</v>
      </c>
      <c r="H35" s="8">
        <v>214</v>
      </c>
      <c r="I35" s="8">
        <v>243</v>
      </c>
      <c r="J35" s="8">
        <v>277</v>
      </c>
      <c r="K35" s="9">
        <f>AVERAGE(B35:J35)</f>
        <v>228.33333333333334</v>
      </c>
      <c r="L35" s="9">
        <f t="shared" ref="L35" si="24">AVERAGE(E35:G35)</f>
        <v>183.33333333333334</v>
      </c>
      <c r="M35" s="9">
        <f t="shared" ref="M35" si="25">AVERAGE(H35:J35)</f>
        <v>244.66666666666666</v>
      </c>
      <c r="N35" s="9">
        <v>4</v>
      </c>
      <c r="O35" s="9">
        <v>0.16</v>
      </c>
      <c r="P35" s="9">
        <v>9.4</v>
      </c>
      <c r="Q35" s="9">
        <f t="shared" si="21"/>
        <v>214633.33333333334</v>
      </c>
      <c r="R35" s="9">
        <f t="shared" si="19"/>
        <v>172333.33333333334</v>
      </c>
      <c r="S35" s="9">
        <f t="shared" si="20"/>
        <v>229986.66666666666</v>
      </c>
      <c r="T35" s="10">
        <v>45699</v>
      </c>
      <c r="U35" s="4" t="s">
        <v>33</v>
      </c>
      <c r="V35" s="4"/>
    </row>
    <row r="36" spans="1:22" x14ac:dyDescent="0.2">
      <c r="A36" s="4"/>
      <c r="B36" s="4"/>
      <c r="C36" s="4"/>
      <c r="D36" s="4"/>
      <c r="E36" s="4"/>
      <c r="F36" s="4"/>
      <c r="G36" s="4"/>
      <c r="H36" s="4"/>
      <c r="I36" s="4"/>
      <c r="J36" s="4"/>
      <c r="K36" s="4"/>
      <c r="L36" s="4"/>
      <c r="M36" s="4"/>
      <c r="N36" s="4"/>
      <c r="O36" s="4"/>
      <c r="P36" s="4"/>
      <c r="Q36" s="4"/>
      <c r="T36" s="4"/>
      <c r="U36" s="4"/>
    </row>
    <row r="37" spans="1:22" x14ac:dyDescent="0.2">
      <c r="A37" s="4"/>
      <c r="B37" s="81" t="s">
        <v>45</v>
      </c>
      <c r="C37" s="81"/>
      <c r="D37" s="81"/>
      <c r="E37" s="81"/>
      <c r="F37" s="81"/>
      <c r="G37" s="81"/>
      <c r="H37" s="81"/>
      <c r="I37" s="81"/>
      <c r="J37" s="81"/>
      <c r="K37" s="4"/>
      <c r="L37" s="81" t="s">
        <v>46</v>
      </c>
      <c r="M37" s="81"/>
      <c r="N37" s="81"/>
      <c r="O37" s="81"/>
      <c r="P37" s="81"/>
      <c r="Q37" s="81"/>
      <c r="R37" s="81"/>
      <c r="S37" s="81"/>
      <c r="T37" s="81"/>
      <c r="U37" s="4"/>
    </row>
    <row r="38" spans="1:22" x14ac:dyDescent="0.2">
      <c r="A38" s="4"/>
      <c r="B38" s="81"/>
      <c r="C38" s="81"/>
      <c r="D38" s="81"/>
      <c r="E38" s="81"/>
      <c r="F38" s="81"/>
      <c r="G38" s="81"/>
      <c r="H38" s="81"/>
      <c r="I38" s="81"/>
      <c r="J38" s="81"/>
      <c r="K38" s="4"/>
      <c r="L38" s="81"/>
      <c r="M38" s="81"/>
      <c r="N38" s="81"/>
      <c r="O38" s="81"/>
      <c r="P38" s="81"/>
      <c r="Q38" s="81"/>
      <c r="R38" s="81"/>
      <c r="S38" s="81"/>
      <c r="T38" s="81"/>
    </row>
    <row r="39" spans="1:22" ht="34" x14ac:dyDescent="0.2">
      <c r="A39" s="7" t="s">
        <v>25</v>
      </c>
      <c r="B39" s="77" t="s">
        <v>42</v>
      </c>
      <c r="C39" s="77"/>
      <c r="D39" s="77"/>
      <c r="E39" s="77" t="s">
        <v>43</v>
      </c>
      <c r="F39" s="77"/>
      <c r="G39" s="77"/>
      <c r="H39" s="77" t="s">
        <v>44</v>
      </c>
      <c r="I39" s="77"/>
      <c r="J39" s="77"/>
      <c r="K39" s="7" t="s">
        <v>25</v>
      </c>
      <c r="L39" s="77" t="s">
        <v>42</v>
      </c>
      <c r="M39" s="77"/>
      <c r="N39" s="77"/>
      <c r="O39" s="77" t="s">
        <v>43</v>
      </c>
      <c r="P39" s="77"/>
      <c r="Q39" s="77"/>
      <c r="R39" s="77" t="s">
        <v>44</v>
      </c>
      <c r="S39" s="77"/>
      <c r="T39" s="77"/>
    </row>
    <row r="40" spans="1:22" x14ac:dyDescent="0.2">
      <c r="A40" s="4">
        <v>0</v>
      </c>
      <c r="B40" s="4">
        <v>6893.3333333333303</v>
      </c>
      <c r="C40" s="4">
        <v>8460</v>
      </c>
      <c r="D40" s="4">
        <v>8460</v>
      </c>
      <c r="E40" s="4">
        <v>9400</v>
      </c>
      <c r="F40" s="4">
        <v>9400</v>
      </c>
      <c r="G40" s="4">
        <v>8773.3333333333339</v>
      </c>
      <c r="H40" s="4">
        <v>10026.666666666701</v>
      </c>
      <c r="I40" s="4">
        <v>13786.666666666666</v>
      </c>
      <c r="J40" s="4">
        <v>12533.333333333299</v>
      </c>
      <c r="K40" s="4">
        <v>0</v>
      </c>
      <c r="L40" s="4">
        <f>B40/1000</f>
        <v>6.89333333333333</v>
      </c>
      <c r="M40" s="4">
        <f t="shared" ref="M40:T45" si="26">C40/1000</f>
        <v>8.4600000000000009</v>
      </c>
      <c r="N40" s="4">
        <f t="shared" si="26"/>
        <v>8.4600000000000009</v>
      </c>
      <c r="O40" s="4">
        <f t="shared" si="26"/>
        <v>9.4</v>
      </c>
      <c r="P40" s="4">
        <f t="shared" si="26"/>
        <v>9.4</v>
      </c>
      <c r="Q40" s="4">
        <f t="shared" si="26"/>
        <v>8.7733333333333334</v>
      </c>
      <c r="R40" s="4">
        <f>H40/1000</f>
        <v>10.026666666666701</v>
      </c>
      <c r="S40" s="4">
        <f t="shared" si="26"/>
        <v>13.786666666666665</v>
      </c>
      <c r="T40" s="4">
        <f>J40/1000</f>
        <v>12.533333333333299</v>
      </c>
    </row>
    <row r="41" spans="1:22" x14ac:dyDescent="0.2">
      <c r="A41" s="4">
        <v>24</v>
      </c>
      <c r="B41" s="4">
        <v>13786.666666666701</v>
      </c>
      <c r="C41" s="4">
        <v>14413.333333333334</v>
      </c>
      <c r="D41" s="4">
        <v>15980</v>
      </c>
      <c r="E41" s="4">
        <v>14100</v>
      </c>
      <c r="F41" s="4">
        <v>14726.666666666666</v>
      </c>
      <c r="G41" s="4">
        <v>14726.666666666666</v>
      </c>
      <c r="H41" s="4">
        <v>17546.666666666668</v>
      </c>
      <c r="I41" s="4">
        <v>18173.333333333332</v>
      </c>
      <c r="J41" s="4">
        <v>15040</v>
      </c>
      <c r="K41" s="4">
        <v>24</v>
      </c>
      <c r="L41" s="4">
        <f>B41/1000</f>
        <v>13.786666666666701</v>
      </c>
      <c r="M41" s="4">
        <f t="shared" si="26"/>
        <v>14.413333333333334</v>
      </c>
      <c r="N41" s="4">
        <f t="shared" si="26"/>
        <v>15.98</v>
      </c>
      <c r="O41" s="4">
        <f t="shared" si="26"/>
        <v>14.1</v>
      </c>
      <c r="P41" s="4">
        <f t="shared" si="26"/>
        <v>14.726666666666667</v>
      </c>
      <c r="Q41" s="4">
        <f t="shared" si="26"/>
        <v>14.726666666666667</v>
      </c>
      <c r="R41" s="4">
        <f t="shared" si="26"/>
        <v>17.546666666666667</v>
      </c>
      <c r="S41" s="4">
        <f t="shared" si="26"/>
        <v>18.173333333333332</v>
      </c>
      <c r="T41" s="4">
        <f t="shared" si="26"/>
        <v>15.04</v>
      </c>
    </row>
    <row r="42" spans="1:22" x14ac:dyDescent="0.2">
      <c r="A42" s="4">
        <v>48</v>
      </c>
      <c r="B42" s="4">
        <v>29766.666666666668</v>
      </c>
      <c r="C42" s="4">
        <v>27573.333333333332</v>
      </c>
      <c r="D42" s="4">
        <v>25380</v>
      </c>
      <c r="E42" s="4">
        <v>26633.333333333332</v>
      </c>
      <c r="F42" s="4">
        <v>29766.666666666668</v>
      </c>
      <c r="G42" s="4">
        <v>29140</v>
      </c>
      <c r="H42" s="4">
        <v>31960</v>
      </c>
      <c r="I42" s="4">
        <v>31646.666666666664</v>
      </c>
      <c r="J42" s="4">
        <v>34153.333333333336</v>
      </c>
      <c r="K42" s="4">
        <v>48</v>
      </c>
      <c r="L42" s="4">
        <f t="shared" ref="L42:L45" si="27">B42/1000</f>
        <v>29.766666666666669</v>
      </c>
      <c r="M42" s="4">
        <f t="shared" si="26"/>
        <v>27.573333333333331</v>
      </c>
      <c r="N42" s="4">
        <f t="shared" si="26"/>
        <v>25.38</v>
      </c>
      <c r="O42" s="4">
        <f t="shared" si="26"/>
        <v>26.633333333333333</v>
      </c>
      <c r="P42" s="4">
        <f t="shared" si="26"/>
        <v>29.766666666666669</v>
      </c>
      <c r="Q42" s="4">
        <f t="shared" si="26"/>
        <v>29.14</v>
      </c>
      <c r="R42" s="4">
        <f t="shared" si="26"/>
        <v>31.96</v>
      </c>
      <c r="S42" s="4">
        <f t="shared" si="26"/>
        <v>31.646666666666665</v>
      </c>
      <c r="T42" s="4">
        <f t="shared" si="26"/>
        <v>34.153333333333336</v>
      </c>
    </row>
    <row r="43" spans="1:22" x14ac:dyDescent="0.2">
      <c r="A43" s="4">
        <v>72</v>
      </c>
      <c r="B43" s="2">
        <v>39793.333333333336</v>
      </c>
      <c r="C43" s="2">
        <v>44806.666666666664</v>
      </c>
      <c r="D43" s="2">
        <v>46060</v>
      </c>
      <c r="E43" s="2">
        <v>49820</v>
      </c>
      <c r="F43" s="2">
        <v>39166.666666666664</v>
      </c>
      <c r="G43" s="2">
        <v>37600</v>
      </c>
      <c r="H43" s="2">
        <v>59533.333333333336</v>
      </c>
      <c r="I43" s="2">
        <v>50446.666666666664</v>
      </c>
      <c r="J43" s="2">
        <v>47940</v>
      </c>
      <c r="K43" s="4">
        <v>72</v>
      </c>
      <c r="L43" s="4">
        <f t="shared" si="27"/>
        <v>39.793333333333337</v>
      </c>
      <c r="M43" s="4">
        <f t="shared" si="26"/>
        <v>44.806666666666665</v>
      </c>
      <c r="N43" s="4">
        <f t="shared" si="26"/>
        <v>46.06</v>
      </c>
      <c r="O43" s="4">
        <f t="shared" si="26"/>
        <v>49.82</v>
      </c>
      <c r="P43" s="4">
        <f t="shared" si="26"/>
        <v>39.166666666666664</v>
      </c>
      <c r="Q43" s="4">
        <f t="shared" si="26"/>
        <v>37.6</v>
      </c>
      <c r="R43" s="4">
        <f t="shared" si="26"/>
        <v>59.533333333333339</v>
      </c>
      <c r="S43" s="4">
        <f t="shared" si="26"/>
        <v>50.446666666666665</v>
      </c>
      <c r="T43" s="4">
        <f t="shared" si="26"/>
        <v>47.94</v>
      </c>
    </row>
    <row r="44" spans="1:22" x14ac:dyDescent="0.2">
      <c r="A44" s="4">
        <f>A43+24</f>
        <v>96</v>
      </c>
      <c r="B44" s="2">
        <v>71753.333333333328</v>
      </c>
      <c r="C44" s="2">
        <v>70813.333333333328</v>
      </c>
      <c r="D44" s="2">
        <v>83660</v>
      </c>
      <c r="E44" s="2">
        <v>78960</v>
      </c>
      <c r="F44" s="2">
        <v>78333.333333333328</v>
      </c>
      <c r="G44" s="2">
        <v>64233.333333333328</v>
      </c>
      <c r="H44" s="2">
        <v>109666.66666666667</v>
      </c>
      <c r="I44" s="2">
        <v>73946.666666666672</v>
      </c>
      <c r="J44" s="2">
        <v>84600</v>
      </c>
      <c r="K44" s="4">
        <f>K43+24</f>
        <v>96</v>
      </c>
      <c r="L44" s="4">
        <f t="shared" si="27"/>
        <v>71.75333333333333</v>
      </c>
      <c r="M44" s="4">
        <f t="shared" si="26"/>
        <v>70.813333333333333</v>
      </c>
      <c r="N44" s="4">
        <f t="shared" si="26"/>
        <v>83.66</v>
      </c>
      <c r="O44" s="4">
        <f t="shared" si="26"/>
        <v>78.959999999999994</v>
      </c>
      <c r="P44" s="4">
        <f t="shared" si="26"/>
        <v>78.333333333333329</v>
      </c>
      <c r="Q44" s="4">
        <f t="shared" si="26"/>
        <v>64.233333333333334</v>
      </c>
      <c r="R44" s="4">
        <f t="shared" si="26"/>
        <v>109.66666666666667</v>
      </c>
      <c r="S44" s="4">
        <f t="shared" si="26"/>
        <v>73.946666666666673</v>
      </c>
      <c r="T44" s="4">
        <f t="shared" si="26"/>
        <v>84.6</v>
      </c>
    </row>
    <row r="45" spans="1:22" x14ac:dyDescent="0.2">
      <c r="A45" s="4">
        <f t="shared" ref="A45" si="28">A44+24</f>
        <v>120</v>
      </c>
      <c r="B45" s="2">
        <v>150817.77777777778</v>
      </c>
      <c r="C45" s="2">
        <v>156980</v>
      </c>
      <c r="D45" s="2">
        <v>153220</v>
      </c>
      <c r="E45" s="2">
        <v>188313.33333333334</v>
      </c>
      <c r="F45" s="2">
        <v>180793.33333333334</v>
      </c>
      <c r="G45" s="2">
        <v>199593.33333333334</v>
      </c>
      <c r="H45" s="2">
        <v>214633.33333333334</v>
      </c>
      <c r="I45" s="2">
        <v>172333.33333333334</v>
      </c>
      <c r="J45" s="2">
        <v>229986.66666666666</v>
      </c>
      <c r="K45" s="4">
        <f t="shared" ref="K45" si="29">K44+24</f>
        <v>120</v>
      </c>
      <c r="L45" s="4">
        <f t="shared" si="27"/>
        <v>150.81777777777779</v>
      </c>
      <c r="M45" s="4">
        <f t="shared" si="26"/>
        <v>156.97999999999999</v>
      </c>
      <c r="N45" s="4">
        <f t="shared" si="26"/>
        <v>153.22</v>
      </c>
      <c r="O45" s="4">
        <f t="shared" si="26"/>
        <v>188.31333333333333</v>
      </c>
      <c r="P45" s="4">
        <f t="shared" si="26"/>
        <v>180.79333333333335</v>
      </c>
      <c r="Q45" s="4">
        <f t="shared" si="26"/>
        <v>199.59333333333333</v>
      </c>
      <c r="R45" s="4">
        <f t="shared" si="26"/>
        <v>214.63333333333335</v>
      </c>
      <c r="S45" s="4">
        <f t="shared" si="26"/>
        <v>172.33333333333334</v>
      </c>
      <c r="T45" s="4">
        <f t="shared" si="26"/>
        <v>229.98666666666665</v>
      </c>
    </row>
  </sheetData>
  <mergeCells count="48">
    <mergeCell ref="R39:T39"/>
    <mergeCell ref="B37:J38"/>
    <mergeCell ref="L37:T38"/>
    <mergeCell ref="O28:O29"/>
    <mergeCell ref="P28:P29"/>
    <mergeCell ref="Q28:Q29"/>
    <mergeCell ref="R28:R29"/>
    <mergeCell ref="S28:S29"/>
    <mergeCell ref="B39:D39"/>
    <mergeCell ref="E39:G39"/>
    <mergeCell ref="H39:J39"/>
    <mergeCell ref="L39:N39"/>
    <mergeCell ref="O39:Q39"/>
    <mergeCell ref="Q18:Q19"/>
    <mergeCell ref="R18:R19"/>
    <mergeCell ref="S18:S19"/>
    <mergeCell ref="B28:D28"/>
    <mergeCell ref="E28:G28"/>
    <mergeCell ref="H28:J28"/>
    <mergeCell ref="K28:K29"/>
    <mergeCell ref="L28:L29"/>
    <mergeCell ref="M28:M29"/>
    <mergeCell ref="N28:N29"/>
    <mergeCell ref="S8:S9"/>
    <mergeCell ref="B18:D18"/>
    <mergeCell ref="E18:G18"/>
    <mergeCell ref="H18:J18"/>
    <mergeCell ref="K18:K19"/>
    <mergeCell ref="L18:L19"/>
    <mergeCell ref="M18:M19"/>
    <mergeCell ref="N18:N19"/>
    <mergeCell ref="O18:O19"/>
    <mergeCell ref="P18:P19"/>
    <mergeCell ref="M8:M9"/>
    <mergeCell ref="N8:N9"/>
    <mergeCell ref="O8:O9"/>
    <mergeCell ref="P8:P9"/>
    <mergeCell ref="Q8:Q9"/>
    <mergeCell ref="R8:R9"/>
    <mergeCell ref="L2:N2"/>
    <mergeCell ref="L3:N3"/>
    <mergeCell ref="L4:N4"/>
    <mergeCell ref="L5:N5"/>
    <mergeCell ref="B8:D8"/>
    <mergeCell ref="E8:G8"/>
    <mergeCell ref="H8:J8"/>
    <mergeCell ref="K8:K9"/>
    <mergeCell ref="L8:L9"/>
  </mergeCells>
  <pageMargins left="0.7" right="0.7" top="0.75" bottom="0.75" header="0.3" footer="0.3"/>
</worksheet>
</file>

<file path=xl/worksheets/sheet3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B3728419-4B09-6549-A3C1-F1859EE70699}">
  <dimension ref="A1:Q401"/>
  <sheetViews>
    <sheetView zoomScale="71" zoomScaleNormal="71" workbookViewId="0">
      <selection activeCell="E16" sqref="E16"/>
    </sheetView>
  </sheetViews>
  <sheetFormatPr baseColWidth="10" defaultColWidth="20" defaultRowHeight="23" x14ac:dyDescent="0.2"/>
  <cols>
    <col min="1" max="1" width="13.5" style="29" bestFit="1" customWidth="1"/>
    <col min="2" max="2" width="25" style="29" bestFit="1" customWidth="1"/>
    <col min="3" max="3" width="20" style="29"/>
    <col min="4" max="4" width="31.5" style="29" bestFit="1" customWidth="1"/>
    <col min="5" max="5" width="57.1640625" style="29" bestFit="1" customWidth="1"/>
    <col min="6" max="6" width="9.1640625" style="29" bestFit="1" customWidth="1"/>
    <col min="7" max="8" width="14" style="29" bestFit="1" customWidth="1"/>
    <col min="9" max="9" width="20" style="29"/>
    <col min="10" max="10" width="13.5" style="29" bestFit="1" customWidth="1"/>
    <col min="11" max="11" width="25" style="29" bestFit="1" customWidth="1"/>
    <col min="12" max="12" width="20" style="29"/>
    <col min="13" max="13" width="30.33203125" style="29" bestFit="1" customWidth="1"/>
    <col min="14" max="14" width="57.1640625" style="29" bestFit="1" customWidth="1"/>
    <col min="15" max="15" width="9.1640625" style="29" bestFit="1" customWidth="1"/>
    <col min="16" max="17" width="14" style="29" bestFit="1" customWidth="1"/>
    <col min="18" max="16384" width="20" style="29"/>
  </cols>
  <sheetData>
    <row r="1" spans="1:17" x14ac:dyDescent="0.2">
      <c r="A1" s="86" t="s">
        <v>16677</v>
      </c>
      <c r="B1" s="86"/>
      <c r="C1" s="86"/>
      <c r="D1" s="86"/>
      <c r="E1" s="86"/>
      <c r="F1" s="86"/>
      <c r="G1" s="86"/>
      <c r="H1" s="86"/>
      <c r="J1" s="86" t="s">
        <v>16681</v>
      </c>
      <c r="K1" s="86"/>
      <c r="L1" s="86"/>
      <c r="M1" s="86"/>
      <c r="N1" s="86"/>
      <c r="O1" s="86"/>
      <c r="P1" s="86"/>
      <c r="Q1" s="86"/>
    </row>
    <row r="2" spans="1:17" x14ac:dyDescent="0.2">
      <c r="A2" s="57" t="s">
        <v>52</v>
      </c>
      <c r="B2" s="57" t="s">
        <v>63</v>
      </c>
      <c r="C2" s="57"/>
      <c r="D2" s="83" t="s">
        <v>16680</v>
      </c>
      <c r="E2" s="84"/>
      <c r="F2" s="84"/>
      <c r="G2" s="84"/>
      <c r="H2" s="85"/>
      <c r="J2" s="57" t="s">
        <v>52</v>
      </c>
      <c r="K2" s="57" t="s">
        <v>63</v>
      </c>
      <c r="L2" s="57"/>
      <c r="M2" s="83" t="s">
        <v>16680</v>
      </c>
      <c r="N2" s="84"/>
      <c r="O2" s="84"/>
      <c r="P2" s="84"/>
      <c r="Q2" s="85"/>
    </row>
    <row r="3" spans="1:17" x14ac:dyDescent="0.2">
      <c r="A3" s="29">
        <v>2</v>
      </c>
      <c r="B3" s="29">
        <v>343831</v>
      </c>
      <c r="D3" s="58" t="s">
        <v>47</v>
      </c>
      <c r="E3" s="59" t="s">
        <v>48</v>
      </c>
      <c r="F3" s="59" t="s">
        <v>49</v>
      </c>
      <c r="G3" s="60" t="s">
        <v>52</v>
      </c>
      <c r="H3" s="60" t="s">
        <v>53</v>
      </c>
      <c r="J3" s="29">
        <v>2</v>
      </c>
      <c r="K3" s="29">
        <v>405686</v>
      </c>
      <c r="M3" s="58" t="s">
        <v>47</v>
      </c>
      <c r="N3" s="59" t="s">
        <v>48</v>
      </c>
      <c r="O3" s="59" t="s">
        <v>49</v>
      </c>
      <c r="P3" s="60" t="s">
        <v>52</v>
      </c>
      <c r="Q3" s="60" t="s">
        <v>53</v>
      </c>
    </row>
    <row r="4" spans="1:17" x14ac:dyDescent="0.2">
      <c r="A4" s="29">
        <v>4</v>
      </c>
      <c r="B4" s="29">
        <v>94730</v>
      </c>
      <c r="D4" s="29">
        <v>1</v>
      </c>
      <c r="E4" s="29">
        <v>71.951935382202294</v>
      </c>
      <c r="F4" s="29">
        <v>9.5917095025510104</v>
      </c>
      <c r="G4" s="29">
        <v>1.2540342030910101</v>
      </c>
      <c r="H4" s="29">
        <v>1.3225640912205299E-2</v>
      </c>
      <c r="J4" s="29">
        <v>4</v>
      </c>
      <c r="K4" s="29">
        <v>103851</v>
      </c>
      <c r="M4" s="29">
        <v>1</v>
      </c>
      <c r="N4" s="29">
        <v>68.903648382964803</v>
      </c>
      <c r="O4" s="29">
        <v>8.8085146189106496</v>
      </c>
      <c r="P4" s="29">
        <v>1.2173827277396601</v>
      </c>
      <c r="Q4" s="62">
        <v>8.2683129916383195E-17</v>
      </c>
    </row>
    <row r="5" spans="1:17" x14ac:dyDescent="0.2">
      <c r="A5" s="29">
        <v>6</v>
      </c>
      <c r="B5" s="29">
        <v>68993.000000000015</v>
      </c>
      <c r="D5" s="29">
        <v>2</v>
      </c>
      <c r="E5" s="29">
        <v>9.9432016061820097</v>
      </c>
      <c r="F5" s="29">
        <v>1.3140558298529801</v>
      </c>
      <c r="G5" s="29">
        <v>10.9427076486926</v>
      </c>
      <c r="H5" s="29">
        <v>0.14719617412637301</v>
      </c>
      <c r="J5" s="29">
        <v>6</v>
      </c>
      <c r="K5" s="29">
        <v>74566.999999999985</v>
      </c>
      <c r="M5" s="29">
        <v>2</v>
      </c>
      <c r="N5" s="29">
        <v>8.4843174798197794</v>
      </c>
      <c r="O5" s="29">
        <v>1.0870812781063901</v>
      </c>
      <c r="P5" s="29">
        <v>10.2249656450134</v>
      </c>
      <c r="Q5" s="29">
        <v>0.11210541950858501</v>
      </c>
    </row>
    <row r="6" spans="1:17" x14ac:dyDescent="0.2">
      <c r="A6" s="29">
        <v>8</v>
      </c>
      <c r="B6" s="29">
        <v>60875.000000000007</v>
      </c>
      <c r="D6" s="29">
        <v>3</v>
      </c>
      <c r="E6" s="29">
        <v>3.7426745495124401</v>
      </c>
      <c r="F6" s="29">
        <v>0.50959822846740299</v>
      </c>
      <c r="G6" s="29">
        <v>42.489081645803097</v>
      </c>
      <c r="H6" s="29">
        <v>2.5169370672854599</v>
      </c>
      <c r="J6" s="29">
        <v>8</v>
      </c>
      <c r="K6" s="29">
        <v>65583.000000000015</v>
      </c>
      <c r="M6" s="29">
        <v>3</v>
      </c>
      <c r="N6" s="29">
        <v>4.0782834904214997</v>
      </c>
      <c r="O6" s="29">
        <v>0.53097087100899898</v>
      </c>
      <c r="P6" s="29">
        <v>38.679629153203301</v>
      </c>
      <c r="Q6" s="29">
        <v>1.0202641025828401</v>
      </c>
    </row>
    <row r="7" spans="1:17" x14ac:dyDescent="0.2">
      <c r="A7" s="29">
        <v>10</v>
      </c>
      <c r="B7" s="29">
        <v>53687</v>
      </c>
      <c r="D7" s="29">
        <v>4</v>
      </c>
      <c r="E7" s="29">
        <v>1.7419804426674499</v>
      </c>
      <c r="F7" s="29">
        <v>0.30466619066946798</v>
      </c>
      <c r="G7" s="29">
        <v>122.372095781328</v>
      </c>
      <c r="H7" s="29">
        <v>8.5493416656481802</v>
      </c>
      <c r="J7" s="29">
        <v>10</v>
      </c>
      <c r="K7" s="29">
        <v>57466.999999999985</v>
      </c>
      <c r="M7" s="29">
        <v>4</v>
      </c>
      <c r="N7" s="29">
        <v>0.88471795671130105</v>
      </c>
      <c r="O7" s="29">
        <v>0.13047469457346</v>
      </c>
      <c r="P7" s="29">
        <v>144.137339499684</v>
      </c>
      <c r="Q7" s="29">
        <v>8.4492150445935401</v>
      </c>
    </row>
    <row r="8" spans="1:17" x14ac:dyDescent="0.2">
      <c r="A8" s="29">
        <v>12</v>
      </c>
      <c r="B8" s="29">
        <v>46706.999999999993</v>
      </c>
      <c r="J8" s="29">
        <v>12</v>
      </c>
      <c r="K8" s="29">
        <v>49576.000000000015</v>
      </c>
    </row>
    <row r="9" spans="1:17" x14ac:dyDescent="0.2">
      <c r="A9" s="29">
        <v>14</v>
      </c>
      <c r="B9" s="29">
        <v>41842.000000000015</v>
      </c>
      <c r="D9" s="61" t="s">
        <v>54</v>
      </c>
      <c r="E9" s="29" t="s">
        <v>16679</v>
      </c>
      <c r="J9" s="29">
        <v>14</v>
      </c>
      <c r="K9" s="29">
        <v>44096</v>
      </c>
      <c r="M9" s="61" t="s">
        <v>54</v>
      </c>
      <c r="N9" s="29" t="s">
        <v>16679</v>
      </c>
    </row>
    <row r="10" spans="1:17" x14ac:dyDescent="0.2">
      <c r="A10" s="29">
        <v>16</v>
      </c>
      <c r="B10" s="29">
        <v>37745</v>
      </c>
      <c r="J10" s="29">
        <v>16</v>
      </c>
      <c r="K10" s="29">
        <v>39549</v>
      </c>
    </row>
    <row r="11" spans="1:17" x14ac:dyDescent="0.2">
      <c r="A11" s="29">
        <v>18</v>
      </c>
      <c r="B11" s="29">
        <v>34252.999999999993</v>
      </c>
      <c r="D11" s="82" t="s">
        <v>56</v>
      </c>
      <c r="E11" s="82"/>
      <c r="G11" s="82"/>
      <c r="H11" s="82"/>
      <c r="J11" s="29">
        <v>18</v>
      </c>
      <c r="K11" s="29">
        <v>35624</v>
      </c>
      <c r="M11" s="82" t="s">
        <v>56</v>
      </c>
      <c r="N11" s="82"/>
      <c r="P11" s="82"/>
      <c r="Q11" s="82"/>
    </row>
    <row r="12" spans="1:17" x14ac:dyDescent="0.2">
      <c r="A12" s="29">
        <v>20</v>
      </c>
      <c r="B12" s="29">
        <v>31317.999999999993</v>
      </c>
      <c r="D12" s="29" t="s">
        <v>57</v>
      </c>
      <c r="E12" s="29">
        <v>0.01</v>
      </c>
      <c r="J12" s="29">
        <v>20</v>
      </c>
      <c r="K12" s="29">
        <v>32308</v>
      </c>
      <c r="M12" s="29" t="s">
        <v>57</v>
      </c>
      <c r="N12" s="29">
        <v>0.01</v>
      </c>
    </row>
    <row r="13" spans="1:17" x14ac:dyDescent="0.2">
      <c r="A13" s="29">
        <v>22</v>
      </c>
      <c r="B13" s="29">
        <v>28784.000000000007</v>
      </c>
      <c r="D13" s="29" t="s">
        <v>58</v>
      </c>
      <c r="E13" s="29">
        <v>-3</v>
      </c>
      <c r="J13" s="29">
        <v>22</v>
      </c>
      <c r="K13" s="29">
        <v>29575.000000000015</v>
      </c>
      <c r="M13" s="29" t="s">
        <v>58</v>
      </c>
      <c r="N13" s="29">
        <v>-3</v>
      </c>
    </row>
    <row r="14" spans="1:17" x14ac:dyDescent="0.2">
      <c r="A14" s="29">
        <v>24</v>
      </c>
      <c r="B14" s="29">
        <v>26516.999999999996</v>
      </c>
      <c r="D14" s="29" t="s">
        <v>59</v>
      </c>
      <c r="E14" s="29">
        <v>1</v>
      </c>
      <c r="J14" s="29">
        <v>24</v>
      </c>
      <c r="K14" s="29">
        <v>27108.000000000007</v>
      </c>
      <c r="M14" s="29" t="s">
        <v>59</v>
      </c>
      <c r="N14" s="29">
        <v>1</v>
      </c>
    </row>
    <row r="15" spans="1:17" x14ac:dyDescent="0.2">
      <c r="A15" s="29">
        <v>26</v>
      </c>
      <c r="B15" s="29">
        <v>24505</v>
      </c>
      <c r="D15" s="29" t="s">
        <v>60</v>
      </c>
      <c r="E15" s="29">
        <v>200</v>
      </c>
      <c r="J15" s="29">
        <v>26</v>
      </c>
      <c r="K15" s="29">
        <v>24966.000000000007</v>
      </c>
      <c r="M15" s="29" t="s">
        <v>60</v>
      </c>
      <c r="N15" s="29">
        <v>200</v>
      </c>
    </row>
    <row r="16" spans="1:17" x14ac:dyDescent="0.2">
      <c r="A16" s="29">
        <v>28</v>
      </c>
      <c r="B16" s="29">
        <v>22792.999999999993</v>
      </c>
      <c r="D16" s="29" t="s">
        <v>64</v>
      </c>
      <c r="E16" s="29">
        <v>1.0999999999999999E-2</v>
      </c>
      <c r="J16" s="29">
        <v>28</v>
      </c>
      <c r="K16" s="29">
        <v>23151.000000000018</v>
      </c>
      <c r="M16" s="29" t="s">
        <v>64</v>
      </c>
      <c r="N16" s="29">
        <v>1.0999999999999999E-2</v>
      </c>
    </row>
    <row r="17" spans="1:17" x14ac:dyDescent="0.2">
      <c r="A17" s="29">
        <v>30</v>
      </c>
      <c r="B17" s="29">
        <v>21268.999999999993</v>
      </c>
      <c r="D17" s="29" t="s">
        <v>71</v>
      </c>
      <c r="E17" s="29">
        <v>100</v>
      </c>
      <c r="J17" s="29">
        <v>30</v>
      </c>
      <c r="K17" s="29">
        <v>21448</v>
      </c>
      <c r="M17" s="29" t="s">
        <v>71</v>
      </c>
      <c r="N17" s="29">
        <v>100</v>
      </c>
    </row>
    <row r="18" spans="1:17" x14ac:dyDescent="0.2">
      <c r="A18" s="29">
        <v>32</v>
      </c>
      <c r="B18" s="29">
        <v>19875.000000000007</v>
      </c>
      <c r="D18" s="29" t="s">
        <v>72</v>
      </c>
      <c r="E18" s="29">
        <v>80</v>
      </c>
      <c r="J18" s="29">
        <v>32</v>
      </c>
      <c r="K18" s="29">
        <v>19936.000000000011</v>
      </c>
      <c r="M18" s="29" t="s">
        <v>72</v>
      </c>
      <c r="N18" s="29">
        <v>80</v>
      </c>
    </row>
    <row r="19" spans="1:17" x14ac:dyDescent="0.2">
      <c r="A19" s="29">
        <v>34</v>
      </c>
      <c r="B19" s="29">
        <v>18727.000000000007</v>
      </c>
      <c r="D19" s="82"/>
      <c r="E19" s="82"/>
      <c r="J19" s="29">
        <v>34</v>
      </c>
      <c r="K19" s="29">
        <v>18583.999999999978</v>
      </c>
      <c r="M19" s="82"/>
      <c r="N19" s="82"/>
    </row>
    <row r="20" spans="1:17" x14ac:dyDescent="0.2">
      <c r="A20" s="29">
        <v>36</v>
      </c>
      <c r="B20" s="29">
        <v>17557.999999999996</v>
      </c>
      <c r="J20" s="29">
        <v>36</v>
      </c>
      <c r="K20" s="29">
        <v>17346.999999999989</v>
      </c>
    </row>
    <row r="21" spans="1:17" x14ac:dyDescent="0.2">
      <c r="A21" s="29">
        <v>38</v>
      </c>
      <c r="B21" s="29">
        <v>16535.999999999989</v>
      </c>
      <c r="D21" s="83" t="s">
        <v>16682</v>
      </c>
      <c r="E21" s="84"/>
      <c r="F21" s="84"/>
      <c r="G21" s="84"/>
      <c r="H21" s="85"/>
      <c r="J21" s="29">
        <v>38</v>
      </c>
      <c r="K21" s="29">
        <v>16296.000000000011</v>
      </c>
      <c r="M21" s="83" t="s">
        <v>16682</v>
      </c>
      <c r="N21" s="84"/>
      <c r="O21" s="84"/>
      <c r="P21" s="84"/>
      <c r="Q21" s="85"/>
    </row>
    <row r="22" spans="1:17" x14ac:dyDescent="0.2">
      <c r="A22" s="29">
        <v>40</v>
      </c>
      <c r="B22" s="29">
        <v>15609.000000000015</v>
      </c>
      <c r="D22" s="58" t="s">
        <v>47</v>
      </c>
      <c r="E22" s="59" t="s">
        <v>48</v>
      </c>
      <c r="F22" s="59" t="s">
        <v>49</v>
      </c>
      <c r="G22" s="60" t="s">
        <v>52</v>
      </c>
      <c r="H22" s="60" t="s">
        <v>53</v>
      </c>
      <c r="J22" s="29">
        <v>40</v>
      </c>
      <c r="K22" s="29">
        <v>15356.000000000007</v>
      </c>
      <c r="M22" s="58" t="s">
        <v>47</v>
      </c>
      <c r="N22" s="59" t="s">
        <v>48</v>
      </c>
      <c r="O22" s="59" t="s">
        <v>49</v>
      </c>
      <c r="P22" s="60" t="s">
        <v>52</v>
      </c>
      <c r="Q22" s="60" t="s">
        <v>53</v>
      </c>
    </row>
    <row r="23" spans="1:17" x14ac:dyDescent="0.2">
      <c r="A23" s="29">
        <v>42</v>
      </c>
      <c r="B23" s="29">
        <v>14784.999999999996</v>
      </c>
      <c r="D23" s="29">
        <v>1</v>
      </c>
      <c r="E23" s="29">
        <v>15.201687691196</v>
      </c>
      <c r="F23" s="29">
        <v>0.35232105257309898</v>
      </c>
      <c r="G23" s="29">
        <v>1.25451339542201</v>
      </c>
      <c r="H23" s="29">
        <v>1.3112319976402401E-2</v>
      </c>
      <c r="J23" s="29">
        <v>42</v>
      </c>
      <c r="K23" s="29">
        <v>14457</v>
      </c>
      <c r="M23" s="29">
        <v>1</v>
      </c>
      <c r="N23" s="29">
        <v>18.0175714810435</v>
      </c>
      <c r="O23" s="29">
        <v>0.24689197941577301</v>
      </c>
      <c r="P23" s="29">
        <v>1.2173827277396601</v>
      </c>
      <c r="Q23" s="62">
        <v>9.3545282965764603E-17</v>
      </c>
    </row>
    <row r="24" spans="1:17" x14ac:dyDescent="0.2">
      <c r="A24" s="29">
        <v>44</v>
      </c>
      <c r="B24" s="29">
        <v>14003.999999999989</v>
      </c>
      <c r="D24" s="29">
        <v>2</v>
      </c>
      <c r="E24" s="29">
        <v>18.337519662405601</v>
      </c>
      <c r="F24" s="29">
        <v>0.55920086384760903</v>
      </c>
      <c r="G24" s="29">
        <v>10.946850147141401</v>
      </c>
      <c r="H24" s="29">
        <v>0.147412040692803</v>
      </c>
      <c r="J24" s="29">
        <v>44</v>
      </c>
      <c r="K24" s="29">
        <v>13618.999999999995</v>
      </c>
      <c r="M24" s="29">
        <v>2</v>
      </c>
      <c r="N24" s="29">
        <v>18.6409983005783</v>
      </c>
      <c r="O24" s="29">
        <v>0.40379027871230699</v>
      </c>
      <c r="P24" s="29">
        <v>10.227299969983999</v>
      </c>
      <c r="Q24" s="29">
        <v>0.111990702470048</v>
      </c>
    </row>
    <row r="25" spans="1:17" x14ac:dyDescent="0.2">
      <c r="A25" s="29">
        <v>46</v>
      </c>
      <c r="B25" s="29">
        <v>13278.999999999996</v>
      </c>
      <c r="D25" s="29">
        <v>3</v>
      </c>
      <c r="E25" s="29">
        <v>26.940608175760399</v>
      </c>
      <c r="F25" s="29">
        <v>2.5950497195301701</v>
      </c>
      <c r="G25" s="29">
        <v>42.503118007691498</v>
      </c>
      <c r="H25" s="29">
        <v>2.5203577733119098</v>
      </c>
      <c r="J25" s="29">
        <v>46</v>
      </c>
      <c r="K25" s="29">
        <v>12843.999999999991</v>
      </c>
      <c r="M25" s="29">
        <v>3</v>
      </c>
      <c r="N25" s="29">
        <v>33.914475022912498</v>
      </c>
      <c r="O25" s="29">
        <v>1.1917096260343301</v>
      </c>
      <c r="P25" s="29">
        <v>38.692221358089498</v>
      </c>
      <c r="Q25" s="29">
        <v>1.0217234526269401</v>
      </c>
    </row>
    <row r="26" spans="1:17" x14ac:dyDescent="0.2">
      <c r="A26" s="29">
        <v>48</v>
      </c>
      <c r="B26" s="29">
        <v>12629.999999999998</v>
      </c>
      <c r="D26" s="29">
        <v>4</v>
      </c>
      <c r="E26" s="29">
        <v>35.826541340206496</v>
      </c>
      <c r="F26" s="29">
        <v>2.06259809527167</v>
      </c>
      <c r="G26" s="29">
        <v>122.42375134668001</v>
      </c>
      <c r="H26" s="29">
        <v>8.5417881637573103</v>
      </c>
      <c r="J26" s="29">
        <v>48</v>
      </c>
      <c r="K26" s="29">
        <v>12083.999999999996</v>
      </c>
      <c r="M26" s="29">
        <v>4</v>
      </c>
      <c r="N26" s="29">
        <v>27.400169387620799</v>
      </c>
      <c r="O26" s="29">
        <v>1.14900987048364</v>
      </c>
      <c r="P26" s="29">
        <v>144.183558022178</v>
      </c>
      <c r="Q26" s="29">
        <v>8.4544983923987793</v>
      </c>
    </row>
    <row r="27" spans="1:17" x14ac:dyDescent="0.2">
      <c r="A27" s="29">
        <v>50</v>
      </c>
      <c r="B27" s="29">
        <v>12035.999999999991</v>
      </c>
      <c r="J27" s="29">
        <v>50</v>
      </c>
      <c r="K27" s="29">
        <v>11442.999999999989</v>
      </c>
    </row>
    <row r="28" spans="1:17" x14ac:dyDescent="0.2">
      <c r="A28" s="29">
        <v>52</v>
      </c>
      <c r="B28" s="29">
        <v>11443.000000000018</v>
      </c>
      <c r="J28" s="29">
        <v>52</v>
      </c>
      <c r="K28" s="29">
        <v>10819.999999999996</v>
      </c>
    </row>
    <row r="29" spans="1:17" x14ac:dyDescent="0.2">
      <c r="A29" s="29">
        <v>54</v>
      </c>
      <c r="B29" s="29">
        <v>10904.000000000002</v>
      </c>
      <c r="J29" s="29">
        <v>54</v>
      </c>
      <c r="K29" s="29">
        <v>10265.999999999993</v>
      </c>
    </row>
    <row r="30" spans="1:17" x14ac:dyDescent="0.2">
      <c r="A30" s="29">
        <v>56</v>
      </c>
      <c r="B30" s="29">
        <v>10366.000000000004</v>
      </c>
      <c r="J30" s="29">
        <v>56</v>
      </c>
      <c r="K30" s="29">
        <v>9749.9999999999982</v>
      </c>
    </row>
    <row r="31" spans="1:17" x14ac:dyDescent="0.2">
      <c r="A31" s="29">
        <v>58</v>
      </c>
      <c r="B31" s="29">
        <v>9905</v>
      </c>
      <c r="J31" s="29">
        <v>58</v>
      </c>
      <c r="K31" s="29">
        <v>9238</v>
      </c>
    </row>
    <row r="32" spans="1:17" x14ac:dyDescent="0.2">
      <c r="A32" s="29">
        <v>60</v>
      </c>
      <c r="B32" s="29">
        <v>9445.0000000000036</v>
      </c>
      <c r="J32" s="29">
        <v>60</v>
      </c>
      <c r="K32" s="29">
        <v>8795.0000000000036</v>
      </c>
    </row>
    <row r="33" spans="1:11" x14ac:dyDescent="0.2">
      <c r="A33" s="29">
        <v>62</v>
      </c>
      <c r="B33" s="29">
        <v>9048.0000000000036</v>
      </c>
      <c r="J33" s="29">
        <v>62</v>
      </c>
      <c r="K33" s="29">
        <v>8362</v>
      </c>
    </row>
    <row r="34" spans="1:11" x14ac:dyDescent="0.2">
      <c r="A34" s="29">
        <v>64</v>
      </c>
      <c r="B34" s="29">
        <v>8666.9999999999945</v>
      </c>
      <c r="J34" s="29">
        <v>64</v>
      </c>
      <c r="K34" s="29">
        <v>7938.9999999999854</v>
      </c>
    </row>
    <row r="35" spans="1:11" x14ac:dyDescent="0.2">
      <c r="A35" s="29">
        <v>66</v>
      </c>
      <c r="B35" s="29">
        <v>8317.0000000000018</v>
      </c>
      <c r="J35" s="29">
        <v>66</v>
      </c>
      <c r="K35" s="29">
        <v>7538.0000000000164</v>
      </c>
    </row>
    <row r="36" spans="1:11" x14ac:dyDescent="0.2">
      <c r="A36" s="29">
        <v>68</v>
      </c>
      <c r="B36" s="29">
        <v>7951.0000000000055</v>
      </c>
      <c r="J36" s="29">
        <v>68</v>
      </c>
      <c r="K36" s="29">
        <v>7207.9999999999827</v>
      </c>
    </row>
    <row r="37" spans="1:11" x14ac:dyDescent="0.2">
      <c r="A37" s="29">
        <v>70</v>
      </c>
      <c r="B37" s="29">
        <v>7634.9999999999964</v>
      </c>
      <c r="J37" s="29">
        <v>70</v>
      </c>
      <c r="K37" s="29">
        <v>6825.0000000000018</v>
      </c>
    </row>
    <row r="38" spans="1:11" x14ac:dyDescent="0.2">
      <c r="A38" s="29">
        <v>72</v>
      </c>
      <c r="B38" s="29">
        <v>7327.0000000000018</v>
      </c>
      <c r="J38" s="29">
        <v>72</v>
      </c>
      <c r="K38" s="29">
        <v>6510.0000000000073</v>
      </c>
    </row>
    <row r="39" spans="1:11" x14ac:dyDescent="0.2">
      <c r="A39" s="29">
        <v>74</v>
      </c>
      <c r="B39" s="29">
        <v>7003.0000000000073</v>
      </c>
      <c r="J39" s="29">
        <v>74</v>
      </c>
      <c r="K39" s="29">
        <v>6196.0000000000055</v>
      </c>
    </row>
    <row r="40" spans="1:11" x14ac:dyDescent="0.2">
      <c r="A40" s="29">
        <v>76</v>
      </c>
      <c r="B40" s="29">
        <v>6731.0000000000055</v>
      </c>
      <c r="J40" s="29">
        <v>76</v>
      </c>
      <c r="K40" s="29">
        <v>5920.9999999999827</v>
      </c>
    </row>
    <row r="41" spans="1:11" x14ac:dyDescent="0.2">
      <c r="A41" s="29">
        <v>78</v>
      </c>
      <c r="B41" s="29">
        <v>6470.0000000000136</v>
      </c>
      <c r="J41" s="29">
        <v>78</v>
      </c>
      <c r="K41" s="29">
        <v>5670.0000000000164</v>
      </c>
    </row>
    <row r="42" spans="1:11" x14ac:dyDescent="0.2">
      <c r="A42" s="29">
        <v>80</v>
      </c>
      <c r="B42" s="29">
        <v>6228.00000000001</v>
      </c>
      <c r="J42" s="29">
        <v>80</v>
      </c>
      <c r="K42" s="29">
        <v>5407.0000000000018</v>
      </c>
    </row>
    <row r="43" spans="1:11" x14ac:dyDescent="0.2">
      <c r="A43" s="29">
        <v>82</v>
      </c>
      <c r="B43" s="29">
        <v>5986.0000000000064</v>
      </c>
      <c r="J43" s="29">
        <v>82</v>
      </c>
      <c r="K43" s="29">
        <v>5155.0000000000146</v>
      </c>
    </row>
    <row r="44" spans="1:11" x14ac:dyDescent="0.2">
      <c r="A44" s="29">
        <v>84</v>
      </c>
      <c r="B44" s="29">
        <v>5759.9999999999964</v>
      </c>
      <c r="J44" s="29">
        <v>84</v>
      </c>
      <c r="K44" s="29">
        <v>4924.9999999999818</v>
      </c>
    </row>
    <row r="45" spans="1:11" x14ac:dyDescent="0.2">
      <c r="A45" s="29">
        <v>86</v>
      </c>
      <c r="B45" s="29">
        <v>5534.0000000000055</v>
      </c>
      <c r="J45" s="29">
        <v>86</v>
      </c>
      <c r="K45" s="29">
        <v>4738.9999999999991</v>
      </c>
    </row>
    <row r="46" spans="1:11" x14ac:dyDescent="0.2">
      <c r="A46" s="29">
        <v>88</v>
      </c>
      <c r="B46" s="29">
        <v>5320.0000000000136</v>
      </c>
      <c r="J46" s="29">
        <v>88</v>
      </c>
      <c r="K46" s="29">
        <v>4557.9999999999936</v>
      </c>
    </row>
    <row r="47" spans="1:11" x14ac:dyDescent="0.2">
      <c r="A47" s="29">
        <v>90</v>
      </c>
      <c r="B47" s="29">
        <v>5113.9999999999945</v>
      </c>
      <c r="J47" s="29">
        <v>90</v>
      </c>
      <c r="K47" s="29">
        <v>4371.9999999999964</v>
      </c>
    </row>
    <row r="48" spans="1:11" x14ac:dyDescent="0.2">
      <c r="A48" s="29">
        <v>92</v>
      </c>
      <c r="B48" s="29">
        <v>4929.0000000000045</v>
      </c>
      <c r="J48" s="29">
        <v>92</v>
      </c>
      <c r="K48" s="29">
        <v>4183</v>
      </c>
    </row>
    <row r="49" spans="1:11" x14ac:dyDescent="0.2">
      <c r="A49" s="29">
        <v>94</v>
      </c>
      <c r="B49" s="29">
        <v>4752.0000000000036</v>
      </c>
      <c r="J49" s="29">
        <v>94</v>
      </c>
      <c r="K49" s="29">
        <v>4029.0000000000009</v>
      </c>
    </row>
    <row r="50" spans="1:11" x14ac:dyDescent="0.2">
      <c r="A50" s="29">
        <v>96</v>
      </c>
      <c r="B50" s="29">
        <v>4593.0000000000018</v>
      </c>
      <c r="J50" s="29">
        <v>96</v>
      </c>
      <c r="K50" s="29">
        <v>3876.9999999999923</v>
      </c>
    </row>
    <row r="51" spans="1:11" x14ac:dyDescent="0.2">
      <c r="A51" s="29">
        <v>98</v>
      </c>
      <c r="B51" s="29">
        <v>4449.0000000000164</v>
      </c>
      <c r="J51" s="29">
        <v>98</v>
      </c>
      <c r="K51" s="29">
        <v>3722.9999999999927</v>
      </c>
    </row>
    <row r="52" spans="1:11" x14ac:dyDescent="0.2">
      <c r="A52" s="29">
        <v>100</v>
      </c>
      <c r="B52" s="29">
        <v>4266.0000000000146</v>
      </c>
      <c r="J52" s="29">
        <v>100</v>
      </c>
      <c r="K52" s="29">
        <v>3556</v>
      </c>
    </row>
    <row r="53" spans="1:11" x14ac:dyDescent="0.2">
      <c r="A53" s="29">
        <v>102</v>
      </c>
      <c r="B53" s="29">
        <v>4126.9999999999918</v>
      </c>
      <c r="J53" s="29">
        <v>102</v>
      </c>
      <c r="K53" s="29">
        <v>3425.0000000000045</v>
      </c>
    </row>
    <row r="54" spans="1:11" x14ac:dyDescent="0.2">
      <c r="A54" s="29">
        <v>104</v>
      </c>
      <c r="B54" s="29">
        <v>3981.0000000000064</v>
      </c>
      <c r="J54" s="29">
        <v>104</v>
      </c>
      <c r="K54" s="29">
        <v>3319.9999999999955</v>
      </c>
    </row>
    <row r="55" spans="1:11" x14ac:dyDescent="0.2">
      <c r="A55" s="29">
        <v>106</v>
      </c>
      <c r="B55" s="29">
        <v>3854.9999999999991</v>
      </c>
      <c r="J55" s="29">
        <v>106</v>
      </c>
      <c r="K55" s="29">
        <v>3209.000000000005</v>
      </c>
    </row>
    <row r="56" spans="1:11" x14ac:dyDescent="0.2">
      <c r="A56" s="29">
        <v>108</v>
      </c>
      <c r="B56" s="29">
        <v>3707.0000000000068</v>
      </c>
      <c r="J56" s="29">
        <v>108</v>
      </c>
      <c r="K56" s="29">
        <v>3102.000000000005</v>
      </c>
    </row>
    <row r="57" spans="1:11" x14ac:dyDescent="0.2">
      <c r="A57" s="29">
        <v>110</v>
      </c>
      <c r="B57" s="29">
        <v>3581.9999999999927</v>
      </c>
      <c r="J57" s="29">
        <v>110</v>
      </c>
      <c r="K57" s="29">
        <v>3006.9999999999791</v>
      </c>
    </row>
    <row r="58" spans="1:11" x14ac:dyDescent="0.2">
      <c r="A58" s="29">
        <v>112</v>
      </c>
      <c r="B58" s="29">
        <v>3453.9999999999955</v>
      </c>
      <c r="J58" s="29">
        <v>112</v>
      </c>
      <c r="K58" s="29">
        <v>2887.0000000000159</v>
      </c>
    </row>
    <row r="59" spans="1:11" x14ac:dyDescent="0.2">
      <c r="A59" s="29">
        <v>114</v>
      </c>
      <c r="B59" s="29">
        <v>3323.9999999999968</v>
      </c>
      <c r="J59" s="29">
        <v>114</v>
      </c>
      <c r="K59" s="29">
        <v>2775.9999999999982</v>
      </c>
    </row>
    <row r="60" spans="1:11" x14ac:dyDescent="0.2">
      <c r="A60" s="29">
        <v>116</v>
      </c>
      <c r="B60" s="29">
        <v>3212.0000000000146</v>
      </c>
      <c r="J60" s="29">
        <v>116</v>
      </c>
      <c r="K60" s="29">
        <v>2687.0000000000146</v>
      </c>
    </row>
    <row r="61" spans="1:11" x14ac:dyDescent="0.2">
      <c r="A61" s="29">
        <v>118</v>
      </c>
      <c r="B61" s="29">
        <v>3121.0000000000023</v>
      </c>
      <c r="J61" s="29">
        <v>118</v>
      </c>
      <c r="K61" s="29">
        <v>2593.0000000000032</v>
      </c>
    </row>
    <row r="62" spans="1:11" x14ac:dyDescent="0.2">
      <c r="A62" s="29">
        <v>120</v>
      </c>
      <c r="B62" s="29">
        <v>3018.9999999999927</v>
      </c>
      <c r="J62" s="29">
        <v>120</v>
      </c>
      <c r="K62" s="29">
        <v>2496.0000000000055</v>
      </c>
    </row>
    <row r="63" spans="1:11" x14ac:dyDescent="0.2">
      <c r="A63" s="29">
        <v>122</v>
      </c>
      <c r="B63" s="29">
        <v>2912.999999999995</v>
      </c>
      <c r="J63" s="29">
        <v>122</v>
      </c>
      <c r="K63" s="29">
        <v>2419.0000000000045</v>
      </c>
    </row>
    <row r="64" spans="1:11" x14ac:dyDescent="0.2">
      <c r="A64" s="29">
        <v>124</v>
      </c>
      <c r="B64" s="29">
        <v>2800.0000000000118</v>
      </c>
      <c r="J64" s="29">
        <v>124</v>
      </c>
      <c r="K64" s="29">
        <v>2335.9999999999918</v>
      </c>
    </row>
    <row r="65" spans="1:11" x14ac:dyDescent="0.2">
      <c r="A65" s="29">
        <v>126</v>
      </c>
      <c r="B65" s="29">
        <v>2716.000000000015</v>
      </c>
      <c r="J65" s="29">
        <v>126</v>
      </c>
      <c r="K65" s="29">
        <v>2250.0000000000073</v>
      </c>
    </row>
    <row r="66" spans="1:11" x14ac:dyDescent="0.2">
      <c r="A66" s="29">
        <v>128</v>
      </c>
      <c r="B66" s="29">
        <v>2635.0000000000036</v>
      </c>
      <c r="J66" s="29">
        <v>128</v>
      </c>
      <c r="K66" s="29">
        <v>2178.9999999999836</v>
      </c>
    </row>
    <row r="67" spans="1:11" x14ac:dyDescent="0.2">
      <c r="A67" s="29">
        <v>130</v>
      </c>
      <c r="B67" s="29">
        <v>2553.0000000000109</v>
      </c>
      <c r="J67" s="29">
        <v>130</v>
      </c>
      <c r="K67" s="29">
        <v>2101.0000000000018</v>
      </c>
    </row>
    <row r="68" spans="1:11" x14ac:dyDescent="0.2">
      <c r="A68" s="29">
        <v>132</v>
      </c>
      <c r="B68" s="29">
        <v>2474.0000000000073</v>
      </c>
      <c r="J68" s="29">
        <v>132</v>
      </c>
      <c r="K68" s="29">
        <v>2034.0000000000034</v>
      </c>
    </row>
    <row r="69" spans="1:11" x14ac:dyDescent="0.2">
      <c r="A69" s="29">
        <v>134</v>
      </c>
      <c r="B69" s="29">
        <v>2384.9999999999955</v>
      </c>
      <c r="J69" s="29">
        <v>134</v>
      </c>
      <c r="K69" s="29">
        <v>1965.9999999999993</v>
      </c>
    </row>
    <row r="70" spans="1:11" x14ac:dyDescent="0.2">
      <c r="A70" s="29">
        <v>136</v>
      </c>
      <c r="B70" s="29">
        <v>2295.9999999999995</v>
      </c>
      <c r="J70" s="29">
        <v>136</v>
      </c>
      <c r="K70" s="29">
        <v>1886.0000000000032</v>
      </c>
    </row>
    <row r="71" spans="1:11" x14ac:dyDescent="0.2">
      <c r="A71" s="29">
        <v>138</v>
      </c>
      <c r="B71" s="29">
        <v>2226.9999999999909</v>
      </c>
      <c r="J71" s="29">
        <v>138</v>
      </c>
      <c r="K71" s="29">
        <v>1813.9999999999943</v>
      </c>
    </row>
    <row r="72" spans="1:11" x14ac:dyDescent="0.2">
      <c r="A72" s="29">
        <v>140</v>
      </c>
      <c r="B72" s="29">
        <v>2156.9999999999986</v>
      </c>
      <c r="J72" s="29">
        <v>140</v>
      </c>
      <c r="K72" s="29">
        <v>1752.0000000000109</v>
      </c>
    </row>
    <row r="73" spans="1:11" x14ac:dyDescent="0.2">
      <c r="A73" s="29">
        <v>142</v>
      </c>
      <c r="B73" s="29">
        <v>2084.00000000001</v>
      </c>
      <c r="J73" s="29">
        <v>142</v>
      </c>
      <c r="K73" s="29">
        <v>1689.9999999999886</v>
      </c>
    </row>
    <row r="74" spans="1:11" x14ac:dyDescent="0.2">
      <c r="A74" s="29">
        <v>144</v>
      </c>
      <c r="B74" s="29">
        <v>2011.9999999999939</v>
      </c>
      <c r="J74" s="29">
        <v>144</v>
      </c>
      <c r="K74" s="29">
        <v>1643.9999999999964</v>
      </c>
    </row>
    <row r="75" spans="1:11" x14ac:dyDescent="0.2">
      <c r="A75" s="29">
        <v>146</v>
      </c>
      <c r="B75" s="29">
        <v>1951.0000000000055</v>
      </c>
      <c r="J75" s="29">
        <v>146</v>
      </c>
      <c r="K75" s="29">
        <v>1585.9999999999832</v>
      </c>
    </row>
    <row r="76" spans="1:11" x14ac:dyDescent="0.2">
      <c r="A76" s="29">
        <v>148</v>
      </c>
      <c r="B76" s="29">
        <v>1885.9999999999986</v>
      </c>
      <c r="J76" s="29">
        <v>148</v>
      </c>
      <c r="K76" s="29">
        <v>1542.0000000000111</v>
      </c>
    </row>
    <row r="77" spans="1:11" x14ac:dyDescent="0.2">
      <c r="A77" s="29">
        <v>150</v>
      </c>
      <c r="B77" s="29">
        <v>1832.9999999999889</v>
      </c>
      <c r="J77" s="29">
        <v>150</v>
      </c>
      <c r="K77" s="29">
        <v>1494.9999999999952</v>
      </c>
    </row>
    <row r="78" spans="1:11" x14ac:dyDescent="0.2">
      <c r="A78" s="29">
        <v>152</v>
      </c>
      <c r="B78" s="29">
        <v>1772.0000000000064</v>
      </c>
      <c r="J78" s="29">
        <v>152</v>
      </c>
      <c r="K78" s="29">
        <v>1441.9999999999927</v>
      </c>
    </row>
    <row r="79" spans="1:11" x14ac:dyDescent="0.2">
      <c r="A79" s="29">
        <v>154</v>
      </c>
      <c r="B79" s="29">
        <v>1711.0000000000059</v>
      </c>
      <c r="J79" s="29">
        <v>154</v>
      </c>
      <c r="K79" s="29">
        <v>1389.0000000000168</v>
      </c>
    </row>
    <row r="80" spans="1:11" x14ac:dyDescent="0.2">
      <c r="A80" s="29">
        <v>156</v>
      </c>
      <c r="B80" s="29">
        <v>1654.0000000000139</v>
      </c>
      <c r="J80" s="29">
        <v>156</v>
      </c>
      <c r="K80" s="29">
        <v>1339.0000000000109</v>
      </c>
    </row>
    <row r="81" spans="1:11" x14ac:dyDescent="0.2">
      <c r="A81" s="29">
        <v>158</v>
      </c>
      <c r="B81" s="29">
        <v>1603.00000000001</v>
      </c>
      <c r="J81" s="29">
        <v>158</v>
      </c>
      <c r="K81" s="29">
        <v>1301.9999999999818</v>
      </c>
    </row>
    <row r="82" spans="1:11" x14ac:dyDescent="0.2">
      <c r="A82" s="29">
        <v>160</v>
      </c>
      <c r="B82" s="29">
        <v>1554.9999999999934</v>
      </c>
      <c r="J82" s="29">
        <v>160</v>
      </c>
      <c r="K82" s="29">
        <v>1271.0000000000027</v>
      </c>
    </row>
    <row r="83" spans="1:11" x14ac:dyDescent="0.2">
      <c r="A83" s="29">
        <v>162</v>
      </c>
      <c r="B83" s="29">
        <v>1499.0000000000064</v>
      </c>
      <c r="J83" s="29">
        <v>162</v>
      </c>
      <c r="K83" s="29">
        <v>1227.000000000005</v>
      </c>
    </row>
    <row r="84" spans="1:11" x14ac:dyDescent="0.2">
      <c r="A84" s="29">
        <v>164</v>
      </c>
      <c r="B84" s="29">
        <v>1460.0000000000073</v>
      </c>
      <c r="J84" s="29">
        <v>164</v>
      </c>
      <c r="K84" s="29">
        <v>1187.0000000000025</v>
      </c>
    </row>
    <row r="85" spans="1:11" x14ac:dyDescent="0.2">
      <c r="A85" s="29">
        <v>166</v>
      </c>
      <c r="B85" s="29">
        <v>1421.9999999999889</v>
      </c>
      <c r="J85" s="29">
        <v>166</v>
      </c>
      <c r="K85" s="29">
        <v>1147.9999999999973</v>
      </c>
    </row>
    <row r="86" spans="1:11" x14ac:dyDescent="0.2">
      <c r="A86" s="29">
        <v>168</v>
      </c>
      <c r="B86" s="29">
        <v>1375.0000000000052</v>
      </c>
      <c r="J86" s="29">
        <v>168</v>
      </c>
      <c r="K86" s="29">
        <v>1102.9999999999932</v>
      </c>
    </row>
    <row r="87" spans="1:11" x14ac:dyDescent="0.2">
      <c r="A87" s="29">
        <v>170</v>
      </c>
      <c r="B87" s="29">
        <v>1324.9999999999945</v>
      </c>
      <c r="J87" s="29">
        <v>170</v>
      </c>
      <c r="K87" s="29">
        <v>1068.0000000000132</v>
      </c>
    </row>
    <row r="88" spans="1:11" x14ac:dyDescent="0.2">
      <c r="A88" s="29">
        <v>172</v>
      </c>
      <c r="B88" s="29">
        <v>1281.9999999999991</v>
      </c>
      <c r="J88" s="29">
        <v>172</v>
      </c>
      <c r="K88" s="29">
        <v>1033.9999999999986</v>
      </c>
    </row>
    <row r="89" spans="1:11" x14ac:dyDescent="0.2">
      <c r="A89" s="29">
        <v>174</v>
      </c>
      <c r="B89" s="29">
        <v>1252.0000000000057</v>
      </c>
      <c r="J89" s="29">
        <v>174</v>
      </c>
      <c r="K89" s="29">
        <v>1014.0000000000025</v>
      </c>
    </row>
    <row r="90" spans="1:11" x14ac:dyDescent="0.2">
      <c r="A90" s="29">
        <v>176</v>
      </c>
      <c r="B90" s="29">
        <v>1208.000000000005</v>
      </c>
      <c r="J90" s="29">
        <v>176</v>
      </c>
      <c r="K90" s="29">
        <v>990.99999999999409</v>
      </c>
    </row>
    <row r="91" spans="1:11" x14ac:dyDescent="0.2">
      <c r="A91" s="29">
        <v>178</v>
      </c>
      <c r="B91" s="29">
        <v>1171.999999999997</v>
      </c>
      <c r="J91" s="29">
        <v>178</v>
      </c>
      <c r="K91" s="29">
        <v>967.00000000000023</v>
      </c>
    </row>
    <row r="92" spans="1:11" x14ac:dyDescent="0.2">
      <c r="A92" s="29">
        <v>180</v>
      </c>
      <c r="B92" s="29">
        <v>1137.0000000000082</v>
      </c>
      <c r="J92" s="29">
        <v>180</v>
      </c>
      <c r="K92" s="29">
        <v>934.99999999999488</v>
      </c>
    </row>
    <row r="93" spans="1:11" x14ac:dyDescent="0.2">
      <c r="A93" s="29">
        <v>182</v>
      </c>
      <c r="B93" s="29">
        <v>1103.0000000000084</v>
      </c>
      <c r="J93" s="29">
        <v>182</v>
      </c>
      <c r="K93" s="29">
        <v>900.99999999999352</v>
      </c>
    </row>
    <row r="94" spans="1:11" x14ac:dyDescent="0.2">
      <c r="A94" s="29">
        <v>184</v>
      </c>
      <c r="B94" s="29">
        <v>1069.0000000000084</v>
      </c>
      <c r="J94" s="29">
        <v>184</v>
      </c>
      <c r="K94" s="29">
        <v>867.00000000000796</v>
      </c>
    </row>
    <row r="95" spans="1:11" x14ac:dyDescent="0.2">
      <c r="A95" s="29">
        <v>186</v>
      </c>
      <c r="B95" s="29">
        <v>1035.9999999999914</v>
      </c>
      <c r="J95" s="29">
        <v>186</v>
      </c>
      <c r="K95" s="29">
        <v>833.0000000000116</v>
      </c>
    </row>
    <row r="96" spans="1:11" x14ac:dyDescent="0.2">
      <c r="A96" s="29">
        <v>188</v>
      </c>
      <c r="B96" s="29">
        <v>1007.0000000000091</v>
      </c>
      <c r="J96" s="29">
        <v>188</v>
      </c>
      <c r="K96" s="29">
        <v>809.99999999998499</v>
      </c>
    </row>
    <row r="97" spans="1:11" x14ac:dyDescent="0.2">
      <c r="A97" s="29">
        <v>190</v>
      </c>
      <c r="B97" s="29">
        <v>978.99999999999943</v>
      </c>
      <c r="J97" s="29">
        <v>190</v>
      </c>
      <c r="K97" s="29">
        <v>778.99999999998965</v>
      </c>
    </row>
    <row r="98" spans="1:11" x14ac:dyDescent="0.2">
      <c r="A98" s="29">
        <v>192</v>
      </c>
      <c r="B98" s="29">
        <v>950.99999999999784</v>
      </c>
      <c r="J98" s="29">
        <v>192</v>
      </c>
      <c r="K98" s="29">
        <v>751.00000000000261</v>
      </c>
    </row>
    <row r="99" spans="1:11" x14ac:dyDescent="0.2">
      <c r="A99" s="29">
        <v>194</v>
      </c>
      <c r="B99" s="29">
        <v>920.000000000005</v>
      </c>
      <c r="J99" s="29">
        <v>194</v>
      </c>
      <c r="K99" s="29">
        <v>732.99999999999727</v>
      </c>
    </row>
    <row r="100" spans="1:11" x14ac:dyDescent="0.2">
      <c r="A100" s="29">
        <v>196</v>
      </c>
      <c r="B100" s="29">
        <v>887.00000000001228</v>
      </c>
      <c r="J100" s="29">
        <v>196</v>
      </c>
      <c r="K100" s="29">
        <v>707.00000000000125</v>
      </c>
    </row>
    <row r="101" spans="1:11" x14ac:dyDescent="0.2">
      <c r="A101" s="29">
        <v>198</v>
      </c>
      <c r="B101" s="29">
        <v>853.99999999999545</v>
      </c>
      <c r="J101" s="29">
        <v>198</v>
      </c>
      <c r="K101" s="29">
        <v>688.00000000001751</v>
      </c>
    </row>
    <row r="102" spans="1:11" x14ac:dyDescent="0.2">
      <c r="A102" s="29">
        <v>200</v>
      </c>
      <c r="B102" s="29">
        <v>830.00000000000614</v>
      </c>
      <c r="J102" s="29">
        <v>200</v>
      </c>
      <c r="K102" s="29">
        <v>664.99999999999341</v>
      </c>
    </row>
    <row r="103" spans="1:11" x14ac:dyDescent="0.2">
      <c r="A103" s="29">
        <v>202</v>
      </c>
      <c r="B103" s="29">
        <v>805.00000000000364</v>
      </c>
      <c r="J103" s="29">
        <v>202</v>
      </c>
      <c r="K103" s="29">
        <v>650.99999999999091</v>
      </c>
    </row>
    <row r="104" spans="1:11" x14ac:dyDescent="0.2">
      <c r="A104" s="29">
        <v>204</v>
      </c>
      <c r="B104" s="29">
        <v>785.99999999999977</v>
      </c>
      <c r="J104" s="29">
        <v>204</v>
      </c>
      <c r="K104" s="29">
        <v>638.00000000000068</v>
      </c>
    </row>
    <row r="105" spans="1:11" x14ac:dyDescent="0.2">
      <c r="A105" s="29">
        <v>206</v>
      </c>
      <c r="B105" s="29">
        <v>763.00000000001342</v>
      </c>
      <c r="J105" s="29">
        <v>206</v>
      </c>
      <c r="K105" s="29">
        <v>618.00000000000193</v>
      </c>
    </row>
    <row r="106" spans="1:11" x14ac:dyDescent="0.2">
      <c r="A106" s="29">
        <v>208</v>
      </c>
      <c r="B106" s="29">
        <v>738.99999999999386</v>
      </c>
      <c r="J106" s="29">
        <v>208</v>
      </c>
      <c r="K106" s="29">
        <v>601.0000000000141</v>
      </c>
    </row>
    <row r="107" spans="1:11" x14ac:dyDescent="0.2">
      <c r="A107" s="29">
        <v>210</v>
      </c>
      <c r="B107" s="29">
        <v>720.999999999995</v>
      </c>
      <c r="J107" s="29">
        <v>210</v>
      </c>
      <c r="K107" s="29">
        <v>585.99999999998545</v>
      </c>
    </row>
    <row r="108" spans="1:11" x14ac:dyDescent="0.2">
      <c r="A108" s="29">
        <v>212</v>
      </c>
      <c r="B108" s="29">
        <v>699.99999999998886</v>
      </c>
      <c r="J108" s="29">
        <v>212</v>
      </c>
      <c r="K108" s="29">
        <v>564.00000000000682</v>
      </c>
    </row>
    <row r="109" spans="1:11" x14ac:dyDescent="0.2">
      <c r="A109" s="29">
        <v>214</v>
      </c>
      <c r="B109" s="29">
        <v>687.00000000000296</v>
      </c>
      <c r="J109" s="29">
        <v>214</v>
      </c>
      <c r="K109" s="29">
        <v>550.99999999998533</v>
      </c>
    </row>
    <row r="110" spans="1:11" x14ac:dyDescent="0.2">
      <c r="A110" s="29">
        <v>216</v>
      </c>
      <c r="B110" s="29">
        <v>666.99999999999409</v>
      </c>
      <c r="J110" s="29">
        <v>216</v>
      </c>
      <c r="K110" s="29">
        <v>537.00000000000341</v>
      </c>
    </row>
    <row r="111" spans="1:11" x14ac:dyDescent="0.2">
      <c r="A111" s="29">
        <v>218</v>
      </c>
      <c r="B111" s="29">
        <v>647.00000000000477</v>
      </c>
      <c r="J111" s="29">
        <v>218</v>
      </c>
      <c r="K111" s="29">
        <v>521.9999999999834</v>
      </c>
    </row>
    <row r="112" spans="1:11" x14ac:dyDescent="0.2">
      <c r="A112" s="29">
        <v>220</v>
      </c>
      <c r="B112" s="29">
        <v>632.99999999999409</v>
      </c>
      <c r="J112" s="29">
        <v>220</v>
      </c>
      <c r="K112" s="29">
        <v>510.00000000001683</v>
      </c>
    </row>
    <row r="113" spans="1:11" x14ac:dyDescent="0.2">
      <c r="A113" s="29">
        <v>222</v>
      </c>
      <c r="B113" s="29">
        <v>612.99999999999113</v>
      </c>
      <c r="J113" s="29">
        <v>222</v>
      </c>
      <c r="K113" s="29">
        <v>499.00000000000193</v>
      </c>
    </row>
    <row r="114" spans="1:11" x14ac:dyDescent="0.2">
      <c r="A114" s="29">
        <v>224</v>
      </c>
      <c r="B114" s="29">
        <v>598.00000000000534</v>
      </c>
      <c r="J114" s="29">
        <v>224</v>
      </c>
      <c r="K114" s="29">
        <v>484.00000000001825</v>
      </c>
    </row>
    <row r="115" spans="1:11" x14ac:dyDescent="0.2">
      <c r="A115" s="29">
        <v>226</v>
      </c>
      <c r="B115" s="29">
        <v>583.00000000000341</v>
      </c>
      <c r="J115" s="29">
        <v>226</v>
      </c>
      <c r="K115" s="29">
        <v>475.00000000001251</v>
      </c>
    </row>
    <row r="116" spans="1:11" x14ac:dyDescent="0.2">
      <c r="A116" s="29">
        <v>228</v>
      </c>
      <c r="B116" s="29">
        <v>563.00000000000841</v>
      </c>
      <c r="J116" s="29">
        <v>228</v>
      </c>
      <c r="K116" s="29">
        <v>459.99999999998624</v>
      </c>
    </row>
    <row r="117" spans="1:11" x14ac:dyDescent="0.2">
      <c r="A117" s="29">
        <v>230</v>
      </c>
      <c r="B117" s="29">
        <v>547.00000000000125</v>
      </c>
      <c r="J117" s="29">
        <v>230</v>
      </c>
      <c r="K117" s="29">
        <v>450.00000000000568</v>
      </c>
    </row>
    <row r="118" spans="1:11" x14ac:dyDescent="0.2">
      <c r="A118" s="29">
        <v>232</v>
      </c>
      <c r="B118" s="29">
        <v>531.99999999998545</v>
      </c>
      <c r="J118" s="29">
        <v>232</v>
      </c>
      <c r="K118" s="29">
        <v>441.0000000000025</v>
      </c>
    </row>
    <row r="119" spans="1:11" x14ac:dyDescent="0.2">
      <c r="A119" s="29">
        <v>234</v>
      </c>
      <c r="B119" s="29">
        <v>518.00000000000489</v>
      </c>
      <c r="J119" s="29">
        <v>234</v>
      </c>
      <c r="K119" s="29">
        <v>434.00000000000591</v>
      </c>
    </row>
    <row r="120" spans="1:11" x14ac:dyDescent="0.2">
      <c r="A120" s="29">
        <v>236</v>
      </c>
      <c r="B120" s="29">
        <v>506.9999999999992</v>
      </c>
      <c r="J120" s="29">
        <v>236</v>
      </c>
      <c r="K120" s="29">
        <v>426.00000000000068</v>
      </c>
    </row>
    <row r="121" spans="1:11" x14ac:dyDescent="0.2">
      <c r="A121" s="29">
        <v>238</v>
      </c>
      <c r="B121" s="29">
        <v>491.0000000000083</v>
      </c>
      <c r="J121" s="29">
        <v>238</v>
      </c>
      <c r="K121" s="29">
        <v>413.00000000001046</v>
      </c>
    </row>
    <row r="122" spans="1:11" x14ac:dyDescent="0.2">
      <c r="A122" s="29">
        <v>240</v>
      </c>
      <c r="B122" s="29">
        <v>476.99999999998954</v>
      </c>
      <c r="J122" s="29">
        <v>240</v>
      </c>
      <c r="K122" s="29">
        <v>398.00000000001359</v>
      </c>
    </row>
    <row r="123" spans="1:11" x14ac:dyDescent="0.2">
      <c r="A123" s="29">
        <v>242</v>
      </c>
      <c r="B123" s="29">
        <v>460.00000000000165</v>
      </c>
      <c r="J123" s="29">
        <v>242</v>
      </c>
      <c r="K123" s="29">
        <v>385.00000000000273</v>
      </c>
    </row>
    <row r="124" spans="1:11" x14ac:dyDescent="0.2">
      <c r="A124" s="29">
        <v>244</v>
      </c>
      <c r="B124" s="29">
        <v>444.99999999999977</v>
      </c>
      <c r="J124" s="29">
        <v>244</v>
      </c>
      <c r="K124" s="29">
        <v>375.00000000000279</v>
      </c>
    </row>
    <row r="125" spans="1:11" x14ac:dyDescent="0.2">
      <c r="A125" s="29">
        <v>246</v>
      </c>
      <c r="B125" s="29">
        <v>429.99999999999795</v>
      </c>
      <c r="J125" s="29">
        <v>246</v>
      </c>
      <c r="K125" s="29">
        <v>357.99999999998306</v>
      </c>
    </row>
    <row r="126" spans="1:11" x14ac:dyDescent="0.2">
      <c r="A126" s="29">
        <v>248</v>
      </c>
      <c r="B126" s="29">
        <v>423.99999999999955</v>
      </c>
      <c r="J126" s="29">
        <v>248</v>
      </c>
      <c r="K126" s="29">
        <v>346.00000000001648</v>
      </c>
    </row>
    <row r="127" spans="1:11" x14ac:dyDescent="0.2">
      <c r="A127" s="29">
        <v>250</v>
      </c>
      <c r="B127" s="29">
        <v>410.00000000000875</v>
      </c>
      <c r="J127" s="29">
        <v>250</v>
      </c>
      <c r="K127" s="29">
        <v>338.000000000005</v>
      </c>
    </row>
    <row r="128" spans="1:11" x14ac:dyDescent="0.2">
      <c r="A128" s="29">
        <v>252</v>
      </c>
      <c r="B128" s="29">
        <v>400.0000000000083</v>
      </c>
      <c r="J128" s="29">
        <v>252</v>
      </c>
      <c r="K128" s="29">
        <v>330.00000000000102</v>
      </c>
    </row>
    <row r="129" spans="1:11" x14ac:dyDescent="0.2">
      <c r="A129" s="29">
        <v>254</v>
      </c>
      <c r="B129" s="29">
        <v>390.00000000000773</v>
      </c>
      <c r="J129" s="29">
        <v>254</v>
      </c>
      <c r="K129" s="29">
        <v>323.00000000001069</v>
      </c>
    </row>
    <row r="130" spans="1:11" x14ac:dyDescent="0.2">
      <c r="A130" s="29">
        <v>256</v>
      </c>
      <c r="B130" s="29">
        <v>374.00000000000085</v>
      </c>
      <c r="J130" s="29">
        <v>256</v>
      </c>
      <c r="K130" s="29">
        <v>316.99999999999017</v>
      </c>
    </row>
    <row r="131" spans="1:11" x14ac:dyDescent="0.2">
      <c r="A131" s="29">
        <v>258</v>
      </c>
      <c r="B131" s="29">
        <v>355.99999999999989</v>
      </c>
      <c r="J131" s="29">
        <v>258</v>
      </c>
      <c r="K131" s="29">
        <v>306.00000000001535</v>
      </c>
    </row>
    <row r="132" spans="1:11" x14ac:dyDescent="0.2">
      <c r="A132" s="29">
        <v>260</v>
      </c>
      <c r="B132" s="29">
        <v>342.99999999999193</v>
      </c>
      <c r="J132" s="29">
        <v>260</v>
      </c>
      <c r="K132" s="29">
        <v>298.00000000000637</v>
      </c>
    </row>
    <row r="133" spans="1:11" x14ac:dyDescent="0.2">
      <c r="A133" s="29">
        <v>262</v>
      </c>
      <c r="B133" s="29">
        <v>327.99999999999818</v>
      </c>
      <c r="J133" s="29">
        <v>262</v>
      </c>
      <c r="K133" s="29">
        <v>286.99999999998897</v>
      </c>
    </row>
    <row r="134" spans="1:11" x14ac:dyDescent="0.2">
      <c r="A134" s="29">
        <v>264</v>
      </c>
      <c r="B134" s="29">
        <v>317.00000000000864</v>
      </c>
      <c r="J134" s="29">
        <v>264</v>
      </c>
      <c r="K134" s="29">
        <v>280.99999999999534</v>
      </c>
    </row>
    <row r="135" spans="1:11" x14ac:dyDescent="0.2">
      <c r="A135" s="29">
        <v>266</v>
      </c>
      <c r="B135" s="29">
        <v>308.99999999999409</v>
      </c>
      <c r="J135" s="29">
        <v>266</v>
      </c>
      <c r="K135" s="29">
        <v>271.00000000000034</v>
      </c>
    </row>
    <row r="136" spans="1:11" x14ac:dyDescent="0.2">
      <c r="A136" s="29">
        <v>268</v>
      </c>
      <c r="B136" s="29">
        <v>302.00000000000671</v>
      </c>
      <c r="J136" s="29">
        <v>268</v>
      </c>
      <c r="K136" s="29">
        <v>266.99999999999278</v>
      </c>
    </row>
    <row r="137" spans="1:11" x14ac:dyDescent="0.2">
      <c r="A137" s="29">
        <v>270</v>
      </c>
      <c r="B137" s="29">
        <v>294.00000000000028</v>
      </c>
      <c r="J137" s="29">
        <v>270</v>
      </c>
      <c r="K137" s="29">
        <v>264.99999999999926</v>
      </c>
    </row>
    <row r="138" spans="1:11" x14ac:dyDescent="0.2">
      <c r="A138" s="29">
        <v>272</v>
      </c>
      <c r="B138" s="29">
        <v>281.00000000000051</v>
      </c>
      <c r="J138" s="29">
        <v>272</v>
      </c>
      <c r="K138" s="29">
        <v>260.99999999999915</v>
      </c>
    </row>
    <row r="139" spans="1:11" x14ac:dyDescent="0.2">
      <c r="A139" s="29">
        <v>274</v>
      </c>
      <c r="B139" s="29">
        <v>276.00000000000136</v>
      </c>
      <c r="J139" s="29">
        <v>274</v>
      </c>
      <c r="K139" s="29">
        <v>256.99999999999278</v>
      </c>
    </row>
    <row r="140" spans="1:11" x14ac:dyDescent="0.2">
      <c r="A140" s="29">
        <v>276</v>
      </c>
      <c r="B140" s="29">
        <v>266.00000000001484</v>
      </c>
      <c r="J140" s="29">
        <v>276</v>
      </c>
      <c r="K140" s="29">
        <v>249.00000000000199</v>
      </c>
    </row>
    <row r="141" spans="1:11" x14ac:dyDescent="0.2">
      <c r="A141" s="29">
        <v>278</v>
      </c>
      <c r="B141" s="29">
        <v>258.00000000000028</v>
      </c>
      <c r="J141" s="29">
        <v>278</v>
      </c>
      <c r="K141" s="29">
        <v>244.00000000000259</v>
      </c>
    </row>
    <row r="142" spans="1:11" x14ac:dyDescent="0.2">
      <c r="A142" s="29">
        <v>280</v>
      </c>
      <c r="B142" s="29">
        <v>251.99999999998795</v>
      </c>
      <c r="J142" s="29">
        <v>280</v>
      </c>
      <c r="K142" s="29">
        <v>239.00000000000324</v>
      </c>
    </row>
    <row r="143" spans="1:11" x14ac:dyDescent="0.2">
      <c r="A143" s="29">
        <v>282</v>
      </c>
      <c r="B143" s="29">
        <v>246.99999999999471</v>
      </c>
      <c r="J143" s="29">
        <v>282</v>
      </c>
      <c r="K143" s="29">
        <v>228.99999999998508</v>
      </c>
    </row>
    <row r="144" spans="1:11" x14ac:dyDescent="0.2">
      <c r="A144" s="29">
        <v>284</v>
      </c>
      <c r="B144" s="29">
        <v>237.99999999999122</v>
      </c>
      <c r="J144" s="29">
        <v>284</v>
      </c>
      <c r="K144" s="29">
        <v>220.99999999999801</v>
      </c>
    </row>
    <row r="145" spans="1:11" x14ac:dyDescent="0.2">
      <c r="A145" s="29">
        <v>286</v>
      </c>
      <c r="B145" s="29">
        <v>229.99999999998471</v>
      </c>
      <c r="J145" s="29">
        <v>286</v>
      </c>
      <c r="K145" s="29">
        <v>213.00000000000716</v>
      </c>
    </row>
    <row r="146" spans="1:11" x14ac:dyDescent="0.2">
      <c r="A146" s="29">
        <v>288</v>
      </c>
      <c r="B146" s="29">
        <v>224.00000000001046</v>
      </c>
      <c r="J146" s="29">
        <v>288</v>
      </c>
      <c r="K146" s="29">
        <v>207.00000000000483</v>
      </c>
    </row>
    <row r="147" spans="1:11" x14ac:dyDescent="0.2">
      <c r="A147" s="29">
        <v>290</v>
      </c>
      <c r="B147" s="29">
        <v>217.99999999999014</v>
      </c>
      <c r="J147" s="29">
        <v>290</v>
      </c>
      <c r="K147" s="29">
        <v>204.00000000001711</v>
      </c>
    </row>
    <row r="148" spans="1:11" x14ac:dyDescent="0.2">
      <c r="A148" s="29">
        <v>292</v>
      </c>
      <c r="B148" s="29">
        <v>213.99999999998585</v>
      </c>
      <c r="J148" s="29">
        <v>292</v>
      </c>
      <c r="K148" s="29">
        <v>196.99999999999739</v>
      </c>
    </row>
    <row r="149" spans="1:11" x14ac:dyDescent="0.2">
      <c r="A149" s="29">
        <v>294</v>
      </c>
      <c r="B149" s="29">
        <v>206.99999999999852</v>
      </c>
      <c r="J149" s="29">
        <v>294</v>
      </c>
      <c r="K149" s="29">
        <v>187.00000000000239</v>
      </c>
    </row>
    <row r="150" spans="1:11" x14ac:dyDescent="0.2">
      <c r="A150" s="29">
        <v>296</v>
      </c>
      <c r="B150" s="29">
        <v>203.99999999999932</v>
      </c>
      <c r="J150" s="29">
        <v>296</v>
      </c>
      <c r="K150" s="29">
        <v>181.99999999999807</v>
      </c>
    </row>
    <row r="151" spans="1:11" x14ac:dyDescent="0.2">
      <c r="A151" s="29">
        <v>298</v>
      </c>
      <c r="B151" s="29">
        <v>196.00000000001492</v>
      </c>
      <c r="J151" s="29">
        <v>298</v>
      </c>
      <c r="K151" s="29">
        <v>173.99999999999403</v>
      </c>
    </row>
    <row r="152" spans="1:11" x14ac:dyDescent="0.2">
      <c r="A152" s="29">
        <v>300</v>
      </c>
      <c r="B152" s="29">
        <v>191.9999999999886</v>
      </c>
      <c r="J152" s="29">
        <v>300</v>
      </c>
      <c r="K152" s="29">
        <v>173.99999999999403</v>
      </c>
    </row>
    <row r="153" spans="1:11" x14ac:dyDescent="0.2">
      <c r="A153" s="29">
        <v>302</v>
      </c>
      <c r="B153" s="29">
        <v>185.99999999999827</v>
      </c>
      <c r="J153" s="29">
        <v>302</v>
      </c>
      <c r="K153" s="29">
        <v>167.00000000000369</v>
      </c>
    </row>
    <row r="154" spans="1:11" x14ac:dyDescent="0.2">
      <c r="A154" s="29">
        <v>304</v>
      </c>
      <c r="B154" s="29">
        <v>183.00000000000716</v>
      </c>
      <c r="J154" s="29">
        <v>304</v>
      </c>
      <c r="K154" s="29">
        <v>163.99999999999531</v>
      </c>
    </row>
    <row r="155" spans="1:11" x14ac:dyDescent="0.2">
      <c r="A155" s="29">
        <v>306</v>
      </c>
      <c r="B155" s="29">
        <v>178.99999999998892</v>
      </c>
      <c r="J155" s="29">
        <v>306</v>
      </c>
      <c r="K155" s="29">
        <v>156.99999999998306</v>
      </c>
    </row>
    <row r="156" spans="1:11" x14ac:dyDescent="0.2">
      <c r="A156" s="29">
        <v>308</v>
      </c>
      <c r="B156" s="29">
        <v>176.99999999999477</v>
      </c>
      <c r="J156" s="29">
        <v>308</v>
      </c>
      <c r="K156" s="29">
        <v>153.00000000000358</v>
      </c>
    </row>
    <row r="157" spans="1:11" x14ac:dyDescent="0.2">
      <c r="A157" s="29">
        <v>310</v>
      </c>
      <c r="B157" s="29">
        <v>174.00000000000358</v>
      </c>
      <c r="J157" s="29">
        <v>310</v>
      </c>
      <c r="K157" s="29">
        <v>151.99999999998619</v>
      </c>
    </row>
    <row r="158" spans="1:11" x14ac:dyDescent="0.2">
      <c r="A158" s="29">
        <v>312</v>
      </c>
      <c r="B158" s="29">
        <v>169.99999999999349</v>
      </c>
      <c r="J158" s="29">
        <v>312</v>
      </c>
      <c r="K158" s="29">
        <v>148.99999999999847</v>
      </c>
    </row>
    <row r="159" spans="1:11" x14ac:dyDescent="0.2">
      <c r="A159" s="29">
        <v>314</v>
      </c>
      <c r="B159" s="29">
        <v>165.00000000000827</v>
      </c>
      <c r="J159" s="29">
        <v>314</v>
      </c>
      <c r="K159" s="29">
        <v>145.99999999998636</v>
      </c>
    </row>
    <row r="160" spans="1:11" x14ac:dyDescent="0.2">
      <c r="A160" s="29">
        <v>316</v>
      </c>
      <c r="B160" s="29">
        <v>157.99999999998269</v>
      </c>
      <c r="J160" s="29">
        <v>316</v>
      </c>
      <c r="K160" s="29">
        <v>141.99999999998369</v>
      </c>
    </row>
    <row r="161" spans="1:11" x14ac:dyDescent="0.2">
      <c r="A161" s="29">
        <v>318</v>
      </c>
      <c r="B161" s="29">
        <v>154.99999999999966</v>
      </c>
      <c r="J161" s="29">
        <v>318</v>
      </c>
      <c r="K161" s="29">
        <v>139.00000000000097</v>
      </c>
    </row>
    <row r="162" spans="1:11" x14ac:dyDescent="0.2">
      <c r="A162" s="29">
        <v>320</v>
      </c>
      <c r="B162" s="29">
        <v>154.99999999999966</v>
      </c>
      <c r="J162" s="29">
        <v>320</v>
      </c>
      <c r="K162" s="29">
        <v>137.99999999998357</v>
      </c>
    </row>
    <row r="163" spans="1:11" x14ac:dyDescent="0.2">
      <c r="A163" s="29">
        <v>322</v>
      </c>
      <c r="B163" s="29">
        <v>152.00000000000847</v>
      </c>
      <c r="J163" s="29">
        <v>322</v>
      </c>
      <c r="K163" s="29">
        <v>134.99999999999832</v>
      </c>
    </row>
    <row r="164" spans="1:11" x14ac:dyDescent="0.2">
      <c r="A164" s="29">
        <v>324</v>
      </c>
      <c r="B164" s="29">
        <v>151.00000000001143</v>
      </c>
      <c r="J164" s="29">
        <v>324</v>
      </c>
      <c r="K164" s="29">
        <v>132.0000000000106</v>
      </c>
    </row>
    <row r="165" spans="1:11" x14ac:dyDescent="0.2">
      <c r="A165" s="29">
        <v>326</v>
      </c>
      <c r="B165" s="29">
        <v>148.99999999999534</v>
      </c>
      <c r="J165" s="29">
        <v>326</v>
      </c>
      <c r="K165" s="29">
        <v>128.99999999999849</v>
      </c>
    </row>
    <row r="166" spans="1:11" x14ac:dyDescent="0.2">
      <c r="A166" s="29">
        <v>328</v>
      </c>
      <c r="B166" s="29">
        <v>142.99999999999693</v>
      </c>
      <c r="J166" s="29">
        <v>328</v>
      </c>
      <c r="K166" s="29">
        <v>124.00000000000162</v>
      </c>
    </row>
    <row r="167" spans="1:11" x14ac:dyDescent="0.2">
      <c r="A167" s="29">
        <v>330</v>
      </c>
      <c r="B167" s="29">
        <v>138.00000000001171</v>
      </c>
      <c r="J167" s="29">
        <v>330</v>
      </c>
      <c r="K167" s="29">
        <v>118.00000000000301</v>
      </c>
    </row>
    <row r="168" spans="1:11" x14ac:dyDescent="0.2">
      <c r="A168" s="29">
        <v>332</v>
      </c>
      <c r="B168" s="29">
        <v>138.00000000001171</v>
      </c>
      <c r="J168" s="29">
        <v>332</v>
      </c>
      <c r="K168" s="29">
        <v>116.00000000001204</v>
      </c>
    </row>
    <row r="169" spans="1:11" x14ac:dyDescent="0.2">
      <c r="A169" s="29">
        <v>334</v>
      </c>
      <c r="B169" s="29">
        <v>138.00000000001171</v>
      </c>
      <c r="J169" s="29">
        <v>334</v>
      </c>
      <c r="K169" s="29">
        <v>113.99999999999915</v>
      </c>
    </row>
    <row r="170" spans="1:11" x14ac:dyDescent="0.2">
      <c r="A170" s="29">
        <v>336</v>
      </c>
      <c r="B170" s="29">
        <v>134.99999999999054</v>
      </c>
      <c r="J170" s="29">
        <v>336</v>
      </c>
      <c r="K170" s="29">
        <v>112.99999999998175</v>
      </c>
    </row>
    <row r="171" spans="1:11" x14ac:dyDescent="0.2">
      <c r="A171" s="29">
        <v>338</v>
      </c>
      <c r="B171" s="29">
        <v>133.99999999999346</v>
      </c>
      <c r="J171" s="29">
        <v>338</v>
      </c>
      <c r="K171" s="29">
        <v>109.99999999999403</v>
      </c>
    </row>
    <row r="172" spans="1:11" x14ac:dyDescent="0.2">
      <c r="A172" s="29">
        <v>340</v>
      </c>
      <c r="B172" s="29">
        <v>129.00000000000824</v>
      </c>
      <c r="J172" s="29">
        <v>340</v>
      </c>
      <c r="K172" s="29">
        <v>108.00000000000304</v>
      </c>
    </row>
    <row r="173" spans="1:11" x14ac:dyDescent="0.2">
      <c r="A173" s="29">
        <v>342</v>
      </c>
      <c r="B173" s="29">
        <v>126.00000000000094</v>
      </c>
      <c r="J173" s="29">
        <v>342</v>
      </c>
      <c r="K173" s="29">
        <v>107.00000000000631</v>
      </c>
    </row>
    <row r="174" spans="1:11" x14ac:dyDescent="0.2">
      <c r="A174" s="29">
        <v>344</v>
      </c>
      <c r="B174" s="29">
        <v>124.00000000001496</v>
      </c>
      <c r="J174" s="29">
        <v>344</v>
      </c>
      <c r="K174" s="29">
        <v>104.00000000000041</v>
      </c>
    </row>
    <row r="175" spans="1:11" x14ac:dyDescent="0.2">
      <c r="A175" s="29">
        <v>346</v>
      </c>
      <c r="B175" s="29">
        <v>120.99999999999378</v>
      </c>
      <c r="J175" s="29">
        <v>346</v>
      </c>
      <c r="K175" s="29">
        <v>94.999999999997158</v>
      </c>
    </row>
    <row r="176" spans="1:11" x14ac:dyDescent="0.2">
      <c r="A176" s="29">
        <v>348</v>
      </c>
      <c r="B176" s="29">
        <v>119.9999999999967</v>
      </c>
      <c r="J176" s="29">
        <v>348</v>
      </c>
      <c r="K176" s="29">
        <v>93.000000000003695</v>
      </c>
    </row>
    <row r="177" spans="1:11" x14ac:dyDescent="0.2">
      <c r="A177" s="29">
        <v>350</v>
      </c>
      <c r="B177" s="29">
        <v>118.00000000000259</v>
      </c>
      <c r="J177" s="29">
        <v>350</v>
      </c>
      <c r="K177" s="29">
        <v>88.999999999998579</v>
      </c>
    </row>
    <row r="178" spans="1:11" x14ac:dyDescent="0.2">
      <c r="A178" s="29">
        <v>352</v>
      </c>
      <c r="B178" s="29">
        <v>115.00000000000333</v>
      </c>
      <c r="J178" s="29">
        <v>352</v>
      </c>
      <c r="K178" s="29">
        <v>85.999999999988958</v>
      </c>
    </row>
    <row r="179" spans="1:11" x14ac:dyDescent="0.2">
      <c r="A179" s="29">
        <v>354</v>
      </c>
      <c r="B179" s="29">
        <v>111.99999999999019</v>
      </c>
      <c r="J179" s="29">
        <v>354</v>
      </c>
      <c r="K179" s="29">
        <v>83.999999999995481</v>
      </c>
    </row>
    <row r="180" spans="1:11" x14ac:dyDescent="0.2">
      <c r="A180" s="29">
        <v>356</v>
      </c>
      <c r="B180" s="29">
        <v>109.99999999999606</v>
      </c>
      <c r="J180" s="29">
        <v>356</v>
      </c>
      <c r="K180" s="29">
        <v>83.999999999995481</v>
      </c>
    </row>
    <row r="181" spans="1:11" x14ac:dyDescent="0.2">
      <c r="A181" s="29">
        <v>358</v>
      </c>
      <c r="B181" s="29">
        <v>108.99999999999901</v>
      </c>
      <c r="J181" s="29">
        <v>358</v>
      </c>
      <c r="K181" s="29">
        <v>83.000000000001222</v>
      </c>
    </row>
    <row r="182" spans="1:11" x14ac:dyDescent="0.2">
      <c r="A182" s="29">
        <v>360</v>
      </c>
      <c r="B182" s="29">
        <v>107.00000000001303</v>
      </c>
      <c r="J182" s="29">
        <v>360</v>
      </c>
      <c r="K182" s="29">
        <v>83.000000000001222</v>
      </c>
    </row>
    <row r="183" spans="1:11" x14ac:dyDescent="0.2">
      <c r="A183" s="29">
        <v>362</v>
      </c>
      <c r="B183" s="29">
        <v>104.00000000000573</v>
      </c>
      <c r="J183" s="29">
        <v>362</v>
      </c>
      <c r="K183" s="29">
        <v>83.000000000001222</v>
      </c>
    </row>
    <row r="184" spans="1:11" x14ac:dyDescent="0.2">
      <c r="A184" s="29">
        <v>364</v>
      </c>
      <c r="B184" s="29">
        <v>103.0000000000006</v>
      </c>
      <c r="J184" s="29">
        <v>364</v>
      </c>
      <c r="K184" s="29">
        <v>82.000000000004491</v>
      </c>
    </row>
    <row r="185" spans="1:11" x14ac:dyDescent="0.2">
      <c r="A185" s="29">
        <v>366</v>
      </c>
      <c r="B185" s="29">
        <v>99.999999999987551</v>
      </c>
      <c r="J185" s="29">
        <v>366</v>
      </c>
      <c r="K185" s="29">
        <v>78.999999999996106</v>
      </c>
    </row>
    <row r="186" spans="1:11" x14ac:dyDescent="0.2">
      <c r="A186" s="29">
        <v>368</v>
      </c>
      <c r="B186" s="29">
        <v>96.999999999996362</v>
      </c>
      <c r="J186" s="29">
        <v>368</v>
      </c>
      <c r="K186" s="29">
        <v>75.999999999986485</v>
      </c>
    </row>
    <row r="187" spans="1:11" x14ac:dyDescent="0.2">
      <c r="A187" s="29">
        <v>370</v>
      </c>
      <c r="B187" s="29">
        <v>94.999999999994174</v>
      </c>
      <c r="J187" s="29">
        <v>370</v>
      </c>
      <c r="K187" s="29">
        <v>75.999999999986485</v>
      </c>
    </row>
    <row r="188" spans="1:11" x14ac:dyDescent="0.2">
      <c r="A188" s="29">
        <v>372</v>
      </c>
      <c r="B188" s="29">
        <v>93.000000000000057</v>
      </c>
      <c r="J188" s="29">
        <v>372</v>
      </c>
      <c r="K188" s="29">
        <v>74.99999999998974</v>
      </c>
    </row>
    <row r="189" spans="1:11" x14ac:dyDescent="0.2">
      <c r="A189" s="29">
        <v>374</v>
      </c>
      <c r="B189" s="29">
        <v>92.000000000011141</v>
      </c>
      <c r="J189" s="29">
        <v>374</v>
      </c>
      <c r="K189" s="29">
        <v>72.999999999998764</v>
      </c>
    </row>
    <row r="190" spans="1:11" x14ac:dyDescent="0.2">
      <c r="A190" s="29">
        <v>376</v>
      </c>
      <c r="B190" s="29">
        <v>92.000000000011141</v>
      </c>
      <c r="J190" s="29">
        <v>376</v>
      </c>
      <c r="K190" s="29">
        <v>69.999999999990393</v>
      </c>
    </row>
    <row r="191" spans="1:11" x14ac:dyDescent="0.2">
      <c r="A191" s="29">
        <v>378</v>
      </c>
      <c r="B191" s="29">
        <v>92.000000000011141</v>
      </c>
      <c r="J191" s="29">
        <v>378</v>
      </c>
      <c r="K191" s="29">
        <v>68.000000000001876</v>
      </c>
    </row>
    <row r="192" spans="1:11" x14ac:dyDescent="0.2">
      <c r="A192" s="29">
        <v>380</v>
      </c>
      <c r="B192" s="29">
        <v>89.000000000003837</v>
      </c>
      <c r="J192" s="29">
        <v>380</v>
      </c>
      <c r="K192" s="29">
        <v>67.000000000007631</v>
      </c>
    </row>
    <row r="193" spans="1:11" x14ac:dyDescent="0.2">
      <c r="A193" s="29">
        <v>382</v>
      </c>
      <c r="B193" s="29">
        <v>89.000000000003837</v>
      </c>
      <c r="J193" s="29">
        <v>382</v>
      </c>
      <c r="K193" s="29">
        <v>66.000000000010886</v>
      </c>
    </row>
    <row r="194" spans="1:11" x14ac:dyDescent="0.2">
      <c r="A194" s="29">
        <v>384</v>
      </c>
      <c r="B194" s="29">
        <v>87.000000000009805</v>
      </c>
      <c r="J194" s="29">
        <v>384</v>
      </c>
      <c r="K194" s="29">
        <v>65.000000000014154</v>
      </c>
    </row>
    <row r="195" spans="1:11" x14ac:dyDescent="0.2">
      <c r="A195" s="29">
        <v>386</v>
      </c>
      <c r="B195" s="29">
        <v>81.000000000005585</v>
      </c>
      <c r="J195" s="29">
        <v>386</v>
      </c>
      <c r="K195" s="29">
        <v>65.000000000014154</v>
      </c>
    </row>
    <row r="196" spans="1:11" x14ac:dyDescent="0.2">
      <c r="A196" s="29">
        <v>388</v>
      </c>
      <c r="B196" s="29">
        <v>81.000000000005585</v>
      </c>
      <c r="J196" s="29">
        <v>388</v>
      </c>
      <c r="K196" s="29">
        <v>62.999999999998785</v>
      </c>
    </row>
    <row r="197" spans="1:11" x14ac:dyDescent="0.2">
      <c r="A197" s="29">
        <v>390</v>
      </c>
      <c r="B197" s="29">
        <v>78.000000000014396</v>
      </c>
      <c r="J197" s="29">
        <v>390</v>
      </c>
      <c r="K197" s="29">
        <v>62.999999999998785</v>
      </c>
    </row>
    <row r="198" spans="1:11" x14ac:dyDescent="0.2">
      <c r="A198" s="29">
        <v>392</v>
      </c>
      <c r="B198" s="29">
        <v>73.999999999996135</v>
      </c>
      <c r="J198" s="29">
        <v>392</v>
      </c>
      <c r="K198" s="29">
        <v>61.000000000005308</v>
      </c>
    </row>
    <row r="199" spans="1:11" x14ac:dyDescent="0.2">
      <c r="A199" s="29">
        <v>394</v>
      </c>
      <c r="B199" s="29">
        <v>73.999999999996135</v>
      </c>
      <c r="J199" s="29">
        <v>394</v>
      </c>
      <c r="K199" s="29">
        <v>61.000000000005308</v>
      </c>
    </row>
    <row r="200" spans="1:11" x14ac:dyDescent="0.2">
      <c r="A200" s="29">
        <v>396</v>
      </c>
      <c r="B200" s="29">
        <v>69.999999999999815</v>
      </c>
      <c r="J200" s="29">
        <v>396</v>
      </c>
      <c r="K200" s="29">
        <v>58.999999999991189</v>
      </c>
    </row>
    <row r="201" spans="1:11" x14ac:dyDescent="0.2">
      <c r="A201" s="29">
        <v>398</v>
      </c>
      <c r="B201" s="29">
        <v>69.000000000002757</v>
      </c>
      <c r="J201" s="29">
        <v>398</v>
      </c>
      <c r="K201" s="29">
        <v>58.999999999991189</v>
      </c>
    </row>
    <row r="202" spans="1:11" x14ac:dyDescent="0.2">
      <c r="A202" s="29">
        <v>400</v>
      </c>
      <c r="B202" s="29">
        <v>65.999999999997783</v>
      </c>
      <c r="J202" s="29">
        <v>400</v>
      </c>
      <c r="K202" s="29">
        <v>56.999999999997712</v>
      </c>
    </row>
    <row r="203" spans="1:11" x14ac:dyDescent="0.2">
      <c r="A203" s="29">
        <v>402</v>
      </c>
      <c r="B203" s="29">
        <v>61.999999999993399</v>
      </c>
      <c r="J203" s="29">
        <v>402</v>
      </c>
      <c r="K203" s="29">
        <v>56.999999999997712</v>
      </c>
    </row>
    <row r="204" spans="1:11" x14ac:dyDescent="0.2">
      <c r="A204" s="29">
        <v>404</v>
      </c>
      <c r="B204" s="29">
        <v>58.999999999994245</v>
      </c>
      <c r="J204" s="29">
        <v>404</v>
      </c>
      <c r="K204" s="29">
        <v>56.999999999997712</v>
      </c>
    </row>
    <row r="205" spans="1:11" x14ac:dyDescent="0.2">
      <c r="A205" s="29">
        <v>406</v>
      </c>
      <c r="B205" s="29">
        <v>56.000000000003155</v>
      </c>
      <c r="J205" s="29">
        <v>406</v>
      </c>
      <c r="K205" s="29">
        <v>56.999999999997712</v>
      </c>
    </row>
    <row r="206" spans="1:11" x14ac:dyDescent="0.2">
      <c r="A206" s="29">
        <v>408</v>
      </c>
      <c r="B206" s="29">
        <v>54.999999999998032</v>
      </c>
      <c r="J206" s="29">
        <v>408</v>
      </c>
      <c r="K206" s="29">
        <v>55.000000000009209</v>
      </c>
    </row>
    <row r="207" spans="1:11" x14ac:dyDescent="0.2">
      <c r="A207" s="29">
        <v>410</v>
      </c>
      <c r="B207" s="29">
        <v>54.000000000000966</v>
      </c>
      <c r="J207" s="29">
        <v>410</v>
      </c>
      <c r="K207" s="29">
        <v>55.000000000009209</v>
      </c>
    </row>
    <row r="208" spans="1:11" x14ac:dyDescent="0.2">
      <c r="A208" s="29">
        <v>412</v>
      </c>
      <c r="B208" s="29">
        <v>51.000000000009877</v>
      </c>
      <c r="J208" s="29">
        <v>412</v>
      </c>
      <c r="K208" s="29">
        <v>52.999999999996319</v>
      </c>
    </row>
    <row r="209" spans="1:11" x14ac:dyDescent="0.2">
      <c r="A209" s="29">
        <v>414</v>
      </c>
      <c r="B209" s="29">
        <v>50.000000000012818</v>
      </c>
      <c r="J209" s="29">
        <v>414</v>
      </c>
      <c r="K209" s="29">
        <v>51.000000000002842</v>
      </c>
    </row>
    <row r="210" spans="1:11" x14ac:dyDescent="0.2">
      <c r="A210" s="29">
        <v>416</v>
      </c>
      <c r="B210" s="29">
        <v>50.000000000012818</v>
      </c>
      <c r="J210" s="29">
        <v>416</v>
      </c>
      <c r="K210" s="29">
        <v>50.000000000006111</v>
      </c>
    </row>
    <row r="211" spans="1:11" x14ac:dyDescent="0.2">
      <c r="A211" s="29">
        <v>418</v>
      </c>
      <c r="B211" s="29">
        <v>50.000000000012818</v>
      </c>
      <c r="J211" s="29">
        <v>418</v>
      </c>
      <c r="K211" s="29">
        <v>50.000000000006111</v>
      </c>
    </row>
    <row r="212" spans="1:11" x14ac:dyDescent="0.2">
      <c r="A212" s="29">
        <v>420</v>
      </c>
      <c r="B212" s="29">
        <v>46.999999999983551</v>
      </c>
      <c r="J212" s="29">
        <v>420</v>
      </c>
      <c r="K212" s="29">
        <v>50.000000000006111</v>
      </c>
    </row>
    <row r="213" spans="1:11" x14ac:dyDescent="0.2">
      <c r="A213" s="29">
        <v>422</v>
      </c>
      <c r="B213" s="29">
        <v>45.999999999994643</v>
      </c>
      <c r="J213" s="29">
        <v>422</v>
      </c>
      <c r="K213" s="29">
        <v>48.999999999988717</v>
      </c>
    </row>
    <row r="214" spans="1:11" x14ac:dyDescent="0.2">
      <c r="A214" s="29">
        <v>424</v>
      </c>
      <c r="B214" s="29">
        <v>44.999999999989519</v>
      </c>
      <c r="J214" s="29">
        <v>424</v>
      </c>
      <c r="K214" s="29">
        <v>47.000000000000213</v>
      </c>
    </row>
    <row r="215" spans="1:11" x14ac:dyDescent="0.2">
      <c r="A215" s="29">
        <v>426</v>
      </c>
      <c r="B215" s="29">
        <v>41.99999999999843</v>
      </c>
      <c r="J215" s="29">
        <v>426</v>
      </c>
      <c r="K215" s="29">
        <v>47.000000000000213</v>
      </c>
    </row>
    <row r="216" spans="1:11" x14ac:dyDescent="0.2">
      <c r="A216" s="29">
        <v>428</v>
      </c>
      <c r="B216" s="29">
        <v>41.99999999999843</v>
      </c>
      <c r="J216" s="29">
        <v>428</v>
      </c>
      <c r="K216" s="29">
        <v>45.000000000006743</v>
      </c>
    </row>
    <row r="217" spans="1:11" x14ac:dyDescent="0.2">
      <c r="A217" s="29">
        <v>430</v>
      </c>
      <c r="B217" s="29">
        <v>39.999999999996248</v>
      </c>
      <c r="J217" s="29">
        <v>430</v>
      </c>
      <c r="K217" s="29">
        <v>44.000000000010004</v>
      </c>
    </row>
    <row r="218" spans="1:11" x14ac:dyDescent="0.2">
      <c r="A218" s="29">
        <v>432</v>
      </c>
      <c r="B218" s="29">
        <v>39.999999999996248</v>
      </c>
      <c r="J218" s="29">
        <v>432</v>
      </c>
      <c r="K218" s="29">
        <v>42.999999999991367</v>
      </c>
    </row>
    <row r="219" spans="1:11" x14ac:dyDescent="0.2">
      <c r="A219" s="29">
        <v>434</v>
      </c>
      <c r="B219" s="29">
        <v>37.99999999999406</v>
      </c>
      <c r="J219" s="29">
        <v>434</v>
      </c>
      <c r="K219" s="29">
        <v>42.999999999991367</v>
      </c>
    </row>
    <row r="220" spans="1:11" x14ac:dyDescent="0.2">
      <c r="A220" s="29">
        <v>436</v>
      </c>
      <c r="B220" s="29">
        <v>37.99999999999406</v>
      </c>
      <c r="J220" s="29">
        <v>436</v>
      </c>
      <c r="K220" s="29">
        <v>42.999999999991367</v>
      </c>
    </row>
    <row r="221" spans="1:11" x14ac:dyDescent="0.2">
      <c r="A221" s="29">
        <v>438</v>
      </c>
      <c r="B221" s="29">
        <v>37.99999999999406</v>
      </c>
      <c r="J221" s="29">
        <v>438</v>
      </c>
      <c r="K221" s="29">
        <v>41.999999999994628</v>
      </c>
    </row>
    <row r="222" spans="1:11" x14ac:dyDescent="0.2">
      <c r="A222" s="29">
        <v>440</v>
      </c>
      <c r="B222" s="29">
        <v>37.000000000005151</v>
      </c>
      <c r="J222" s="29">
        <v>440</v>
      </c>
      <c r="K222" s="29">
        <v>41.000000000000384</v>
      </c>
    </row>
    <row r="223" spans="1:11" x14ac:dyDescent="0.2">
      <c r="A223" s="29">
        <v>442</v>
      </c>
      <c r="B223" s="29">
        <v>36.000000000008093</v>
      </c>
      <c r="J223" s="29">
        <v>442</v>
      </c>
      <c r="K223" s="29">
        <v>39.000000000006906</v>
      </c>
    </row>
    <row r="224" spans="1:11" x14ac:dyDescent="0.2">
      <c r="A224" s="29">
        <v>444</v>
      </c>
      <c r="B224" s="29">
        <v>35.00000000000297</v>
      </c>
      <c r="J224" s="29">
        <v>444</v>
      </c>
      <c r="K224" s="29">
        <v>38.000000000010175</v>
      </c>
    </row>
    <row r="225" spans="1:11" x14ac:dyDescent="0.2">
      <c r="A225" s="29">
        <v>446</v>
      </c>
      <c r="B225" s="29">
        <v>33.99999999999784</v>
      </c>
      <c r="J225" s="29">
        <v>446</v>
      </c>
      <c r="K225" s="29">
        <v>35.999999999996042</v>
      </c>
    </row>
    <row r="226" spans="1:11" x14ac:dyDescent="0.2">
      <c r="A226" s="29">
        <v>448</v>
      </c>
      <c r="B226" s="29">
        <v>33.000000000008939</v>
      </c>
      <c r="J226" s="29">
        <v>448</v>
      </c>
      <c r="K226" s="29">
        <v>35.999999999996042</v>
      </c>
    </row>
    <row r="227" spans="1:11" x14ac:dyDescent="0.2">
      <c r="A227" s="29">
        <v>450</v>
      </c>
      <c r="B227" s="29">
        <v>33.000000000008939</v>
      </c>
      <c r="J227" s="29">
        <v>450</v>
      </c>
      <c r="K227" s="29">
        <v>35.999999999996042</v>
      </c>
    </row>
    <row r="228" spans="1:11" x14ac:dyDescent="0.2">
      <c r="A228" s="29">
        <v>452</v>
      </c>
      <c r="B228" s="29">
        <v>33.000000000008939</v>
      </c>
      <c r="J228" s="29">
        <v>452</v>
      </c>
      <c r="K228" s="29">
        <v>35.999999999996042</v>
      </c>
    </row>
    <row r="229" spans="1:11" x14ac:dyDescent="0.2">
      <c r="A229" s="29">
        <v>454</v>
      </c>
      <c r="B229" s="29">
        <v>32.000000000003816</v>
      </c>
      <c r="J229" s="29">
        <v>454</v>
      </c>
      <c r="K229" s="29">
        <v>35.999999999996042</v>
      </c>
    </row>
    <row r="230" spans="1:11" x14ac:dyDescent="0.2">
      <c r="A230" s="29">
        <v>456</v>
      </c>
      <c r="B230" s="29">
        <v>30.000000000009692</v>
      </c>
      <c r="J230" s="29">
        <v>456</v>
      </c>
      <c r="K230" s="29">
        <v>35.999999999996042</v>
      </c>
    </row>
    <row r="231" spans="1:11" x14ac:dyDescent="0.2">
      <c r="A231" s="29">
        <v>458</v>
      </c>
      <c r="B231" s="29">
        <v>30.000000000009692</v>
      </c>
      <c r="J231" s="29">
        <v>458</v>
      </c>
      <c r="K231" s="29">
        <v>35.999999999996042</v>
      </c>
    </row>
    <row r="232" spans="1:11" x14ac:dyDescent="0.2">
      <c r="A232" s="29">
        <v>460</v>
      </c>
      <c r="B232" s="29">
        <v>30.000000000009692</v>
      </c>
      <c r="J232" s="29">
        <v>460</v>
      </c>
      <c r="K232" s="29">
        <v>33.999999999980666</v>
      </c>
    </row>
    <row r="233" spans="1:11" x14ac:dyDescent="0.2">
      <c r="A233" s="29">
        <v>462</v>
      </c>
      <c r="B233" s="29">
        <v>29.000000000012626</v>
      </c>
      <c r="J233" s="29">
        <v>462</v>
      </c>
      <c r="K233" s="29">
        <v>33.999999999980666</v>
      </c>
    </row>
    <row r="234" spans="1:11" x14ac:dyDescent="0.2">
      <c r="A234" s="29">
        <v>464</v>
      </c>
      <c r="B234" s="29">
        <v>28.000000000007503</v>
      </c>
      <c r="J234" s="29">
        <v>464</v>
      </c>
      <c r="K234" s="29">
        <v>32.999999999983928</v>
      </c>
    </row>
    <row r="235" spans="1:11" x14ac:dyDescent="0.2">
      <c r="A235" s="29">
        <v>466</v>
      </c>
      <c r="B235" s="29">
        <v>28.000000000007503</v>
      </c>
      <c r="J235" s="29">
        <v>466</v>
      </c>
      <c r="K235" s="29">
        <v>32.999999999983928</v>
      </c>
    </row>
    <row r="236" spans="1:11" x14ac:dyDescent="0.2">
      <c r="A236" s="29">
        <v>468</v>
      </c>
      <c r="B236" s="29">
        <v>28.000000000007503</v>
      </c>
      <c r="J236" s="29">
        <v>468</v>
      </c>
      <c r="K236" s="29">
        <v>32.999999999983928</v>
      </c>
    </row>
    <row r="237" spans="1:11" x14ac:dyDescent="0.2">
      <c r="A237" s="29">
        <v>470</v>
      </c>
      <c r="B237" s="29">
        <v>26.999999999988486</v>
      </c>
      <c r="J237" s="29">
        <v>470</v>
      </c>
      <c r="K237" s="29">
        <v>32.999999999983928</v>
      </c>
    </row>
    <row r="238" spans="1:11" x14ac:dyDescent="0.2">
      <c r="A238" s="29">
        <v>472</v>
      </c>
      <c r="B238" s="29">
        <v>26.999999999988486</v>
      </c>
      <c r="J238" s="29">
        <v>472</v>
      </c>
      <c r="K238" s="29">
        <v>31.999999999989679</v>
      </c>
    </row>
    <row r="239" spans="1:11" x14ac:dyDescent="0.2">
      <c r="A239" s="29">
        <v>474</v>
      </c>
      <c r="B239" s="29">
        <v>25.999999999991424</v>
      </c>
      <c r="J239" s="29">
        <v>474</v>
      </c>
      <c r="K239" s="29">
        <v>29.999999999996206</v>
      </c>
    </row>
    <row r="240" spans="1:11" x14ac:dyDescent="0.2">
      <c r="A240" s="29">
        <v>476</v>
      </c>
      <c r="B240" s="29">
        <v>25.999999999991424</v>
      </c>
      <c r="J240" s="29">
        <v>476</v>
      </c>
      <c r="K240" s="29">
        <v>29.000000000001954</v>
      </c>
    </row>
    <row r="241" spans="1:11" x14ac:dyDescent="0.2">
      <c r="A241" s="29">
        <v>478</v>
      </c>
      <c r="B241" s="29">
        <v>24.999999999986301</v>
      </c>
      <c r="J241" s="29">
        <v>478</v>
      </c>
      <c r="K241" s="29">
        <v>28.000000000007702</v>
      </c>
    </row>
    <row r="242" spans="1:11" x14ac:dyDescent="0.2">
      <c r="A242" s="29">
        <v>480</v>
      </c>
      <c r="B242" s="29">
        <v>23.999999999997396</v>
      </c>
      <c r="J242" s="29">
        <v>480</v>
      </c>
      <c r="K242" s="29">
        <v>28.000000000007702</v>
      </c>
    </row>
    <row r="243" spans="1:11" x14ac:dyDescent="0.2">
      <c r="A243" s="29">
        <v>482</v>
      </c>
      <c r="B243" s="29">
        <v>23.999999999997396</v>
      </c>
      <c r="J243" s="29">
        <v>482</v>
      </c>
      <c r="K243" s="29">
        <v>28.000000000007702</v>
      </c>
    </row>
    <row r="244" spans="1:11" x14ac:dyDescent="0.2">
      <c r="A244" s="29">
        <v>484</v>
      </c>
      <c r="B244" s="29">
        <v>23.999999999997396</v>
      </c>
      <c r="J244" s="29">
        <v>484</v>
      </c>
      <c r="K244" s="29">
        <v>28.000000000007702</v>
      </c>
    </row>
    <row r="245" spans="1:11" x14ac:dyDescent="0.2">
      <c r="A245" s="29">
        <v>486</v>
      </c>
      <c r="B245" s="29">
        <v>23.999999999997396</v>
      </c>
      <c r="J245" s="29">
        <v>486</v>
      </c>
      <c r="K245" s="29">
        <v>27.000000000010967</v>
      </c>
    </row>
    <row r="246" spans="1:11" x14ac:dyDescent="0.2">
      <c r="A246" s="29">
        <v>488</v>
      </c>
      <c r="B246" s="29">
        <v>23.000000000000334</v>
      </c>
      <c r="J246" s="29">
        <v>488</v>
      </c>
      <c r="K246" s="29">
        <v>27.000000000010967</v>
      </c>
    </row>
    <row r="247" spans="1:11" x14ac:dyDescent="0.2">
      <c r="A247" s="29">
        <v>490</v>
      </c>
      <c r="B247" s="29">
        <v>23.000000000000334</v>
      </c>
      <c r="J247" s="29">
        <v>490</v>
      </c>
      <c r="K247" s="29">
        <v>27.000000000010967</v>
      </c>
    </row>
    <row r="248" spans="1:11" x14ac:dyDescent="0.2">
      <c r="A248" s="29">
        <v>492</v>
      </c>
      <c r="B248" s="29">
        <v>23.000000000000334</v>
      </c>
      <c r="J248" s="29">
        <v>492</v>
      </c>
      <c r="K248" s="29">
        <v>27.000000000010967</v>
      </c>
    </row>
    <row r="249" spans="1:11" x14ac:dyDescent="0.2">
      <c r="A249" s="29">
        <v>494</v>
      </c>
      <c r="B249" s="29">
        <v>20.999999999998145</v>
      </c>
      <c r="J249" s="29">
        <v>494</v>
      </c>
      <c r="K249" s="29">
        <v>27.000000000010967</v>
      </c>
    </row>
    <row r="250" spans="1:11" x14ac:dyDescent="0.2">
      <c r="A250" s="29">
        <v>496</v>
      </c>
      <c r="B250" s="29">
        <v>20.999999999998145</v>
      </c>
      <c r="J250" s="29">
        <v>496</v>
      </c>
      <c r="K250" s="29">
        <v>27.000000000010967</v>
      </c>
    </row>
    <row r="251" spans="1:11" x14ac:dyDescent="0.2">
      <c r="A251" s="29">
        <v>498</v>
      </c>
      <c r="B251" s="29">
        <v>19.999999999993022</v>
      </c>
      <c r="J251" s="29">
        <v>498</v>
      </c>
      <c r="K251" s="29">
        <v>25.999999999993577</v>
      </c>
    </row>
    <row r="252" spans="1:11" x14ac:dyDescent="0.2">
      <c r="A252" s="29">
        <v>500</v>
      </c>
      <c r="B252" s="29">
        <v>19.999999999993022</v>
      </c>
      <c r="J252" s="29">
        <v>500</v>
      </c>
      <c r="K252" s="29">
        <v>25.999999999993577</v>
      </c>
    </row>
    <row r="253" spans="1:11" x14ac:dyDescent="0.2">
      <c r="A253" s="29">
        <v>502</v>
      </c>
      <c r="B253" s="29">
        <v>19.999999999993022</v>
      </c>
      <c r="J253" s="29">
        <v>502</v>
      </c>
      <c r="K253" s="29">
        <v>25.999999999993577</v>
      </c>
    </row>
    <row r="254" spans="1:11" x14ac:dyDescent="0.2">
      <c r="A254" s="29">
        <v>504</v>
      </c>
      <c r="B254" s="29">
        <v>19.999999999993022</v>
      </c>
      <c r="J254" s="29">
        <v>504</v>
      </c>
      <c r="K254" s="29">
        <v>24.000000000005073</v>
      </c>
    </row>
    <row r="255" spans="1:11" x14ac:dyDescent="0.2">
      <c r="A255" s="29">
        <v>506</v>
      </c>
      <c r="B255" s="29">
        <v>19.999999999993022</v>
      </c>
      <c r="J255" s="29">
        <v>506</v>
      </c>
      <c r="K255" s="29">
        <v>24.000000000005073</v>
      </c>
    </row>
    <row r="256" spans="1:11" x14ac:dyDescent="0.2">
      <c r="A256" s="29">
        <v>508</v>
      </c>
      <c r="B256" s="29">
        <v>19.999999999993022</v>
      </c>
      <c r="J256" s="29">
        <v>508</v>
      </c>
      <c r="K256" s="29">
        <v>22.000000000014087</v>
      </c>
    </row>
    <row r="257" spans="1:11" x14ac:dyDescent="0.2">
      <c r="A257" s="29">
        <v>510</v>
      </c>
      <c r="B257" s="29">
        <v>19.999999999993022</v>
      </c>
      <c r="J257" s="29">
        <v>510</v>
      </c>
      <c r="K257" s="29">
        <v>20.999999999996696</v>
      </c>
    </row>
    <row r="258" spans="1:11" x14ac:dyDescent="0.2">
      <c r="A258" s="29">
        <v>512</v>
      </c>
      <c r="B258" s="29">
        <v>19.999999999993022</v>
      </c>
      <c r="J258" s="29">
        <v>512</v>
      </c>
      <c r="K258" s="29">
        <v>19.999999999978058</v>
      </c>
    </row>
    <row r="259" spans="1:11" x14ac:dyDescent="0.2">
      <c r="A259" s="29">
        <v>514</v>
      </c>
      <c r="B259" s="29">
        <v>19.999999999993022</v>
      </c>
      <c r="J259" s="29">
        <v>514</v>
      </c>
      <c r="K259" s="29">
        <v>19.999999999978058</v>
      </c>
    </row>
    <row r="260" spans="1:11" x14ac:dyDescent="0.2">
      <c r="A260" s="29">
        <v>516</v>
      </c>
      <c r="B260" s="29">
        <v>19.000000000004118</v>
      </c>
      <c r="J260" s="29">
        <v>516</v>
      </c>
      <c r="K260" s="29">
        <v>19.999999999978058</v>
      </c>
    </row>
    <row r="261" spans="1:11" x14ac:dyDescent="0.2">
      <c r="A261" s="29">
        <v>518</v>
      </c>
      <c r="B261" s="29">
        <v>17.000000000009994</v>
      </c>
      <c r="J261" s="29">
        <v>518</v>
      </c>
      <c r="K261" s="29">
        <v>18.999999999983807</v>
      </c>
    </row>
    <row r="262" spans="1:11" x14ac:dyDescent="0.2">
      <c r="A262" s="29">
        <v>520</v>
      </c>
      <c r="B262" s="29">
        <v>17.000000000009994</v>
      </c>
      <c r="J262" s="29">
        <v>520</v>
      </c>
      <c r="K262" s="29">
        <v>18.999999999983807</v>
      </c>
    </row>
    <row r="263" spans="1:11" x14ac:dyDescent="0.2">
      <c r="A263" s="29">
        <v>522</v>
      </c>
      <c r="B263" s="29">
        <v>17.000000000009994</v>
      </c>
      <c r="J263" s="29">
        <v>522</v>
      </c>
      <c r="K263" s="29">
        <v>18.999999999983807</v>
      </c>
    </row>
    <row r="264" spans="1:11" x14ac:dyDescent="0.2">
      <c r="A264" s="29">
        <v>524</v>
      </c>
      <c r="B264" s="29">
        <v>17.000000000009994</v>
      </c>
      <c r="J264" s="29">
        <v>524</v>
      </c>
      <c r="K264" s="29">
        <v>17.999999999987068</v>
      </c>
    </row>
    <row r="265" spans="1:11" x14ac:dyDescent="0.2">
      <c r="A265" s="29">
        <v>526</v>
      </c>
      <c r="B265" s="29">
        <v>17.000000000009994</v>
      </c>
      <c r="J265" s="29">
        <v>526</v>
      </c>
      <c r="K265" s="29">
        <v>17.999999999987068</v>
      </c>
    </row>
    <row r="266" spans="1:11" x14ac:dyDescent="0.2">
      <c r="A266" s="29">
        <v>528</v>
      </c>
      <c r="B266" s="29">
        <v>17.000000000009994</v>
      </c>
      <c r="J266" s="29">
        <v>528</v>
      </c>
      <c r="K266" s="29">
        <v>16.999999999992816</v>
      </c>
    </row>
    <row r="267" spans="1:11" x14ac:dyDescent="0.2">
      <c r="A267" s="29">
        <v>530</v>
      </c>
      <c r="B267" s="29">
        <v>17.000000000009994</v>
      </c>
      <c r="J267" s="29">
        <v>530</v>
      </c>
      <c r="K267" s="29">
        <v>16.999999999992816</v>
      </c>
    </row>
    <row r="268" spans="1:11" x14ac:dyDescent="0.2">
      <c r="A268" s="29">
        <v>532</v>
      </c>
      <c r="B268" s="29">
        <v>16.000000000012932</v>
      </c>
      <c r="J268" s="29">
        <v>532</v>
      </c>
      <c r="K268" s="29">
        <v>16.999999999992816</v>
      </c>
    </row>
    <row r="269" spans="1:11" x14ac:dyDescent="0.2">
      <c r="A269" s="29">
        <v>534</v>
      </c>
      <c r="B269" s="29">
        <v>14.999999999993914</v>
      </c>
      <c r="J269" s="29">
        <v>534</v>
      </c>
      <c r="K269" s="29">
        <v>16.999999999992816</v>
      </c>
    </row>
    <row r="270" spans="1:11" x14ac:dyDescent="0.2">
      <c r="A270" s="29">
        <v>536</v>
      </c>
      <c r="B270" s="29">
        <v>14.999999999993914</v>
      </c>
      <c r="J270" s="29">
        <v>536</v>
      </c>
      <c r="K270" s="29">
        <v>16.999999999992816</v>
      </c>
    </row>
    <row r="271" spans="1:11" x14ac:dyDescent="0.2">
      <c r="A271" s="29">
        <v>538</v>
      </c>
      <c r="B271" s="29">
        <v>14.999999999993914</v>
      </c>
      <c r="J271" s="29">
        <v>538</v>
      </c>
      <c r="K271" s="29">
        <v>15.999999999998566</v>
      </c>
    </row>
    <row r="272" spans="1:11" x14ac:dyDescent="0.2">
      <c r="A272" s="29">
        <v>540</v>
      </c>
      <c r="B272" s="29">
        <v>12.99999999999979</v>
      </c>
      <c r="J272" s="29">
        <v>540</v>
      </c>
      <c r="K272" s="29">
        <v>15.999999999998566</v>
      </c>
    </row>
    <row r="273" spans="1:11" x14ac:dyDescent="0.2">
      <c r="A273" s="29">
        <v>542</v>
      </c>
      <c r="B273" s="29">
        <v>11.000000000005667</v>
      </c>
      <c r="J273" s="29">
        <v>542</v>
      </c>
      <c r="K273" s="29">
        <v>15.999999999998566</v>
      </c>
    </row>
    <row r="274" spans="1:11" x14ac:dyDescent="0.2">
      <c r="A274" s="29">
        <v>544</v>
      </c>
      <c r="B274" s="29">
        <v>11.000000000005667</v>
      </c>
      <c r="J274" s="29">
        <v>544</v>
      </c>
      <c r="K274" s="29">
        <v>15.999999999998566</v>
      </c>
    </row>
    <row r="275" spans="1:11" x14ac:dyDescent="0.2">
      <c r="A275" s="29">
        <v>546</v>
      </c>
      <c r="B275" s="29">
        <v>11.000000000005667</v>
      </c>
      <c r="J275" s="29">
        <v>546</v>
      </c>
      <c r="K275" s="29">
        <v>15.00000000000183</v>
      </c>
    </row>
    <row r="276" spans="1:11" x14ac:dyDescent="0.2">
      <c r="A276" s="29">
        <v>548</v>
      </c>
      <c r="B276" s="29">
        <v>11.000000000005667</v>
      </c>
      <c r="J276" s="29">
        <v>548</v>
      </c>
      <c r="K276" s="29">
        <v>15.00000000000183</v>
      </c>
    </row>
    <row r="277" spans="1:11" x14ac:dyDescent="0.2">
      <c r="A277" s="29">
        <v>550</v>
      </c>
      <c r="B277" s="29">
        <v>11.000000000005667</v>
      </c>
      <c r="J277" s="29">
        <v>550</v>
      </c>
      <c r="K277" s="29">
        <v>13.999999999984441</v>
      </c>
    </row>
    <row r="278" spans="1:11" x14ac:dyDescent="0.2">
      <c r="A278" s="29">
        <v>552</v>
      </c>
      <c r="B278" s="29">
        <v>11.000000000005667</v>
      </c>
      <c r="J278" s="29">
        <v>552</v>
      </c>
      <c r="K278" s="29">
        <v>13.999999999984441</v>
      </c>
    </row>
    <row r="279" spans="1:11" x14ac:dyDescent="0.2">
      <c r="A279" s="29">
        <v>554</v>
      </c>
      <c r="B279" s="29">
        <v>11.000000000005667</v>
      </c>
      <c r="J279" s="29">
        <v>554</v>
      </c>
      <c r="K279" s="29">
        <v>13.999999999984441</v>
      </c>
    </row>
    <row r="280" spans="1:11" x14ac:dyDescent="0.2">
      <c r="A280" s="29">
        <v>556</v>
      </c>
      <c r="B280" s="29">
        <v>11.000000000005667</v>
      </c>
      <c r="J280" s="29">
        <v>556</v>
      </c>
      <c r="K280" s="29">
        <v>12.999999999987704</v>
      </c>
    </row>
    <row r="281" spans="1:11" x14ac:dyDescent="0.2">
      <c r="A281" s="29">
        <v>558</v>
      </c>
      <c r="B281" s="29">
        <v>10.000000000000544</v>
      </c>
      <c r="J281" s="29">
        <v>558</v>
      </c>
      <c r="K281" s="29">
        <v>11.999999999990969</v>
      </c>
    </row>
    <row r="282" spans="1:11" x14ac:dyDescent="0.2">
      <c r="A282" s="29">
        <v>560</v>
      </c>
      <c r="B282" s="29">
        <v>10.000000000000544</v>
      </c>
      <c r="J282" s="29">
        <v>560</v>
      </c>
      <c r="K282" s="29">
        <v>11.999999999990969</v>
      </c>
    </row>
    <row r="283" spans="1:11" x14ac:dyDescent="0.2">
      <c r="A283" s="29">
        <v>562</v>
      </c>
      <c r="B283" s="29">
        <v>8.9999999999954188</v>
      </c>
      <c r="J283" s="29">
        <v>562</v>
      </c>
      <c r="K283" s="29">
        <v>11.999999999990969</v>
      </c>
    </row>
    <row r="284" spans="1:11" x14ac:dyDescent="0.2">
      <c r="A284" s="29">
        <v>564</v>
      </c>
      <c r="B284" s="29">
        <v>8.9999999999954188</v>
      </c>
      <c r="J284" s="29">
        <v>564</v>
      </c>
      <c r="K284" s="29">
        <v>11.999999999990969</v>
      </c>
    </row>
    <row r="285" spans="1:11" x14ac:dyDescent="0.2">
      <c r="A285" s="29">
        <v>566</v>
      </c>
      <c r="B285" s="29">
        <v>8.9999999999954188</v>
      </c>
      <c r="J285" s="29">
        <v>566</v>
      </c>
      <c r="K285" s="29">
        <v>10.999999999994232</v>
      </c>
    </row>
    <row r="286" spans="1:11" x14ac:dyDescent="0.2">
      <c r="A286" s="29">
        <v>568</v>
      </c>
      <c r="B286" s="29">
        <v>8.9999999999954188</v>
      </c>
      <c r="J286" s="29">
        <v>568</v>
      </c>
      <c r="K286" s="29">
        <v>10.999999999994232</v>
      </c>
    </row>
    <row r="287" spans="1:11" x14ac:dyDescent="0.2">
      <c r="A287" s="29">
        <v>570</v>
      </c>
      <c r="B287" s="29">
        <v>8.9999999999954188</v>
      </c>
      <c r="J287" s="29">
        <v>570</v>
      </c>
      <c r="K287" s="29">
        <v>10.999999999994232</v>
      </c>
    </row>
    <row r="288" spans="1:11" x14ac:dyDescent="0.2">
      <c r="A288" s="29">
        <v>572</v>
      </c>
      <c r="B288" s="29">
        <v>7.0000000000094511</v>
      </c>
      <c r="J288" s="29">
        <v>572</v>
      </c>
      <c r="K288" s="29">
        <v>10.999999999994232</v>
      </c>
    </row>
    <row r="289" spans="1:11" x14ac:dyDescent="0.2">
      <c r="A289" s="29">
        <v>574</v>
      </c>
      <c r="B289" s="29">
        <v>7.0000000000094511</v>
      </c>
      <c r="J289" s="29">
        <v>574</v>
      </c>
      <c r="K289" s="29">
        <v>10.999999999994232</v>
      </c>
    </row>
    <row r="290" spans="1:11" x14ac:dyDescent="0.2">
      <c r="A290" s="29">
        <v>576</v>
      </c>
      <c r="B290" s="29">
        <v>7.0000000000094511</v>
      </c>
      <c r="J290" s="29">
        <v>576</v>
      </c>
      <c r="K290" s="29">
        <v>10.999999999994232</v>
      </c>
    </row>
    <row r="291" spans="1:11" x14ac:dyDescent="0.2">
      <c r="A291" s="29">
        <v>578</v>
      </c>
      <c r="B291" s="29">
        <v>6.0000000000123892</v>
      </c>
      <c r="J291" s="29">
        <v>578</v>
      </c>
      <c r="K291" s="29">
        <v>9.9999999999999805</v>
      </c>
    </row>
    <row r="292" spans="1:11" x14ac:dyDescent="0.2">
      <c r="A292" s="29">
        <v>580</v>
      </c>
      <c r="B292" s="29">
        <v>6.0000000000123892</v>
      </c>
      <c r="J292" s="29">
        <v>580</v>
      </c>
      <c r="K292" s="29">
        <v>9.9999999999999805</v>
      </c>
    </row>
    <row r="293" spans="1:11" x14ac:dyDescent="0.2">
      <c r="A293" s="29">
        <v>582</v>
      </c>
      <c r="B293" s="29">
        <v>6.0000000000123892</v>
      </c>
      <c r="J293" s="29">
        <v>582</v>
      </c>
      <c r="K293" s="29">
        <v>9.9999999999999805</v>
      </c>
    </row>
    <row r="294" spans="1:11" x14ac:dyDescent="0.2">
      <c r="A294" s="29">
        <v>584</v>
      </c>
      <c r="B294" s="29">
        <v>5.0000000000153264</v>
      </c>
      <c r="J294" s="29">
        <v>584</v>
      </c>
      <c r="K294" s="29">
        <v>9.9999999999999805</v>
      </c>
    </row>
    <row r="295" spans="1:11" x14ac:dyDescent="0.2">
      <c r="A295" s="29">
        <v>586</v>
      </c>
      <c r="B295" s="29">
        <v>5.0000000000153264</v>
      </c>
      <c r="J295" s="29">
        <v>586</v>
      </c>
      <c r="K295" s="29">
        <v>9.0000000000032436</v>
      </c>
    </row>
    <row r="296" spans="1:11" x14ac:dyDescent="0.2">
      <c r="A296" s="29">
        <v>588</v>
      </c>
      <c r="B296" s="29">
        <v>5.0000000000153264</v>
      </c>
      <c r="J296" s="29">
        <v>588</v>
      </c>
      <c r="K296" s="29">
        <v>9.0000000000032436</v>
      </c>
    </row>
    <row r="297" spans="1:11" x14ac:dyDescent="0.2">
      <c r="A297" s="29">
        <v>590</v>
      </c>
      <c r="B297" s="29">
        <v>5.0000000000153264</v>
      </c>
      <c r="J297" s="29">
        <v>590</v>
      </c>
      <c r="K297" s="29">
        <v>9.0000000000032436</v>
      </c>
    </row>
    <row r="298" spans="1:11" x14ac:dyDescent="0.2">
      <c r="A298" s="29">
        <v>592</v>
      </c>
      <c r="B298" s="29">
        <v>5.0000000000153264</v>
      </c>
      <c r="J298" s="29">
        <v>592</v>
      </c>
      <c r="K298" s="29">
        <v>9.0000000000032436</v>
      </c>
    </row>
    <row r="299" spans="1:11" x14ac:dyDescent="0.2">
      <c r="A299" s="29">
        <v>594</v>
      </c>
      <c r="B299" s="29">
        <v>5.0000000000153264</v>
      </c>
      <c r="J299" s="29">
        <v>594</v>
      </c>
      <c r="K299" s="29">
        <v>9.0000000000032436</v>
      </c>
    </row>
    <row r="300" spans="1:11" x14ac:dyDescent="0.2">
      <c r="A300" s="29">
        <v>596</v>
      </c>
      <c r="B300" s="29">
        <v>5.0000000000153264</v>
      </c>
      <c r="J300" s="29">
        <v>596</v>
      </c>
      <c r="K300" s="29">
        <v>9.0000000000032436</v>
      </c>
    </row>
    <row r="301" spans="1:11" x14ac:dyDescent="0.2">
      <c r="A301" s="29">
        <v>598</v>
      </c>
      <c r="B301" s="29">
        <v>3.9999999999963105</v>
      </c>
      <c r="J301" s="29">
        <v>598</v>
      </c>
      <c r="K301" s="29">
        <v>9.0000000000032436</v>
      </c>
    </row>
    <row r="302" spans="1:11" x14ac:dyDescent="0.2">
      <c r="A302" s="29">
        <v>600</v>
      </c>
      <c r="B302" s="29">
        <v>3.9999999999963105</v>
      </c>
      <c r="J302" s="29">
        <v>600</v>
      </c>
      <c r="K302" s="29">
        <v>9.0000000000032436</v>
      </c>
    </row>
    <row r="303" spans="1:11" x14ac:dyDescent="0.2">
      <c r="A303" s="29">
        <v>602</v>
      </c>
      <c r="B303" s="29">
        <v>3.9999999999963105</v>
      </c>
      <c r="J303" s="29">
        <v>602</v>
      </c>
      <c r="K303" s="29">
        <v>9.0000000000032436</v>
      </c>
    </row>
    <row r="304" spans="1:11" x14ac:dyDescent="0.2">
      <c r="A304" s="29">
        <v>604</v>
      </c>
      <c r="B304" s="29">
        <v>3.9999999999963105</v>
      </c>
      <c r="J304" s="29">
        <v>604</v>
      </c>
      <c r="K304" s="29">
        <v>9.0000000000032436</v>
      </c>
    </row>
    <row r="305" spans="1:11" x14ac:dyDescent="0.2">
      <c r="A305" s="29">
        <v>606</v>
      </c>
      <c r="B305" s="29">
        <v>3.9999999999963105</v>
      </c>
      <c r="J305" s="29">
        <v>606</v>
      </c>
      <c r="K305" s="29">
        <v>9.0000000000032436</v>
      </c>
    </row>
    <row r="306" spans="1:11" x14ac:dyDescent="0.2">
      <c r="A306" s="29">
        <v>608</v>
      </c>
      <c r="B306" s="29">
        <v>3.9999999999963105</v>
      </c>
      <c r="J306" s="29">
        <v>608</v>
      </c>
      <c r="K306" s="29">
        <v>9.0000000000032436</v>
      </c>
    </row>
    <row r="307" spans="1:11" x14ac:dyDescent="0.2">
      <c r="A307" s="29">
        <v>610</v>
      </c>
      <c r="B307" s="29">
        <v>3.9999999999963105</v>
      </c>
      <c r="J307" s="29">
        <v>610</v>
      </c>
      <c r="K307" s="29">
        <v>9.0000000000032436</v>
      </c>
    </row>
    <row r="308" spans="1:11" x14ac:dyDescent="0.2">
      <c r="A308" s="29">
        <v>612</v>
      </c>
      <c r="B308" s="29">
        <v>3.9999999999963105</v>
      </c>
      <c r="J308" s="29">
        <v>612</v>
      </c>
      <c r="K308" s="29">
        <v>9.0000000000032436</v>
      </c>
    </row>
    <row r="309" spans="1:11" x14ac:dyDescent="0.2">
      <c r="A309" s="29">
        <v>614</v>
      </c>
      <c r="B309" s="29">
        <v>3.9999999999963105</v>
      </c>
      <c r="J309" s="29">
        <v>614</v>
      </c>
      <c r="K309" s="29">
        <v>9.0000000000032436</v>
      </c>
    </row>
    <row r="310" spans="1:11" x14ac:dyDescent="0.2">
      <c r="A310" s="29">
        <v>616</v>
      </c>
      <c r="B310" s="29">
        <v>3.9999999999963105</v>
      </c>
      <c r="J310" s="29">
        <v>616</v>
      </c>
      <c r="K310" s="29">
        <v>9.0000000000032436</v>
      </c>
    </row>
    <row r="311" spans="1:11" x14ac:dyDescent="0.2">
      <c r="A311" s="29">
        <v>618</v>
      </c>
      <c r="B311" s="29">
        <v>3.9999999999963105</v>
      </c>
      <c r="J311" s="29">
        <v>618</v>
      </c>
      <c r="K311" s="29">
        <v>9.0000000000032436</v>
      </c>
    </row>
    <row r="312" spans="1:11" x14ac:dyDescent="0.2">
      <c r="A312" s="29">
        <v>620</v>
      </c>
      <c r="B312" s="29">
        <v>3.9999999999963105</v>
      </c>
      <c r="J312" s="29">
        <v>620</v>
      </c>
      <c r="K312" s="29">
        <v>9.0000000000032436</v>
      </c>
    </row>
    <row r="313" spans="1:11" x14ac:dyDescent="0.2">
      <c r="A313" s="29">
        <v>622</v>
      </c>
      <c r="B313" s="29">
        <v>3.9999999999963105</v>
      </c>
      <c r="J313" s="29">
        <v>622</v>
      </c>
      <c r="K313" s="29">
        <v>9.0000000000032436</v>
      </c>
    </row>
    <row r="314" spans="1:11" x14ac:dyDescent="0.2">
      <c r="A314" s="29">
        <v>624</v>
      </c>
      <c r="B314" s="29">
        <v>3.9999999999963105</v>
      </c>
      <c r="J314" s="29">
        <v>624</v>
      </c>
      <c r="K314" s="29">
        <v>9.0000000000032436</v>
      </c>
    </row>
    <row r="315" spans="1:11" x14ac:dyDescent="0.2">
      <c r="A315" s="29">
        <v>626</v>
      </c>
      <c r="B315" s="29">
        <v>3.9999999999963105</v>
      </c>
      <c r="J315" s="29">
        <v>626</v>
      </c>
      <c r="K315" s="29">
        <v>9.0000000000032436</v>
      </c>
    </row>
    <row r="316" spans="1:11" x14ac:dyDescent="0.2">
      <c r="A316" s="29">
        <v>628</v>
      </c>
      <c r="B316" s="29">
        <v>3.9999999999963105</v>
      </c>
      <c r="J316" s="29">
        <v>628</v>
      </c>
      <c r="K316" s="29">
        <v>9.0000000000032436</v>
      </c>
    </row>
    <row r="317" spans="1:11" x14ac:dyDescent="0.2">
      <c r="A317" s="29">
        <v>630</v>
      </c>
      <c r="B317" s="29">
        <v>3.9999999999963105</v>
      </c>
      <c r="J317" s="29">
        <v>630</v>
      </c>
      <c r="K317" s="29">
        <v>9.0000000000032436</v>
      </c>
    </row>
    <row r="318" spans="1:11" x14ac:dyDescent="0.2">
      <c r="A318" s="29">
        <v>632</v>
      </c>
      <c r="B318" s="29">
        <v>3.9999999999963105</v>
      </c>
      <c r="J318" s="29">
        <v>632</v>
      </c>
      <c r="K318" s="29">
        <v>7.9999999999846043</v>
      </c>
    </row>
    <row r="319" spans="1:11" x14ac:dyDescent="0.2">
      <c r="A319" s="29">
        <v>634</v>
      </c>
      <c r="B319" s="29">
        <v>3.9999999999963105</v>
      </c>
      <c r="J319" s="29">
        <v>634</v>
      </c>
      <c r="K319" s="29">
        <v>7.9999999999846043</v>
      </c>
    </row>
    <row r="320" spans="1:11" x14ac:dyDescent="0.2">
      <c r="A320" s="29">
        <v>636</v>
      </c>
      <c r="B320" s="29">
        <v>2.9999999999911866</v>
      </c>
      <c r="J320" s="29">
        <v>636</v>
      </c>
      <c r="K320" s="29">
        <v>7.9999999999846043</v>
      </c>
    </row>
    <row r="321" spans="1:11" x14ac:dyDescent="0.2">
      <c r="A321" s="29">
        <v>638</v>
      </c>
      <c r="B321" s="29">
        <v>2.9999999999911866</v>
      </c>
      <c r="J321" s="29">
        <v>638</v>
      </c>
      <c r="K321" s="29">
        <v>7.9999999999846043</v>
      </c>
    </row>
    <row r="322" spans="1:11" x14ac:dyDescent="0.2">
      <c r="A322" s="29">
        <v>640</v>
      </c>
      <c r="B322" s="29">
        <v>2.9999999999911866</v>
      </c>
      <c r="J322" s="29">
        <v>640</v>
      </c>
      <c r="K322" s="29">
        <v>7.9999999999846043</v>
      </c>
    </row>
    <row r="323" spans="1:11" x14ac:dyDescent="0.2">
      <c r="A323" s="29">
        <v>642</v>
      </c>
      <c r="B323" s="29">
        <v>2.9999999999911866</v>
      </c>
      <c r="J323" s="29">
        <v>642</v>
      </c>
      <c r="K323" s="29">
        <v>7.9999999999846043</v>
      </c>
    </row>
    <row r="324" spans="1:11" x14ac:dyDescent="0.2">
      <c r="A324" s="29">
        <v>644</v>
      </c>
      <c r="B324" s="29">
        <v>2.9999999999911866</v>
      </c>
      <c r="J324" s="29">
        <v>644</v>
      </c>
      <c r="K324" s="29">
        <v>5.9999999999936167</v>
      </c>
    </row>
    <row r="325" spans="1:11" x14ac:dyDescent="0.2">
      <c r="A325" s="29">
        <v>646</v>
      </c>
      <c r="B325" s="29">
        <v>2.9999999999911866</v>
      </c>
      <c r="J325" s="29">
        <v>646</v>
      </c>
      <c r="K325" s="29">
        <v>4.999999999999365</v>
      </c>
    </row>
    <row r="326" spans="1:11" x14ac:dyDescent="0.2">
      <c r="A326" s="29">
        <v>648</v>
      </c>
      <c r="B326" s="29">
        <v>2.9999999999911866</v>
      </c>
      <c r="J326" s="29">
        <v>648</v>
      </c>
      <c r="K326" s="29">
        <v>4.999999999999365</v>
      </c>
    </row>
    <row r="327" spans="1:11" x14ac:dyDescent="0.2">
      <c r="A327" s="29">
        <v>650</v>
      </c>
      <c r="B327" s="29">
        <v>2.9999999999911866</v>
      </c>
      <c r="J327" s="29">
        <v>650</v>
      </c>
      <c r="K327" s="29">
        <v>4.999999999999365</v>
      </c>
    </row>
    <row r="328" spans="1:11" x14ac:dyDescent="0.2">
      <c r="A328" s="29">
        <v>652</v>
      </c>
      <c r="B328" s="29">
        <v>2.9999999999911866</v>
      </c>
      <c r="J328" s="29">
        <v>652</v>
      </c>
      <c r="K328" s="29">
        <v>4.999999999999365</v>
      </c>
    </row>
    <row r="329" spans="1:11" x14ac:dyDescent="0.2">
      <c r="A329" s="29">
        <v>654</v>
      </c>
      <c r="B329" s="29">
        <v>2.9999999999911866</v>
      </c>
      <c r="J329" s="29">
        <v>654</v>
      </c>
      <c r="K329" s="29">
        <v>4.999999999999365</v>
      </c>
    </row>
    <row r="330" spans="1:11" x14ac:dyDescent="0.2">
      <c r="A330" s="29">
        <v>656</v>
      </c>
      <c r="B330" s="29">
        <v>2.9999999999911866</v>
      </c>
      <c r="J330" s="29">
        <v>656</v>
      </c>
      <c r="K330" s="29">
        <v>4.999999999999365</v>
      </c>
    </row>
    <row r="331" spans="1:11" x14ac:dyDescent="0.2">
      <c r="A331" s="29">
        <v>658</v>
      </c>
      <c r="B331" s="29">
        <v>2.9999999999911866</v>
      </c>
      <c r="J331" s="29">
        <v>658</v>
      </c>
      <c r="K331" s="29">
        <v>4.999999999999365</v>
      </c>
    </row>
    <row r="332" spans="1:11" x14ac:dyDescent="0.2">
      <c r="A332" s="29">
        <v>660</v>
      </c>
      <c r="B332" s="29">
        <v>2.9999999999911866</v>
      </c>
      <c r="J332" s="29">
        <v>660</v>
      </c>
      <c r="K332" s="29">
        <v>4.999999999999365</v>
      </c>
    </row>
    <row r="333" spans="1:11" x14ac:dyDescent="0.2">
      <c r="A333" s="29">
        <v>662</v>
      </c>
      <c r="B333" s="29">
        <v>2.9999999999911866</v>
      </c>
      <c r="J333" s="29">
        <v>662</v>
      </c>
      <c r="K333" s="29">
        <v>4.999999999999365</v>
      </c>
    </row>
    <row r="334" spans="1:11" x14ac:dyDescent="0.2">
      <c r="A334" s="29">
        <v>664</v>
      </c>
      <c r="B334" s="29">
        <v>2.9999999999911866</v>
      </c>
      <c r="J334" s="29">
        <v>664</v>
      </c>
      <c r="K334" s="29">
        <v>4.999999999999365</v>
      </c>
    </row>
    <row r="335" spans="1:11" x14ac:dyDescent="0.2">
      <c r="A335" s="29">
        <v>666</v>
      </c>
      <c r="B335" s="29">
        <v>2.9999999999911866</v>
      </c>
      <c r="J335" s="29">
        <v>666</v>
      </c>
      <c r="K335" s="29">
        <v>4.999999999999365</v>
      </c>
    </row>
    <row r="336" spans="1:11" x14ac:dyDescent="0.2">
      <c r="A336" s="29">
        <v>668</v>
      </c>
      <c r="B336" s="29">
        <v>2.9999999999911866</v>
      </c>
      <c r="J336" s="29">
        <v>668</v>
      </c>
      <c r="K336" s="29">
        <v>4.999999999999365</v>
      </c>
    </row>
    <row r="337" spans="1:11" x14ac:dyDescent="0.2">
      <c r="A337" s="29">
        <v>670</v>
      </c>
      <c r="B337" s="29">
        <v>2.9999999999911866</v>
      </c>
      <c r="J337" s="29">
        <v>670</v>
      </c>
      <c r="K337" s="29">
        <v>4.999999999999365</v>
      </c>
    </row>
    <row r="338" spans="1:11" x14ac:dyDescent="0.2">
      <c r="A338" s="29">
        <v>672</v>
      </c>
      <c r="B338" s="29">
        <v>2.9999999999911866</v>
      </c>
      <c r="J338" s="29">
        <v>672</v>
      </c>
      <c r="K338" s="29">
        <v>4.999999999999365</v>
      </c>
    </row>
    <row r="339" spans="1:11" x14ac:dyDescent="0.2">
      <c r="A339" s="29">
        <v>674</v>
      </c>
      <c r="B339" s="29">
        <v>2.9999999999911866</v>
      </c>
      <c r="J339" s="29">
        <v>674</v>
      </c>
      <c r="K339" s="29">
        <v>4.999999999999365</v>
      </c>
    </row>
    <row r="340" spans="1:11" x14ac:dyDescent="0.2">
      <c r="A340" s="29">
        <v>676</v>
      </c>
      <c r="B340" s="29">
        <v>2.9999999999911866</v>
      </c>
      <c r="J340" s="29">
        <v>676</v>
      </c>
      <c r="K340" s="29">
        <v>4.999999999999365</v>
      </c>
    </row>
    <row r="341" spans="1:11" x14ac:dyDescent="0.2">
      <c r="A341" s="29">
        <v>678</v>
      </c>
      <c r="B341" s="29">
        <v>2.9999999999911866</v>
      </c>
      <c r="J341" s="29">
        <v>678</v>
      </c>
      <c r="K341" s="29">
        <v>4.999999999999365</v>
      </c>
    </row>
    <row r="342" spans="1:11" x14ac:dyDescent="0.2">
      <c r="A342" s="29">
        <v>680</v>
      </c>
      <c r="B342" s="29">
        <v>2.9999999999911866</v>
      </c>
      <c r="J342" s="29">
        <v>680</v>
      </c>
      <c r="K342" s="29">
        <v>4.999999999999365</v>
      </c>
    </row>
    <row r="343" spans="1:11" x14ac:dyDescent="0.2">
      <c r="A343" s="29">
        <v>682</v>
      </c>
      <c r="B343" s="29">
        <v>2.9999999999911866</v>
      </c>
      <c r="J343" s="29">
        <v>682</v>
      </c>
      <c r="K343" s="29">
        <v>4.999999999999365</v>
      </c>
    </row>
    <row r="344" spans="1:11" x14ac:dyDescent="0.2">
      <c r="A344" s="29">
        <v>684</v>
      </c>
      <c r="B344" s="29">
        <v>2.9999999999911866</v>
      </c>
      <c r="J344" s="29">
        <v>684</v>
      </c>
      <c r="K344" s="29">
        <v>4.000000000002629</v>
      </c>
    </row>
    <row r="345" spans="1:11" x14ac:dyDescent="0.2">
      <c r="A345" s="29">
        <v>686</v>
      </c>
      <c r="B345" s="29">
        <v>2.9999999999911866</v>
      </c>
      <c r="J345" s="29">
        <v>686</v>
      </c>
      <c r="K345" s="29">
        <v>4.000000000002629</v>
      </c>
    </row>
    <row r="346" spans="1:11" x14ac:dyDescent="0.2">
      <c r="A346" s="29">
        <v>688</v>
      </c>
      <c r="B346" s="29">
        <v>2.9999999999911866</v>
      </c>
      <c r="J346" s="29">
        <v>688</v>
      </c>
      <c r="K346" s="29">
        <v>4.000000000002629</v>
      </c>
    </row>
    <row r="347" spans="1:11" x14ac:dyDescent="0.2">
      <c r="A347" s="29">
        <v>690</v>
      </c>
      <c r="B347" s="29">
        <v>2.9999999999911866</v>
      </c>
      <c r="J347" s="29">
        <v>690</v>
      </c>
      <c r="K347" s="29">
        <v>4.000000000002629</v>
      </c>
    </row>
    <row r="348" spans="1:11" x14ac:dyDescent="0.2">
      <c r="A348" s="29">
        <v>692</v>
      </c>
      <c r="B348" s="29">
        <v>2.9999999999911866</v>
      </c>
      <c r="J348" s="29">
        <v>692</v>
      </c>
      <c r="K348" s="29">
        <v>3.0000000000058922</v>
      </c>
    </row>
    <row r="349" spans="1:11" x14ac:dyDescent="0.2">
      <c r="A349" s="29">
        <v>694</v>
      </c>
      <c r="B349" s="29">
        <v>2.9999999999911866</v>
      </c>
      <c r="J349" s="29">
        <v>694</v>
      </c>
      <c r="K349" s="29">
        <v>3.0000000000058922</v>
      </c>
    </row>
    <row r="350" spans="1:11" x14ac:dyDescent="0.2">
      <c r="A350" s="29">
        <v>696</v>
      </c>
      <c r="B350" s="29">
        <v>2.9999999999911866</v>
      </c>
      <c r="J350" s="29">
        <v>696</v>
      </c>
      <c r="K350" s="29">
        <v>3.0000000000058922</v>
      </c>
    </row>
    <row r="351" spans="1:11" x14ac:dyDescent="0.2">
      <c r="A351" s="29">
        <v>698</v>
      </c>
      <c r="B351" s="29">
        <v>2.9999999999911866</v>
      </c>
      <c r="J351" s="29">
        <v>698</v>
      </c>
      <c r="K351" s="29">
        <v>3.0000000000058922</v>
      </c>
    </row>
    <row r="352" spans="1:11" x14ac:dyDescent="0.2">
      <c r="A352" s="29">
        <v>700</v>
      </c>
      <c r="B352" s="29">
        <v>2.9999999999911866</v>
      </c>
      <c r="J352" s="29">
        <v>700</v>
      </c>
      <c r="K352" s="29">
        <v>3.0000000000058922</v>
      </c>
    </row>
    <row r="353" spans="1:11" x14ac:dyDescent="0.2">
      <c r="A353" s="29">
        <v>702</v>
      </c>
      <c r="B353" s="29">
        <v>2.9999999999911866</v>
      </c>
      <c r="J353" s="29">
        <v>702</v>
      </c>
      <c r="K353" s="29">
        <v>3.0000000000058922</v>
      </c>
    </row>
    <row r="354" spans="1:11" x14ac:dyDescent="0.2">
      <c r="A354" s="29">
        <v>704</v>
      </c>
      <c r="B354" s="29">
        <v>2.9999999999911866</v>
      </c>
      <c r="J354" s="29">
        <v>704</v>
      </c>
      <c r="K354" s="29">
        <v>3.0000000000058922</v>
      </c>
    </row>
    <row r="355" spans="1:11" x14ac:dyDescent="0.2">
      <c r="A355" s="29">
        <v>706</v>
      </c>
      <c r="B355" s="29">
        <v>2.9999999999911866</v>
      </c>
      <c r="J355" s="29">
        <v>706</v>
      </c>
      <c r="K355" s="29">
        <v>1.9999999999885034</v>
      </c>
    </row>
    <row r="356" spans="1:11" x14ac:dyDescent="0.2">
      <c r="A356" s="29">
        <v>708</v>
      </c>
      <c r="B356" s="29">
        <v>2.9999999999911866</v>
      </c>
      <c r="J356" s="29">
        <v>708</v>
      </c>
      <c r="K356" s="29">
        <v>1.9999999999885034</v>
      </c>
    </row>
    <row r="357" spans="1:11" x14ac:dyDescent="0.2">
      <c r="A357" s="29">
        <v>710</v>
      </c>
      <c r="B357" s="29">
        <v>2.9999999999911866</v>
      </c>
      <c r="J357" s="29">
        <v>710</v>
      </c>
      <c r="K357" s="29">
        <v>1.9999999999885034</v>
      </c>
    </row>
    <row r="358" spans="1:11" x14ac:dyDescent="0.2">
      <c r="A358" s="29">
        <v>712</v>
      </c>
      <c r="B358" s="29">
        <v>2.9999999999911866</v>
      </c>
      <c r="J358" s="29">
        <v>712</v>
      </c>
      <c r="K358" s="29">
        <v>1.9999999999885034</v>
      </c>
    </row>
    <row r="359" spans="1:11" x14ac:dyDescent="0.2">
      <c r="A359" s="29">
        <v>714</v>
      </c>
      <c r="B359" s="29">
        <v>1.9999999999941243</v>
      </c>
      <c r="J359" s="29">
        <v>714</v>
      </c>
      <c r="K359" s="29">
        <v>1.9999999999885034</v>
      </c>
    </row>
    <row r="360" spans="1:11" x14ac:dyDescent="0.2">
      <c r="A360" s="29">
        <v>716</v>
      </c>
      <c r="B360" s="29">
        <v>0.99999999999706213</v>
      </c>
      <c r="J360" s="29">
        <v>716</v>
      </c>
      <c r="K360" s="29">
        <v>1.9999999999885034</v>
      </c>
    </row>
    <row r="361" spans="1:11" x14ac:dyDescent="0.2">
      <c r="A361" s="29">
        <v>718</v>
      </c>
      <c r="B361" s="29">
        <v>0.99999999999706213</v>
      </c>
      <c r="J361" s="29">
        <v>718</v>
      </c>
      <c r="K361" s="29">
        <v>1.9999999999885034</v>
      </c>
    </row>
    <row r="362" spans="1:11" x14ac:dyDescent="0.2">
      <c r="A362" s="29">
        <v>720</v>
      </c>
      <c r="B362" s="29">
        <v>0.99999999999706213</v>
      </c>
      <c r="J362" s="29">
        <v>720</v>
      </c>
      <c r="K362" s="29">
        <v>1.9999999999885034</v>
      </c>
    </row>
    <row r="363" spans="1:11" x14ac:dyDescent="0.2">
      <c r="A363" s="29">
        <v>722</v>
      </c>
      <c r="B363" s="29">
        <v>0.99999999999706213</v>
      </c>
      <c r="J363" s="29">
        <v>722</v>
      </c>
      <c r="K363" s="29">
        <v>1.9999999999885034</v>
      </c>
    </row>
    <row r="364" spans="1:11" x14ac:dyDescent="0.2">
      <c r="A364" s="29">
        <v>724</v>
      </c>
      <c r="B364" s="29">
        <v>0.99999999999706213</v>
      </c>
      <c r="J364" s="29">
        <v>724</v>
      </c>
      <c r="K364" s="29">
        <v>1.9999999999885034</v>
      </c>
    </row>
    <row r="365" spans="1:11" x14ac:dyDescent="0.2">
      <c r="A365" s="29">
        <v>726</v>
      </c>
      <c r="B365" s="29">
        <v>0.99999999999706213</v>
      </c>
      <c r="J365" s="29">
        <v>726</v>
      </c>
      <c r="K365" s="29">
        <v>1.9999999999885034</v>
      </c>
    </row>
    <row r="366" spans="1:11" x14ac:dyDescent="0.2">
      <c r="A366" s="29">
        <v>728</v>
      </c>
      <c r="B366" s="29">
        <v>0.99999999999706213</v>
      </c>
      <c r="J366" s="29">
        <v>728</v>
      </c>
      <c r="K366" s="29">
        <v>1.9999999999885034</v>
      </c>
    </row>
    <row r="367" spans="1:11" x14ac:dyDescent="0.2">
      <c r="A367" s="29">
        <v>730</v>
      </c>
      <c r="B367" s="29">
        <v>0.99999999999706213</v>
      </c>
      <c r="J367" s="29">
        <v>730</v>
      </c>
      <c r="K367" s="29">
        <v>1.9999999999885034</v>
      </c>
    </row>
    <row r="368" spans="1:11" x14ac:dyDescent="0.2">
      <c r="A368" s="29">
        <v>732</v>
      </c>
      <c r="B368" s="29">
        <v>0.99999999999706213</v>
      </c>
      <c r="J368" s="29">
        <v>732</v>
      </c>
      <c r="K368" s="29">
        <v>0.99999999999425171</v>
      </c>
    </row>
    <row r="369" spans="1:11" x14ac:dyDescent="0.2">
      <c r="A369" s="29">
        <v>734</v>
      </c>
      <c r="B369" s="29">
        <v>0.99999999999706213</v>
      </c>
      <c r="J369" s="29">
        <v>734</v>
      </c>
      <c r="K369" s="29">
        <v>0.99999999999425171</v>
      </c>
    </row>
    <row r="370" spans="1:11" x14ac:dyDescent="0.2">
      <c r="A370" s="29">
        <v>736</v>
      </c>
      <c r="B370" s="29">
        <v>0.99999999999706213</v>
      </c>
    </row>
    <row r="371" spans="1:11" x14ac:dyDescent="0.2">
      <c r="A371" s="29">
        <v>738</v>
      </c>
      <c r="B371" s="29">
        <v>0.99999999999706213</v>
      </c>
    </row>
    <row r="372" spans="1:11" x14ac:dyDescent="0.2">
      <c r="A372" s="29">
        <v>740</v>
      </c>
      <c r="B372" s="29">
        <v>0.99999999999706213</v>
      </c>
    </row>
    <row r="373" spans="1:11" x14ac:dyDescent="0.2">
      <c r="A373" s="29">
        <v>742</v>
      </c>
      <c r="B373" s="29">
        <v>0.99999999999706213</v>
      </c>
    </row>
    <row r="374" spans="1:11" x14ac:dyDescent="0.2">
      <c r="A374" s="29">
        <v>744</v>
      </c>
      <c r="B374" s="29">
        <v>0.99999999999706213</v>
      </c>
    </row>
    <row r="375" spans="1:11" x14ac:dyDescent="0.2">
      <c r="A375" s="29">
        <v>746</v>
      </c>
      <c r="B375" s="29">
        <v>0.99999999999706213</v>
      </c>
    </row>
    <row r="376" spans="1:11" x14ac:dyDescent="0.2">
      <c r="A376" s="29">
        <v>748</v>
      </c>
      <c r="B376" s="29">
        <v>0.99999999999706213</v>
      </c>
    </row>
    <row r="377" spans="1:11" x14ac:dyDescent="0.2">
      <c r="A377" s="29">
        <v>750</v>
      </c>
      <c r="B377" s="29">
        <v>0.99999999999706213</v>
      </c>
    </row>
    <row r="378" spans="1:11" x14ac:dyDescent="0.2">
      <c r="A378" s="29">
        <v>752</v>
      </c>
      <c r="B378" s="29">
        <v>0.99999999999706213</v>
      </c>
    </row>
    <row r="379" spans="1:11" x14ac:dyDescent="0.2">
      <c r="A379" s="29">
        <v>754</v>
      </c>
      <c r="B379" s="29">
        <v>0.99999999999706213</v>
      </c>
    </row>
    <row r="380" spans="1:11" x14ac:dyDescent="0.2">
      <c r="A380" s="29">
        <v>756</v>
      </c>
      <c r="B380" s="29">
        <v>0.99999999999706213</v>
      </c>
    </row>
    <row r="381" spans="1:11" x14ac:dyDescent="0.2">
      <c r="A381" s="29">
        <v>758</v>
      </c>
      <c r="B381" s="29">
        <v>0.99999999999706213</v>
      </c>
    </row>
    <row r="382" spans="1:11" x14ac:dyDescent="0.2">
      <c r="A382" s="29">
        <v>760</v>
      </c>
      <c r="B382" s="29">
        <v>0.99999999999706213</v>
      </c>
    </row>
    <row r="383" spans="1:11" x14ac:dyDescent="0.2">
      <c r="A383" s="29">
        <v>762</v>
      </c>
      <c r="B383" s="29">
        <v>0.99999999999706213</v>
      </c>
    </row>
    <row r="384" spans="1:11" x14ac:dyDescent="0.2">
      <c r="A384" s="29">
        <v>764</v>
      </c>
      <c r="B384" s="29">
        <v>0.99999999999706213</v>
      </c>
    </row>
    <row r="385" spans="1:2" x14ac:dyDescent="0.2">
      <c r="A385" s="29">
        <v>766</v>
      </c>
      <c r="B385" s="29">
        <v>0.99999999999706213</v>
      </c>
    </row>
    <row r="386" spans="1:2" x14ac:dyDescent="0.2">
      <c r="A386" s="29">
        <v>768</v>
      </c>
      <c r="B386" s="29">
        <v>0.99999999999706213</v>
      </c>
    </row>
    <row r="387" spans="1:2" x14ac:dyDescent="0.2">
      <c r="A387" s="29">
        <v>770</v>
      </c>
      <c r="B387" s="29">
        <v>0.99999999999706213</v>
      </c>
    </row>
    <row r="388" spans="1:2" x14ac:dyDescent="0.2">
      <c r="A388" s="29">
        <v>772</v>
      </c>
      <c r="B388" s="29">
        <v>0.99999999999706213</v>
      </c>
    </row>
    <row r="389" spans="1:2" x14ac:dyDescent="0.2">
      <c r="A389" s="29">
        <v>774</v>
      </c>
      <c r="B389" s="29">
        <v>0.99999999999706213</v>
      </c>
    </row>
    <row r="390" spans="1:2" x14ac:dyDescent="0.2">
      <c r="A390" s="29">
        <v>776</v>
      </c>
      <c r="B390" s="29">
        <v>0.99999999999706213</v>
      </c>
    </row>
    <row r="391" spans="1:2" x14ac:dyDescent="0.2">
      <c r="A391" s="29">
        <v>778</v>
      </c>
      <c r="B391" s="29">
        <v>0.99999999999706213</v>
      </c>
    </row>
    <row r="392" spans="1:2" x14ac:dyDescent="0.2">
      <c r="A392" s="29">
        <v>780</v>
      </c>
      <c r="B392" s="29">
        <v>0.99999999999706213</v>
      </c>
    </row>
    <row r="393" spans="1:2" x14ac:dyDescent="0.2">
      <c r="A393" s="29">
        <v>782</v>
      </c>
      <c r="B393" s="29">
        <v>0.99999999999706213</v>
      </c>
    </row>
    <row r="394" spans="1:2" x14ac:dyDescent="0.2">
      <c r="A394" s="29">
        <v>784</v>
      </c>
      <c r="B394" s="29">
        <v>0.99999999999706213</v>
      </c>
    </row>
    <row r="395" spans="1:2" x14ac:dyDescent="0.2">
      <c r="A395" s="29">
        <v>786</v>
      </c>
      <c r="B395" s="29">
        <v>0.99999999999706213</v>
      </c>
    </row>
    <row r="396" spans="1:2" x14ac:dyDescent="0.2">
      <c r="A396" s="29">
        <v>788</v>
      </c>
      <c r="B396" s="29">
        <v>0.99999999999706213</v>
      </c>
    </row>
    <row r="397" spans="1:2" x14ac:dyDescent="0.2">
      <c r="A397" s="29">
        <v>790</v>
      </c>
      <c r="B397" s="29">
        <v>0.99999999999706213</v>
      </c>
    </row>
    <row r="398" spans="1:2" x14ac:dyDescent="0.2">
      <c r="A398" s="29">
        <v>792</v>
      </c>
      <c r="B398" s="29">
        <v>0.99999999999706213</v>
      </c>
    </row>
    <row r="399" spans="1:2" x14ac:dyDescent="0.2">
      <c r="A399" s="29">
        <v>794</v>
      </c>
      <c r="B399" s="29">
        <v>0.99999999999706213</v>
      </c>
    </row>
    <row r="400" spans="1:2" x14ac:dyDescent="0.2">
      <c r="A400" s="29">
        <v>796</v>
      </c>
      <c r="B400" s="29">
        <v>0.99999999999706213</v>
      </c>
    </row>
    <row r="401" spans="1:2" x14ac:dyDescent="0.2">
      <c r="A401" s="29">
        <v>798</v>
      </c>
      <c r="B401" s="29">
        <v>0.99999999999706213</v>
      </c>
    </row>
  </sheetData>
  <mergeCells count="12">
    <mergeCell ref="D19:E19"/>
    <mergeCell ref="M19:N19"/>
    <mergeCell ref="D21:H21"/>
    <mergeCell ref="M21:Q21"/>
    <mergeCell ref="A1:H1"/>
    <mergeCell ref="J1:Q1"/>
    <mergeCell ref="D2:H2"/>
    <mergeCell ref="M2:Q2"/>
    <mergeCell ref="D11:E11"/>
    <mergeCell ref="G11:H11"/>
    <mergeCell ref="M11:N11"/>
    <mergeCell ref="P11:Q11"/>
  </mergeCells>
  <pageMargins left="0.7" right="0.7" top="0.75" bottom="0.75" header="0.3" footer="0.3"/>
  <pageSetup orientation="portrait" horizontalDpi="0" verticalDpi="0"/>
</worksheet>
</file>

<file path=xl/worksheets/sheet4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4E1F1E6D-FD95-9547-A29B-28DD3E97799B}">
  <dimension ref="A1:O33"/>
  <sheetViews>
    <sheetView tabSelected="1" workbookViewId="0">
      <selection activeCell="O42" sqref="O42"/>
    </sheetView>
  </sheetViews>
  <sheetFormatPr baseColWidth="10" defaultRowHeight="16" x14ac:dyDescent="0.2"/>
  <cols>
    <col min="1" max="1" width="9.1640625" style="1" bestFit="1" customWidth="1"/>
    <col min="2" max="2" width="12.1640625" style="1" bestFit="1" customWidth="1"/>
    <col min="3" max="3" width="9.1640625" style="1" bestFit="1" customWidth="1"/>
    <col min="4" max="16384" width="10.83203125" style="1"/>
  </cols>
  <sheetData>
    <row r="1" spans="1:15" ht="18" customHeight="1" x14ac:dyDescent="0.2">
      <c r="A1" s="87"/>
      <c r="B1" s="87"/>
      <c r="C1" s="87"/>
      <c r="D1" s="87"/>
      <c r="E1" s="87"/>
      <c r="F1" s="87"/>
      <c r="G1" s="87"/>
      <c r="H1" s="87"/>
      <c r="I1" s="87"/>
      <c r="J1" s="87"/>
      <c r="K1" s="87"/>
      <c r="L1" s="87"/>
      <c r="M1" s="87"/>
      <c r="N1" s="87"/>
      <c r="O1" s="87"/>
    </row>
    <row r="2" spans="1:15" ht="18" customHeight="1" x14ac:dyDescent="0.2">
      <c r="A2" s="87"/>
      <c r="B2" s="87"/>
      <c r="C2" s="87"/>
      <c r="D2" s="87"/>
      <c r="E2" s="87"/>
      <c r="F2" s="87"/>
      <c r="G2" s="87"/>
      <c r="H2" s="87"/>
      <c r="I2" s="87"/>
      <c r="J2" s="87"/>
      <c r="K2" s="87"/>
      <c r="L2" s="87"/>
      <c r="M2" s="87"/>
      <c r="N2" s="87"/>
      <c r="O2" s="87"/>
    </row>
    <row r="3" spans="1:15" ht="18" customHeight="1" x14ac:dyDescent="0.2">
      <c r="A3" s="87"/>
      <c r="B3" s="87"/>
      <c r="C3" s="87"/>
      <c r="D3" s="87"/>
      <c r="E3" s="87"/>
      <c r="F3" s="87"/>
      <c r="G3" s="87"/>
      <c r="H3" s="87"/>
      <c r="I3" s="87"/>
      <c r="J3" s="87"/>
      <c r="K3" s="87"/>
      <c r="L3" s="87"/>
      <c r="M3" s="87"/>
      <c r="N3" s="87"/>
      <c r="O3" s="87"/>
    </row>
    <row r="4" spans="1:15" ht="18" customHeight="1" x14ac:dyDescent="0.2">
      <c r="A4" s="87"/>
      <c r="B4" s="87"/>
      <c r="C4" s="87"/>
      <c r="D4" s="87"/>
      <c r="E4" s="87"/>
      <c r="F4" s="87"/>
      <c r="G4" s="87"/>
      <c r="H4" s="87"/>
      <c r="I4" s="87"/>
      <c r="J4" s="87"/>
      <c r="K4" s="87"/>
      <c r="L4" s="87"/>
      <c r="M4" s="87"/>
      <c r="N4" s="87"/>
      <c r="O4" s="87"/>
    </row>
    <row r="5" spans="1:15" ht="18" customHeight="1" x14ac:dyDescent="0.2">
      <c r="A5" s="87"/>
      <c r="B5" s="87"/>
      <c r="C5" s="87"/>
      <c r="D5" s="87"/>
      <c r="E5" s="87"/>
      <c r="F5" s="87"/>
      <c r="G5" s="87"/>
      <c r="H5" s="87"/>
      <c r="I5" s="87"/>
      <c r="J5" s="87"/>
      <c r="K5" s="87"/>
      <c r="L5" s="87"/>
      <c r="M5" s="87"/>
      <c r="N5" s="87"/>
      <c r="O5" s="87"/>
    </row>
    <row r="6" spans="1:15" ht="18" customHeight="1" x14ac:dyDescent="0.2">
      <c r="A6" s="87"/>
      <c r="B6" s="87"/>
      <c r="C6" s="87"/>
      <c r="D6" s="87"/>
      <c r="E6" s="87"/>
      <c r="F6" s="87"/>
      <c r="G6" s="87"/>
      <c r="H6" s="87"/>
      <c r="I6" s="87"/>
      <c r="J6" s="87"/>
      <c r="K6" s="87"/>
      <c r="L6" s="87"/>
      <c r="M6" s="87"/>
      <c r="N6" s="87"/>
      <c r="O6" s="87"/>
    </row>
    <row r="7" spans="1:15" ht="18" customHeight="1" x14ac:dyDescent="0.2">
      <c r="A7" s="87"/>
      <c r="B7" s="87"/>
      <c r="C7" s="87"/>
      <c r="D7" s="87"/>
      <c r="E7" s="87"/>
      <c r="F7" s="87"/>
      <c r="G7" s="87"/>
      <c r="H7" s="87"/>
      <c r="I7" s="87"/>
      <c r="J7" s="87"/>
      <c r="K7" s="87"/>
      <c r="L7" s="87"/>
      <c r="M7" s="87"/>
      <c r="N7" s="87"/>
      <c r="O7" s="87"/>
    </row>
    <row r="8" spans="1:15" ht="18" customHeight="1" x14ac:dyDescent="0.2">
      <c r="A8" s="87"/>
      <c r="B8" s="87"/>
      <c r="C8" s="87"/>
      <c r="D8" s="87"/>
      <c r="E8" s="87"/>
      <c r="F8" s="87"/>
      <c r="G8" s="87"/>
      <c r="H8" s="87"/>
      <c r="I8" s="87"/>
      <c r="J8" s="87"/>
      <c r="K8" s="87"/>
      <c r="L8" s="87"/>
      <c r="M8" s="87"/>
      <c r="N8" s="87"/>
      <c r="O8" s="87"/>
    </row>
    <row r="9" spans="1:15" ht="18" customHeight="1" x14ac:dyDescent="0.2">
      <c r="A9" s="87"/>
      <c r="B9" s="87"/>
      <c r="C9" s="87"/>
      <c r="D9" s="87"/>
      <c r="E9" s="87"/>
      <c r="F9" s="87"/>
      <c r="G9" s="87"/>
      <c r="H9" s="87"/>
      <c r="I9" s="87"/>
      <c r="J9" s="87"/>
      <c r="K9" s="87"/>
      <c r="L9" s="87"/>
      <c r="M9" s="87"/>
      <c r="N9" s="87"/>
      <c r="O9" s="87"/>
    </row>
    <row r="10" spans="1:15" ht="18" customHeight="1" x14ac:dyDescent="0.2">
      <c r="A10" s="87"/>
      <c r="B10" s="87"/>
      <c r="C10" s="87"/>
      <c r="D10" s="87"/>
      <c r="E10" s="87"/>
      <c r="F10" s="87"/>
      <c r="G10" s="87"/>
      <c r="H10" s="87"/>
      <c r="I10" s="87"/>
      <c r="J10" s="87"/>
      <c r="K10" s="87"/>
      <c r="L10" s="87"/>
      <c r="M10" s="87"/>
      <c r="N10" s="87"/>
      <c r="O10" s="87"/>
    </row>
    <row r="11" spans="1:15" ht="18" customHeight="1" x14ac:dyDescent="0.2">
      <c r="A11" s="87"/>
      <c r="B11" s="87"/>
      <c r="C11" s="87"/>
      <c r="D11" s="87"/>
      <c r="E11" s="87"/>
      <c r="F11" s="87"/>
      <c r="G11" s="87"/>
      <c r="H11" s="87"/>
      <c r="I11" s="87"/>
      <c r="J11" s="87"/>
      <c r="K11" s="87"/>
      <c r="L11" s="87"/>
      <c r="M11" s="87"/>
      <c r="N11" s="87"/>
      <c r="O11" s="87"/>
    </row>
    <row r="12" spans="1:15" ht="18" customHeight="1" x14ac:dyDescent="0.2">
      <c r="A12" s="87"/>
      <c r="B12" s="87"/>
      <c r="C12" s="87"/>
      <c r="D12" s="87"/>
      <c r="E12" s="87"/>
      <c r="F12" s="87"/>
      <c r="G12" s="87"/>
      <c r="H12" s="87"/>
      <c r="I12" s="87"/>
      <c r="J12" s="87"/>
      <c r="K12" s="87"/>
      <c r="L12" s="87"/>
      <c r="M12" s="87"/>
      <c r="N12" s="87"/>
      <c r="O12" s="87"/>
    </row>
    <row r="13" spans="1:15" ht="18" customHeight="1" x14ac:dyDescent="0.2">
      <c r="A13" s="87"/>
      <c r="B13" s="87"/>
      <c r="C13" s="87"/>
      <c r="D13" s="87"/>
      <c r="E13" s="87"/>
      <c r="F13" s="87"/>
      <c r="G13" s="87"/>
      <c r="H13" s="87"/>
      <c r="I13" s="87"/>
      <c r="J13" s="87"/>
      <c r="K13" s="87"/>
      <c r="L13" s="87"/>
      <c r="M13" s="87"/>
      <c r="N13" s="87"/>
      <c r="O13" s="87"/>
    </row>
    <row r="14" spans="1:15" ht="18" customHeight="1" x14ac:dyDescent="0.2">
      <c r="A14" s="87"/>
      <c r="B14" s="87"/>
      <c r="C14" s="87"/>
      <c r="D14" s="87"/>
      <c r="E14" s="87"/>
      <c r="F14" s="87"/>
      <c r="G14" s="87"/>
      <c r="H14" s="87"/>
      <c r="I14" s="87"/>
      <c r="J14" s="87"/>
      <c r="K14" s="87"/>
      <c r="L14" s="87"/>
      <c r="M14" s="87"/>
      <c r="N14" s="87"/>
      <c r="O14" s="87"/>
    </row>
    <row r="15" spans="1:15" ht="18" customHeight="1" x14ac:dyDescent="0.2">
      <c r="A15" s="87"/>
      <c r="B15" s="87"/>
      <c r="C15" s="87"/>
      <c r="D15" s="87"/>
      <c r="E15" s="87"/>
      <c r="F15" s="87"/>
      <c r="G15" s="87"/>
      <c r="H15" s="87"/>
      <c r="I15" s="87"/>
      <c r="J15" s="87"/>
      <c r="K15" s="87"/>
      <c r="L15" s="87"/>
      <c r="M15" s="87"/>
      <c r="N15" s="87"/>
      <c r="O15" s="87"/>
    </row>
    <row r="16" spans="1:15" ht="18" customHeight="1" x14ac:dyDescent="0.2">
      <c r="A16" s="87"/>
      <c r="B16" s="87"/>
      <c r="C16" s="87"/>
      <c r="D16" s="87"/>
      <c r="E16" s="87"/>
      <c r="F16" s="87"/>
      <c r="G16" s="87"/>
      <c r="H16" s="87"/>
      <c r="I16" s="87"/>
      <c r="J16" s="87"/>
      <c r="K16" s="87"/>
      <c r="L16" s="87"/>
      <c r="M16" s="87"/>
      <c r="N16" s="87"/>
      <c r="O16" s="87"/>
    </row>
    <row r="17" spans="1:15" ht="18" customHeight="1" x14ac:dyDescent="0.2">
      <c r="A17" s="87"/>
      <c r="B17" s="87"/>
      <c r="C17" s="87"/>
      <c r="D17" s="87"/>
      <c r="E17" s="87"/>
      <c r="F17" s="87"/>
      <c r="G17" s="87"/>
      <c r="H17" s="87"/>
      <c r="I17" s="87"/>
      <c r="J17" s="87"/>
      <c r="K17" s="87"/>
      <c r="L17" s="87"/>
      <c r="M17" s="87"/>
      <c r="N17" s="87"/>
      <c r="O17" s="87"/>
    </row>
    <row r="18" spans="1:15" ht="18" customHeight="1" x14ac:dyDescent="0.2">
      <c r="A18" s="87"/>
      <c r="B18" s="87"/>
      <c r="C18" s="87"/>
      <c r="D18" s="87"/>
      <c r="E18" s="87"/>
      <c r="F18" s="87"/>
      <c r="G18" s="87"/>
      <c r="H18" s="87"/>
      <c r="I18" s="87"/>
      <c r="J18" s="87"/>
      <c r="K18" s="87"/>
      <c r="L18" s="87"/>
      <c r="M18" s="87"/>
      <c r="N18" s="87"/>
      <c r="O18" s="87"/>
    </row>
    <row r="19" spans="1:15" ht="18" customHeight="1" x14ac:dyDescent="0.2">
      <c r="A19" s="87"/>
      <c r="B19" s="87"/>
      <c r="C19" s="87"/>
      <c r="D19" s="87"/>
      <c r="E19" s="87"/>
      <c r="F19" s="87"/>
      <c r="G19" s="87"/>
      <c r="H19" s="87"/>
      <c r="I19" s="87"/>
      <c r="J19" s="87"/>
      <c r="K19" s="87"/>
      <c r="L19" s="87"/>
      <c r="M19" s="87"/>
      <c r="N19" s="87"/>
      <c r="O19" s="87"/>
    </row>
    <row r="20" spans="1:15" ht="18" customHeight="1" x14ac:dyDescent="0.2">
      <c r="A20" s="87"/>
      <c r="B20" s="87"/>
      <c r="C20" s="87"/>
      <c r="D20" s="87"/>
      <c r="E20" s="87"/>
      <c r="F20" s="87"/>
      <c r="G20" s="87"/>
      <c r="H20" s="87"/>
      <c r="I20" s="87"/>
      <c r="J20" s="87"/>
      <c r="K20" s="87"/>
      <c r="L20" s="87"/>
      <c r="M20" s="87"/>
      <c r="N20" s="87"/>
      <c r="O20" s="87"/>
    </row>
    <row r="21" spans="1:15" ht="18" customHeight="1" x14ac:dyDescent="0.2">
      <c r="A21" s="87"/>
      <c r="B21" s="87"/>
      <c r="C21" s="87"/>
      <c r="D21" s="87"/>
      <c r="E21" s="87"/>
      <c r="F21" s="87"/>
      <c r="G21" s="87"/>
      <c r="H21" s="87"/>
      <c r="I21" s="87"/>
      <c r="J21" s="87"/>
      <c r="K21" s="87"/>
      <c r="L21" s="87"/>
      <c r="M21" s="87"/>
      <c r="N21" s="87"/>
      <c r="O21" s="87"/>
    </row>
    <row r="22" spans="1:15" ht="18" customHeight="1" x14ac:dyDescent="0.2">
      <c r="A22" s="87"/>
      <c r="B22" s="87"/>
      <c r="C22" s="87"/>
      <c r="D22" s="87"/>
      <c r="E22" s="87"/>
      <c r="F22" s="87"/>
      <c r="G22" s="87"/>
      <c r="H22" s="87"/>
      <c r="I22" s="87"/>
      <c r="J22" s="87"/>
      <c r="K22" s="87"/>
      <c r="L22" s="87"/>
      <c r="M22" s="87"/>
      <c r="N22" s="87"/>
      <c r="O22" s="87"/>
    </row>
    <row r="23" spans="1:15" ht="18" customHeight="1" x14ac:dyDescent="0.2">
      <c r="A23" s="87"/>
      <c r="B23" s="87"/>
      <c r="C23" s="87"/>
      <c r="D23" s="87"/>
      <c r="E23" s="87"/>
      <c r="F23" s="87"/>
      <c r="G23" s="87"/>
      <c r="H23" s="87"/>
      <c r="I23" s="87"/>
      <c r="J23" s="87"/>
      <c r="K23" s="87"/>
      <c r="L23" s="87"/>
      <c r="M23" s="87"/>
      <c r="N23" s="87"/>
      <c r="O23" s="87"/>
    </row>
    <row r="24" spans="1:15" ht="18" customHeight="1" x14ac:dyDescent="0.2">
      <c r="A24" s="87"/>
      <c r="B24" s="87"/>
      <c r="C24" s="87"/>
      <c r="D24" s="87"/>
      <c r="E24" s="87"/>
      <c r="F24" s="87"/>
      <c r="G24" s="87"/>
      <c r="H24" s="87"/>
      <c r="I24" s="87"/>
      <c r="J24" s="87"/>
      <c r="K24" s="87"/>
      <c r="L24" s="87"/>
      <c r="M24" s="87"/>
      <c r="N24" s="87"/>
      <c r="O24" s="87"/>
    </row>
    <row r="25" spans="1:15" ht="18" customHeight="1" x14ac:dyDescent="0.2">
      <c r="A25" s="87"/>
      <c r="B25" s="87"/>
      <c r="C25" s="87"/>
      <c r="D25" s="87"/>
      <c r="E25" s="87"/>
      <c r="F25" s="87"/>
      <c r="G25" s="87"/>
      <c r="H25" s="87"/>
      <c r="I25" s="87"/>
      <c r="J25" s="87"/>
      <c r="K25" s="87"/>
      <c r="L25" s="87"/>
      <c r="M25" s="87"/>
      <c r="N25" s="87"/>
      <c r="O25" s="87"/>
    </row>
    <row r="26" spans="1:15" ht="18" customHeight="1" x14ac:dyDescent="0.2">
      <c r="A26" s="87"/>
      <c r="B26" s="87"/>
      <c r="C26" s="87"/>
      <c r="D26" s="87"/>
      <c r="E26" s="87"/>
      <c r="F26" s="87"/>
      <c r="G26" s="87"/>
      <c r="H26" s="87"/>
      <c r="I26" s="87"/>
      <c r="J26" s="87"/>
      <c r="K26" s="87"/>
      <c r="L26" s="87"/>
      <c r="M26" s="87"/>
      <c r="N26" s="87"/>
      <c r="O26" s="87"/>
    </row>
    <row r="27" spans="1:15" ht="18" customHeight="1" x14ac:dyDescent="0.2">
      <c r="A27" s="87"/>
      <c r="B27" s="87"/>
      <c r="C27" s="87"/>
      <c r="D27" s="87"/>
      <c r="E27" s="87"/>
      <c r="F27" s="87"/>
      <c r="G27" s="87"/>
      <c r="H27" s="87"/>
      <c r="I27" s="87"/>
      <c r="J27" s="87"/>
      <c r="K27" s="87"/>
      <c r="L27" s="87"/>
      <c r="M27" s="87"/>
      <c r="N27" s="87"/>
      <c r="O27" s="87"/>
    </row>
    <row r="28" spans="1:15" ht="18" customHeight="1" x14ac:dyDescent="0.2">
      <c r="A28" s="87"/>
      <c r="B28" s="87"/>
      <c r="C28" s="87"/>
      <c r="D28" s="87"/>
      <c r="E28" s="87"/>
      <c r="F28" s="87"/>
      <c r="G28" s="87"/>
      <c r="H28" s="87"/>
      <c r="I28" s="87"/>
      <c r="J28" s="87"/>
      <c r="K28" s="87"/>
      <c r="L28" s="87"/>
      <c r="M28" s="87"/>
      <c r="N28" s="87"/>
      <c r="O28" s="87"/>
    </row>
    <row r="29" spans="1:15" ht="18" customHeight="1" x14ac:dyDescent="0.2">
      <c r="A29" s="87"/>
      <c r="B29" s="87"/>
      <c r="C29" s="87"/>
      <c r="D29" s="87"/>
      <c r="E29" s="87"/>
      <c r="F29" s="87"/>
      <c r="G29" s="87"/>
      <c r="H29" s="87"/>
      <c r="I29" s="87"/>
      <c r="J29" s="87"/>
      <c r="K29" s="87"/>
      <c r="L29" s="87"/>
      <c r="M29" s="87"/>
      <c r="N29" s="87"/>
      <c r="O29" s="87"/>
    </row>
    <row r="30" spans="1:15" ht="18" customHeight="1" x14ac:dyDescent="0.2">
      <c r="A30" s="87"/>
      <c r="B30" s="87"/>
      <c r="C30" s="87"/>
      <c r="D30" s="87"/>
      <c r="E30" s="87"/>
      <c r="F30" s="87"/>
      <c r="G30" s="87"/>
      <c r="H30" s="87"/>
      <c r="I30" s="87"/>
      <c r="J30" s="87"/>
      <c r="K30" s="87"/>
      <c r="L30" s="87"/>
      <c r="M30" s="87"/>
      <c r="N30" s="87"/>
      <c r="O30" s="87"/>
    </row>
    <row r="31" spans="1:15" ht="18" customHeight="1" x14ac:dyDescent="0.2">
      <c r="A31" s="87"/>
      <c r="B31" s="87"/>
      <c r="C31" s="87"/>
      <c r="D31" s="87"/>
      <c r="E31" s="87"/>
      <c r="F31" s="87"/>
      <c r="G31" s="87"/>
      <c r="H31" s="87"/>
      <c r="I31" s="87"/>
      <c r="J31" s="87"/>
      <c r="K31" s="87"/>
      <c r="L31" s="87"/>
      <c r="M31" s="87"/>
      <c r="N31" s="87"/>
      <c r="O31" s="87"/>
    </row>
    <row r="32" spans="1:15" ht="18" customHeight="1" x14ac:dyDescent="0.2">
      <c r="A32" s="87"/>
      <c r="B32" s="87"/>
      <c r="C32" s="87"/>
      <c r="D32" s="87"/>
      <c r="E32" s="87"/>
      <c r="F32" s="87"/>
      <c r="G32" s="87"/>
      <c r="H32" s="87"/>
      <c r="I32" s="87"/>
      <c r="J32" s="87"/>
      <c r="K32" s="87"/>
      <c r="L32" s="87"/>
      <c r="M32" s="87"/>
      <c r="N32" s="87"/>
      <c r="O32" s="87"/>
    </row>
    <row r="33" spans="1:15" x14ac:dyDescent="0.2">
      <c r="A33" s="87"/>
      <c r="B33" s="87"/>
      <c r="C33" s="87"/>
      <c r="D33" s="87"/>
      <c r="E33" s="87"/>
      <c r="F33" s="87"/>
      <c r="G33" s="87"/>
      <c r="H33" s="87"/>
      <c r="I33" s="87"/>
      <c r="J33" s="87"/>
      <c r="K33" s="87"/>
      <c r="L33" s="87"/>
      <c r="M33" s="87"/>
      <c r="N33" s="87"/>
      <c r="O33" s="87"/>
    </row>
  </sheetData>
  <mergeCells count="1">
    <mergeCell ref="A1:O33"/>
  </mergeCells>
  <pageMargins left="0.7" right="0.7" top="0.75" bottom="0.75" header="0.3" footer="0.3"/>
  <drawing r:id="rId1"/>
</worksheet>
</file>

<file path=xl/worksheets/sheet5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F921F4AC-9A51-CB45-B724-8DED6EF744EA}">
  <dimension ref="A1:C61"/>
  <sheetViews>
    <sheetView workbookViewId="0">
      <selection activeCell="G28" sqref="G28"/>
    </sheetView>
  </sheetViews>
  <sheetFormatPr baseColWidth="10" defaultRowHeight="18" x14ac:dyDescent="0.2"/>
  <cols>
    <col min="1" max="1" width="10.83203125" style="24" customWidth="1"/>
    <col min="2" max="2" width="16.6640625" style="24" customWidth="1"/>
    <col min="3" max="3" width="11" style="24" customWidth="1"/>
  </cols>
  <sheetData>
    <row r="1" spans="1:3" x14ac:dyDescent="0.2">
      <c r="A1" s="88" t="s">
        <v>68</v>
      </c>
      <c r="B1" s="88"/>
      <c r="C1" s="88"/>
    </row>
    <row r="2" spans="1:3" x14ac:dyDescent="0.2">
      <c r="A2" s="22" t="s">
        <v>65</v>
      </c>
      <c r="B2" s="22" t="s">
        <v>66</v>
      </c>
      <c r="C2" s="22" t="s">
        <v>67</v>
      </c>
    </row>
    <row r="3" spans="1:3" x14ac:dyDescent="0.2">
      <c r="A3" s="21">
        <v>4964</v>
      </c>
      <c r="B3" s="21">
        <v>5559</v>
      </c>
      <c r="C3" s="21">
        <v>8032</v>
      </c>
    </row>
    <row r="4" spans="1:3" x14ac:dyDescent="0.2">
      <c r="A4" s="21">
        <v>5476</v>
      </c>
      <c r="B4" s="21">
        <v>6511</v>
      </c>
      <c r="C4" s="21">
        <v>7543</v>
      </c>
    </row>
    <row r="5" spans="1:3" x14ac:dyDescent="0.2">
      <c r="A5" s="21">
        <v>7178</v>
      </c>
      <c r="B5" s="21">
        <v>8724</v>
      </c>
      <c r="C5" s="21">
        <v>10468</v>
      </c>
    </row>
    <row r="6" spans="1:3" x14ac:dyDescent="0.2">
      <c r="A6" s="21">
        <v>5008</v>
      </c>
      <c r="B6" s="21">
        <v>5258</v>
      </c>
      <c r="C6" s="21">
        <v>6791</v>
      </c>
    </row>
    <row r="7" spans="1:3" x14ac:dyDescent="0.2">
      <c r="A7" s="21">
        <v>6493</v>
      </c>
      <c r="B7" s="21">
        <v>5910</v>
      </c>
      <c r="C7" s="21">
        <v>6139</v>
      </c>
    </row>
    <row r="8" spans="1:3" x14ac:dyDescent="0.2">
      <c r="A8" s="21">
        <v>9545</v>
      </c>
      <c r="B8" s="21">
        <v>5176</v>
      </c>
      <c r="C8" s="21">
        <v>6728</v>
      </c>
    </row>
    <row r="9" spans="1:3" x14ac:dyDescent="0.2">
      <c r="A9" s="21">
        <v>6179</v>
      </c>
      <c r="B9" s="21">
        <v>5509</v>
      </c>
      <c r="C9" s="21">
        <v>9045</v>
      </c>
    </row>
    <row r="10" spans="1:3" x14ac:dyDescent="0.2">
      <c r="A10" s="21">
        <v>6535</v>
      </c>
      <c r="B10" s="21">
        <v>6689</v>
      </c>
      <c r="C10" s="21">
        <v>8388</v>
      </c>
    </row>
    <row r="11" spans="1:3" x14ac:dyDescent="0.2">
      <c r="A11" s="21">
        <v>4263</v>
      </c>
      <c r="B11" s="21">
        <v>4919</v>
      </c>
      <c r="C11" s="21">
        <v>3670</v>
      </c>
    </row>
    <row r="12" spans="1:3" x14ac:dyDescent="0.2">
      <c r="A12" s="21">
        <v>5332</v>
      </c>
      <c r="B12" s="21">
        <v>8210</v>
      </c>
      <c r="C12" s="21">
        <v>6080</v>
      </c>
    </row>
    <row r="13" spans="1:3" x14ac:dyDescent="0.2">
      <c r="A13" s="21">
        <v>5366</v>
      </c>
      <c r="B13" s="21">
        <v>7088</v>
      </c>
      <c r="C13" s="21">
        <v>6230</v>
      </c>
    </row>
    <row r="14" spans="1:3" x14ac:dyDescent="0.2">
      <c r="A14" s="21">
        <v>6179</v>
      </c>
      <c r="B14" s="21">
        <v>7500</v>
      </c>
      <c r="C14" s="21">
        <v>7016</v>
      </c>
    </row>
    <row r="15" spans="1:3" x14ac:dyDescent="0.2">
      <c r="A15" s="21">
        <v>6329</v>
      </c>
      <c r="B15" s="21">
        <v>7283</v>
      </c>
      <c r="C15" s="21">
        <v>9841</v>
      </c>
    </row>
    <row r="16" spans="1:3" x14ac:dyDescent="0.2">
      <c r="A16" s="21">
        <v>5787</v>
      </c>
      <c r="B16" s="21">
        <v>7479</v>
      </c>
      <c r="C16" s="21">
        <v>9956</v>
      </c>
    </row>
    <row r="17" spans="1:3" x14ac:dyDescent="0.2">
      <c r="A17" s="21">
        <v>8909</v>
      </c>
      <c r="B17" s="21">
        <v>6789</v>
      </c>
      <c r="C17" s="21">
        <v>8165</v>
      </c>
    </row>
    <row r="18" spans="1:3" x14ac:dyDescent="0.2">
      <c r="A18" s="21">
        <v>8623</v>
      </c>
      <c r="B18" s="21">
        <v>5836</v>
      </c>
      <c r="C18" s="21">
        <v>10744</v>
      </c>
    </row>
    <row r="19" spans="1:3" x14ac:dyDescent="0.2">
      <c r="A19" s="21">
        <v>5299</v>
      </c>
      <c r="B19" s="21">
        <v>3871</v>
      </c>
      <c r="C19" s="21">
        <v>8531</v>
      </c>
    </row>
    <row r="20" spans="1:3" x14ac:dyDescent="0.2">
      <c r="A20" s="21">
        <v>7102</v>
      </c>
      <c r="B20" s="21"/>
      <c r="C20" s="21">
        <v>7779</v>
      </c>
    </row>
    <row r="21" spans="1:3" x14ac:dyDescent="0.2">
      <c r="A21" s="21">
        <v>7654</v>
      </c>
      <c r="B21" s="21"/>
      <c r="C21" s="21">
        <v>5235</v>
      </c>
    </row>
    <row r="22" spans="1:3" x14ac:dyDescent="0.2">
      <c r="A22" s="21">
        <v>9357</v>
      </c>
      <c r="B22" s="21"/>
      <c r="C22" s="21">
        <v>4138</v>
      </c>
    </row>
    <row r="23" spans="1:3" x14ac:dyDescent="0.2">
      <c r="A23" s="21">
        <v>4752</v>
      </c>
      <c r="B23" s="21"/>
      <c r="C23" s="21">
        <v>5368</v>
      </c>
    </row>
    <row r="24" spans="1:3" x14ac:dyDescent="0.2">
      <c r="A24" s="21">
        <v>5076</v>
      </c>
      <c r="B24" s="21"/>
      <c r="C24" s="21">
        <v>5521</v>
      </c>
    </row>
    <row r="25" spans="1:3" x14ac:dyDescent="0.2">
      <c r="A25" s="21">
        <v>4679</v>
      </c>
      <c r="B25" s="21"/>
      <c r="C25" s="21">
        <v>6739</v>
      </c>
    </row>
    <row r="26" spans="1:3" x14ac:dyDescent="0.2">
      <c r="A26" s="21">
        <v>6139</v>
      </c>
      <c r="B26" s="21"/>
      <c r="C26" s="21">
        <v>5778</v>
      </c>
    </row>
    <row r="27" spans="1:3" x14ac:dyDescent="0.2">
      <c r="A27" s="21">
        <v>5662</v>
      </c>
      <c r="B27" s="21"/>
      <c r="C27" s="21">
        <v>5631</v>
      </c>
    </row>
    <row r="28" spans="1:3" x14ac:dyDescent="0.2">
      <c r="A28" s="21">
        <v>4126</v>
      </c>
      <c r="B28" s="21"/>
      <c r="C28" s="21">
        <v>8898</v>
      </c>
    </row>
    <row r="29" spans="1:3" x14ac:dyDescent="0.2">
      <c r="A29" s="21">
        <v>7278</v>
      </c>
      <c r="B29" s="21"/>
      <c r="C29" s="21">
        <v>6753</v>
      </c>
    </row>
    <row r="30" spans="1:3" x14ac:dyDescent="0.2">
      <c r="A30" s="21">
        <v>7919</v>
      </c>
      <c r="B30" s="21"/>
      <c r="C30" s="21">
        <v>6747</v>
      </c>
    </row>
    <row r="31" spans="1:3" x14ac:dyDescent="0.2">
      <c r="A31" s="21">
        <v>8948</v>
      </c>
      <c r="B31" s="21"/>
      <c r="C31" s="21">
        <v>6448</v>
      </c>
    </row>
    <row r="32" spans="1:3" x14ac:dyDescent="0.2">
      <c r="A32" s="21">
        <v>8413</v>
      </c>
      <c r="B32" s="21"/>
      <c r="C32" s="21">
        <v>12379</v>
      </c>
    </row>
    <row r="33" spans="1:3" x14ac:dyDescent="0.2">
      <c r="A33" s="21">
        <v>4994</v>
      </c>
      <c r="B33" s="21"/>
      <c r="C33" s="21">
        <v>5069</v>
      </c>
    </row>
    <row r="34" spans="1:3" x14ac:dyDescent="0.2">
      <c r="A34" s="21">
        <v>7988</v>
      </c>
      <c r="B34" s="21"/>
      <c r="C34" s="21">
        <v>7026</v>
      </c>
    </row>
    <row r="35" spans="1:3" x14ac:dyDescent="0.2">
      <c r="A35" s="21">
        <v>5714</v>
      </c>
      <c r="B35" s="21"/>
      <c r="C35" s="21">
        <v>5852</v>
      </c>
    </row>
    <row r="36" spans="1:3" x14ac:dyDescent="0.2">
      <c r="A36" s="21">
        <v>5882</v>
      </c>
      <c r="B36" s="21"/>
      <c r="C36" s="21">
        <v>6305</v>
      </c>
    </row>
    <row r="37" spans="1:3" x14ac:dyDescent="0.2">
      <c r="A37" s="21">
        <v>6112</v>
      </c>
      <c r="B37" s="21"/>
      <c r="C37" s="21">
        <v>6438</v>
      </c>
    </row>
    <row r="38" spans="1:3" x14ac:dyDescent="0.2">
      <c r="A38" s="21">
        <v>7172</v>
      </c>
      <c r="B38" s="21"/>
      <c r="C38" s="21">
        <v>7318</v>
      </c>
    </row>
    <row r="39" spans="1:3" x14ac:dyDescent="0.2">
      <c r="A39" s="21">
        <v>5043</v>
      </c>
      <c r="B39" s="21"/>
      <c r="C39" s="21">
        <v>7905</v>
      </c>
    </row>
    <row r="40" spans="1:3" x14ac:dyDescent="0.2">
      <c r="A40" s="21">
        <v>5553</v>
      </c>
      <c r="B40" s="21"/>
      <c r="C40" s="21">
        <v>8197</v>
      </c>
    </row>
    <row r="41" spans="1:3" x14ac:dyDescent="0.2">
      <c r="A41" s="21">
        <v>5799</v>
      </c>
      <c r="B41" s="21"/>
      <c r="C41" s="21">
        <v>3953</v>
      </c>
    </row>
    <row r="42" spans="1:3" x14ac:dyDescent="0.2">
      <c r="A42" s="21">
        <v>10632</v>
      </c>
      <c r="B42" s="21"/>
      <c r="C42" s="21">
        <v>7055</v>
      </c>
    </row>
    <row r="43" spans="1:3" x14ac:dyDescent="0.2">
      <c r="A43" s="21">
        <v>6352</v>
      </c>
      <c r="B43" s="21"/>
      <c r="C43" s="21">
        <v>6223</v>
      </c>
    </row>
    <row r="44" spans="1:3" x14ac:dyDescent="0.2">
      <c r="A44" s="21">
        <v>13214</v>
      </c>
      <c r="B44" s="21"/>
      <c r="C44" s="21">
        <v>8740</v>
      </c>
    </row>
    <row r="45" spans="1:3" x14ac:dyDescent="0.2">
      <c r="A45" s="21">
        <v>7149</v>
      </c>
      <c r="B45" s="21"/>
      <c r="C45" s="21">
        <v>7948</v>
      </c>
    </row>
    <row r="46" spans="1:3" x14ac:dyDescent="0.2">
      <c r="A46" s="21">
        <v>7091</v>
      </c>
      <c r="B46" s="21"/>
      <c r="C46" s="21">
        <v>5170</v>
      </c>
    </row>
    <row r="47" spans="1:3" x14ac:dyDescent="0.2">
      <c r="A47" s="21">
        <v>6562</v>
      </c>
      <c r="B47" s="21"/>
      <c r="C47" s="21">
        <v>4458</v>
      </c>
    </row>
    <row r="48" spans="1:3" x14ac:dyDescent="0.2">
      <c r="A48" s="21">
        <v>6337</v>
      </c>
      <c r="B48" s="21"/>
      <c r="C48" s="21">
        <v>4420</v>
      </c>
    </row>
    <row r="49" spans="1:3" x14ac:dyDescent="0.2">
      <c r="A49" s="21">
        <v>4668</v>
      </c>
      <c r="B49" s="21"/>
      <c r="C49" s="21">
        <v>4699</v>
      </c>
    </row>
    <row r="50" spans="1:3" x14ac:dyDescent="0.2">
      <c r="A50" s="21">
        <v>7864</v>
      </c>
      <c r="B50" s="21"/>
      <c r="C50" s="21">
        <v>3233</v>
      </c>
    </row>
    <row r="51" spans="1:3" x14ac:dyDescent="0.2">
      <c r="A51" s="21">
        <v>7364</v>
      </c>
      <c r="B51" s="21"/>
      <c r="C51" s="21">
        <v>5293</v>
      </c>
    </row>
    <row r="52" spans="1:3" x14ac:dyDescent="0.2">
      <c r="A52" s="21">
        <v>5142</v>
      </c>
      <c r="B52" s="21"/>
      <c r="C52" s="21">
        <v>6674</v>
      </c>
    </row>
    <row r="53" spans="1:3" x14ac:dyDescent="0.2">
      <c r="A53" s="21">
        <v>6963</v>
      </c>
      <c r="B53" s="21"/>
      <c r="C53" s="21">
        <v>5122</v>
      </c>
    </row>
    <row r="54" spans="1:3" x14ac:dyDescent="0.2">
      <c r="A54" s="21">
        <v>5666</v>
      </c>
      <c r="B54" s="21"/>
      <c r="C54" s="21">
        <v>5247</v>
      </c>
    </row>
    <row r="55" spans="1:3" x14ac:dyDescent="0.2">
      <c r="A55" s="21"/>
      <c r="B55" s="21"/>
      <c r="C55" s="21">
        <v>4478</v>
      </c>
    </row>
    <row r="56" spans="1:3" x14ac:dyDescent="0.2">
      <c r="A56" s="21"/>
      <c r="B56" s="21"/>
      <c r="C56" s="21">
        <v>9659</v>
      </c>
    </row>
    <row r="57" spans="1:3" x14ac:dyDescent="0.2">
      <c r="A57" s="21"/>
      <c r="B57" s="21"/>
      <c r="C57" s="21">
        <v>8399</v>
      </c>
    </row>
    <row r="58" spans="1:3" x14ac:dyDescent="0.2">
      <c r="A58" s="21"/>
      <c r="B58" s="21"/>
      <c r="C58" s="21">
        <v>8976</v>
      </c>
    </row>
    <row r="59" spans="1:3" x14ac:dyDescent="0.2">
      <c r="A59" s="21"/>
      <c r="B59" s="21"/>
      <c r="C59" s="21">
        <v>7720</v>
      </c>
    </row>
    <row r="60" spans="1:3" x14ac:dyDescent="0.2">
      <c r="A60" s="21"/>
      <c r="B60" s="21"/>
      <c r="C60" s="21">
        <v>7506</v>
      </c>
    </row>
    <row r="61" spans="1:3" x14ac:dyDescent="0.2">
      <c r="A61" s="21"/>
      <c r="C61" s="21">
        <v>5822</v>
      </c>
    </row>
  </sheetData>
  <mergeCells count="1">
    <mergeCell ref="A1:C1"/>
  </mergeCells>
  <pageMargins left="0.7" right="0.7" top="0.75" bottom="0.75" header="0.3" footer="0.3"/>
</worksheet>
</file>

<file path=xl/worksheets/sheet6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3502CBA7-781B-544C-82AA-4DCDFC12B3CD}">
  <dimension ref="A1:K17"/>
  <sheetViews>
    <sheetView workbookViewId="0">
      <selection activeCell="J35" sqref="J35"/>
    </sheetView>
  </sheetViews>
  <sheetFormatPr baseColWidth="10" defaultRowHeight="16" x14ac:dyDescent="0.2"/>
  <cols>
    <col min="11" max="11" width="10.1640625" customWidth="1"/>
  </cols>
  <sheetData>
    <row r="1" spans="1:11" ht="18" x14ac:dyDescent="0.2">
      <c r="A1" s="89" t="s">
        <v>16636</v>
      </c>
      <c r="B1" s="89"/>
      <c r="C1" s="89"/>
      <c r="D1" s="89" t="s">
        <v>16637</v>
      </c>
      <c r="E1" s="89"/>
      <c r="F1" s="89"/>
    </row>
    <row r="2" spans="1:11" ht="18" x14ac:dyDescent="0.2">
      <c r="A2" s="21" t="s">
        <v>69</v>
      </c>
      <c r="B2" s="40" t="s">
        <v>16634</v>
      </c>
      <c r="C2" s="40" t="s">
        <v>16635</v>
      </c>
      <c r="D2" s="21" t="s">
        <v>69</v>
      </c>
      <c r="E2" s="40" t="s">
        <v>16634</v>
      </c>
      <c r="F2" s="40" t="s">
        <v>16635</v>
      </c>
    </row>
    <row r="3" spans="1:11" ht="18" x14ac:dyDescent="0.2">
      <c r="A3" s="20">
        <v>2.34</v>
      </c>
      <c r="B3" s="20">
        <v>0.79</v>
      </c>
      <c r="C3" s="20">
        <v>0.79</v>
      </c>
      <c r="D3" s="20">
        <v>86.956500000000005</v>
      </c>
      <c r="E3" s="20">
        <v>9.0737199999999998</v>
      </c>
      <c r="F3" s="20">
        <v>9.0737199999999998</v>
      </c>
      <c r="H3" s="76" t="s">
        <v>16638</v>
      </c>
      <c r="I3" s="76"/>
      <c r="J3" s="76"/>
      <c r="K3" s="76"/>
    </row>
    <row r="4" spans="1:11" ht="18" x14ac:dyDescent="0.2">
      <c r="A4" s="20">
        <v>1.52</v>
      </c>
      <c r="B4" s="20">
        <v>0.49</v>
      </c>
      <c r="C4" s="20">
        <v>0.49</v>
      </c>
      <c r="D4" s="20">
        <v>90.909099999999995</v>
      </c>
      <c r="E4" s="20">
        <v>13.223100000000001</v>
      </c>
      <c r="F4" s="20">
        <v>13.223100000000001</v>
      </c>
      <c r="H4" s="76"/>
      <c r="I4" s="76"/>
      <c r="J4" s="76"/>
      <c r="K4" s="76"/>
    </row>
    <row r="5" spans="1:11" ht="18" x14ac:dyDescent="0.2">
      <c r="A5" s="20">
        <v>1.78</v>
      </c>
      <c r="B5" s="20">
        <v>0.46</v>
      </c>
      <c r="C5" s="20">
        <v>0.46</v>
      </c>
      <c r="D5" s="20">
        <v>111.857</v>
      </c>
      <c r="E5" s="20">
        <v>9.0085999999999995</v>
      </c>
      <c r="F5" s="20">
        <v>9.0085999999999995</v>
      </c>
      <c r="H5" s="76"/>
      <c r="I5" s="76"/>
      <c r="J5" s="76"/>
      <c r="K5" s="76"/>
    </row>
    <row r="6" spans="1:11" ht="18" x14ac:dyDescent="0.2">
      <c r="A6" s="20">
        <v>2.4</v>
      </c>
      <c r="B6" s="20">
        <v>1.1000000000000001</v>
      </c>
      <c r="C6" s="20">
        <v>1.1000000000000001</v>
      </c>
      <c r="D6" s="20">
        <v>111.982</v>
      </c>
      <c r="E6" s="20">
        <v>31.35</v>
      </c>
      <c r="F6" s="20">
        <v>31.35</v>
      </c>
      <c r="H6" s="76"/>
      <c r="I6" s="76"/>
      <c r="J6" s="76"/>
      <c r="K6" s="76"/>
    </row>
    <row r="7" spans="1:11" ht="18" x14ac:dyDescent="0.2">
      <c r="A7" s="20">
        <v>2.81</v>
      </c>
      <c r="B7" s="20">
        <v>0.67</v>
      </c>
      <c r="C7" s="20">
        <v>0.67</v>
      </c>
      <c r="D7" s="20">
        <v>99.445700000000002</v>
      </c>
      <c r="E7" s="20">
        <v>9.2628000000000004</v>
      </c>
      <c r="F7" s="20">
        <v>9.2628000000000004</v>
      </c>
      <c r="H7" s="76"/>
      <c r="I7" s="76"/>
      <c r="J7" s="76"/>
      <c r="K7" s="76"/>
    </row>
    <row r="8" spans="1:11" ht="18" x14ac:dyDescent="0.2">
      <c r="A8" s="20">
        <v>0.33400000000000002</v>
      </c>
      <c r="B8" s="20">
        <v>0.12</v>
      </c>
      <c r="C8" s="20">
        <v>0.12</v>
      </c>
      <c r="D8" s="20">
        <v>280.899</v>
      </c>
      <c r="E8" s="20">
        <v>78.115099999999998</v>
      </c>
      <c r="F8" s="20">
        <v>78.115099999999998</v>
      </c>
    </row>
    <row r="9" spans="1:11" ht="18" x14ac:dyDescent="0.2">
      <c r="A9" s="20">
        <v>4.3899999999999997</v>
      </c>
      <c r="B9" s="20">
        <v>1.3</v>
      </c>
      <c r="C9" s="20">
        <v>1.3</v>
      </c>
      <c r="D9" s="20">
        <v>84.033600000000007</v>
      </c>
      <c r="E9" s="20">
        <v>8.4739799999999992</v>
      </c>
      <c r="F9" s="20">
        <v>8.4739799999999992</v>
      </c>
    </row>
    <row r="10" spans="1:11" ht="18" x14ac:dyDescent="0.2">
      <c r="A10" s="20">
        <v>0.91200000000000003</v>
      </c>
      <c r="B10" s="20">
        <v>0.33</v>
      </c>
      <c r="C10" s="20">
        <v>0.33</v>
      </c>
      <c r="D10" s="20">
        <v>126.904</v>
      </c>
      <c r="E10" s="20">
        <v>20.9359</v>
      </c>
      <c r="F10" s="20">
        <v>20.9359</v>
      </c>
    </row>
    <row r="11" spans="1:11" ht="18" x14ac:dyDescent="0.2">
      <c r="A11" s="20">
        <v>2.71</v>
      </c>
      <c r="B11" s="20">
        <v>0.92</v>
      </c>
      <c r="C11" s="20">
        <v>0.92</v>
      </c>
      <c r="D11" s="20">
        <v>89.285700000000006</v>
      </c>
      <c r="E11" s="20">
        <v>10.3635</v>
      </c>
      <c r="F11" s="20">
        <v>10.3635</v>
      </c>
    </row>
    <row r="12" spans="1:11" ht="18" x14ac:dyDescent="0.2">
      <c r="A12" s="20">
        <v>1.75</v>
      </c>
      <c r="B12" s="20">
        <v>0.62</v>
      </c>
      <c r="C12" s="20">
        <v>0.62</v>
      </c>
      <c r="D12" s="20">
        <v>152.20699999999999</v>
      </c>
      <c r="E12" s="20">
        <v>27.8004</v>
      </c>
      <c r="F12" s="20">
        <v>27.8004</v>
      </c>
    </row>
    <row r="13" spans="1:11" ht="18" x14ac:dyDescent="0.2">
      <c r="A13" s="20">
        <v>0.81100000000000005</v>
      </c>
      <c r="B13" s="20">
        <v>0.42</v>
      </c>
      <c r="C13" s="20">
        <v>0.42</v>
      </c>
      <c r="D13" s="20">
        <v>129.53399999999999</v>
      </c>
      <c r="E13" s="20">
        <v>36.913699999999999</v>
      </c>
      <c r="F13" s="20">
        <v>36.913699999999999</v>
      </c>
    </row>
    <row r="14" spans="1:11" ht="18" x14ac:dyDescent="0.2">
      <c r="A14" s="20">
        <v>1.21</v>
      </c>
      <c r="B14" s="20">
        <v>0.85</v>
      </c>
      <c r="C14" s="20">
        <v>0.85</v>
      </c>
      <c r="D14" s="20">
        <v>110.619</v>
      </c>
      <c r="E14" s="20">
        <v>34.262700000000002</v>
      </c>
      <c r="F14" s="20">
        <v>34.262700000000002</v>
      </c>
    </row>
    <row r="15" spans="1:11" ht="18" x14ac:dyDescent="0.2">
      <c r="A15" s="20">
        <v>1.6</v>
      </c>
      <c r="B15" s="20">
        <v>0.49</v>
      </c>
      <c r="C15" s="20">
        <v>0.49</v>
      </c>
      <c r="D15" s="20">
        <v>183.82400000000001</v>
      </c>
      <c r="E15" s="20">
        <v>37.170200000000001</v>
      </c>
      <c r="F15" s="20">
        <v>37.170200000000001</v>
      </c>
    </row>
    <row r="16" spans="1:11" ht="18" x14ac:dyDescent="0.2">
      <c r="A16" s="20">
        <v>0.36870000000000003</v>
      </c>
      <c r="B16" s="20">
        <v>0.1961</v>
      </c>
      <c r="C16" s="20">
        <v>0.1961</v>
      </c>
      <c r="D16" s="20">
        <v>153.90369999999999</v>
      </c>
      <c r="E16" s="20">
        <v>44.524099999999997</v>
      </c>
      <c r="F16" s="20">
        <v>44.524099999999997</v>
      </c>
    </row>
    <row r="17" spans="1:6" ht="18" x14ac:dyDescent="0.2">
      <c r="A17" s="20">
        <v>0.46</v>
      </c>
      <c r="B17" s="20">
        <v>0.32</v>
      </c>
      <c r="C17" s="20">
        <v>0.32</v>
      </c>
      <c r="D17" s="20">
        <v>111.483</v>
      </c>
      <c r="E17" s="20">
        <v>33.556699999999999</v>
      </c>
      <c r="F17" s="20">
        <v>33.556699999999999</v>
      </c>
    </row>
  </sheetData>
  <mergeCells count="3">
    <mergeCell ref="A1:C1"/>
    <mergeCell ref="D1:F1"/>
    <mergeCell ref="H3:K7"/>
  </mergeCells>
  <pageMargins left="0.7" right="0.7" top="0.75" bottom="0.75" header="0.3" footer="0.3"/>
</worksheet>
</file>

<file path=xl/worksheets/sheet7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F23EC964-EA5D-924F-A4F4-4D3C42B885FF}">
  <dimension ref="A1:AC146"/>
  <sheetViews>
    <sheetView zoomScale="60" zoomScaleNormal="60" workbookViewId="0">
      <selection sqref="A1:B1"/>
    </sheetView>
  </sheetViews>
  <sheetFormatPr baseColWidth="10" defaultColWidth="20" defaultRowHeight="23" x14ac:dyDescent="0.2"/>
  <cols>
    <col min="1" max="1" width="20" style="29"/>
    <col min="2" max="2" width="24.6640625" style="29" bestFit="1" customWidth="1"/>
    <col min="3" max="3" width="20" style="29"/>
    <col min="4" max="4" width="31" style="29" bestFit="1" customWidth="1"/>
    <col min="5" max="11" width="20" style="29"/>
    <col min="12" max="26" width="20" style="30"/>
    <col min="27" max="29" width="20" style="29"/>
    <col min="30" max="16384" width="20" style="30"/>
  </cols>
  <sheetData>
    <row r="1" spans="1:5" x14ac:dyDescent="0.25">
      <c r="A1" s="19" t="s">
        <v>52</v>
      </c>
      <c r="B1" s="19" t="s">
        <v>63</v>
      </c>
    </row>
    <row r="2" spans="1:5" x14ac:dyDescent="0.25">
      <c r="A2" s="29">
        <v>2</v>
      </c>
      <c r="B2" s="29">
        <v>9534</v>
      </c>
      <c r="D2" s="90" t="s">
        <v>56</v>
      </c>
      <c r="E2" s="90"/>
    </row>
    <row r="3" spans="1:5" x14ac:dyDescent="0.25">
      <c r="A3" s="29">
        <v>4</v>
      </c>
      <c r="B3" s="29">
        <v>2702.9999999999995</v>
      </c>
      <c r="D3" s="16" t="s">
        <v>57</v>
      </c>
      <c r="E3" s="16">
        <v>0.01</v>
      </c>
    </row>
    <row r="4" spans="1:5" x14ac:dyDescent="0.25">
      <c r="A4" s="29">
        <v>6</v>
      </c>
      <c r="B4" s="29">
        <v>2007</v>
      </c>
      <c r="D4" s="16" t="s">
        <v>58</v>
      </c>
      <c r="E4" s="16">
        <v>-3</v>
      </c>
    </row>
    <row r="5" spans="1:5" x14ac:dyDescent="0.25">
      <c r="A5" s="29">
        <v>8</v>
      </c>
      <c r="B5" s="29">
        <v>1784.0000000000002</v>
      </c>
      <c r="D5" s="16" t="s">
        <v>59</v>
      </c>
      <c r="E5" s="16">
        <v>1</v>
      </c>
    </row>
    <row r="6" spans="1:5" x14ac:dyDescent="0.25">
      <c r="A6" s="29">
        <v>10</v>
      </c>
      <c r="B6" s="29">
        <v>1598.0000000000005</v>
      </c>
      <c r="D6" s="16" t="s">
        <v>60</v>
      </c>
      <c r="E6" s="16">
        <v>200</v>
      </c>
    </row>
    <row r="7" spans="1:5" x14ac:dyDescent="0.25">
      <c r="A7" s="29">
        <v>12</v>
      </c>
      <c r="B7" s="29">
        <v>1397.9999999999995</v>
      </c>
      <c r="D7" s="16" t="s">
        <v>64</v>
      </c>
      <c r="E7" s="16">
        <v>1.2642E-2</v>
      </c>
    </row>
    <row r="8" spans="1:5" x14ac:dyDescent="0.2">
      <c r="A8" s="29">
        <v>14</v>
      </c>
      <c r="B8" s="29">
        <v>1245.0000000000002</v>
      </c>
      <c r="D8" s="29" t="s">
        <v>71</v>
      </c>
      <c r="E8" s="29">
        <v>100</v>
      </c>
    </row>
    <row r="9" spans="1:5" x14ac:dyDescent="0.2">
      <c r="A9" s="29">
        <v>16</v>
      </c>
      <c r="B9" s="29">
        <v>1119.0000000000005</v>
      </c>
      <c r="D9" s="29" t="s">
        <v>72</v>
      </c>
      <c r="E9" s="29">
        <v>90</v>
      </c>
    </row>
    <row r="10" spans="1:5" x14ac:dyDescent="0.2">
      <c r="A10" s="29">
        <v>18</v>
      </c>
      <c r="B10" s="29">
        <v>1017.0000000000002</v>
      </c>
    </row>
    <row r="11" spans="1:5" x14ac:dyDescent="0.2">
      <c r="A11" s="29">
        <v>20</v>
      </c>
      <c r="B11" s="29">
        <v>931.99999999999966</v>
      </c>
    </row>
    <row r="12" spans="1:5" x14ac:dyDescent="0.2">
      <c r="A12" s="29">
        <v>22</v>
      </c>
      <c r="B12" s="29">
        <v>871</v>
      </c>
    </row>
    <row r="13" spans="1:5" x14ac:dyDescent="0.2">
      <c r="A13" s="29">
        <v>24</v>
      </c>
      <c r="B13" s="29">
        <v>804</v>
      </c>
    </row>
    <row r="14" spans="1:5" x14ac:dyDescent="0.2">
      <c r="A14" s="29">
        <v>26</v>
      </c>
      <c r="B14" s="29">
        <v>752.00000000000011</v>
      </c>
    </row>
    <row r="15" spans="1:5" x14ac:dyDescent="0.2">
      <c r="A15" s="29">
        <v>28</v>
      </c>
      <c r="B15" s="29">
        <v>715.00000000000011</v>
      </c>
    </row>
    <row r="16" spans="1:5" x14ac:dyDescent="0.2">
      <c r="A16" s="29">
        <v>30</v>
      </c>
      <c r="B16" s="29">
        <v>651.99999999999966</v>
      </c>
    </row>
    <row r="17" spans="1:2" x14ac:dyDescent="0.2">
      <c r="A17" s="29">
        <v>32</v>
      </c>
      <c r="B17" s="29">
        <v>611.00000000000023</v>
      </c>
    </row>
    <row r="18" spans="1:2" x14ac:dyDescent="0.2">
      <c r="A18" s="29">
        <v>34</v>
      </c>
      <c r="B18" s="29">
        <v>569.99999999999977</v>
      </c>
    </row>
    <row r="19" spans="1:2" x14ac:dyDescent="0.2">
      <c r="A19" s="29">
        <v>36</v>
      </c>
      <c r="B19" s="29">
        <v>535.00000000000057</v>
      </c>
    </row>
    <row r="20" spans="1:2" x14ac:dyDescent="0.2">
      <c r="A20" s="29">
        <v>38</v>
      </c>
      <c r="B20" s="29">
        <v>501.99999999999994</v>
      </c>
    </row>
    <row r="21" spans="1:2" x14ac:dyDescent="0.2">
      <c r="A21" s="29">
        <v>40</v>
      </c>
      <c r="B21" s="29">
        <v>469.00000000000045</v>
      </c>
    </row>
    <row r="22" spans="1:2" x14ac:dyDescent="0.2">
      <c r="A22" s="29">
        <v>42</v>
      </c>
      <c r="B22" s="29">
        <v>442.99999999999994</v>
      </c>
    </row>
    <row r="23" spans="1:2" x14ac:dyDescent="0.2">
      <c r="A23" s="29">
        <v>44</v>
      </c>
      <c r="B23" s="29">
        <v>408.99999999999955</v>
      </c>
    </row>
    <row r="24" spans="1:2" x14ac:dyDescent="0.2">
      <c r="A24" s="29">
        <v>46</v>
      </c>
      <c r="B24" s="29">
        <v>385.99999999999966</v>
      </c>
    </row>
    <row r="25" spans="1:2" x14ac:dyDescent="0.2">
      <c r="A25" s="29">
        <v>48</v>
      </c>
      <c r="B25" s="29">
        <v>363.99999999999966</v>
      </c>
    </row>
    <row r="26" spans="1:2" x14ac:dyDescent="0.2">
      <c r="A26" s="29">
        <v>50</v>
      </c>
      <c r="B26" s="29">
        <v>347.99999999999983</v>
      </c>
    </row>
    <row r="27" spans="1:2" x14ac:dyDescent="0.2">
      <c r="A27" s="29">
        <v>52</v>
      </c>
      <c r="B27" s="29">
        <v>332.99999999999989</v>
      </c>
    </row>
    <row r="28" spans="1:2" x14ac:dyDescent="0.2">
      <c r="A28" s="29">
        <v>54</v>
      </c>
      <c r="B28" s="29">
        <v>317.00000000000006</v>
      </c>
    </row>
    <row r="29" spans="1:2" x14ac:dyDescent="0.2">
      <c r="A29" s="29">
        <v>56</v>
      </c>
      <c r="B29" s="29">
        <v>302.00000000000006</v>
      </c>
    </row>
    <row r="30" spans="1:2" x14ac:dyDescent="0.2">
      <c r="A30" s="29">
        <v>58</v>
      </c>
      <c r="B30" s="29">
        <v>288.99999999999983</v>
      </c>
    </row>
    <row r="31" spans="1:2" x14ac:dyDescent="0.2">
      <c r="A31" s="29">
        <v>60</v>
      </c>
      <c r="B31" s="29">
        <v>274.99999999999972</v>
      </c>
    </row>
    <row r="32" spans="1:2" x14ac:dyDescent="0.2">
      <c r="A32" s="29">
        <v>62</v>
      </c>
      <c r="B32" s="29">
        <v>263.0000000000004</v>
      </c>
    </row>
    <row r="33" spans="1:2" x14ac:dyDescent="0.2">
      <c r="A33" s="29">
        <v>64</v>
      </c>
      <c r="B33" s="29">
        <v>251.99999999999983</v>
      </c>
    </row>
    <row r="34" spans="1:2" x14ac:dyDescent="0.2">
      <c r="A34" s="29">
        <v>66</v>
      </c>
      <c r="B34" s="29">
        <v>242.00000000000023</v>
      </c>
    </row>
    <row r="35" spans="1:2" x14ac:dyDescent="0.2">
      <c r="A35" s="29">
        <v>68</v>
      </c>
      <c r="B35" s="29">
        <v>233.00000000000045</v>
      </c>
    </row>
    <row r="36" spans="1:2" x14ac:dyDescent="0.2">
      <c r="A36" s="29">
        <v>70</v>
      </c>
      <c r="B36" s="29">
        <v>223.99999999999963</v>
      </c>
    </row>
    <row r="37" spans="1:2" x14ac:dyDescent="0.2">
      <c r="A37" s="29">
        <v>72</v>
      </c>
      <c r="B37" s="29">
        <v>214</v>
      </c>
    </row>
    <row r="38" spans="1:2" x14ac:dyDescent="0.2">
      <c r="A38" s="29">
        <v>74</v>
      </c>
      <c r="B38" s="29">
        <v>207.9999999999998</v>
      </c>
    </row>
    <row r="39" spans="1:2" x14ac:dyDescent="0.2">
      <c r="A39" s="29">
        <v>76</v>
      </c>
      <c r="B39" s="29">
        <v>199.00000000000003</v>
      </c>
    </row>
    <row r="40" spans="1:2" x14ac:dyDescent="0.2">
      <c r="A40" s="29">
        <v>78</v>
      </c>
      <c r="B40" s="29">
        <v>193.99999999999969</v>
      </c>
    </row>
    <row r="41" spans="1:2" x14ac:dyDescent="0.2">
      <c r="A41" s="29">
        <v>80</v>
      </c>
      <c r="B41" s="29">
        <v>177.99999999999986</v>
      </c>
    </row>
    <row r="42" spans="1:2" x14ac:dyDescent="0.2">
      <c r="A42" s="29">
        <v>82</v>
      </c>
      <c r="B42" s="29">
        <v>170.99999999999983</v>
      </c>
    </row>
    <row r="43" spans="1:2" x14ac:dyDescent="0.2">
      <c r="A43" s="29">
        <v>84</v>
      </c>
      <c r="B43" s="29">
        <v>161.0000000000002</v>
      </c>
    </row>
    <row r="44" spans="1:2" x14ac:dyDescent="0.2">
      <c r="A44" s="29">
        <v>86</v>
      </c>
      <c r="B44" s="29">
        <v>155</v>
      </c>
    </row>
    <row r="45" spans="1:2" x14ac:dyDescent="0.2">
      <c r="A45" s="29">
        <v>88</v>
      </c>
      <c r="B45" s="29">
        <v>146.00000000000023</v>
      </c>
    </row>
    <row r="46" spans="1:2" x14ac:dyDescent="0.2">
      <c r="A46" s="29">
        <v>90</v>
      </c>
      <c r="B46" s="29">
        <v>139.00000000000017</v>
      </c>
    </row>
    <row r="47" spans="1:2" x14ac:dyDescent="0.2">
      <c r="A47" s="29">
        <v>92</v>
      </c>
      <c r="B47" s="29">
        <v>137.00000000000045</v>
      </c>
    </row>
    <row r="48" spans="1:2" x14ac:dyDescent="0.2">
      <c r="A48" s="29">
        <v>94</v>
      </c>
      <c r="B48" s="29">
        <v>132.00000000000011</v>
      </c>
    </row>
    <row r="49" spans="1:2" x14ac:dyDescent="0.2">
      <c r="A49" s="29">
        <v>96</v>
      </c>
      <c r="B49" s="29">
        <v>128.99999999999949</v>
      </c>
    </row>
    <row r="50" spans="1:2" x14ac:dyDescent="0.2">
      <c r="A50" s="29">
        <v>98</v>
      </c>
      <c r="B50" s="29">
        <v>123.00000000000036</v>
      </c>
    </row>
    <row r="51" spans="1:2" x14ac:dyDescent="0.2">
      <c r="A51" s="29">
        <v>100</v>
      </c>
      <c r="B51" s="29">
        <v>120.99999999999957</v>
      </c>
    </row>
    <row r="52" spans="1:2" x14ac:dyDescent="0.2">
      <c r="A52" s="29">
        <v>102</v>
      </c>
      <c r="B52" s="29">
        <v>118.00000000000001</v>
      </c>
    </row>
    <row r="53" spans="1:2" x14ac:dyDescent="0.2">
      <c r="A53" s="29">
        <v>104</v>
      </c>
      <c r="B53" s="29">
        <v>115.00000000000044</v>
      </c>
    </row>
    <row r="54" spans="1:2" x14ac:dyDescent="0.2">
      <c r="A54" s="29">
        <v>106</v>
      </c>
      <c r="B54" s="29">
        <v>110.99999999999996</v>
      </c>
    </row>
    <row r="55" spans="1:2" x14ac:dyDescent="0.2">
      <c r="A55" s="29">
        <v>108</v>
      </c>
      <c r="B55" s="29">
        <v>103.9999999999999</v>
      </c>
    </row>
    <row r="56" spans="1:2" x14ac:dyDescent="0.2">
      <c r="A56" s="29">
        <v>110</v>
      </c>
      <c r="B56" s="29">
        <v>103.00000000000004</v>
      </c>
    </row>
    <row r="57" spans="1:2" x14ac:dyDescent="0.2">
      <c r="A57" s="29">
        <v>112</v>
      </c>
      <c r="B57" s="29">
        <v>98.999999999999559</v>
      </c>
    </row>
    <row r="58" spans="1:2" x14ac:dyDescent="0.2">
      <c r="A58" s="29">
        <v>114</v>
      </c>
      <c r="B58" s="29">
        <v>95.000000000000128</v>
      </c>
    </row>
    <row r="59" spans="1:2" x14ac:dyDescent="0.2">
      <c r="A59" s="29">
        <v>116</v>
      </c>
      <c r="B59" s="29">
        <v>91.999999999999503</v>
      </c>
    </row>
    <row r="60" spans="1:2" x14ac:dyDescent="0.2">
      <c r="A60" s="29">
        <v>118</v>
      </c>
      <c r="B60" s="29">
        <v>88.000000000000085</v>
      </c>
    </row>
    <row r="61" spans="1:2" x14ac:dyDescent="0.2">
      <c r="A61" s="29">
        <v>120</v>
      </c>
      <c r="B61" s="29">
        <v>85.000000000000512</v>
      </c>
    </row>
    <row r="62" spans="1:2" x14ac:dyDescent="0.2">
      <c r="A62" s="29">
        <v>122</v>
      </c>
      <c r="B62" s="29">
        <v>79.000000000000313</v>
      </c>
    </row>
    <row r="63" spans="1:2" x14ac:dyDescent="0.2">
      <c r="A63" s="29">
        <v>124</v>
      </c>
      <c r="B63" s="29">
        <v>75.999999999999687</v>
      </c>
    </row>
    <row r="64" spans="1:2" x14ac:dyDescent="0.2">
      <c r="A64" s="29">
        <v>126</v>
      </c>
      <c r="B64" s="29">
        <v>73.999999999999972</v>
      </c>
    </row>
    <row r="65" spans="1:2" x14ac:dyDescent="0.2">
      <c r="A65" s="29">
        <v>128</v>
      </c>
      <c r="B65" s="29">
        <v>72.000000000000256</v>
      </c>
    </row>
    <row r="66" spans="1:2" x14ac:dyDescent="0.2">
      <c r="A66" s="29">
        <v>130</v>
      </c>
      <c r="B66" s="29">
        <v>67.999999999999773</v>
      </c>
    </row>
    <row r="67" spans="1:2" x14ac:dyDescent="0.2">
      <c r="A67" s="29">
        <v>132</v>
      </c>
      <c r="B67" s="29">
        <v>66.999999999999915</v>
      </c>
    </row>
    <row r="68" spans="1:2" x14ac:dyDescent="0.2">
      <c r="A68" s="29">
        <v>134</v>
      </c>
      <c r="B68" s="29">
        <v>65.000000000000199</v>
      </c>
    </row>
    <row r="69" spans="1:2" x14ac:dyDescent="0.2">
      <c r="A69" s="29">
        <v>136</v>
      </c>
      <c r="B69" s="29">
        <v>61.999999999999574</v>
      </c>
    </row>
    <row r="70" spans="1:2" x14ac:dyDescent="0.2">
      <c r="A70" s="29">
        <v>138</v>
      </c>
      <c r="B70" s="29">
        <v>61.999999999999574</v>
      </c>
    </row>
    <row r="71" spans="1:2" x14ac:dyDescent="0.2">
      <c r="A71" s="29">
        <v>140</v>
      </c>
      <c r="B71" s="29">
        <v>59.999999999999858</v>
      </c>
    </row>
    <row r="72" spans="1:2" x14ac:dyDescent="0.2">
      <c r="A72" s="29">
        <v>142</v>
      </c>
      <c r="B72" s="29">
        <v>56.000000000000433</v>
      </c>
    </row>
    <row r="73" spans="1:2" x14ac:dyDescent="0.2">
      <c r="A73" s="29">
        <v>144</v>
      </c>
      <c r="B73" s="29">
        <v>54.999999999999517</v>
      </c>
    </row>
    <row r="74" spans="1:2" x14ac:dyDescent="0.2">
      <c r="A74" s="29">
        <v>146</v>
      </c>
      <c r="B74" s="29">
        <v>54.999999999999517</v>
      </c>
    </row>
    <row r="75" spans="1:2" x14ac:dyDescent="0.2">
      <c r="A75" s="29">
        <v>148</v>
      </c>
      <c r="B75" s="29">
        <v>51.99999999999995</v>
      </c>
    </row>
    <row r="76" spans="1:2" x14ac:dyDescent="0.2">
      <c r="A76" s="29">
        <v>150</v>
      </c>
      <c r="B76" s="29">
        <v>51.000000000000092</v>
      </c>
    </row>
    <row r="77" spans="1:2" x14ac:dyDescent="0.2">
      <c r="A77" s="29">
        <v>152</v>
      </c>
      <c r="B77" s="29">
        <v>49.000000000000384</v>
      </c>
    </row>
    <row r="78" spans="1:2" x14ac:dyDescent="0.2">
      <c r="A78" s="29">
        <v>154</v>
      </c>
      <c r="B78" s="29">
        <v>44.999999999999893</v>
      </c>
    </row>
    <row r="79" spans="1:2" x14ac:dyDescent="0.2">
      <c r="A79" s="29">
        <v>156</v>
      </c>
      <c r="B79" s="29">
        <v>43.000000000000185</v>
      </c>
    </row>
    <row r="80" spans="1:2" x14ac:dyDescent="0.2">
      <c r="A80" s="29">
        <v>158</v>
      </c>
      <c r="B80" s="29">
        <v>43.000000000000185</v>
      </c>
    </row>
    <row r="81" spans="1:2" x14ac:dyDescent="0.2">
      <c r="A81" s="29">
        <v>160</v>
      </c>
      <c r="B81" s="29">
        <v>43.000000000000185</v>
      </c>
    </row>
    <row r="82" spans="1:2" x14ac:dyDescent="0.2">
      <c r="A82" s="29">
        <v>162</v>
      </c>
      <c r="B82" s="29">
        <v>39.999999999999552</v>
      </c>
    </row>
    <row r="83" spans="1:2" x14ac:dyDescent="0.2">
      <c r="A83" s="29">
        <v>164</v>
      </c>
      <c r="B83" s="29">
        <v>38.999999999999702</v>
      </c>
    </row>
    <row r="84" spans="1:2" x14ac:dyDescent="0.2">
      <c r="A84" s="29">
        <v>166</v>
      </c>
      <c r="B84" s="29">
        <v>37.999999999999844</v>
      </c>
    </row>
    <row r="85" spans="1:2" x14ac:dyDescent="0.2">
      <c r="A85" s="29">
        <v>168</v>
      </c>
      <c r="B85" s="29">
        <v>36.999999999999986</v>
      </c>
    </row>
    <row r="86" spans="1:2" x14ac:dyDescent="0.2">
      <c r="A86" s="29">
        <v>170</v>
      </c>
      <c r="B86" s="29">
        <v>35.00000000000027</v>
      </c>
    </row>
    <row r="87" spans="1:2" x14ac:dyDescent="0.2">
      <c r="A87" s="29">
        <v>172</v>
      </c>
      <c r="B87" s="29">
        <v>35.00000000000027</v>
      </c>
    </row>
    <row r="88" spans="1:2" x14ac:dyDescent="0.2">
      <c r="A88" s="29">
        <v>174</v>
      </c>
      <c r="B88" s="29">
        <v>35.00000000000027</v>
      </c>
    </row>
    <row r="89" spans="1:2" x14ac:dyDescent="0.2">
      <c r="A89" s="29">
        <v>176</v>
      </c>
      <c r="B89" s="29">
        <v>34.000000000000412</v>
      </c>
    </row>
    <row r="90" spans="1:2" x14ac:dyDescent="0.2">
      <c r="A90" s="29">
        <v>178</v>
      </c>
      <c r="B90" s="29">
        <v>34.000000000000412</v>
      </c>
    </row>
    <row r="91" spans="1:2" x14ac:dyDescent="0.2">
      <c r="A91" s="29">
        <v>180</v>
      </c>
      <c r="B91" s="29">
        <v>32.999999999999503</v>
      </c>
    </row>
    <row r="92" spans="1:2" x14ac:dyDescent="0.2">
      <c r="A92" s="29">
        <v>182</v>
      </c>
      <c r="B92" s="29">
        <v>32.999999999999503</v>
      </c>
    </row>
    <row r="93" spans="1:2" x14ac:dyDescent="0.2">
      <c r="A93" s="29">
        <v>184</v>
      </c>
      <c r="B93" s="29">
        <v>31.999999999999645</v>
      </c>
    </row>
    <row r="94" spans="1:2" x14ac:dyDescent="0.2">
      <c r="A94" s="29">
        <v>186</v>
      </c>
      <c r="B94" s="29">
        <v>30.999999999999787</v>
      </c>
    </row>
    <row r="95" spans="1:2" x14ac:dyDescent="0.2">
      <c r="A95" s="29">
        <v>188</v>
      </c>
      <c r="B95" s="29">
        <v>29.999999999999929</v>
      </c>
    </row>
    <row r="96" spans="1:2" x14ac:dyDescent="0.2">
      <c r="A96" s="29">
        <v>190</v>
      </c>
      <c r="B96" s="29">
        <v>26.000000000000504</v>
      </c>
    </row>
    <row r="97" spans="1:2" x14ac:dyDescent="0.2">
      <c r="A97" s="29">
        <v>192</v>
      </c>
      <c r="B97" s="29">
        <v>23.999999999999734</v>
      </c>
    </row>
    <row r="98" spans="1:2" x14ac:dyDescent="0.2">
      <c r="A98" s="29">
        <v>194</v>
      </c>
      <c r="B98" s="29">
        <v>22.999999999999876</v>
      </c>
    </row>
    <row r="99" spans="1:2" x14ac:dyDescent="0.2">
      <c r="A99" s="29">
        <v>196</v>
      </c>
      <c r="B99" s="29">
        <v>22.999999999999876</v>
      </c>
    </row>
    <row r="100" spans="1:2" x14ac:dyDescent="0.2">
      <c r="A100" s="29">
        <v>198</v>
      </c>
      <c r="B100" s="29">
        <v>22.000000000000021</v>
      </c>
    </row>
    <row r="101" spans="1:2" x14ac:dyDescent="0.2">
      <c r="A101" s="29">
        <v>200</v>
      </c>
      <c r="B101" s="29">
        <v>21.000000000000163</v>
      </c>
    </row>
    <row r="102" spans="1:2" x14ac:dyDescent="0.2">
      <c r="A102" s="29">
        <v>202</v>
      </c>
      <c r="B102" s="29">
        <v>21.000000000000163</v>
      </c>
    </row>
    <row r="103" spans="1:2" x14ac:dyDescent="0.2">
      <c r="A103" s="29">
        <v>204</v>
      </c>
      <c r="B103" s="29">
        <v>19.000000000000451</v>
      </c>
    </row>
    <row r="104" spans="1:2" x14ac:dyDescent="0.2">
      <c r="A104" s="29">
        <v>206</v>
      </c>
      <c r="B104" s="29">
        <v>19.000000000000451</v>
      </c>
    </row>
    <row r="105" spans="1:2" x14ac:dyDescent="0.2">
      <c r="A105" s="29">
        <v>208</v>
      </c>
      <c r="B105" s="29">
        <v>17.999999999999535</v>
      </c>
    </row>
    <row r="106" spans="1:2" x14ac:dyDescent="0.2">
      <c r="A106" s="29">
        <v>210</v>
      </c>
      <c r="B106" s="29">
        <v>15.999999999999822</v>
      </c>
    </row>
    <row r="107" spans="1:2" x14ac:dyDescent="0.2">
      <c r="A107" s="29">
        <v>212</v>
      </c>
      <c r="B107" s="29">
        <v>14.999999999999964</v>
      </c>
    </row>
    <row r="108" spans="1:2" x14ac:dyDescent="0.2">
      <c r="A108" s="29">
        <v>214</v>
      </c>
      <c r="B108" s="29">
        <v>13.000000000000252</v>
      </c>
    </row>
    <row r="109" spans="1:2" x14ac:dyDescent="0.2">
      <c r="A109" s="29">
        <v>216</v>
      </c>
      <c r="B109" s="29">
        <v>13.000000000000252</v>
      </c>
    </row>
    <row r="110" spans="1:2" x14ac:dyDescent="0.2">
      <c r="A110" s="29">
        <v>218</v>
      </c>
      <c r="B110" s="29">
        <v>13.000000000000252</v>
      </c>
    </row>
    <row r="111" spans="1:2" x14ac:dyDescent="0.2">
      <c r="A111" s="29">
        <v>220</v>
      </c>
      <c r="B111" s="29">
        <v>13.000000000000252</v>
      </c>
    </row>
    <row r="112" spans="1:2" x14ac:dyDescent="0.2">
      <c r="A112" s="29">
        <v>222</v>
      </c>
      <c r="B112" s="29">
        <v>12.000000000000396</v>
      </c>
    </row>
    <row r="113" spans="1:2" x14ac:dyDescent="0.2">
      <c r="A113" s="29">
        <v>224</v>
      </c>
      <c r="B113" s="29">
        <v>12.000000000000396</v>
      </c>
    </row>
    <row r="114" spans="1:2" x14ac:dyDescent="0.2">
      <c r="A114" s="29">
        <v>226</v>
      </c>
      <c r="B114" s="29">
        <v>12.000000000000396</v>
      </c>
    </row>
    <row r="115" spans="1:2" x14ac:dyDescent="0.2">
      <c r="A115" s="29">
        <v>228</v>
      </c>
      <c r="B115" s="29">
        <v>12.000000000000396</v>
      </c>
    </row>
    <row r="116" spans="1:2" x14ac:dyDescent="0.2">
      <c r="A116" s="29">
        <v>230</v>
      </c>
      <c r="B116" s="29">
        <v>10.999999999999481</v>
      </c>
    </row>
    <row r="117" spans="1:2" x14ac:dyDescent="0.2">
      <c r="A117" s="29">
        <v>232</v>
      </c>
      <c r="B117" s="29">
        <v>10.999999999999481</v>
      </c>
    </row>
    <row r="118" spans="1:2" x14ac:dyDescent="0.2">
      <c r="A118" s="29">
        <v>234</v>
      </c>
      <c r="B118" s="29">
        <v>10.999999999999481</v>
      </c>
    </row>
    <row r="119" spans="1:2" x14ac:dyDescent="0.2">
      <c r="A119" s="29">
        <v>236</v>
      </c>
      <c r="B119" s="29">
        <v>9.9999999999996234</v>
      </c>
    </row>
    <row r="120" spans="1:2" x14ac:dyDescent="0.2">
      <c r="A120" s="29">
        <v>238</v>
      </c>
      <c r="B120" s="29">
        <v>9.9999999999996234</v>
      </c>
    </row>
    <row r="121" spans="1:2" x14ac:dyDescent="0.2">
      <c r="A121" s="29">
        <v>240</v>
      </c>
      <c r="B121" s="29">
        <v>9.9999999999996234</v>
      </c>
    </row>
    <row r="122" spans="1:2" x14ac:dyDescent="0.2">
      <c r="A122" s="29">
        <v>242</v>
      </c>
      <c r="B122" s="29">
        <v>9.9999999999996234</v>
      </c>
    </row>
    <row r="123" spans="1:2" x14ac:dyDescent="0.2">
      <c r="A123" s="29">
        <v>244</v>
      </c>
      <c r="B123" s="29">
        <v>9.9999999999996234</v>
      </c>
    </row>
    <row r="124" spans="1:2" x14ac:dyDescent="0.2">
      <c r="A124" s="29">
        <v>246</v>
      </c>
      <c r="B124" s="29">
        <v>9.9999999999996234</v>
      </c>
    </row>
    <row r="125" spans="1:2" x14ac:dyDescent="0.2">
      <c r="A125" s="29">
        <v>248</v>
      </c>
      <c r="B125" s="29">
        <v>9.9999999999996234</v>
      </c>
    </row>
    <row r="126" spans="1:2" x14ac:dyDescent="0.2">
      <c r="A126" s="29">
        <v>250</v>
      </c>
      <c r="B126" s="29">
        <v>9.9999999999996234</v>
      </c>
    </row>
    <row r="127" spans="1:2" x14ac:dyDescent="0.2">
      <c r="A127" s="29">
        <v>252</v>
      </c>
      <c r="B127" s="29">
        <v>9.9999999999996234</v>
      </c>
    </row>
    <row r="128" spans="1:2" x14ac:dyDescent="0.2">
      <c r="A128" s="29">
        <v>254</v>
      </c>
      <c r="B128" s="29">
        <v>9.9999999999996234</v>
      </c>
    </row>
    <row r="129" spans="1:2" x14ac:dyDescent="0.2">
      <c r="A129" s="29">
        <v>256</v>
      </c>
      <c r="B129" s="29">
        <v>9.9999999999996234</v>
      </c>
    </row>
    <row r="130" spans="1:2" x14ac:dyDescent="0.2">
      <c r="A130" s="29">
        <v>258</v>
      </c>
      <c r="B130" s="29">
        <v>9.9999999999996234</v>
      </c>
    </row>
    <row r="131" spans="1:2" x14ac:dyDescent="0.2">
      <c r="A131" s="29">
        <v>260</v>
      </c>
      <c r="B131" s="29">
        <v>9.9999999999996234</v>
      </c>
    </row>
    <row r="132" spans="1:2" x14ac:dyDescent="0.2">
      <c r="A132" s="29">
        <v>262</v>
      </c>
      <c r="B132" s="29">
        <v>9.9999999999996234</v>
      </c>
    </row>
    <row r="133" spans="1:2" x14ac:dyDescent="0.2">
      <c r="A133" s="29">
        <v>264</v>
      </c>
      <c r="B133" s="29">
        <v>9.9999999999996234</v>
      </c>
    </row>
    <row r="134" spans="1:2" x14ac:dyDescent="0.2">
      <c r="A134" s="29">
        <v>266</v>
      </c>
      <c r="B134" s="29">
        <v>8.9999999999997673</v>
      </c>
    </row>
    <row r="135" spans="1:2" x14ac:dyDescent="0.2">
      <c r="A135" s="29">
        <v>268</v>
      </c>
      <c r="B135" s="29">
        <v>8.9999999999997673</v>
      </c>
    </row>
    <row r="136" spans="1:2" x14ac:dyDescent="0.2">
      <c r="A136" s="29">
        <v>270</v>
      </c>
      <c r="B136" s="29">
        <v>7.9999999999999112</v>
      </c>
    </row>
    <row r="137" spans="1:2" x14ac:dyDescent="0.2">
      <c r="A137" s="29">
        <v>272</v>
      </c>
      <c r="B137" s="29">
        <v>7.0000000000000542</v>
      </c>
    </row>
    <row r="138" spans="1:2" x14ac:dyDescent="0.2">
      <c r="A138" s="29">
        <v>274</v>
      </c>
      <c r="B138" s="29">
        <v>6.0000000000001981</v>
      </c>
    </row>
    <row r="139" spans="1:2" x14ac:dyDescent="0.2">
      <c r="A139" s="29">
        <v>276</v>
      </c>
      <c r="B139" s="29">
        <v>6.0000000000001981</v>
      </c>
    </row>
    <row r="140" spans="1:2" x14ac:dyDescent="0.2">
      <c r="A140" s="29">
        <v>278</v>
      </c>
      <c r="B140" s="29">
        <v>5.0000000000003411</v>
      </c>
    </row>
    <row r="141" spans="1:2" x14ac:dyDescent="0.2">
      <c r="A141" s="29">
        <v>280</v>
      </c>
      <c r="B141" s="29">
        <v>5.0000000000003411</v>
      </c>
    </row>
    <row r="142" spans="1:2" x14ac:dyDescent="0.2">
      <c r="A142" s="29">
        <v>282</v>
      </c>
      <c r="B142" s="29">
        <v>5.0000000000003411</v>
      </c>
    </row>
    <row r="143" spans="1:2" x14ac:dyDescent="0.2">
      <c r="A143" s="29">
        <v>284</v>
      </c>
      <c r="B143" s="29">
        <v>5.0000000000003411</v>
      </c>
    </row>
    <row r="144" spans="1:2" x14ac:dyDescent="0.2">
      <c r="A144" s="29">
        <v>286</v>
      </c>
      <c r="B144" s="29">
        <v>5.0000000000003411</v>
      </c>
    </row>
    <row r="145" spans="1:2" x14ac:dyDescent="0.2">
      <c r="A145" s="29">
        <v>288</v>
      </c>
      <c r="B145" s="29">
        <v>5.0000000000003411</v>
      </c>
    </row>
    <row r="146" spans="1:2" x14ac:dyDescent="0.2">
      <c r="A146" s="29">
        <v>290</v>
      </c>
      <c r="B146" s="29">
        <v>5.0000000000003411</v>
      </c>
    </row>
  </sheetData>
  <mergeCells count="1">
    <mergeCell ref="D2:E2"/>
  </mergeCells>
  <pageMargins left="0.7" right="0.7" top="0.75" bottom="0.75" header="0.3" footer="0.3"/>
</worksheet>
</file>

<file path=xl/worksheets/sheet8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B989B3FD-56CB-4C41-A57B-D00047F6CDB4}">
  <dimension ref="A1:AC140"/>
  <sheetViews>
    <sheetView zoomScale="60" zoomScaleNormal="60" workbookViewId="0">
      <selection sqref="A1:B1"/>
    </sheetView>
  </sheetViews>
  <sheetFormatPr baseColWidth="10" defaultColWidth="20" defaultRowHeight="23" x14ac:dyDescent="0.2"/>
  <cols>
    <col min="1" max="1" width="20" style="29"/>
    <col min="2" max="2" width="24.6640625" style="29" bestFit="1" customWidth="1"/>
    <col min="3" max="3" width="20" style="29"/>
    <col min="4" max="4" width="31" style="29" bestFit="1" customWidth="1"/>
    <col min="5" max="11" width="20" style="29"/>
    <col min="12" max="26" width="20" style="30"/>
    <col min="27" max="29" width="20" style="29"/>
    <col min="30" max="16384" width="20" style="30"/>
  </cols>
  <sheetData>
    <row r="1" spans="1:5" x14ac:dyDescent="0.25">
      <c r="A1" s="19" t="s">
        <v>52</v>
      </c>
      <c r="B1" s="19" t="s">
        <v>63</v>
      </c>
    </row>
    <row r="2" spans="1:5" x14ac:dyDescent="0.25">
      <c r="A2" s="29">
        <v>2</v>
      </c>
      <c r="B2" s="29">
        <v>7453</v>
      </c>
      <c r="D2" s="90" t="s">
        <v>56</v>
      </c>
      <c r="E2" s="90"/>
    </row>
    <row r="3" spans="1:5" x14ac:dyDescent="0.25">
      <c r="A3" s="29">
        <v>4</v>
      </c>
      <c r="B3" s="29">
        <v>1902</v>
      </c>
      <c r="D3" s="16" t="s">
        <v>57</v>
      </c>
      <c r="E3" s="16">
        <v>0.01</v>
      </c>
    </row>
    <row r="4" spans="1:5" x14ac:dyDescent="0.25">
      <c r="A4" s="29">
        <v>6</v>
      </c>
      <c r="B4" s="29">
        <v>1291.9999999999995</v>
      </c>
      <c r="D4" s="16" t="s">
        <v>58</v>
      </c>
      <c r="E4" s="16">
        <v>-3</v>
      </c>
    </row>
    <row r="5" spans="1:5" x14ac:dyDescent="0.25">
      <c r="A5" s="29">
        <v>8</v>
      </c>
      <c r="B5" s="29">
        <v>1121.9999999999995</v>
      </c>
      <c r="D5" s="16" t="s">
        <v>59</v>
      </c>
      <c r="E5" s="16">
        <v>1</v>
      </c>
    </row>
    <row r="6" spans="1:5" x14ac:dyDescent="0.25">
      <c r="A6" s="29">
        <v>10</v>
      </c>
      <c r="B6" s="29">
        <v>979.00000000000023</v>
      </c>
      <c r="D6" s="16" t="s">
        <v>60</v>
      </c>
      <c r="E6" s="16">
        <v>200</v>
      </c>
    </row>
    <row r="7" spans="1:5" x14ac:dyDescent="0.25">
      <c r="A7" s="29">
        <v>12</v>
      </c>
      <c r="B7" s="29">
        <v>830.99999999999977</v>
      </c>
      <c r="D7" s="16" t="s">
        <v>64</v>
      </c>
      <c r="E7" s="16">
        <v>9.0539999999999995E-3</v>
      </c>
    </row>
    <row r="8" spans="1:5" x14ac:dyDescent="0.2">
      <c r="A8" s="29">
        <v>14</v>
      </c>
      <c r="B8" s="29">
        <v>732.00000000000023</v>
      </c>
      <c r="D8" s="29" t="s">
        <v>71</v>
      </c>
      <c r="E8" s="29">
        <v>100</v>
      </c>
    </row>
    <row r="9" spans="1:5" x14ac:dyDescent="0.2">
      <c r="A9" s="29">
        <v>16</v>
      </c>
      <c r="B9" s="29">
        <v>653.00000000000023</v>
      </c>
      <c r="D9" s="29" t="s">
        <v>72</v>
      </c>
      <c r="E9" s="29">
        <v>90</v>
      </c>
    </row>
    <row r="10" spans="1:5" x14ac:dyDescent="0.2">
      <c r="A10" s="29">
        <v>18</v>
      </c>
      <c r="B10" s="29">
        <v>575.00000000000011</v>
      </c>
    </row>
    <row r="11" spans="1:5" x14ac:dyDescent="0.2">
      <c r="A11" s="29">
        <v>20</v>
      </c>
      <c r="B11" s="29">
        <v>516.00000000000034</v>
      </c>
    </row>
    <row r="12" spans="1:5" x14ac:dyDescent="0.2">
      <c r="A12" s="29">
        <v>22</v>
      </c>
      <c r="B12" s="29">
        <v>462.99999999999994</v>
      </c>
    </row>
    <row r="13" spans="1:5" x14ac:dyDescent="0.2">
      <c r="A13" s="29">
        <v>24</v>
      </c>
      <c r="B13" s="29">
        <v>428.99999999999977</v>
      </c>
    </row>
    <row r="14" spans="1:5" x14ac:dyDescent="0.2">
      <c r="A14" s="29">
        <v>26</v>
      </c>
      <c r="B14" s="29">
        <v>394.9999999999996</v>
      </c>
    </row>
    <row r="15" spans="1:5" x14ac:dyDescent="0.2">
      <c r="A15" s="29">
        <v>28</v>
      </c>
      <c r="B15" s="29">
        <v>358.00000000000011</v>
      </c>
    </row>
    <row r="16" spans="1:5" x14ac:dyDescent="0.2">
      <c r="A16" s="29">
        <v>30</v>
      </c>
      <c r="B16" s="29">
        <v>332.9999999999996</v>
      </c>
    </row>
    <row r="17" spans="1:2" x14ac:dyDescent="0.2">
      <c r="A17" s="29">
        <v>32</v>
      </c>
      <c r="B17" s="29">
        <v>315.00000000000028</v>
      </c>
    </row>
    <row r="18" spans="1:2" x14ac:dyDescent="0.2">
      <c r="A18" s="29">
        <v>34</v>
      </c>
      <c r="B18" s="29">
        <v>297.00000000000017</v>
      </c>
    </row>
    <row r="19" spans="1:2" x14ac:dyDescent="0.2">
      <c r="A19" s="29">
        <v>36</v>
      </c>
      <c r="B19" s="29">
        <v>281.00000000000017</v>
      </c>
    </row>
    <row r="20" spans="1:2" x14ac:dyDescent="0.2">
      <c r="A20" s="29">
        <v>38</v>
      </c>
      <c r="B20" s="29">
        <v>263</v>
      </c>
    </row>
    <row r="21" spans="1:2" x14ac:dyDescent="0.2">
      <c r="A21" s="29">
        <v>40</v>
      </c>
      <c r="B21" s="29">
        <v>245.99999999999991</v>
      </c>
    </row>
    <row r="22" spans="1:2" x14ac:dyDescent="0.2">
      <c r="A22" s="29">
        <v>42</v>
      </c>
      <c r="B22" s="29">
        <v>232</v>
      </c>
    </row>
    <row r="23" spans="1:2" x14ac:dyDescent="0.2">
      <c r="A23" s="29">
        <v>44</v>
      </c>
      <c r="B23" s="29">
        <v>220.0000000000002</v>
      </c>
    </row>
    <row r="24" spans="1:2" x14ac:dyDescent="0.2">
      <c r="A24" s="29">
        <v>46</v>
      </c>
      <c r="B24" s="29">
        <v>207.00000000000031</v>
      </c>
    </row>
    <row r="25" spans="1:2" x14ac:dyDescent="0.2">
      <c r="A25" s="29">
        <v>48</v>
      </c>
      <c r="B25" s="29">
        <v>194.99999999999969</v>
      </c>
    </row>
    <row r="26" spans="1:2" x14ac:dyDescent="0.2">
      <c r="A26" s="29">
        <v>50</v>
      </c>
      <c r="B26" s="29">
        <v>176.00000000000031</v>
      </c>
    </row>
    <row r="27" spans="1:2" x14ac:dyDescent="0.2">
      <c r="A27" s="29">
        <v>52</v>
      </c>
      <c r="B27" s="29">
        <v>162.99999999999963</v>
      </c>
    </row>
    <row r="28" spans="1:2" x14ac:dyDescent="0.2">
      <c r="A28" s="29">
        <v>54</v>
      </c>
      <c r="B28" s="29">
        <v>152.99999999999991</v>
      </c>
    </row>
    <row r="29" spans="1:2" x14ac:dyDescent="0.2">
      <c r="A29" s="29">
        <v>56</v>
      </c>
      <c r="B29" s="29">
        <v>150.9999999999998</v>
      </c>
    </row>
    <row r="30" spans="1:2" x14ac:dyDescent="0.2">
      <c r="A30" s="29">
        <v>58</v>
      </c>
      <c r="B30" s="29">
        <v>143.0000000000002</v>
      </c>
    </row>
    <row r="31" spans="1:2" x14ac:dyDescent="0.2">
      <c r="A31" s="29">
        <v>60</v>
      </c>
      <c r="B31" s="29">
        <v>134.99999999999977</v>
      </c>
    </row>
    <row r="32" spans="1:2" x14ac:dyDescent="0.2">
      <c r="A32" s="29">
        <v>62</v>
      </c>
      <c r="B32" s="29">
        <v>131.0000000000004</v>
      </c>
    </row>
    <row r="33" spans="1:2" x14ac:dyDescent="0.2">
      <c r="A33" s="29">
        <v>64</v>
      </c>
      <c r="B33" s="29">
        <v>127.00000000000017</v>
      </c>
    </row>
    <row r="34" spans="1:2" x14ac:dyDescent="0.2">
      <c r="A34" s="29">
        <v>66</v>
      </c>
      <c r="B34" s="29">
        <v>118.99999999999974</v>
      </c>
    </row>
    <row r="35" spans="1:2" x14ac:dyDescent="0.2">
      <c r="A35" s="29">
        <v>68</v>
      </c>
      <c r="B35" s="29">
        <v>113.00000000000026</v>
      </c>
    </row>
    <row r="36" spans="1:2" x14ac:dyDescent="0.2">
      <c r="A36" s="29">
        <v>70</v>
      </c>
      <c r="B36" s="29">
        <v>103.99999999999977</v>
      </c>
    </row>
    <row r="37" spans="1:2" x14ac:dyDescent="0.2">
      <c r="A37" s="29">
        <v>72</v>
      </c>
      <c r="B37" s="29">
        <v>100.00000000000038</v>
      </c>
    </row>
    <row r="38" spans="1:2" x14ac:dyDescent="0.2">
      <c r="A38" s="29">
        <v>74</v>
      </c>
      <c r="B38" s="29">
        <v>95.000000000000114</v>
      </c>
    </row>
    <row r="39" spans="1:2" x14ac:dyDescent="0.2">
      <c r="A39" s="29">
        <v>76</v>
      </c>
      <c r="B39" s="29">
        <v>85.999999999999631</v>
      </c>
    </row>
    <row r="40" spans="1:2" x14ac:dyDescent="0.2">
      <c r="A40" s="29">
        <v>78</v>
      </c>
      <c r="B40" s="29">
        <v>84.000000000000355</v>
      </c>
    </row>
    <row r="41" spans="1:2" x14ac:dyDescent="0.2">
      <c r="A41" s="29">
        <v>80</v>
      </c>
      <c r="B41" s="29">
        <v>82.000000000000256</v>
      </c>
    </row>
    <row r="42" spans="1:2" x14ac:dyDescent="0.2">
      <c r="A42" s="29">
        <v>82</v>
      </c>
      <c r="B42" s="29">
        <v>80.000000000000142</v>
      </c>
    </row>
    <row r="43" spans="1:2" x14ac:dyDescent="0.2">
      <c r="A43" s="29">
        <v>84</v>
      </c>
      <c r="B43" s="29">
        <v>76.999999999999986</v>
      </c>
    </row>
    <row r="44" spans="1:2" x14ac:dyDescent="0.2">
      <c r="A44" s="29">
        <v>86</v>
      </c>
      <c r="B44" s="29">
        <v>75.999999999999929</v>
      </c>
    </row>
    <row r="45" spans="1:2" x14ac:dyDescent="0.2">
      <c r="A45" s="29">
        <v>88</v>
      </c>
      <c r="B45" s="29">
        <v>69.000000000000384</v>
      </c>
    </row>
    <row r="46" spans="1:2" x14ac:dyDescent="0.2">
      <c r="A46" s="29">
        <v>90</v>
      </c>
      <c r="B46" s="29">
        <v>67.00000000000027</v>
      </c>
    </row>
    <row r="47" spans="1:2" x14ac:dyDescent="0.2">
      <c r="A47" s="29">
        <v>92</v>
      </c>
      <c r="B47" s="29">
        <v>63.000000000000064</v>
      </c>
    </row>
    <row r="48" spans="1:2" x14ac:dyDescent="0.2">
      <c r="A48" s="29">
        <v>94</v>
      </c>
      <c r="B48" s="29">
        <v>58.999999999999851</v>
      </c>
    </row>
    <row r="49" spans="1:2" x14ac:dyDescent="0.2">
      <c r="A49" s="29">
        <v>96</v>
      </c>
      <c r="B49" s="29">
        <v>54.999999999999631</v>
      </c>
    </row>
    <row r="50" spans="1:2" x14ac:dyDescent="0.2">
      <c r="A50" s="29">
        <v>98</v>
      </c>
      <c r="B50" s="29">
        <v>53.000000000000355</v>
      </c>
    </row>
    <row r="51" spans="1:2" x14ac:dyDescent="0.2">
      <c r="A51" s="29">
        <v>100</v>
      </c>
      <c r="B51" s="29">
        <v>51.000000000000249</v>
      </c>
    </row>
    <row r="52" spans="1:2" x14ac:dyDescent="0.2">
      <c r="A52" s="29">
        <v>102</v>
      </c>
      <c r="B52" s="29">
        <v>49.000000000000142</v>
      </c>
    </row>
    <row r="53" spans="1:2" x14ac:dyDescent="0.2">
      <c r="A53" s="29">
        <v>104</v>
      </c>
      <c r="B53" s="29">
        <v>47.000000000000036</v>
      </c>
    </row>
    <row r="54" spans="1:2" x14ac:dyDescent="0.2">
      <c r="A54" s="29">
        <v>106</v>
      </c>
      <c r="B54" s="29">
        <v>47.000000000000036</v>
      </c>
    </row>
    <row r="55" spans="1:2" x14ac:dyDescent="0.2">
      <c r="A55" s="29">
        <v>108</v>
      </c>
      <c r="B55" s="29">
        <v>45.999999999999979</v>
      </c>
    </row>
    <row r="56" spans="1:2" x14ac:dyDescent="0.2">
      <c r="A56" s="29">
        <v>110</v>
      </c>
      <c r="B56" s="29">
        <v>45.999999999999979</v>
      </c>
    </row>
    <row r="57" spans="1:2" x14ac:dyDescent="0.2">
      <c r="A57" s="29">
        <v>112</v>
      </c>
      <c r="B57" s="29">
        <v>42.999999999999815</v>
      </c>
    </row>
    <row r="58" spans="1:2" x14ac:dyDescent="0.2">
      <c r="A58" s="29">
        <v>114</v>
      </c>
      <c r="B58" s="29">
        <v>40.999999999999709</v>
      </c>
    </row>
    <row r="59" spans="1:2" x14ac:dyDescent="0.2">
      <c r="A59" s="29">
        <v>116</v>
      </c>
      <c r="B59" s="29">
        <v>40.999999999999709</v>
      </c>
    </row>
    <row r="60" spans="1:2" x14ac:dyDescent="0.2">
      <c r="A60" s="29">
        <v>118</v>
      </c>
      <c r="B60" s="29">
        <v>40.999999999999709</v>
      </c>
    </row>
    <row r="61" spans="1:2" x14ac:dyDescent="0.2">
      <c r="A61" s="29">
        <v>120</v>
      </c>
      <c r="B61" s="29">
        <v>38.999999999999602</v>
      </c>
    </row>
    <row r="62" spans="1:2" x14ac:dyDescent="0.2">
      <c r="A62" s="29">
        <v>122</v>
      </c>
      <c r="B62" s="29">
        <v>38.000000000000377</v>
      </c>
    </row>
    <row r="63" spans="1:2" x14ac:dyDescent="0.2">
      <c r="A63" s="29">
        <v>124</v>
      </c>
      <c r="B63" s="29">
        <v>38.000000000000377</v>
      </c>
    </row>
    <row r="64" spans="1:2" x14ac:dyDescent="0.2">
      <c r="A64" s="29">
        <v>126</v>
      </c>
      <c r="B64" s="29">
        <v>35.00000000000022</v>
      </c>
    </row>
    <row r="65" spans="1:2" x14ac:dyDescent="0.2">
      <c r="A65" s="29">
        <v>128</v>
      </c>
      <c r="B65" s="29">
        <v>33.000000000000114</v>
      </c>
    </row>
    <row r="66" spans="1:2" x14ac:dyDescent="0.2">
      <c r="A66" s="29">
        <v>130</v>
      </c>
      <c r="B66" s="29">
        <v>32.000000000000057</v>
      </c>
    </row>
    <row r="67" spans="1:2" x14ac:dyDescent="0.2">
      <c r="A67" s="29">
        <v>132</v>
      </c>
      <c r="B67" s="29">
        <v>32.000000000000057</v>
      </c>
    </row>
    <row r="68" spans="1:2" x14ac:dyDescent="0.2">
      <c r="A68" s="29">
        <v>134</v>
      </c>
      <c r="B68" s="29">
        <v>29.99999999999995</v>
      </c>
    </row>
    <row r="69" spans="1:2" x14ac:dyDescent="0.2">
      <c r="A69" s="29">
        <v>136</v>
      </c>
      <c r="B69" s="29">
        <v>28.999999999999897</v>
      </c>
    </row>
    <row r="70" spans="1:2" x14ac:dyDescent="0.2">
      <c r="A70" s="29">
        <v>138</v>
      </c>
      <c r="B70" s="29">
        <v>28.999999999999897</v>
      </c>
    </row>
    <row r="71" spans="1:2" x14ac:dyDescent="0.2">
      <c r="A71" s="29">
        <v>140</v>
      </c>
      <c r="B71" s="29">
        <v>27.999999999999844</v>
      </c>
    </row>
    <row r="72" spans="1:2" x14ac:dyDescent="0.2">
      <c r="A72" s="29">
        <v>142</v>
      </c>
      <c r="B72" s="29">
        <v>26.99999999999979</v>
      </c>
    </row>
    <row r="73" spans="1:2" x14ac:dyDescent="0.2">
      <c r="A73" s="29">
        <v>144</v>
      </c>
      <c r="B73" s="29">
        <v>25.999999999999737</v>
      </c>
    </row>
    <row r="74" spans="1:2" x14ac:dyDescent="0.2">
      <c r="A74" s="29">
        <v>146</v>
      </c>
      <c r="B74" s="29">
        <v>24.999999999999684</v>
      </c>
    </row>
    <row r="75" spans="1:2" x14ac:dyDescent="0.2">
      <c r="A75" s="29">
        <v>148</v>
      </c>
      <c r="B75" s="29">
        <v>23.000000000000405</v>
      </c>
    </row>
    <row r="76" spans="1:2" x14ac:dyDescent="0.2">
      <c r="A76" s="29">
        <v>150</v>
      </c>
      <c r="B76" s="29">
        <v>22.000000000000348</v>
      </c>
    </row>
    <row r="77" spans="1:2" x14ac:dyDescent="0.2">
      <c r="A77" s="29">
        <v>152</v>
      </c>
      <c r="B77" s="29">
        <v>21.000000000000295</v>
      </c>
    </row>
    <row r="78" spans="1:2" x14ac:dyDescent="0.2">
      <c r="A78" s="29">
        <v>154</v>
      </c>
      <c r="B78" s="29">
        <v>20.000000000000242</v>
      </c>
    </row>
    <row r="79" spans="1:2" x14ac:dyDescent="0.2">
      <c r="A79" s="29">
        <v>156</v>
      </c>
      <c r="B79" s="29">
        <v>20.000000000000242</v>
      </c>
    </row>
    <row r="80" spans="1:2" x14ac:dyDescent="0.2">
      <c r="A80" s="29">
        <v>158</v>
      </c>
      <c r="B80" s="29">
        <v>18.000000000000135</v>
      </c>
    </row>
    <row r="81" spans="1:2" x14ac:dyDescent="0.2">
      <c r="A81" s="29">
        <v>160</v>
      </c>
      <c r="B81" s="29">
        <v>17.000000000000082</v>
      </c>
    </row>
    <row r="82" spans="1:2" x14ac:dyDescent="0.2">
      <c r="A82" s="29">
        <v>162</v>
      </c>
      <c r="B82" s="29">
        <v>17.000000000000082</v>
      </c>
    </row>
    <row r="83" spans="1:2" x14ac:dyDescent="0.2">
      <c r="A83" s="29">
        <v>164</v>
      </c>
      <c r="B83" s="29">
        <v>13.999999999999922</v>
      </c>
    </row>
    <row r="84" spans="1:2" x14ac:dyDescent="0.2">
      <c r="A84" s="29">
        <v>166</v>
      </c>
      <c r="B84" s="29">
        <v>12.999999999999869</v>
      </c>
    </row>
    <row r="85" spans="1:2" x14ac:dyDescent="0.2">
      <c r="A85" s="29">
        <v>168</v>
      </c>
      <c r="B85" s="29">
        <v>12.999999999999869</v>
      </c>
    </row>
    <row r="86" spans="1:2" x14ac:dyDescent="0.2">
      <c r="A86" s="29">
        <v>170</v>
      </c>
      <c r="B86" s="29">
        <v>11.999999999999815</v>
      </c>
    </row>
    <row r="87" spans="1:2" x14ac:dyDescent="0.2">
      <c r="A87" s="29">
        <v>172</v>
      </c>
      <c r="B87" s="29">
        <v>11.999999999999815</v>
      </c>
    </row>
    <row r="88" spans="1:2" x14ac:dyDescent="0.2">
      <c r="A88" s="29">
        <v>174</v>
      </c>
      <c r="B88" s="29">
        <v>11.999999999999815</v>
      </c>
    </row>
    <row r="89" spans="1:2" x14ac:dyDescent="0.2">
      <c r="A89" s="29">
        <v>176</v>
      </c>
      <c r="B89" s="29">
        <v>11.999999999999815</v>
      </c>
    </row>
    <row r="90" spans="1:2" x14ac:dyDescent="0.2">
      <c r="A90" s="29">
        <v>178</v>
      </c>
      <c r="B90" s="29">
        <v>11.999999999999815</v>
      </c>
    </row>
    <row r="91" spans="1:2" x14ac:dyDescent="0.2">
      <c r="A91" s="29">
        <v>180</v>
      </c>
      <c r="B91" s="29">
        <v>11.999999999999815</v>
      </c>
    </row>
    <row r="92" spans="1:2" x14ac:dyDescent="0.2">
      <c r="A92" s="29">
        <v>182</v>
      </c>
      <c r="B92" s="29">
        <v>10.999999999999762</v>
      </c>
    </row>
    <row r="93" spans="1:2" x14ac:dyDescent="0.2">
      <c r="A93" s="29">
        <v>184</v>
      </c>
      <c r="B93" s="29">
        <v>10.999999999999762</v>
      </c>
    </row>
    <row r="94" spans="1:2" x14ac:dyDescent="0.2">
      <c r="A94" s="29">
        <v>186</v>
      </c>
      <c r="B94" s="29">
        <v>10.999999999999762</v>
      </c>
    </row>
    <row r="95" spans="1:2" x14ac:dyDescent="0.2">
      <c r="A95" s="29">
        <v>188</v>
      </c>
      <c r="B95" s="29">
        <v>10.999999999999762</v>
      </c>
    </row>
    <row r="96" spans="1:2" x14ac:dyDescent="0.2">
      <c r="A96" s="29">
        <v>190</v>
      </c>
      <c r="B96" s="29">
        <v>10.999999999999762</v>
      </c>
    </row>
    <row r="97" spans="1:2" x14ac:dyDescent="0.2">
      <c r="A97" s="29">
        <v>192</v>
      </c>
      <c r="B97" s="29">
        <v>10.999999999999762</v>
      </c>
    </row>
    <row r="98" spans="1:2" x14ac:dyDescent="0.2">
      <c r="A98" s="29">
        <v>194</v>
      </c>
      <c r="B98" s="29">
        <v>10.999999999999762</v>
      </c>
    </row>
    <row r="99" spans="1:2" x14ac:dyDescent="0.2">
      <c r="A99" s="29">
        <v>196</v>
      </c>
      <c r="B99" s="29">
        <v>10.999999999999762</v>
      </c>
    </row>
    <row r="100" spans="1:2" x14ac:dyDescent="0.2">
      <c r="A100" s="29">
        <v>198</v>
      </c>
      <c r="B100" s="29">
        <v>10.999999999999762</v>
      </c>
    </row>
    <row r="101" spans="1:2" x14ac:dyDescent="0.2">
      <c r="A101" s="29">
        <v>200</v>
      </c>
      <c r="B101" s="29">
        <v>10.999999999999762</v>
      </c>
    </row>
    <row r="102" spans="1:2" x14ac:dyDescent="0.2">
      <c r="A102" s="29">
        <v>202</v>
      </c>
      <c r="B102" s="29">
        <v>9.9999999999997069</v>
      </c>
    </row>
    <row r="103" spans="1:2" x14ac:dyDescent="0.2">
      <c r="A103" s="29">
        <v>204</v>
      </c>
      <c r="B103" s="29">
        <v>9.9999999999997069</v>
      </c>
    </row>
    <row r="104" spans="1:2" x14ac:dyDescent="0.2">
      <c r="A104" s="29">
        <v>206</v>
      </c>
      <c r="B104" s="29">
        <v>8.9999999999996536</v>
      </c>
    </row>
    <row r="105" spans="1:2" x14ac:dyDescent="0.2">
      <c r="A105" s="29">
        <v>208</v>
      </c>
      <c r="B105" s="29">
        <v>8.9999999999996536</v>
      </c>
    </row>
    <row r="106" spans="1:2" x14ac:dyDescent="0.2">
      <c r="A106" s="29">
        <v>210</v>
      </c>
      <c r="B106" s="29">
        <v>8.9999999999996536</v>
      </c>
    </row>
    <row r="107" spans="1:2" x14ac:dyDescent="0.2">
      <c r="A107" s="29">
        <v>212</v>
      </c>
      <c r="B107" s="29">
        <v>8.9999999999996536</v>
      </c>
    </row>
    <row r="108" spans="1:2" x14ac:dyDescent="0.2">
      <c r="A108" s="29">
        <v>214</v>
      </c>
      <c r="B108" s="29">
        <v>7.9999999999996003</v>
      </c>
    </row>
    <row r="109" spans="1:2" x14ac:dyDescent="0.2">
      <c r="A109" s="29">
        <v>216</v>
      </c>
      <c r="B109" s="29">
        <v>7.9999999999996003</v>
      </c>
    </row>
    <row r="110" spans="1:2" x14ac:dyDescent="0.2">
      <c r="A110" s="29">
        <v>218</v>
      </c>
      <c r="B110" s="29">
        <v>7.0000000000003748</v>
      </c>
    </row>
    <row r="111" spans="1:2" x14ac:dyDescent="0.2">
      <c r="A111" s="29">
        <v>220</v>
      </c>
      <c r="B111" s="29">
        <v>7.0000000000003748</v>
      </c>
    </row>
    <row r="112" spans="1:2" x14ac:dyDescent="0.2">
      <c r="A112" s="29">
        <v>222</v>
      </c>
      <c r="B112" s="29">
        <v>7.0000000000003748</v>
      </c>
    </row>
    <row r="113" spans="1:2" x14ac:dyDescent="0.2">
      <c r="A113" s="29">
        <v>224</v>
      </c>
      <c r="B113" s="29">
        <v>7.0000000000003748</v>
      </c>
    </row>
    <row r="114" spans="1:2" x14ac:dyDescent="0.2">
      <c r="A114" s="29">
        <v>226</v>
      </c>
      <c r="B114" s="29">
        <v>6.0000000000003215</v>
      </c>
    </row>
    <row r="115" spans="1:2" x14ac:dyDescent="0.2">
      <c r="A115" s="29">
        <v>228</v>
      </c>
      <c r="B115" s="29">
        <v>6.0000000000003215</v>
      </c>
    </row>
    <row r="116" spans="1:2" x14ac:dyDescent="0.2">
      <c r="A116" s="29">
        <v>230</v>
      </c>
      <c r="B116" s="29">
        <v>5.0000000000002673</v>
      </c>
    </row>
    <row r="117" spans="1:2" x14ac:dyDescent="0.2">
      <c r="A117" s="29">
        <v>232</v>
      </c>
      <c r="B117" s="29">
        <v>5.0000000000002673</v>
      </c>
    </row>
    <row r="118" spans="1:2" x14ac:dyDescent="0.2">
      <c r="A118" s="29">
        <v>234</v>
      </c>
      <c r="B118" s="29">
        <v>5.0000000000002673</v>
      </c>
    </row>
    <row r="119" spans="1:2" x14ac:dyDescent="0.2">
      <c r="A119" s="29">
        <v>236</v>
      </c>
      <c r="B119" s="29">
        <v>5.0000000000002673</v>
      </c>
    </row>
    <row r="120" spans="1:2" x14ac:dyDescent="0.2">
      <c r="A120" s="29">
        <v>238</v>
      </c>
      <c r="B120" s="29">
        <v>5.0000000000002673</v>
      </c>
    </row>
    <row r="121" spans="1:2" x14ac:dyDescent="0.2">
      <c r="A121" s="29">
        <v>240</v>
      </c>
      <c r="B121" s="29">
        <v>5.0000000000002673</v>
      </c>
    </row>
    <row r="122" spans="1:2" x14ac:dyDescent="0.2">
      <c r="A122" s="29">
        <v>242</v>
      </c>
      <c r="B122" s="29">
        <v>4.0000000000002141</v>
      </c>
    </row>
    <row r="123" spans="1:2" x14ac:dyDescent="0.2">
      <c r="A123" s="29">
        <v>244</v>
      </c>
      <c r="B123" s="29">
        <v>4.0000000000002141</v>
      </c>
    </row>
    <row r="124" spans="1:2" x14ac:dyDescent="0.2">
      <c r="A124" s="29">
        <v>246</v>
      </c>
      <c r="B124" s="29">
        <v>4.0000000000002141</v>
      </c>
    </row>
    <row r="125" spans="1:2" x14ac:dyDescent="0.2">
      <c r="A125" s="29">
        <v>248</v>
      </c>
      <c r="B125" s="29">
        <v>4.0000000000002141</v>
      </c>
    </row>
    <row r="126" spans="1:2" x14ac:dyDescent="0.2">
      <c r="A126" s="29">
        <v>250</v>
      </c>
      <c r="B126" s="29">
        <v>4.0000000000002141</v>
      </c>
    </row>
    <row r="127" spans="1:2" x14ac:dyDescent="0.2">
      <c r="A127" s="29">
        <v>252</v>
      </c>
      <c r="B127" s="29">
        <v>4.0000000000002141</v>
      </c>
    </row>
    <row r="128" spans="1:2" x14ac:dyDescent="0.2">
      <c r="A128" s="29">
        <v>254</v>
      </c>
      <c r="B128" s="29">
        <v>4.0000000000002141</v>
      </c>
    </row>
    <row r="129" spans="1:2" x14ac:dyDescent="0.2">
      <c r="A129" s="29">
        <v>256</v>
      </c>
      <c r="B129" s="29">
        <v>4.0000000000002141</v>
      </c>
    </row>
    <row r="130" spans="1:2" x14ac:dyDescent="0.2">
      <c r="A130" s="29">
        <v>258</v>
      </c>
      <c r="B130" s="29">
        <v>4.0000000000002141</v>
      </c>
    </row>
    <row r="131" spans="1:2" x14ac:dyDescent="0.2">
      <c r="A131" s="29">
        <v>260</v>
      </c>
      <c r="B131" s="29">
        <v>4.0000000000002141</v>
      </c>
    </row>
    <row r="132" spans="1:2" x14ac:dyDescent="0.2">
      <c r="A132" s="29">
        <v>262</v>
      </c>
      <c r="B132" s="29">
        <v>4.0000000000002141</v>
      </c>
    </row>
    <row r="133" spans="1:2" x14ac:dyDescent="0.2">
      <c r="A133" s="29">
        <v>264</v>
      </c>
      <c r="B133" s="29">
        <v>4.0000000000002141</v>
      </c>
    </row>
    <row r="134" spans="1:2" x14ac:dyDescent="0.2">
      <c r="A134" s="29">
        <v>266</v>
      </c>
      <c r="B134" s="29">
        <v>4.0000000000002141</v>
      </c>
    </row>
    <row r="135" spans="1:2" x14ac:dyDescent="0.2">
      <c r="A135" s="29">
        <v>268</v>
      </c>
      <c r="B135" s="29">
        <v>4.0000000000002141</v>
      </c>
    </row>
    <row r="136" spans="1:2" x14ac:dyDescent="0.2">
      <c r="A136" s="29">
        <v>270</v>
      </c>
      <c r="B136" s="29">
        <v>4.0000000000002141</v>
      </c>
    </row>
    <row r="137" spans="1:2" x14ac:dyDescent="0.2">
      <c r="A137" s="29">
        <v>272</v>
      </c>
      <c r="B137" s="29">
        <v>4.0000000000002141</v>
      </c>
    </row>
    <row r="138" spans="1:2" x14ac:dyDescent="0.2">
      <c r="A138" s="29">
        <v>274</v>
      </c>
      <c r="B138" s="29">
        <v>4.0000000000002141</v>
      </c>
    </row>
    <row r="139" spans="1:2" x14ac:dyDescent="0.2">
      <c r="A139" s="29">
        <v>276</v>
      </c>
      <c r="B139" s="29">
        <v>4.0000000000002141</v>
      </c>
    </row>
    <row r="140" spans="1:2" x14ac:dyDescent="0.2">
      <c r="A140" s="29">
        <v>278</v>
      </c>
      <c r="B140" s="29">
        <v>4.0000000000002141</v>
      </c>
    </row>
  </sheetData>
  <mergeCells count="1">
    <mergeCell ref="D2:E2"/>
  </mergeCells>
  <pageMargins left="0.7" right="0.7" top="0.75" bottom="0.75" header="0.3" footer="0.3"/>
</worksheet>
</file>

<file path=xl/worksheets/sheet9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1D8914C4-B0F9-4A44-A527-279E1F330545}">
  <dimension ref="A1:I61"/>
  <sheetViews>
    <sheetView workbookViewId="0">
      <selection activeCell="I53" sqref="I53"/>
    </sheetView>
  </sheetViews>
  <sheetFormatPr baseColWidth="10" defaultRowHeight="16" x14ac:dyDescent="0.2"/>
  <cols>
    <col min="1" max="3" width="15.83203125" bestFit="1" customWidth="1"/>
  </cols>
  <sheetData>
    <row r="1" spans="1:9" ht="18" x14ac:dyDescent="0.2">
      <c r="A1" s="88" t="s">
        <v>17269</v>
      </c>
      <c r="B1" s="88"/>
      <c r="C1" s="88"/>
    </row>
    <row r="2" spans="1:9" ht="18" x14ac:dyDescent="0.2">
      <c r="A2" s="27" t="s">
        <v>65</v>
      </c>
      <c r="B2" s="27" t="s">
        <v>66</v>
      </c>
      <c r="C2" s="27" t="s">
        <v>67</v>
      </c>
    </row>
    <row r="3" spans="1:9" ht="18" x14ac:dyDescent="0.2">
      <c r="A3" s="20">
        <v>0.70043981104414399</v>
      </c>
      <c r="B3" s="20">
        <v>1.11530850872459</v>
      </c>
      <c r="C3" s="20">
        <v>1.21980773891267</v>
      </c>
      <c r="E3" s="91" t="s">
        <v>17270</v>
      </c>
      <c r="F3" s="91"/>
      <c r="G3" s="91"/>
      <c r="H3" s="91"/>
      <c r="I3" s="91"/>
    </row>
    <row r="4" spans="1:9" ht="18" x14ac:dyDescent="0.2">
      <c r="A4" s="20">
        <v>1.5012363122571499</v>
      </c>
      <c r="B4" s="20">
        <v>1.10582091844571</v>
      </c>
      <c r="C4" s="20">
        <v>0.966660090747682</v>
      </c>
      <c r="E4" s="91"/>
      <c r="F4" s="91"/>
      <c r="G4" s="91"/>
      <c r="H4" s="91"/>
      <c r="I4" s="91"/>
    </row>
    <row r="5" spans="1:9" ht="18" x14ac:dyDescent="0.2">
      <c r="A5" s="20">
        <v>1.7692680562287899</v>
      </c>
      <c r="B5" s="20">
        <v>1.0660247592847301</v>
      </c>
      <c r="C5" s="20">
        <v>1.11016225448335</v>
      </c>
      <c r="E5" s="91"/>
      <c r="F5" s="91"/>
      <c r="G5" s="91"/>
      <c r="H5" s="91"/>
      <c r="I5" s="91"/>
    </row>
    <row r="6" spans="1:9" ht="18" x14ac:dyDescent="0.2">
      <c r="A6" s="20">
        <v>1.3190436933223399</v>
      </c>
      <c r="B6" s="20">
        <v>0.96995055154051002</v>
      </c>
      <c r="C6" s="20">
        <v>1.24743677375256</v>
      </c>
    </row>
    <row r="7" spans="1:9" ht="18" x14ac:dyDescent="0.2">
      <c r="A7" s="20">
        <v>1.6416214168455601</v>
      </c>
      <c r="B7" s="20">
        <v>0.82910321489001704</v>
      </c>
      <c r="C7" s="20">
        <v>1.3957176843774799</v>
      </c>
    </row>
    <row r="8" spans="1:9" ht="18" x14ac:dyDescent="0.2">
      <c r="A8" s="20">
        <v>1.5757711220384401</v>
      </c>
      <c r="B8" s="20">
        <v>0.73415765069551797</v>
      </c>
      <c r="C8" s="20">
        <v>0.947499223361292</v>
      </c>
    </row>
    <row r="9" spans="1:9" ht="18" x14ac:dyDescent="0.2">
      <c r="A9" s="20">
        <v>1.6640912872934699</v>
      </c>
      <c r="B9" s="20">
        <v>1.10727899800327</v>
      </c>
      <c r="C9" s="20">
        <v>1.17518447663296</v>
      </c>
    </row>
    <row r="10" spans="1:9" ht="18" x14ac:dyDescent="0.2">
      <c r="A10" s="20">
        <v>0.981177412895474</v>
      </c>
      <c r="B10" s="20">
        <v>1.6594408730751999</v>
      </c>
      <c r="C10" s="20">
        <v>1.0879190385831801</v>
      </c>
    </row>
    <row r="11" spans="1:9" ht="18" x14ac:dyDescent="0.2">
      <c r="A11" s="20">
        <v>1.5523284927391101</v>
      </c>
      <c r="B11" s="20">
        <v>1.40305199971071</v>
      </c>
      <c r="C11" s="20">
        <v>1.1955593509820699</v>
      </c>
    </row>
    <row r="12" spans="1:9" ht="18" x14ac:dyDescent="0.2">
      <c r="A12" s="20">
        <v>1.03255162758138</v>
      </c>
      <c r="B12" s="20">
        <v>1.3417361252287101</v>
      </c>
      <c r="C12" s="20">
        <v>0.607133822413357</v>
      </c>
    </row>
    <row r="13" spans="1:9" ht="18" x14ac:dyDescent="0.2">
      <c r="A13" s="20">
        <v>1.6320979258755499</v>
      </c>
      <c r="B13" s="20">
        <v>1.4616321559074299</v>
      </c>
      <c r="C13" s="20">
        <v>0.90715804394046795</v>
      </c>
    </row>
    <row r="14" spans="1:9" ht="18" x14ac:dyDescent="0.2">
      <c r="A14" s="20">
        <v>1.7179319371727699</v>
      </c>
      <c r="B14" s="20">
        <v>1.39672686230248</v>
      </c>
      <c r="C14" s="20">
        <v>0.69098505543949895</v>
      </c>
    </row>
    <row r="15" spans="1:9" ht="18" x14ac:dyDescent="0.2">
      <c r="A15" s="20">
        <v>1.4919129949804799</v>
      </c>
      <c r="B15" s="20">
        <v>1.0133333333333301</v>
      </c>
      <c r="C15" s="20">
        <v>0.82379862700228801</v>
      </c>
    </row>
    <row r="16" spans="1:9" ht="18" x14ac:dyDescent="0.2">
      <c r="A16" s="20">
        <v>1.64584572674995</v>
      </c>
      <c r="B16" s="20">
        <v>1.2357544967733101</v>
      </c>
      <c r="C16" s="20">
        <v>1.1071967790639199</v>
      </c>
    </row>
    <row r="17" spans="1:3" ht="18" x14ac:dyDescent="0.2">
      <c r="A17" s="20">
        <v>1.2065550153070399</v>
      </c>
      <c r="B17" s="20">
        <v>1.44404332129964</v>
      </c>
      <c r="C17" s="20">
        <v>0.50290135396518398</v>
      </c>
    </row>
    <row r="18" spans="1:3" ht="18" x14ac:dyDescent="0.2">
      <c r="A18" s="20">
        <v>1.08639420589757</v>
      </c>
      <c r="B18" s="20">
        <v>1.14891736632788</v>
      </c>
      <c r="C18" s="20">
        <v>0.40376850605652798</v>
      </c>
    </row>
    <row r="19" spans="1:3" ht="18" x14ac:dyDescent="0.2">
      <c r="A19" s="20">
        <v>1.6083521444695299</v>
      </c>
      <c r="B19" s="20">
        <v>1.3022618231665499</v>
      </c>
      <c r="C19" s="20">
        <v>0.565610859728507</v>
      </c>
    </row>
    <row r="20" spans="1:3" ht="18" x14ac:dyDescent="0.2">
      <c r="A20" s="20">
        <v>1.6845088161209101</v>
      </c>
      <c r="B20" s="20">
        <v>1.2916559028674801</v>
      </c>
      <c r="C20" s="20">
        <v>0.55330921472653805</v>
      </c>
    </row>
    <row r="21" spans="1:3" ht="18" x14ac:dyDescent="0.2">
      <c r="A21" s="20">
        <v>1.7027395186923</v>
      </c>
      <c r="B21" s="20"/>
      <c r="C21" s="20">
        <v>0.92793071450664999</v>
      </c>
    </row>
    <row r="22" spans="1:3" ht="18" x14ac:dyDescent="0.2">
      <c r="A22" s="20">
        <v>1.5107007973143101</v>
      </c>
      <c r="B22" s="20"/>
      <c r="C22" s="20">
        <v>0.81239372756470796</v>
      </c>
    </row>
    <row r="23" spans="1:3" ht="18" x14ac:dyDescent="0.2">
      <c r="A23" s="20">
        <v>1.5794669299111499</v>
      </c>
      <c r="B23" s="20"/>
      <c r="C23" s="20">
        <v>0.76415942463290398</v>
      </c>
    </row>
    <row r="24" spans="1:3" ht="18" x14ac:dyDescent="0.2">
      <c r="A24" s="20">
        <v>1.63060042669918</v>
      </c>
      <c r="B24" s="20"/>
      <c r="C24" s="20">
        <v>0.72237407262788</v>
      </c>
    </row>
    <row r="25" spans="1:3" ht="18" x14ac:dyDescent="0.2">
      <c r="A25" s="20">
        <v>1.1677449897427801</v>
      </c>
      <c r="B25" s="20"/>
      <c r="C25" s="20">
        <v>1.1625690870973899</v>
      </c>
    </row>
    <row r="26" spans="1:3" ht="18" x14ac:dyDescent="0.2">
      <c r="A26" s="20">
        <v>1.09254498714653</v>
      </c>
      <c r="B26" s="20"/>
      <c r="C26" s="20">
        <v>1.1612326931665899</v>
      </c>
    </row>
    <row r="27" spans="1:3" ht="18" x14ac:dyDescent="0.2">
      <c r="A27" s="20">
        <v>1.3097660223804699</v>
      </c>
      <c r="B27" s="20"/>
      <c r="C27" s="20">
        <v>1.26307071125375</v>
      </c>
    </row>
    <row r="28" spans="1:3" ht="18" x14ac:dyDescent="0.2">
      <c r="A28" s="20">
        <v>1.2629005975013601</v>
      </c>
      <c r="B28" s="20"/>
      <c r="C28" s="20">
        <v>1.00011906179307</v>
      </c>
    </row>
    <row r="29" spans="1:3" ht="18" x14ac:dyDescent="0.2">
      <c r="A29" s="20">
        <v>1.16686114352392</v>
      </c>
      <c r="B29" s="20"/>
      <c r="C29" s="20">
        <v>1.1475044563279899</v>
      </c>
    </row>
    <row r="30" spans="1:3" ht="18" x14ac:dyDescent="0.2">
      <c r="A30" s="20">
        <v>1.4792474508114299</v>
      </c>
      <c r="B30" s="20"/>
      <c r="C30" s="20">
        <v>0.89378238341968896</v>
      </c>
    </row>
    <row r="31" spans="1:3" ht="18" x14ac:dyDescent="0.2">
      <c r="A31" s="20">
        <v>1.2883868690434199</v>
      </c>
      <c r="B31" s="20"/>
      <c r="C31" s="20">
        <v>1.3722355448974199</v>
      </c>
    </row>
    <row r="32" spans="1:3" ht="18" x14ac:dyDescent="0.2">
      <c r="A32" s="20">
        <v>1.14826752618856</v>
      </c>
      <c r="B32" s="20"/>
      <c r="C32" s="20">
        <v>0.89316386121607705</v>
      </c>
    </row>
    <row r="33" spans="1:3" ht="18" x14ac:dyDescent="0.2">
      <c r="A33" s="20">
        <v>1.11395178962747</v>
      </c>
      <c r="B33" s="20"/>
      <c r="C33" s="20">
        <v>1.08316733067729</v>
      </c>
    </row>
    <row r="34" spans="1:3" ht="18" x14ac:dyDescent="0.2">
      <c r="A34" s="20">
        <v>1.2259682362775099</v>
      </c>
      <c r="B34" s="20"/>
      <c r="C34" s="20">
        <v>1.5245923372663399</v>
      </c>
    </row>
    <row r="35" spans="1:3" ht="18" x14ac:dyDescent="0.2">
      <c r="A35" s="20">
        <v>1.3777955271565501</v>
      </c>
      <c r="B35" s="20"/>
      <c r="C35" s="20">
        <v>1.7768437141765401</v>
      </c>
    </row>
    <row r="36" spans="1:3" ht="18" x14ac:dyDescent="0.2">
      <c r="A36" s="20">
        <v>1.09348529185276</v>
      </c>
      <c r="B36" s="20"/>
      <c r="C36" s="20">
        <v>1.3989103224856401</v>
      </c>
    </row>
    <row r="37" spans="1:3" ht="18" x14ac:dyDescent="0.2">
      <c r="A37" s="20">
        <v>1.8858040859088501</v>
      </c>
      <c r="B37" s="20"/>
      <c r="C37" s="20">
        <v>0.47238964000651601</v>
      </c>
    </row>
    <row r="38" spans="1:3" ht="18" x14ac:dyDescent="0.2">
      <c r="A38" s="20">
        <v>1.3270755785725801</v>
      </c>
      <c r="B38" s="20"/>
      <c r="C38" s="20">
        <v>0.66884661117717004</v>
      </c>
    </row>
    <row r="39" spans="1:3" ht="18" x14ac:dyDescent="0.2">
      <c r="A39" s="20">
        <v>1.3006885998469799</v>
      </c>
      <c r="B39" s="20"/>
      <c r="C39" s="20">
        <v>1.0171365395245999</v>
      </c>
    </row>
    <row r="40" spans="1:3" ht="18" x14ac:dyDescent="0.2">
      <c r="A40" s="20">
        <v>1.8531550551255001</v>
      </c>
      <c r="B40" s="20"/>
      <c r="C40" s="20">
        <v>0.89413447782546496</v>
      </c>
    </row>
    <row r="41" spans="1:3" ht="18" x14ac:dyDescent="0.2">
      <c r="A41" s="20">
        <v>1.3503375843961001</v>
      </c>
      <c r="B41" s="20"/>
      <c r="C41" s="20">
        <v>0.35422343324250699</v>
      </c>
    </row>
    <row r="42" spans="1:3" ht="18" x14ac:dyDescent="0.2">
      <c r="A42" s="20">
        <v>1.3604174431606399</v>
      </c>
      <c r="B42" s="20"/>
      <c r="C42" s="20">
        <v>0.88815789473684204</v>
      </c>
    </row>
    <row r="43" spans="1:3" ht="18" x14ac:dyDescent="0.2">
      <c r="A43" s="20">
        <v>1.31089173005341</v>
      </c>
      <c r="B43" s="20"/>
      <c r="C43" s="20">
        <v>1.4927768860353099</v>
      </c>
    </row>
    <row r="44" spans="1:3" ht="18" x14ac:dyDescent="0.2">
      <c r="A44" s="20">
        <v>1.0586190551429899</v>
      </c>
      <c r="B44" s="20"/>
      <c r="C44" s="20">
        <v>0.96921322690991996</v>
      </c>
    </row>
    <row r="45" spans="1:3" ht="18" x14ac:dyDescent="0.2">
      <c r="A45" s="20">
        <v>1.7452911698634901</v>
      </c>
      <c r="B45" s="20"/>
      <c r="C45" s="20">
        <v>0.92470277410832202</v>
      </c>
    </row>
    <row r="46" spans="1:3" ht="18" x14ac:dyDescent="0.2">
      <c r="A46" s="20">
        <v>1.6275676282411</v>
      </c>
      <c r="B46" s="20"/>
      <c r="C46" s="20">
        <v>0.86380072318200096</v>
      </c>
    </row>
    <row r="47" spans="1:3" ht="18" x14ac:dyDescent="0.2">
      <c r="A47" s="20">
        <v>1.55398353241331</v>
      </c>
      <c r="B47" s="20"/>
      <c r="C47" s="20">
        <v>0.88181261481935103</v>
      </c>
    </row>
    <row r="48" spans="1:3" ht="18" x14ac:dyDescent="0.2">
      <c r="A48" s="20">
        <v>1.4153613889413099</v>
      </c>
      <c r="B48" s="20"/>
      <c r="C48" s="20">
        <v>1.96388682055101</v>
      </c>
    </row>
    <row r="49" spans="1:3" ht="18" x14ac:dyDescent="0.2">
      <c r="A49" s="20">
        <v>1.43621515066179</v>
      </c>
      <c r="B49" s="20"/>
      <c r="C49" s="20">
        <v>1.3714687609893299</v>
      </c>
    </row>
    <row r="50" spans="1:3" ht="18" x14ac:dyDescent="0.2">
      <c r="A50" s="20">
        <v>1.4371570420695099</v>
      </c>
      <c r="B50" s="20"/>
      <c r="C50" s="20">
        <v>1.01555469854737</v>
      </c>
    </row>
    <row r="51" spans="1:3" ht="18" x14ac:dyDescent="0.2">
      <c r="A51" s="20">
        <v>1.7099497702255</v>
      </c>
      <c r="B51" s="20"/>
      <c r="C51" s="20">
        <v>1.29894937917861</v>
      </c>
    </row>
    <row r="52" spans="1:3" ht="18" x14ac:dyDescent="0.2">
      <c r="A52" s="20">
        <v>1.2626262626262601</v>
      </c>
      <c r="B52" s="20"/>
      <c r="C52" s="20">
        <v>1.11164813919768</v>
      </c>
    </row>
    <row r="53" spans="1:3" ht="18" x14ac:dyDescent="0.2">
      <c r="A53" s="20">
        <v>1.1820330969267101</v>
      </c>
      <c r="B53" s="20"/>
      <c r="C53" s="20">
        <v>1.0245901639344299</v>
      </c>
    </row>
    <row r="54" spans="1:3" ht="18" x14ac:dyDescent="0.2">
      <c r="A54" s="20">
        <v>1.4746740756571901</v>
      </c>
      <c r="B54" s="20"/>
      <c r="C54" s="20">
        <v>0.74261909074443</v>
      </c>
    </row>
    <row r="55" spans="1:3" ht="18" x14ac:dyDescent="0.2">
      <c r="A55" s="20"/>
      <c r="B55" s="20"/>
      <c r="C55" s="20">
        <v>0.875500816144829</v>
      </c>
    </row>
    <row r="56" spans="1:3" ht="18" x14ac:dyDescent="0.2">
      <c r="A56" s="20"/>
      <c r="B56" s="20"/>
      <c r="C56" s="20">
        <v>0.70958809276566304</v>
      </c>
    </row>
    <row r="57" spans="1:3" ht="18" x14ac:dyDescent="0.2">
      <c r="A57" s="20"/>
      <c r="B57" s="20"/>
      <c r="C57" s="20">
        <v>0.76362990587817503</v>
      </c>
    </row>
    <row r="58" spans="1:3" ht="18" x14ac:dyDescent="0.2">
      <c r="A58" s="20"/>
      <c r="B58" s="20"/>
      <c r="C58" s="20">
        <v>0.94403236682400504</v>
      </c>
    </row>
    <row r="59" spans="1:3" ht="18" x14ac:dyDescent="0.2">
      <c r="A59" s="20"/>
      <c r="B59" s="20"/>
      <c r="C59" s="20">
        <v>0.81445283577669203</v>
      </c>
    </row>
    <row r="60" spans="1:3" ht="18" x14ac:dyDescent="0.2">
      <c r="A60" s="20"/>
      <c r="B60" s="20"/>
      <c r="C60" s="20">
        <v>0.82999851785978995</v>
      </c>
    </row>
    <row r="61" spans="1:3" ht="18" x14ac:dyDescent="0.2">
      <c r="A61" s="20"/>
      <c r="B61" s="20"/>
      <c r="C61" s="20">
        <v>0.99255583126550895</v>
      </c>
    </row>
  </sheetData>
  <mergeCells count="2">
    <mergeCell ref="A1:C1"/>
    <mergeCell ref="E3:I5"/>
  </mergeCells>
  <pageMargins left="0.7" right="0.7" top="0.75" bottom="0.75" header="0.3" footer="0.3"/>
</worksheet>
</file>

<file path=xl/worksheets/sheet10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6B62FF53-373A-1746-85BE-D254521A3CE7}">
  <dimension ref="A1:J61"/>
  <sheetViews>
    <sheetView workbookViewId="0">
      <selection activeCell="E25" sqref="E25"/>
    </sheetView>
  </sheetViews>
  <sheetFormatPr baseColWidth="10" defaultRowHeight="16" x14ac:dyDescent="0.2"/>
  <cols>
    <col min="1" max="3" width="15.83203125" style="1" bestFit="1" customWidth="1"/>
  </cols>
  <sheetData>
    <row r="1" spans="1:10" ht="18" x14ac:dyDescent="0.2">
      <c r="A1" s="92" t="s">
        <v>73</v>
      </c>
      <c r="B1" s="92"/>
      <c r="C1" s="92"/>
    </row>
    <row r="2" spans="1:10" ht="18" x14ac:dyDescent="0.2">
      <c r="A2" s="55" t="s">
        <v>65</v>
      </c>
      <c r="B2" s="55" t="s">
        <v>66</v>
      </c>
      <c r="C2" s="55" t="s">
        <v>67</v>
      </c>
    </row>
    <row r="3" spans="1:10" ht="18" x14ac:dyDescent="0.2">
      <c r="A3" s="21">
        <v>3.18604651162791</v>
      </c>
      <c r="B3" s="21">
        <v>2.0967741935483901</v>
      </c>
      <c r="C3" s="21">
        <v>1.9801324503311299</v>
      </c>
      <c r="F3" s="91" t="s">
        <v>74</v>
      </c>
      <c r="G3" s="91"/>
      <c r="H3" s="91"/>
      <c r="I3" s="91"/>
      <c r="J3" s="91"/>
    </row>
    <row r="4" spans="1:10" ht="18" x14ac:dyDescent="0.2">
      <c r="A4" s="21">
        <v>2.3764705882352901</v>
      </c>
      <c r="B4" s="21">
        <v>2.7777777777777799</v>
      </c>
      <c r="C4" s="21">
        <v>3.0204081632653099</v>
      </c>
      <c r="F4" s="91"/>
      <c r="G4" s="91"/>
      <c r="H4" s="91"/>
      <c r="I4" s="91"/>
      <c r="J4" s="91"/>
    </row>
    <row r="5" spans="1:10" ht="18" x14ac:dyDescent="0.2">
      <c r="A5" s="21">
        <v>1.83561643835616</v>
      </c>
      <c r="B5" s="21">
        <v>2.7204301075268802</v>
      </c>
      <c r="C5" s="21">
        <v>2.5384615384615401</v>
      </c>
      <c r="F5" s="91"/>
      <c r="G5" s="91"/>
      <c r="H5" s="91"/>
      <c r="I5" s="91"/>
      <c r="J5" s="91"/>
    </row>
    <row r="6" spans="1:10" ht="18" x14ac:dyDescent="0.2">
      <c r="A6" s="21">
        <v>2.21875</v>
      </c>
      <c r="B6" s="21">
        <v>3.1176470588235299</v>
      </c>
      <c r="C6" s="21">
        <v>3.0547945205479499</v>
      </c>
    </row>
    <row r="7" spans="1:10" ht="18" x14ac:dyDescent="0.2">
      <c r="A7" s="21">
        <v>2.4615384615384599</v>
      </c>
      <c r="B7" s="21">
        <v>2.9795918367346901</v>
      </c>
      <c r="C7" s="21">
        <v>2.2272727272727302</v>
      </c>
    </row>
    <row r="8" spans="1:10" ht="18" x14ac:dyDescent="0.2">
      <c r="A8" s="21">
        <v>1.9007092198581601</v>
      </c>
      <c r="B8" s="21">
        <v>3.6842105263157898</v>
      </c>
      <c r="C8" s="21">
        <v>3.1311475409836098</v>
      </c>
    </row>
    <row r="9" spans="1:10" ht="18" x14ac:dyDescent="0.2">
      <c r="A9" s="21">
        <v>2.25</v>
      </c>
      <c r="B9" s="21">
        <v>2.3934426229508201</v>
      </c>
      <c r="C9" s="21">
        <v>2.5581395348837201</v>
      </c>
    </row>
    <row r="10" spans="1:10" ht="18" x14ac:dyDescent="0.2">
      <c r="A10" s="21">
        <v>2.3061224489795902</v>
      </c>
      <c r="B10" s="21">
        <v>2.14414414414414</v>
      </c>
      <c r="C10" s="21">
        <v>2.5116279069767402</v>
      </c>
    </row>
    <row r="11" spans="1:10" ht="18" x14ac:dyDescent="0.2">
      <c r="A11" s="21">
        <v>1.57258064516129</v>
      </c>
      <c r="B11" s="21">
        <v>1.8453608247422699</v>
      </c>
      <c r="C11" s="21">
        <v>2.3979591836734699</v>
      </c>
    </row>
    <row r="12" spans="1:10" ht="18" x14ac:dyDescent="0.2">
      <c r="A12" s="21">
        <v>2.50847457627119</v>
      </c>
      <c r="B12" s="21">
        <v>2.0454545454545499</v>
      </c>
      <c r="C12" s="21">
        <v>2.7916666666666701</v>
      </c>
    </row>
    <row r="13" spans="1:10" ht="18" x14ac:dyDescent="0.2">
      <c r="A13" s="21">
        <v>1.9583333333333299</v>
      </c>
      <c r="B13" s="21">
        <v>2.1</v>
      </c>
      <c r="C13" s="21">
        <v>2.46875</v>
      </c>
    </row>
    <row r="14" spans="1:10" ht="18" x14ac:dyDescent="0.2">
      <c r="A14" s="21">
        <v>2.2000000000000002</v>
      </c>
      <c r="B14" s="21">
        <v>2.0404040404040402</v>
      </c>
      <c r="C14" s="21">
        <v>2.7674418604651199</v>
      </c>
    </row>
    <row r="15" spans="1:10" ht="18" x14ac:dyDescent="0.2">
      <c r="A15" s="21">
        <v>1.91588785046729</v>
      </c>
      <c r="B15" s="21">
        <v>2.6184210526315801</v>
      </c>
      <c r="C15" s="21">
        <v>2.0138888888888902</v>
      </c>
    </row>
    <row r="16" spans="1:10" ht="18" x14ac:dyDescent="0.2">
      <c r="A16" s="21">
        <v>1.87951807228916</v>
      </c>
      <c r="B16" s="21">
        <v>2.3666666666666698</v>
      </c>
      <c r="C16" s="21">
        <v>2.1704545454545499</v>
      </c>
    </row>
    <row r="17" spans="1:3" ht="18" x14ac:dyDescent="0.2">
      <c r="A17" s="21">
        <v>2.1791044776119399</v>
      </c>
      <c r="B17" s="21">
        <v>1.87962962962963</v>
      </c>
      <c r="C17" s="21">
        <v>4.6153846153846203</v>
      </c>
    </row>
    <row r="18" spans="1:3" ht="18" x14ac:dyDescent="0.2">
      <c r="A18" s="21">
        <v>2.4285714285714302</v>
      </c>
      <c r="B18" s="21">
        <v>2.4230769230769198</v>
      </c>
      <c r="C18" s="21">
        <v>5.8888888888888902</v>
      </c>
    </row>
    <row r="19" spans="1:3" ht="18" x14ac:dyDescent="0.2">
      <c r="A19" s="21">
        <v>1.9590643274853801</v>
      </c>
      <c r="B19" s="21">
        <v>1.8552631578947401</v>
      </c>
      <c r="C19" s="21">
        <v>4.32</v>
      </c>
    </row>
    <row r="20" spans="1:3" ht="18" x14ac:dyDescent="0.2">
      <c r="A20" s="21">
        <v>1.8317757009345801</v>
      </c>
      <c r="B20" s="21">
        <v>1.84</v>
      </c>
      <c r="C20" s="21">
        <v>4.8846153846153904</v>
      </c>
    </row>
    <row r="21" spans="1:3" ht="18" x14ac:dyDescent="0.2">
      <c r="A21" s="21">
        <v>2.16444444444444</v>
      </c>
      <c r="B21" s="21"/>
      <c r="C21" s="21">
        <v>2.3666666666666698</v>
      </c>
    </row>
    <row r="22" spans="1:3" ht="18" x14ac:dyDescent="0.2">
      <c r="A22" s="21">
        <v>2.17592592592593</v>
      </c>
      <c r="B22" s="21"/>
      <c r="C22" s="21">
        <v>2.4186046511627901</v>
      </c>
    </row>
    <row r="23" spans="1:3" ht="18" x14ac:dyDescent="0.2">
      <c r="A23" s="21">
        <v>2.3303571428571401</v>
      </c>
      <c r="B23" s="21"/>
      <c r="C23" s="21">
        <v>3.15686274509804</v>
      </c>
    </row>
    <row r="24" spans="1:3" ht="18" x14ac:dyDescent="0.2">
      <c r="A24" s="21">
        <v>2.4205607476635498</v>
      </c>
      <c r="B24" s="21"/>
      <c r="C24" s="21">
        <v>3.5405405405405399</v>
      </c>
    </row>
    <row r="25" spans="1:3" ht="18" x14ac:dyDescent="0.2">
      <c r="A25" s="21">
        <v>2.5675675675675702</v>
      </c>
      <c r="B25" s="21"/>
      <c r="C25" s="21">
        <v>3.0327868852458999</v>
      </c>
    </row>
    <row r="26" spans="1:3" ht="18" x14ac:dyDescent="0.2">
      <c r="A26" s="21">
        <v>2.6078431372548998</v>
      </c>
      <c r="B26" s="21"/>
      <c r="C26" s="21">
        <v>2.8076923076923102</v>
      </c>
    </row>
    <row r="27" spans="1:3" ht="18" x14ac:dyDescent="0.2">
      <c r="A27" s="21">
        <v>2.3980582524271798</v>
      </c>
      <c r="B27" s="21"/>
      <c r="C27" s="21">
        <v>2.7459016393442601</v>
      </c>
    </row>
    <row r="28" spans="1:3" ht="18" x14ac:dyDescent="0.2">
      <c r="A28" s="21">
        <v>2.45161290322581</v>
      </c>
      <c r="B28" s="21"/>
      <c r="C28" s="21">
        <v>2.2380952380952399</v>
      </c>
    </row>
    <row r="29" spans="1:3" ht="18" x14ac:dyDescent="0.2">
      <c r="A29" s="21">
        <v>2</v>
      </c>
      <c r="B29" s="21"/>
      <c r="C29" s="21">
        <v>2.6019417475728202</v>
      </c>
    </row>
    <row r="30" spans="1:3" ht="18" x14ac:dyDescent="0.2">
      <c r="A30" s="21">
        <v>2.2038834951456301</v>
      </c>
      <c r="B30" s="21"/>
      <c r="C30" s="21">
        <v>3.4057971014492798</v>
      </c>
    </row>
    <row r="31" spans="1:3" ht="18" x14ac:dyDescent="0.2">
      <c r="A31" s="21">
        <v>2.3561643835616399</v>
      </c>
      <c r="B31" s="21"/>
      <c r="C31" s="21">
        <v>2.0097087378640799</v>
      </c>
    </row>
    <row r="32" spans="1:3" ht="18" x14ac:dyDescent="0.2">
      <c r="A32" s="21">
        <v>2.6491228070175401</v>
      </c>
      <c r="B32" s="21"/>
      <c r="C32" s="21">
        <v>2.9423076923076898</v>
      </c>
    </row>
    <row r="33" spans="1:3" ht="18" x14ac:dyDescent="0.2">
      <c r="A33" s="21">
        <v>2.14754098360656</v>
      </c>
      <c r="B33" s="21"/>
      <c r="C33" s="21">
        <v>2.4482758620689702</v>
      </c>
    </row>
    <row r="34" spans="1:3" ht="18" x14ac:dyDescent="0.2">
      <c r="A34" s="21">
        <v>1.85227272727273</v>
      </c>
      <c r="B34" s="21"/>
      <c r="C34" s="21">
        <v>2.01739130434783</v>
      </c>
    </row>
    <row r="35" spans="1:3" ht="18" x14ac:dyDescent="0.2">
      <c r="A35" s="21">
        <v>2.4347826086956501</v>
      </c>
      <c r="B35" s="21"/>
      <c r="C35" s="21">
        <v>2.02150537634409</v>
      </c>
    </row>
    <row r="36" spans="1:3" ht="18" x14ac:dyDescent="0.2">
      <c r="A36" s="21">
        <v>2.6478873239436602</v>
      </c>
      <c r="B36" s="21"/>
      <c r="C36" s="21">
        <v>2.4105263157894701</v>
      </c>
    </row>
    <row r="37" spans="1:3" ht="18" x14ac:dyDescent="0.2">
      <c r="A37" s="21">
        <v>1.74444444444444</v>
      </c>
      <c r="B37" s="21"/>
      <c r="C37" s="21">
        <v>5</v>
      </c>
    </row>
    <row r="38" spans="1:3" ht="18" x14ac:dyDescent="0.2">
      <c r="A38" s="21">
        <v>1.8048780487804901</v>
      </c>
      <c r="B38" s="21"/>
      <c r="C38" s="21">
        <v>4.4000000000000004</v>
      </c>
    </row>
    <row r="39" spans="1:3" ht="18" x14ac:dyDescent="0.2">
      <c r="A39" s="21">
        <v>2.22352941176471</v>
      </c>
      <c r="B39" s="21"/>
      <c r="C39" s="21">
        <v>3.7065217391304301</v>
      </c>
    </row>
    <row r="40" spans="1:3" ht="18" x14ac:dyDescent="0.2">
      <c r="A40" s="21">
        <v>1.9620253164557</v>
      </c>
      <c r="B40" s="21"/>
      <c r="C40" s="21">
        <v>3.52</v>
      </c>
    </row>
    <row r="41" spans="1:3" ht="18" x14ac:dyDescent="0.2">
      <c r="A41" s="21">
        <v>2.4166666666666701</v>
      </c>
      <c r="B41" s="21"/>
      <c r="C41" s="21">
        <v>7.2307692307692299</v>
      </c>
    </row>
    <row r="42" spans="1:3" ht="18" x14ac:dyDescent="0.2">
      <c r="A42" s="21">
        <v>2.1232876712328799</v>
      </c>
      <c r="B42" s="21"/>
      <c r="C42" s="21">
        <v>3.57407407407407</v>
      </c>
    </row>
    <row r="43" spans="1:3" ht="18" x14ac:dyDescent="0.2">
      <c r="A43" s="21">
        <v>2.5308641975308599</v>
      </c>
      <c r="B43" s="21"/>
      <c r="C43" s="21">
        <v>2.2258064516128999</v>
      </c>
    </row>
    <row r="44" spans="1:3" ht="18" x14ac:dyDescent="0.2">
      <c r="A44" s="21">
        <v>2.6268656716417902</v>
      </c>
      <c r="B44" s="21"/>
      <c r="C44" s="21">
        <v>3.0882352941176499</v>
      </c>
    </row>
    <row r="45" spans="1:3" ht="18" x14ac:dyDescent="0.2">
      <c r="A45" s="21">
        <v>1.9108910891089099</v>
      </c>
      <c r="B45" s="21"/>
      <c r="C45" s="21">
        <v>2.7472527472527499</v>
      </c>
    </row>
    <row r="46" spans="1:3" ht="18" x14ac:dyDescent="0.2">
      <c r="A46" s="21">
        <v>1.88965517241379</v>
      </c>
      <c r="B46" s="21"/>
      <c r="C46" s="21">
        <v>2.9186046511627901</v>
      </c>
    </row>
    <row r="47" spans="1:3" ht="18" x14ac:dyDescent="0.2">
      <c r="A47" s="21">
        <v>2.0820895522388101</v>
      </c>
      <c r="B47" s="21"/>
      <c r="C47" s="21">
        <v>2.9861111111111098</v>
      </c>
    </row>
    <row r="48" spans="1:3" ht="18" x14ac:dyDescent="0.2">
      <c r="A48" s="21">
        <v>2.2400000000000002</v>
      </c>
      <c r="B48" s="21"/>
      <c r="C48" s="21">
        <v>1.95260663507109</v>
      </c>
    </row>
    <row r="49" spans="1:3" ht="18" x14ac:dyDescent="0.2">
      <c r="A49" s="21">
        <v>1.9901960784313699</v>
      </c>
      <c r="B49" s="21"/>
      <c r="C49" s="21">
        <v>2.5641025641025599</v>
      </c>
    </row>
    <row r="50" spans="1:3" ht="18" x14ac:dyDescent="0.2">
      <c r="A50" s="21">
        <v>2.1363636363636398</v>
      </c>
      <c r="B50" s="21"/>
      <c r="C50" s="21">
        <v>2.2911392405063302</v>
      </c>
    </row>
    <row r="51" spans="1:3" ht="18" x14ac:dyDescent="0.2">
      <c r="A51" s="21">
        <v>2.2062499999999998</v>
      </c>
      <c r="B51" s="21"/>
      <c r="C51" s="21">
        <v>2.1911764705882399</v>
      </c>
    </row>
    <row r="52" spans="1:3" ht="18" x14ac:dyDescent="0.2">
      <c r="A52" s="21">
        <v>2.1166666666666698</v>
      </c>
      <c r="B52" s="21"/>
      <c r="C52" s="21">
        <v>2.5434782608695699</v>
      </c>
    </row>
    <row r="53" spans="1:3" ht="18" x14ac:dyDescent="0.2">
      <c r="A53" s="21">
        <v>2.4500000000000002</v>
      </c>
      <c r="B53" s="21"/>
      <c r="C53" s="21">
        <v>2.1090909090909098</v>
      </c>
    </row>
    <row r="54" spans="1:3" ht="18" x14ac:dyDescent="0.2">
      <c r="A54" s="21">
        <v>2.4637681159420302</v>
      </c>
      <c r="B54" s="21"/>
      <c r="C54" s="21">
        <v>2.1951219512195101</v>
      </c>
    </row>
    <row r="55" spans="1:3" ht="18" x14ac:dyDescent="0.2">
      <c r="A55" s="21"/>
      <c r="B55" s="21"/>
      <c r="C55" s="21">
        <v>2.77966101694915</v>
      </c>
    </row>
    <row r="56" spans="1:3" ht="18" x14ac:dyDescent="0.2">
      <c r="A56" s="21"/>
      <c r="B56" s="21"/>
      <c r="C56" s="21">
        <v>2.75609756097561</v>
      </c>
    </row>
    <row r="57" spans="1:3" ht="18" x14ac:dyDescent="0.2">
      <c r="A57" s="21"/>
      <c r="B57" s="21"/>
      <c r="C57" s="21">
        <v>2.6046511627907001</v>
      </c>
    </row>
    <row r="58" spans="1:3" ht="18" x14ac:dyDescent="0.2">
      <c r="A58" s="21"/>
      <c r="B58" s="21"/>
      <c r="C58" s="21">
        <v>2.8095238095238102</v>
      </c>
    </row>
    <row r="59" spans="1:3" ht="18" x14ac:dyDescent="0.2">
      <c r="A59" s="21"/>
      <c r="B59" s="21"/>
      <c r="C59" s="21">
        <v>2.9636363636363598</v>
      </c>
    </row>
    <row r="60" spans="1:3" ht="18" x14ac:dyDescent="0.2">
      <c r="A60" s="21"/>
      <c r="B60" s="21"/>
      <c r="C60" s="21">
        <v>3.33928571428571</v>
      </c>
    </row>
    <row r="61" spans="1:3" ht="18" x14ac:dyDescent="0.2">
      <c r="A61" s="21"/>
      <c r="B61" s="21"/>
      <c r="C61" s="21">
        <v>2.5625</v>
      </c>
    </row>
  </sheetData>
  <mergeCells count="2">
    <mergeCell ref="A1:C1"/>
    <mergeCell ref="F3:J5"/>
  </mergeCells>
  <pageMargins left="0.7" right="0.7" top="0.75" bottom="0.75" header="0.3" footer="0.3"/>
</worksheet>
</file>

<file path=xl/worksheets/sheet11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93E22923-FA4D-9049-B421-33302EDC8D58}">
  <dimension ref="A1:F127"/>
  <sheetViews>
    <sheetView zoomScale="91" workbookViewId="0">
      <selection activeCell="I17" sqref="I17"/>
    </sheetView>
  </sheetViews>
  <sheetFormatPr baseColWidth="10" defaultRowHeight="16" x14ac:dyDescent="0.2"/>
  <cols>
    <col min="1" max="1" width="30.1640625" style="26" bestFit="1" customWidth="1"/>
    <col min="2" max="16384" width="10.83203125" style="26"/>
  </cols>
  <sheetData>
    <row r="1" spans="1:6" ht="85" x14ac:dyDescent="0.2">
      <c r="A1" s="71" t="s">
        <v>16710</v>
      </c>
      <c r="B1" s="71" t="s">
        <v>16711</v>
      </c>
      <c r="C1" s="71" t="s">
        <v>16712</v>
      </c>
      <c r="D1" s="71" t="s">
        <v>16713</v>
      </c>
      <c r="E1" s="71" t="s">
        <v>16714</v>
      </c>
      <c r="F1" s="71" t="s">
        <v>16715</v>
      </c>
    </row>
    <row r="2" spans="1:6" x14ac:dyDescent="0.2">
      <c r="A2" s="26" t="s">
        <v>16831</v>
      </c>
      <c r="B2" s="26">
        <v>4964</v>
      </c>
      <c r="C2" s="26">
        <v>168.69646146748801</v>
      </c>
      <c r="D2" s="26">
        <v>22</v>
      </c>
      <c r="E2" s="26" t="s">
        <v>16744</v>
      </c>
      <c r="F2" s="26">
        <f>(D2/B2)*10000</f>
        <v>44.319097502014507</v>
      </c>
    </row>
    <row r="3" spans="1:6" x14ac:dyDescent="0.2">
      <c r="A3" s="26" t="s">
        <v>16832</v>
      </c>
      <c r="B3" s="26">
        <v>5476</v>
      </c>
      <c r="C3" s="26">
        <v>167.13666830315901</v>
      </c>
      <c r="D3" s="26">
        <v>29</v>
      </c>
      <c r="E3" s="26" t="s">
        <v>16717</v>
      </c>
      <c r="F3" s="26">
        <f t="shared" ref="F3:F33" si="0">(D3/B3)*10000</f>
        <v>52.958363769174582</v>
      </c>
    </row>
    <row r="4" spans="1:6" x14ac:dyDescent="0.2">
      <c r="A4" s="26" t="s">
        <v>16833</v>
      </c>
      <c r="B4" s="26">
        <v>7178</v>
      </c>
      <c r="C4" s="26">
        <v>226.650891176616</v>
      </c>
      <c r="D4" s="26">
        <v>38</v>
      </c>
      <c r="E4" s="26" t="s">
        <v>16717</v>
      </c>
      <c r="F4" s="26">
        <f t="shared" si="0"/>
        <v>52.939537475619943</v>
      </c>
    </row>
    <row r="5" spans="1:6" x14ac:dyDescent="0.2">
      <c r="A5" s="26" t="s">
        <v>16834</v>
      </c>
      <c r="B5" s="26">
        <v>5008</v>
      </c>
      <c r="C5" s="26">
        <v>189.38662722079201</v>
      </c>
      <c r="D5" s="26">
        <v>30</v>
      </c>
      <c r="E5" s="26" t="s">
        <v>16717</v>
      </c>
      <c r="F5" s="26">
        <f t="shared" si="0"/>
        <v>59.904153354632584</v>
      </c>
    </row>
    <row r="6" spans="1:6" x14ac:dyDescent="0.2">
      <c r="A6" s="26" t="s">
        <v>16835</v>
      </c>
      <c r="B6" s="26">
        <v>6493</v>
      </c>
      <c r="C6" s="26">
        <v>243.198618513821</v>
      </c>
      <c r="D6" s="26">
        <v>42</v>
      </c>
      <c r="E6" s="26" t="s">
        <v>16717</v>
      </c>
      <c r="F6" s="26">
        <f t="shared" si="0"/>
        <v>64.68504543354382</v>
      </c>
    </row>
    <row r="7" spans="1:6" x14ac:dyDescent="0.2">
      <c r="A7" s="26" t="s">
        <v>16836</v>
      </c>
      <c r="B7" s="26">
        <v>9545</v>
      </c>
      <c r="C7" s="26">
        <v>342.46975713084697</v>
      </c>
      <c r="D7" s="26">
        <v>35</v>
      </c>
      <c r="E7" s="26" t="s">
        <v>16717</v>
      </c>
      <c r="F7" s="26">
        <f t="shared" si="0"/>
        <v>36.668412781561031</v>
      </c>
    </row>
    <row r="8" spans="1:6" x14ac:dyDescent="0.2">
      <c r="A8" s="26" t="s">
        <v>16837</v>
      </c>
      <c r="B8" s="26">
        <v>6179</v>
      </c>
      <c r="C8" s="26">
        <v>231.838253226593</v>
      </c>
      <c r="D8" s="26">
        <v>29</v>
      </c>
      <c r="E8" s="26" t="s">
        <v>16717</v>
      </c>
      <c r="F8" s="26">
        <f t="shared" si="0"/>
        <v>46.933160705615798</v>
      </c>
    </row>
    <row r="9" spans="1:6" x14ac:dyDescent="0.2">
      <c r="A9" s="26" t="s">
        <v>16838</v>
      </c>
      <c r="B9" s="26">
        <v>6535</v>
      </c>
      <c r="C9" s="26">
        <v>213.147728776614</v>
      </c>
      <c r="D9" s="26">
        <v>35</v>
      </c>
      <c r="E9" s="26" t="s">
        <v>16717</v>
      </c>
      <c r="F9" s="26">
        <f t="shared" si="0"/>
        <v>53.557765876052031</v>
      </c>
    </row>
    <row r="10" spans="1:6" x14ac:dyDescent="0.2">
      <c r="A10" s="26" t="s">
        <v>16839</v>
      </c>
      <c r="B10" s="26">
        <v>4263</v>
      </c>
      <c r="C10" s="26">
        <v>160.49316859869</v>
      </c>
      <c r="D10" s="26">
        <v>19</v>
      </c>
      <c r="E10" s="26" t="s">
        <v>16717</v>
      </c>
      <c r="F10" s="26">
        <f t="shared" si="0"/>
        <v>44.56955195871452</v>
      </c>
    </row>
    <row r="11" spans="1:6" x14ac:dyDescent="0.2">
      <c r="A11" s="26" t="s">
        <v>16840</v>
      </c>
      <c r="B11" s="26">
        <v>5332</v>
      </c>
      <c r="C11" s="26">
        <v>206.634844920848</v>
      </c>
      <c r="D11" s="26">
        <v>30</v>
      </c>
      <c r="E11" s="26" t="s">
        <v>16717</v>
      </c>
      <c r="F11" s="26">
        <f t="shared" si="0"/>
        <v>56.264066016504124</v>
      </c>
    </row>
    <row r="12" spans="1:6" x14ac:dyDescent="0.2">
      <c r="A12" s="26" t="s">
        <v>16841</v>
      </c>
      <c r="B12" s="26">
        <v>5366</v>
      </c>
      <c r="C12" s="26">
        <v>226.478480767767</v>
      </c>
      <c r="D12" s="26">
        <v>33</v>
      </c>
      <c r="E12" s="26" t="s">
        <v>16717</v>
      </c>
      <c r="F12" s="26">
        <f t="shared" si="0"/>
        <v>61.498322773015282</v>
      </c>
    </row>
    <row r="13" spans="1:6" x14ac:dyDescent="0.2">
      <c r="A13" s="26" t="s">
        <v>16842</v>
      </c>
      <c r="B13" s="26">
        <v>6179</v>
      </c>
      <c r="C13" s="26">
        <v>212.20942233498499</v>
      </c>
      <c r="D13" s="26">
        <v>27</v>
      </c>
      <c r="E13" s="26" t="s">
        <v>16717</v>
      </c>
      <c r="F13" s="26">
        <f t="shared" si="0"/>
        <v>43.696391001780221</v>
      </c>
    </row>
    <row r="14" spans="1:6" x14ac:dyDescent="0.2">
      <c r="A14" s="26" t="s">
        <v>16843</v>
      </c>
      <c r="B14" s="26">
        <v>6329</v>
      </c>
      <c r="C14" s="26">
        <v>205.76859070417601</v>
      </c>
      <c r="D14" s="26">
        <v>37</v>
      </c>
      <c r="E14" s="26" t="s">
        <v>16717</v>
      </c>
      <c r="F14" s="26">
        <f t="shared" si="0"/>
        <v>58.461052298941382</v>
      </c>
    </row>
    <row r="15" spans="1:6" x14ac:dyDescent="0.2">
      <c r="A15" s="26" t="s">
        <v>16844</v>
      </c>
      <c r="B15" s="26">
        <v>5787</v>
      </c>
      <c r="C15" s="26">
        <v>188.65846979435199</v>
      </c>
      <c r="D15" s="26">
        <v>32</v>
      </c>
      <c r="E15" s="26" t="s">
        <v>16717</v>
      </c>
      <c r="F15" s="26">
        <f t="shared" si="0"/>
        <v>55.296353896664939</v>
      </c>
    </row>
    <row r="16" spans="1:6" x14ac:dyDescent="0.2">
      <c r="A16" s="26" t="s">
        <v>16845</v>
      </c>
      <c r="B16" s="26">
        <v>8909</v>
      </c>
      <c r="C16" s="26">
        <v>288.68656128794299</v>
      </c>
      <c r="D16" s="26">
        <v>37</v>
      </c>
      <c r="E16" s="26" t="s">
        <v>16717</v>
      </c>
      <c r="F16" s="26">
        <f t="shared" si="0"/>
        <v>41.531036030979905</v>
      </c>
    </row>
    <row r="17" spans="1:6" x14ac:dyDescent="0.2">
      <c r="A17" s="26" t="s">
        <v>16846</v>
      </c>
      <c r="B17" s="26">
        <v>8623</v>
      </c>
      <c r="C17" s="26">
        <v>248.17195147450701</v>
      </c>
      <c r="D17" s="26">
        <v>41</v>
      </c>
      <c r="E17" s="26" t="s">
        <v>16717</v>
      </c>
      <c r="F17" s="26">
        <f t="shared" si="0"/>
        <v>47.54725733503421</v>
      </c>
    </row>
    <row r="18" spans="1:6" x14ac:dyDescent="0.2">
      <c r="A18" s="26" t="s">
        <v>16847</v>
      </c>
      <c r="B18" s="26">
        <v>5299</v>
      </c>
      <c r="C18" s="26">
        <v>179.808620577738</v>
      </c>
      <c r="D18" s="26">
        <v>27</v>
      </c>
      <c r="E18" s="26" t="s">
        <v>16717</v>
      </c>
      <c r="F18" s="26">
        <f t="shared" si="0"/>
        <v>50.953010001887144</v>
      </c>
    </row>
    <row r="19" spans="1:6" x14ac:dyDescent="0.2">
      <c r="A19" s="26" t="s">
        <v>16848</v>
      </c>
      <c r="B19" s="26">
        <v>7102</v>
      </c>
      <c r="C19" s="26">
        <v>320.79256944591901</v>
      </c>
      <c r="D19" s="26">
        <v>47</v>
      </c>
      <c r="E19" s="26" t="s">
        <v>16717</v>
      </c>
      <c r="F19" s="26">
        <f t="shared" si="0"/>
        <v>66.178541255984229</v>
      </c>
    </row>
    <row r="20" spans="1:6" x14ac:dyDescent="0.2">
      <c r="A20" s="26" t="s">
        <v>16849</v>
      </c>
      <c r="B20" s="26">
        <v>7654</v>
      </c>
      <c r="C20" s="26">
        <v>245.97552121395799</v>
      </c>
      <c r="D20" s="26">
        <v>35</v>
      </c>
      <c r="E20" s="26" t="s">
        <v>16717</v>
      </c>
      <c r="F20" s="26">
        <f t="shared" si="0"/>
        <v>45.727724065847923</v>
      </c>
    </row>
    <row r="21" spans="1:6" x14ac:dyDescent="0.2">
      <c r="A21" s="26" t="s">
        <v>16850</v>
      </c>
      <c r="B21" s="26">
        <v>9357</v>
      </c>
      <c r="C21" s="26">
        <v>253.63164920392401</v>
      </c>
      <c r="D21" s="26">
        <v>45</v>
      </c>
      <c r="E21" s="26" t="s">
        <v>16717</v>
      </c>
      <c r="F21" s="26">
        <f t="shared" si="0"/>
        <v>48.092337287592173</v>
      </c>
    </row>
    <row r="22" spans="1:6" x14ac:dyDescent="0.2">
      <c r="A22" s="26" t="s">
        <v>16851</v>
      </c>
      <c r="B22" s="26">
        <v>4752</v>
      </c>
      <c r="C22" s="26">
        <v>216.64616402643401</v>
      </c>
      <c r="D22" s="26">
        <v>32</v>
      </c>
      <c r="E22" s="26" t="s">
        <v>16717</v>
      </c>
      <c r="F22" s="26">
        <f t="shared" si="0"/>
        <v>67.340067340067336</v>
      </c>
    </row>
    <row r="23" spans="1:6" x14ac:dyDescent="0.2">
      <c r="A23" s="26" t="s">
        <v>16852</v>
      </c>
      <c r="B23" s="26">
        <v>5076</v>
      </c>
      <c r="C23" s="26">
        <v>254.231419433441</v>
      </c>
      <c r="D23" s="26">
        <v>38</v>
      </c>
      <c r="E23" s="26" t="s">
        <v>16717</v>
      </c>
      <c r="F23" s="26">
        <f t="shared" si="0"/>
        <v>74.862096138691882</v>
      </c>
    </row>
    <row r="24" spans="1:6" x14ac:dyDescent="0.2">
      <c r="A24" s="26" t="s">
        <v>16853</v>
      </c>
      <c r="B24" s="26">
        <v>4679</v>
      </c>
      <c r="C24" s="26">
        <v>207.68189934910299</v>
      </c>
      <c r="D24" s="26">
        <v>33</v>
      </c>
      <c r="E24" s="26" t="s">
        <v>16717</v>
      </c>
      <c r="F24" s="26">
        <f t="shared" si="0"/>
        <v>70.527890574909165</v>
      </c>
    </row>
    <row r="25" spans="1:6" x14ac:dyDescent="0.2">
      <c r="A25" s="26" t="s">
        <v>16854</v>
      </c>
      <c r="B25" s="26">
        <v>6139</v>
      </c>
      <c r="C25" s="26">
        <v>230.36258235591299</v>
      </c>
      <c r="D25" s="26">
        <v>40</v>
      </c>
      <c r="E25" s="26" t="s">
        <v>16717</v>
      </c>
      <c r="F25" s="26">
        <f t="shared" si="0"/>
        <v>65.15719172503664</v>
      </c>
    </row>
    <row r="26" spans="1:6" x14ac:dyDescent="0.2">
      <c r="A26" s="26" t="s">
        <v>16855</v>
      </c>
      <c r="B26" s="26">
        <v>5662</v>
      </c>
      <c r="C26" s="26">
        <v>190.950797755667</v>
      </c>
      <c r="D26" s="26">
        <v>34</v>
      </c>
      <c r="E26" s="26" t="s">
        <v>16717</v>
      </c>
      <c r="F26" s="26">
        <f t="shared" si="0"/>
        <v>60.049452490286122</v>
      </c>
    </row>
    <row r="27" spans="1:6" x14ac:dyDescent="0.2">
      <c r="A27" s="26" t="s">
        <v>16856</v>
      </c>
      <c r="B27" s="26">
        <v>4126</v>
      </c>
      <c r="C27" s="26">
        <v>150.946752047567</v>
      </c>
      <c r="D27" s="26">
        <v>23</v>
      </c>
      <c r="E27" s="26" t="s">
        <v>16717</v>
      </c>
      <c r="F27" s="26">
        <f t="shared" si="0"/>
        <v>55.744062045564711</v>
      </c>
    </row>
    <row r="28" spans="1:6" x14ac:dyDescent="0.2">
      <c r="A28" s="26" t="s">
        <v>16857</v>
      </c>
      <c r="B28" s="26">
        <v>7278</v>
      </c>
      <c r="C28" s="26">
        <v>215.596933126972</v>
      </c>
      <c r="D28" s="26">
        <v>35</v>
      </c>
      <c r="E28" s="26" t="s">
        <v>16717</v>
      </c>
      <c r="F28" s="26">
        <f t="shared" si="0"/>
        <v>48.090134652377024</v>
      </c>
    </row>
    <row r="29" spans="1:6" x14ac:dyDescent="0.2">
      <c r="A29" s="26" t="s">
        <v>16858</v>
      </c>
      <c r="B29" s="26">
        <v>7919</v>
      </c>
      <c r="C29" s="26">
        <v>212.06063986667101</v>
      </c>
      <c r="D29" s="26">
        <v>36</v>
      </c>
      <c r="E29" s="26" t="s">
        <v>16717</v>
      </c>
      <c r="F29" s="26">
        <f t="shared" si="0"/>
        <v>45.460285389569385</v>
      </c>
    </row>
    <row r="30" spans="1:6" x14ac:dyDescent="0.2">
      <c r="A30" s="26" t="s">
        <v>16859</v>
      </c>
      <c r="B30" s="26">
        <v>8948</v>
      </c>
      <c r="C30" s="26">
        <v>280.61182178522103</v>
      </c>
      <c r="D30" s="26">
        <v>40</v>
      </c>
      <c r="E30" s="26" t="s">
        <v>16717</v>
      </c>
      <c r="F30" s="26">
        <f t="shared" si="0"/>
        <v>44.702726866338843</v>
      </c>
    </row>
    <row r="31" spans="1:6" x14ac:dyDescent="0.2">
      <c r="A31" s="26" t="s">
        <v>16860</v>
      </c>
      <c r="B31" s="26">
        <v>8413</v>
      </c>
      <c r="C31" s="26">
        <v>235.89525100998799</v>
      </c>
      <c r="D31" s="26">
        <v>31</v>
      </c>
      <c r="E31" s="26" t="s">
        <v>16717</v>
      </c>
      <c r="F31" s="26">
        <f t="shared" si="0"/>
        <v>36.847735647212644</v>
      </c>
    </row>
    <row r="32" spans="1:6" x14ac:dyDescent="0.2">
      <c r="A32" s="26" t="s">
        <v>16861</v>
      </c>
      <c r="B32" s="26">
        <v>4994</v>
      </c>
      <c r="C32" s="26">
        <v>164.43008458472201</v>
      </c>
      <c r="D32" s="26">
        <v>25</v>
      </c>
      <c r="E32" s="26" t="s">
        <v>16717</v>
      </c>
      <c r="F32" s="26">
        <f t="shared" si="0"/>
        <v>50.060072086503808</v>
      </c>
    </row>
    <row r="33" spans="1:6" x14ac:dyDescent="0.2">
      <c r="A33" s="26" t="s">
        <v>16862</v>
      </c>
      <c r="B33" s="26">
        <v>7988</v>
      </c>
      <c r="C33" s="26">
        <v>250.33374740890201</v>
      </c>
      <c r="D33" s="26">
        <v>38</v>
      </c>
      <c r="E33" s="26" t="s">
        <v>16717</v>
      </c>
      <c r="F33" s="26">
        <f t="shared" si="0"/>
        <v>47.571357035553326</v>
      </c>
    </row>
    <row r="34" spans="1:6" x14ac:dyDescent="0.2">
      <c r="A34" s="26" t="s">
        <v>16863</v>
      </c>
      <c r="B34" s="26">
        <v>5714</v>
      </c>
      <c r="C34" s="26">
        <v>190.54802441292901</v>
      </c>
      <c r="D34" s="26">
        <v>28</v>
      </c>
      <c r="E34" s="26" t="s">
        <v>16717</v>
      </c>
      <c r="F34" s="26">
        <f t="shared" ref="F34:F65" si="1">(D34/B34)*10000</f>
        <v>49.002450122506119</v>
      </c>
    </row>
    <row r="35" spans="1:6" x14ac:dyDescent="0.2">
      <c r="A35" s="26" t="s">
        <v>16864</v>
      </c>
      <c r="B35" s="26">
        <v>5882</v>
      </c>
      <c r="C35" s="26">
        <v>227.00487870802499</v>
      </c>
      <c r="D35" s="26">
        <v>35</v>
      </c>
      <c r="E35" s="26" t="s">
        <v>16717</v>
      </c>
      <c r="F35" s="26">
        <f t="shared" si="1"/>
        <v>59.503570214212857</v>
      </c>
    </row>
    <row r="36" spans="1:6" x14ac:dyDescent="0.2">
      <c r="A36" s="26" t="s">
        <v>16865</v>
      </c>
      <c r="B36" s="26">
        <v>6112</v>
      </c>
      <c r="C36" s="26">
        <v>252.221895243647</v>
      </c>
      <c r="D36" s="26">
        <v>41</v>
      </c>
      <c r="E36" s="26" t="s">
        <v>16717</v>
      </c>
      <c r="F36" s="26">
        <f t="shared" si="1"/>
        <v>67.081151832460733</v>
      </c>
    </row>
    <row r="37" spans="1:6" x14ac:dyDescent="0.2">
      <c r="A37" s="26" t="s">
        <v>16866</v>
      </c>
      <c r="B37" s="26">
        <v>7172</v>
      </c>
      <c r="C37" s="26">
        <v>268.129007329866</v>
      </c>
      <c r="D37" s="26">
        <v>50</v>
      </c>
      <c r="E37" s="26" t="s">
        <v>16717</v>
      </c>
      <c r="F37" s="26">
        <f t="shared" si="1"/>
        <v>69.715560513106524</v>
      </c>
    </row>
    <row r="38" spans="1:6" x14ac:dyDescent="0.2">
      <c r="A38" s="26" t="s">
        <v>16867</v>
      </c>
      <c r="B38" s="26">
        <v>5043</v>
      </c>
      <c r="C38" s="26">
        <v>164.85834958280199</v>
      </c>
      <c r="D38" s="26">
        <v>28</v>
      </c>
      <c r="E38" s="26" t="s">
        <v>16717</v>
      </c>
      <c r="F38" s="26">
        <f t="shared" si="1"/>
        <v>55.522506444576642</v>
      </c>
    </row>
    <row r="39" spans="1:6" x14ac:dyDescent="0.2">
      <c r="A39" s="26" t="s">
        <v>16868</v>
      </c>
      <c r="B39" s="26">
        <v>5553</v>
      </c>
      <c r="C39" s="26">
        <v>207.99931122545601</v>
      </c>
      <c r="D39" s="26">
        <v>28</v>
      </c>
      <c r="E39" s="26" t="s">
        <v>16717</v>
      </c>
      <c r="F39" s="26">
        <f t="shared" si="1"/>
        <v>50.423194669547996</v>
      </c>
    </row>
    <row r="40" spans="1:6" x14ac:dyDescent="0.2">
      <c r="A40" s="26" t="s">
        <v>16869</v>
      </c>
      <c r="B40" s="26">
        <v>5799</v>
      </c>
      <c r="C40" s="26">
        <v>231.93421179515599</v>
      </c>
      <c r="D40" s="26">
        <v>37</v>
      </c>
      <c r="E40" s="26" t="s">
        <v>16717</v>
      </c>
      <c r="F40" s="26">
        <f t="shared" si="1"/>
        <v>63.804104155888943</v>
      </c>
    </row>
    <row r="41" spans="1:6" x14ac:dyDescent="0.2">
      <c r="A41" s="26" t="s">
        <v>16870</v>
      </c>
      <c r="B41" s="26">
        <v>10632</v>
      </c>
      <c r="C41" s="26">
        <v>343.57332011659099</v>
      </c>
      <c r="D41" s="26">
        <v>57</v>
      </c>
      <c r="E41" s="26" t="s">
        <v>16717</v>
      </c>
      <c r="F41" s="26">
        <f t="shared" si="1"/>
        <v>53.611738148984202</v>
      </c>
    </row>
    <row r="42" spans="1:6" x14ac:dyDescent="0.2">
      <c r="A42" s="26" t="s">
        <v>16871</v>
      </c>
      <c r="B42" s="26">
        <v>6352</v>
      </c>
      <c r="C42" s="26">
        <v>220.977136769808</v>
      </c>
      <c r="D42" s="26">
        <v>37</v>
      </c>
      <c r="E42" s="26" t="s">
        <v>16717</v>
      </c>
      <c r="F42" s="26">
        <f t="shared" si="1"/>
        <v>58.249370277078086</v>
      </c>
    </row>
    <row r="43" spans="1:6" x14ac:dyDescent="0.2">
      <c r="A43" s="26" t="s">
        <v>16872</v>
      </c>
      <c r="B43" s="26">
        <v>13214</v>
      </c>
      <c r="C43" s="26">
        <v>384.58480112654303</v>
      </c>
      <c r="D43" s="26">
        <v>61</v>
      </c>
      <c r="E43" s="26" t="s">
        <v>16717</v>
      </c>
      <c r="F43" s="26">
        <f t="shared" si="1"/>
        <v>46.163160284546699</v>
      </c>
    </row>
    <row r="44" spans="1:6" x14ac:dyDescent="0.2">
      <c r="A44" s="26" t="s">
        <v>16873</v>
      </c>
      <c r="B44" s="26">
        <v>7149</v>
      </c>
      <c r="C44" s="26">
        <v>241.39716315920001</v>
      </c>
      <c r="D44" s="26">
        <v>33</v>
      </c>
      <c r="E44" s="26" t="s">
        <v>16717</v>
      </c>
      <c r="F44" s="26">
        <f t="shared" si="1"/>
        <v>46.160302140159466</v>
      </c>
    </row>
    <row r="45" spans="1:6" x14ac:dyDescent="0.2">
      <c r="A45" s="26" t="s">
        <v>16874</v>
      </c>
      <c r="B45" s="26">
        <v>7091</v>
      </c>
      <c r="C45" s="26">
        <v>190.313564598802</v>
      </c>
      <c r="D45" s="26">
        <v>32</v>
      </c>
      <c r="E45" s="26" t="s">
        <v>16717</v>
      </c>
      <c r="F45" s="26">
        <f t="shared" si="1"/>
        <v>45.127626568890143</v>
      </c>
    </row>
    <row r="46" spans="1:6" x14ac:dyDescent="0.2">
      <c r="A46" s="26" t="s">
        <v>16875</v>
      </c>
      <c r="B46" s="26">
        <v>6562</v>
      </c>
      <c r="C46" s="26">
        <v>199.198725230062</v>
      </c>
      <c r="D46" s="26">
        <v>36</v>
      </c>
      <c r="E46" s="26" t="s">
        <v>16717</v>
      </c>
      <c r="F46" s="26">
        <f t="shared" si="1"/>
        <v>54.861322767448947</v>
      </c>
    </row>
    <row r="47" spans="1:6" x14ac:dyDescent="0.2">
      <c r="A47" s="26" t="s">
        <v>16876</v>
      </c>
      <c r="B47" s="26">
        <v>6337</v>
      </c>
      <c r="C47" s="26">
        <v>299.025860261601</v>
      </c>
      <c r="D47" s="26">
        <v>41</v>
      </c>
      <c r="E47" s="26" t="s">
        <v>16717</v>
      </c>
      <c r="F47" s="26">
        <f t="shared" si="1"/>
        <v>64.699384566829735</v>
      </c>
    </row>
    <row r="48" spans="1:6" x14ac:dyDescent="0.2">
      <c r="A48" s="26" t="s">
        <v>16877</v>
      </c>
      <c r="B48" s="26">
        <v>4668</v>
      </c>
      <c r="C48" s="26">
        <v>167.61318401852401</v>
      </c>
      <c r="D48" s="26">
        <v>27</v>
      </c>
      <c r="E48" s="26" t="s">
        <v>16717</v>
      </c>
      <c r="F48" s="26">
        <f t="shared" si="1"/>
        <v>57.840616966580974</v>
      </c>
    </row>
    <row r="49" spans="1:6" x14ac:dyDescent="0.2">
      <c r="A49" s="26" t="s">
        <v>16878</v>
      </c>
      <c r="B49" s="26">
        <v>7864</v>
      </c>
      <c r="C49" s="26">
        <v>353.77325626666499</v>
      </c>
      <c r="D49" s="26">
        <v>49</v>
      </c>
      <c r="E49" s="26" t="s">
        <v>16717</v>
      </c>
      <c r="F49" s="26">
        <f t="shared" si="1"/>
        <v>62.309257375381485</v>
      </c>
    </row>
    <row r="50" spans="1:6" x14ac:dyDescent="0.2">
      <c r="A50" s="26" t="s">
        <v>16879</v>
      </c>
      <c r="B50" s="26">
        <v>7364</v>
      </c>
      <c r="C50" s="26">
        <v>211.046548546802</v>
      </c>
      <c r="D50" s="26">
        <v>33</v>
      </c>
      <c r="E50" s="26" t="s">
        <v>16717</v>
      </c>
      <c r="F50" s="26">
        <f t="shared" si="1"/>
        <v>44.812601846822382</v>
      </c>
    </row>
    <row r="51" spans="1:6" x14ac:dyDescent="0.2">
      <c r="A51" s="26" t="s">
        <v>16880</v>
      </c>
      <c r="B51" s="26">
        <v>5142</v>
      </c>
      <c r="C51" s="26">
        <v>213.93911970484501</v>
      </c>
      <c r="D51" s="26">
        <v>36</v>
      </c>
      <c r="E51" s="26" t="s">
        <v>16717</v>
      </c>
      <c r="F51" s="26">
        <f t="shared" si="1"/>
        <v>70.01166861143524</v>
      </c>
    </row>
    <row r="52" spans="1:6" x14ac:dyDescent="0.2">
      <c r="A52" s="26" t="s">
        <v>16881</v>
      </c>
      <c r="B52" s="26">
        <v>6963</v>
      </c>
      <c r="C52" s="26">
        <v>260.357547901072</v>
      </c>
      <c r="D52" s="26">
        <v>35</v>
      </c>
      <c r="E52" s="26" t="s">
        <v>16717</v>
      </c>
      <c r="F52" s="26">
        <f t="shared" si="1"/>
        <v>50.26569007611662</v>
      </c>
    </row>
    <row r="53" spans="1:6" x14ac:dyDescent="0.2">
      <c r="A53" s="26" t="s">
        <v>16882</v>
      </c>
      <c r="B53" s="26">
        <v>5666</v>
      </c>
      <c r="C53" s="26">
        <v>220.42189877577701</v>
      </c>
      <c r="D53" s="26">
        <v>34</v>
      </c>
      <c r="E53" s="26" t="s">
        <v>16717</v>
      </c>
      <c r="F53" s="26">
        <f t="shared" si="1"/>
        <v>60.007059654076947</v>
      </c>
    </row>
    <row r="54" spans="1:6" x14ac:dyDescent="0.2">
      <c r="A54" s="26" t="s">
        <v>16883</v>
      </c>
      <c r="B54" s="26">
        <v>5069</v>
      </c>
      <c r="C54" s="26">
        <v>194.77873980761001</v>
      </c>
      <c r="D54" s="26">
        <v>26</v>
      </c>
      <c r="E54" s="26" t="s">
        <v>16717</v>
      </c>
      <c r="F54" s="26">
        <f t="shared" si="1"/>
        <v>51.292168080489247</v>
      </c>
    </row>
    <row r="55" spans="1:6" x14ac:dyDescent="0.2">
      <c r="A55" s="26" t="s">
        <v>16884</v>
      </c>
      <c r="B55" s="26">
        <v>7026</v>
      </c>
      <c r="C55" s="26">
        <v>197.944955164748</v>
      </c>
      <c r="D55" s="26">
        <v>64</v>
      </c>
      <c r="E55" s="26" t="s">
        <v>16717</v>
      </c>
      <c r="F55" s="26">
        <f t="shared" si="1"/>
        <v>91.090236265300319</v>
      </c>
    </row>
    <row r="56" spans="1:6" x14ac:dyDescent="0.2">
      <c r="A56" s="26" t="s">
        <v>16885</v>
      </c>
      <c r="B56" s="26">
        <v>5852</v>
      </c>
      <c r="C56" s="26">
        <v>174.31168524132201</v>
      </c>
      <c r="D56" s="26">
        <v>35</v>
      </c>
      <c r="E56" s="26" t="s">
        <v>16717</v>
      </c>
      <c r="F56" s="26">
        <f t="shared" si="1"/>
        <v>59.808612440191389</v>
      </c>
    </row>
    <row r="57" spans="1:6" x14ac:dyDescent="0.2">
      <c r="A57" s="26" t="s">
        <v>16886</v>
      </c>
      <c r="B57" s="26">
        <v>6305</v>
      </c>
      <c r="C57" s="26">
        <v>240.05920617830901</v>
      </c>
      <c r="D57" s="26">
        <v>20</v>
      </c>
      <c r="E57" s="26" t="s">
        <v>16717</v>
      </c>
      <c r="F57" s="26">
        <f t="shared" si="1"/>
        <v>31.720856463124505</v>
      </c>
    </row>
    <row r="58" spans="1:6" x14ac:dyDescent="0.2">
      <c r="A58" s="26" t="s">
        <v>16887</v>
      </c>
      <c r="B58" s="26">
        <v>6438</v>
      </c>
      <c r="C58" s="26">
        <v>193.028428098321</v>
      </c>
      <c r="D58" s="26">
        <v>30</v>
      </c>
      <c r="E58" s="26" t="s">
        <v>16717</v>
      </c>
      <c r="F58" s="26">
        <f t="shared" si="1"/>
        <v>46.598322460391422</v>
      </c>
    </row>
    <row r="59" spans="1:6" x14ac:dyDescent="0.2">
      <c r="A59" s="26" t="s">
        <v>16888</v>
      </c>
      <c r="B59" s="26">
        <v>7318</v>
      </c>
      <c r="C59" s="26">
        <v>322.53528660116598</v>
      </c>
      <c r="D59" s="26">
        <v>43</v>
      </c>
      <c r="E59" s="26" t="s">
        <v>16717</v>
      </c>
      <c r="F59" s="26">
        <f t="shared" si="1"/>
        <v>58.759223831647986</v>
      </c>
    </row>
    <row r="60" spans="1:6" x14ac:dyDescent="0.2">
      <c r="A60" s="26" t="s">
        <v>16889</v>
      </c>
      <c r="B60" s="26">
        <v>7905</v>
      </c>
      <c r="C60" s="26">
        <v>313.659211774516</v>
      </c>
      <c r="D60" s="26">
        <v>49</v>
      </c>
      <c r="E60" s="26" t="s">
        <v>16717</v>
      </c>
      <c r="F60" s="26">
        <f t="shared" si="1"/>
        <v>61.986084756483244</v>
      </c>
    </row>
    <row r="61" spans="1:6" x14ac:dyDescent="0.2">
      <c r="A61" s="26" t="s">
        <v>16890</v>
      </c>
      <c r="B61" s="26">
        <v>8197</v>
      </c>
      <c r="C61" s="26">
        <v>315.73343554701302</v>
      </c>
      <c r="D61" s="26">
        <v>47</v>
      </c>
      <c r="E61" s="26" t="s">
        <v>16717</v>
      </c>
      <c r="F61" s="26">
        <f t="shared" si="1"/>
        <v>57.338050506282784</v>
      </c>
    </row>
    <row r="62" spans="1:6" x14ac:dyDescent="0.2">
      <c r="A62" s="26" t="s">
        <v>16891</v>
      </c>
      <c r="B62" s="26">
        <v>3953</v>
      </c>
      <c r="C62" s="26">
        <v>193.40815527268299</v>
      </c>
      <c r="D62" s="26">
        <v>5</v>
      </c>
      <c r="E62" s="26" t="s">
        <v>16717</v>
      </c>
      <c r="F62" s="26">
        <f t="shared" si="1"/>
        <v>12.648621300278268</v>
      </c>
    </row>
    <row r="63" spans="1:6" x14ac:dyDescent="0.2">
      <c r="A63" s="26" t="s">
        <v>16892</v>
      </c>
      <c r="B63" s="26">
        <v>7055</v>
      </c>
      <c r="C63" s="26">
        <v>254.454413257027</v>
      </c>
      <c r="D63" s="26">
        <v>23</v>
      </c>
      <c r="E63" s="26" t="s">
        <v>16717</v>
      </c>
      <c r="F63" s="26">
        <f t="shared" si="1"/>
        <v>32.600992204110561</v>
      </c>
    </row>
    <row r="64" spans="1:6" x14ac:dyDescent="0.2">
      <c r="A64" s="26" t="s">
        <v>16893</v>
      </c>
      <c r="B64" s="26">
        <v>6223</v>
      </c>
      <c r="C64" s="26">
        <v>222.046568452911</v>
      </c>
      <c r="D64" s="26">
        <v>27</v>
      </c>
      <c r="E64" s="26" t="s">
        <v>16717</v>
      </c>
      <c r="F64" s="26">
        <f t="shared" si="1"/>
        <v>43.387433713642935</v>
      </c>
    </row>
    <row r="65" spans="1:6" x14ac:dyDescent="0.2">
      <c r="A65" s="26" t="s">
        <v>16894</v>
      </c>
      <c r="B65" s="26">
        <v>8740</v>
      </c>
      <c r="C65" s="26">
        <v>299.06732917635901</v>
      </c>
      <c r="D65" s="26">
        <v>37</v>
      </c>
      <c r="E65" s="26" t="s">
        <v>16717</v>
      </c>
      <c r="F65" s="26">
        <f t="shared" si="1"/>
        <v>42.33409610983982</v>
      </c>
    </row>
    <row r="66" spans="1:6" x14ac:dyDescent="0.2">
      <c r="A66" s="26" t="s">
        <v>16895</v>
      </c>
      <c r="B66" s="26">
        <v>7948</v>
      </c>
      <c r="C66" s="26">
        <v>247.69237871345899</v>
      </c>
      <c r="D66" s="26">
        <v>51</v>
      </c>
      <c r="E66" s="26" t="s">
        <v>16717</v>
      </c>
      <c r="F66" s="26">
        <f t="shared" ref="F66:F97" si="2">(D66/B66)*10000</f>
        <v>64.167086059386008</v>
      </c>
    </row>
    <row r="67" spans="1:6" x14ac:dyDescent="0.2">
      <c r="A67" s="26" t="s">
        <v>16896</v>
      </c>
      <c r="B67" s="26">
        <v>5170</v>
      </c>
      <c r="C67" s="26">
        <v>274.27750342616099</v>
      </c>
      <c r="D67" s="26">
        <v>19</v>
      </c>
      <c r="E67" s="26" t="s">
        <v>16717</v>
      </c>
      <c r="F67" s="26">
        <f t="shared" si="2"/>
        <v>36.750483558994198</v>
      </c>
    </row>
    <row r="68" spans="1:6" x14ac:dyDescent="0.2">
      <c r="A68" s="26" t="s">
        <v>16897</v>
      </c>
      <c r="B68" s="26">
        <v>4458</v>
      </c>
      <c r="C68" s="26">
        <v>172.18398835897401</v>
      </c>
      <c r="D68" s="26">
        <v>6</v>
      </c>
      <c r="E68" s="26" t="s">
        <v>16717</v>
      </c>
      <c r="F68" s="26">
        <f t="shared" si="2"/>
        <v>13.458950201884253</v>
      </c>
    </row>
    <row r="69" spans="1:6" x14ac:dyDescent="0.2">
      <c r="A69" s="26" t="s">
        <v>16898</v>
      </c>
      <c r="B69" s="26">
        <v>4420</v>
      </c>
      <c r="C69" s="26">
        <v>180.84900496619099</v>
      </c>
      <c r="D69" s="26">
        <v>12</v>
      </c>
      <c r="E69" s="26" t="s">
        <v>16717</v>
      </c>
      <c r="F69" s="26">
        <f t="shared" si="2"/>
        <v>27.149321266968325</v>
      </c>
    </row>
    <row r="70" spans="1:6" x14ac:dyDescent="0.2">
      <c r="A70" s="26" t="s">
        <v>16899</v>
      </c>
      <c r="B70" s="26">
        <v>4699</v>
      </c>
      <c r="C70" s="26">
        <v>266.44511434148302</v>
      </c>
      <c r="D70" s="26">
        <v>10</v>
      </c>
      <c r="E70" s="26" t="s">
        <v>16717</v>
      </c>
      <c r="F70" s="26">
        <f t="shared" si="2"/>
        <v>21.281123643328367</v>
      </c>
    </row>
    <row r="71" spans="1:6" x14ac:dyDescent="0.2">
      <c r="A71" s="26" t="s">
        <v>16900</v>
      </c>
      <c r="B71" s="26">
        <v>3233</v>
      </c>
      <c r="C71" s="26">
        <v>206.87992772728299</v>
      </c>
      <c r="D71" s="26">
        <v>5</v>
      </c>
      <c r="E71" s="26" t="s">
        <v>16717</v>
      </c>
      <c r="F71" s="26">
        <f t="shared" si="2"/>
        <v>15.465511908444171</v>
      </c>
    </row>
    <row r="72" spans="1:6" x14ac:dyDescent="0.2">
      <c r="A72" s="26" t="s">
        <v>16901</v>
      </c>
      <c r="B72" s="26">
        <v>5293</v>
      </c>
      <c r="C72" s="26">
        <v>239.98951446968201</v>
      </c>
      <c r="D72" s="26">
        <v>13</v>
      </c>
      <c r="E72" s="26" t="s">
        <v>16717</v>
      </c>
      <c r="F72" s="26">
        <f t="shared" si="2"/>
        <v>24.560740600793501</v>
      </c>
    </row>
    <row r="73" spans="1:6" x14ac:dyDescent="0.2">
      <c r="A73" s="26" t="s">
        <v>16902</v>
      </c>
      <c r="B73" s="26">
        <v>6674</v>
      </c>
      <c r="C73" s="26">
        <v>261.18087999185099</v>
      </c>
      <c r="D73" s="26">
        <v>23</v>
      </c>
      <c r="E73" s="26" t="s">
        <v>16717</v>
      </c>
      <c r="F73" s="26">
        <f t="shared" si="2"/>
        <v>34.462091699130958</v>
      </c>
    </row>
    <row r="74" spans="1:6" x14ac:dyDescent="0.2">
      <c r="A74" s="26" t="s">
        <v>16903</v>
      </c>
      <c r="B74" s="26">
        <v>5122</v>
      </c>
      <c r="C74" s="26">
        <v>209.504353776568</v>
      </c>
      <c r="D74" s="26">
        <v>17</v>
      </c>
      <c r="E74" s="26" t="s">
        <v>16717</v>
      </c>
      <c r="F74" s="26">
        <f t="shared" si="2"/>
        <v>33.190160093713395</v>
      </c>
    </row>
    <row r="75" spans="1:6" x14ac:dyDescent="0.2">
      <c r="A75" s="26" t="s">
        <v>16904</v>
      </c>
      <c r="B75" s="26">
        <v>5247</v>
      </c>
      <c r="C75" s="26">
        <v>157.55670821335301</v>
      </c>
      <c r="D75" s="26">
        <v>28</v>
      </c>
      <c r="E75" s="26" t="s">
        <v>16717</v>
      </c>
      <c r="F75" s="26">
        <f t="shared" si="2"/>
        <v>53.363826948732608</v>
      </c>
    </row>
    <row r="76" spans="1:6" x14ac:dyDescent="0.2">
      <c r="A76" s="26" t="s">
        <v>16905</v>
      </c>
      <c r="B76" s="26">
        <v>4478</v>
      </c>
      <c r="C76" s="26">
        <v>146.02593542342501</v>
      </c>
      <c r="D76" s="26">
        <v>32</v>
      </c>
      <c r="E76" s="26" t="s">
        <v>16717</v>
      </c>
      <c r="F76" s="26">
        <f t="shared" si="2"/>
        <v>71.460473425636437</v>
      </c>
    </row>
    <row r="77" spans="1:6" x14ac:dyDescent="0.2">
      <c r="A77" s="26" t="s">
        <v>16906</v>
      </c>
      <c r="B77" s="26">
        <v>9659</v>
      </c>
      <c r="C77" s="26">
        <v>293.928661576438</v>
      </c>
      <c r="D77" s="26">
        <v>67</v>
      </c>
      <c r="E77" s="26" t="s">
        <v>16717</v>
      </c>
      <c r="F77" s="26">
        <f t="shared" si="2"/>
        <v>69.365358732788081</v>
      </c>
    </row>
    <row r="78" spans="1:6" x14ac:dyDescent="0.2">
      <c r="A78" s="26" t="s">
        <v>16907</v>
      </c>
      <c r="B78" s="26">
        <v>8399</v>
      </c>
      <c r="C78" s="26">
        <v>291.405250834637</v>
      </c>
      <c r="D78" s="26">
        <v>53</v>
      </c>
      <c r="E78" s="26" t="s">
        <v>16717</v>
      </c>
      <c r="F78" s="26">
        <f t="shared" si="2"/>
        <v>63.102750327419926</v>
      </c>
    </row>
    <row r="79" spans="1:6" x14ac:dyDescent="0.2">
      <c r="A79" s="26" t="s">
        <v>16908</v>
      </c>
      <c r="B79" s="26">
        <v>8976</v>
      </c>
      <c r="C79" s="26">
        <v>287.48077969460002</v>
      </c>
      <c r="D79" s="26">
        <v>53</v>
      </c>
      <c r="E79" s="26" t="s">
        <v>16717</v>
      </c>
      <c r="F79" s="26">
        <f t="shared" si="2"/>
        <v>59.046345811051687</v>
      </c>
    </row>
    <row r="80" spans="1:6" x14ac:dyDescent="0.2">
      <c r="A80" s="26" t="s">
        <v>16909</v>
      </c>
      <c r="B80" s="26">
        <v>7720</v>
      </c>
      <c r="C80" s="26">
        <v>247.46898420780599</v>
      </c>
      <c r="D80" s="26">
        <v>44</v>
      </c>
      <c r="E80" s="26" t="s">
        <v>16717</v>
      </c>
      <c r="F80" s="26">
        <f t="shared" si="2"/>
        <v>56.994818652849737</v>
      </c>
    </row>
    <row r="81" spans="1:6" x14ac:dyDescent="0.2">
      <c r="A81" s="26" t="s">
        <v>16910</v>
      </c>
      <c r="B81" s="26">
        <v>7506</v>
      </c>
      <c r="C81" s="26">
        <v>236.78601390093201</v>
      </c>
      <c r="D81" s="26">
        <v>49</v>
      </c>
      <c r="E81" s="26" t="s">
        <v>16717</v>
      </c>
      <c r="F81" s="26">
        <f t="shared" si="2"/>
        <v>65.28110844657607</v>
      </c>
    </row>
    <row r="82" spans="1:6" x14ac:dyDescent="0.2">
      <c r="A82" s="26" t="s">
        <v>16911</v>
      </c>
      <c r="B82" s="26">
        <v>5822</v>
      </c>
      <c r="C82" s="26">
        <v>205.26677916550699</v>
      </c>
      <c r="D82" s="26">
        <v>30</v>
      </c>
      <c r="E82" s="26" t="s">
        <v>16717</v>
      </c>
      <c r="F82" s="26">
        <f t="shared" si="2"/>
        <v>51.528684300927516</v>
      </c>
    </row>
    <row r="83" spans="1:6" x14ac:dyDescent="0.2">
      <c r="A83" s="26" t="s">
        <v>16912</v>
      </c>
      <c r="B83" s="26">
        <v>8032</v>
      </c>
      <c r="C83" s="26">
        <v>312.65199238087803</v>
      </c>
      <c r="D83" s="26">
        <v>17</v>
      </c>
      <c r="E83" s="26" t="s">
        <v>16717</v>
      </c>
      <c r="F83" s="26">
        <f t="shared" si="2"/>
        <v>21.165338645418327</v>
      </c>
    </row>
    <row r="84" spans="1:6" x14ac:dyDescent="0.2">
      <c r="A84" s="26" t="s">
        <v>16913</v>
      </c>
      <c r="B84" s="26">
        <v>7543</v>
      </c>
      <c r="C84" s="26">
        <v>258.68612728051301</v>
      </c>
      <c r="D84" s="26">
        <v>36</v>
      </c>
      <c r="E84" s="26" t="s">
        <v>16717</v>
      </c>
      <c r="F84" s="26">
        <f t="shared" si="2"/>
        <v>47.726368818772372</v>
      </c>
    </row>
    <row r="85" spans="1:6" x14ac:dyDescent="0.2">
      <c r="A85" s="26" t="s">
        <v>16914</v>
      </c>
      <c r="B85" s="26">
        <v>10468</v>
      </c>
      <c r="C85" s="26">
        <v>257.65948275068303</v>
      </c>
      <c r="D85" s="26">
        <v>109</v>
      </c>
      <c r="E85" s="26" t="s">
        <v>16744</v>
      </c>
      <c r="F85" s="26">
        <f t="shared" si="2"/>
        <v>104.12686282002292</v>
      </c>
    </row>
    <row r="86" spans="1:6" x14ac:dyDescent="0.2">
      <c r="A86" s="26" t="s">
        <v>16915</v>
      </c>
      <c r="B86" s="26">
        <v>6791</v>
      </c>
      <c r="C86" s="26">
        <v>199.27435247224599</v>
      </c>
      <c r="D86" s="26">
        <v>61</v>
      </c>
      <c r="E86" s="26" t="s">
        <v>16717</v>
      </c>
      <c r="F86" s="26">
        <f t="shared" si="2"/>
        <v>89.824768075393905</v>
      </c>
    </row>
    <row r="87" spans="1:6" x14ac:dyDescent="0.2">
      <c r="A87" s="26" t="s">
        <v>16916</v>
      </c>
      <c r="B87" s="26">
        <v>6139</v>
      </c>
      <c r="C87" s="26">
        <v>268.66049732411199</v>
      </c>
      <c r="D87" s="26">
        <v>8</v>
      </c>
      <c r="E87" s="26" t="s">
        <v>16717</v>
      </c>
      <c r="F87" s="26">
        <f t="shared" si="2"/>
        <v>13.031438345007329</v>
      </c>
    </row>
    <row r="88" spans="1:6" x14ac:dyDescent="0.2">
      <c r="A88" s="26" t="s">
        <v>16917</v>
      </c>
      <c r="B88" s="26">
        <v>6728</v>
      </c>
      <c r="C88" s="26">
        <v>263.00677306509903</v>
      </c>
      <c r="D88" s="26">
        <v>23</v>
      </c>
      <c r="E88" s="26" t="s">
        <v>16717</v>
      </c>
      <c r="F88" s="26">
        <f t="shared" si="2"/>
        <v>34.18549346016647</v>
      </c>
    </row>
    <row r="89" spans="1:6" x14ac:dyDescent="0.2">
      <c r="A89" s="26" t="s">
        <v>16918</v>
      </c>
      <c r="B89" s="26">
        <v>9045</v>
      </c>
      <c r="C89" s="26">
        <v>255.65782955946901</v>
      </c>
      <c r="D89" s="26">
        <v>59</v>
      </c>
      <c r="E89" s="26" t="s">
        <v>16717</v>
      </c>
      <c r="F89" s="26">
        <f t="shared" si="2"/>
        <v>65.229408512990602</v>
      </c>
    </row>
    <row r="90" spans="1:6" x14ac:dyDescent="0.2">
      <c r="A90" s="26" t="s">
        <v>16919</v>
      </c>
      <c r="B90" s="26">
        <v>8388</v>
      </c>
      <c r="C90" s="26">
        <v>258.29333678636601</v>
      </c>
      <c r="D90" s="26">
        <v>53</v>
      </c>
      <c r="E90" s="26" t="s">
        <v>16717</v>
      </c>
      <c r="F90" s="26">
        <f t="shared" si="2"/>
        <v>63.185503099666192</v>
      </c>
    </row>
    <row r="91" spans="1:6" x14ac:dyDescent="0.2">
      <c r="A91" s="26" t="s">
        <v>16920</v>
      </c>
      <c r="B91" s="26">
        <v>3670</v>
      </c>
      <c r="C91" s="26">
        <v>155.42774708605899</v>
      </c>
      <c r="D91" s="26">
        <v>11</v>
      </c>
      <c r="E91" s="26" t="s">
        <v>16717</v>
      </c>
      <c r="F91" s="26">
        <f t="shared" si="2"/>
        <v>29.972752043596731</v>
      </c>
    </row>
    <row r="92" spans="1:6" x14ac:dyDescent="0.2">
      <c r="A92" s="26" t="s">
        <v>16921</v>
      </c>
      <c r="B92" s="26">
        <v>6080</v>
      </c>
      <c r="C92" s="26">
        <v>229.42306815575901</v>
      </c>
      <c r="D92" s="26">
        <v>19</v>
      </c>
      <c r="E92" s="26" t="s">
        <v>16717</v>
      </c>
      <c r="F92" s="26">
        <f t="shared" si="2"/>
        <v>31.25</v>
      </c>
    </row>
    <row r="93" spans="1:6" x14ac:dyDescent="0.2">
      <c r="A93" s="26" t="s">
        <v>16922</v>
      </c>
      <c r="B93" s="26">
        <v>6230</v>
      </c>
      <c r="C93" s="26">
        <v>226.481325102498</v>
      </c>
      <c r="D93" s="26">
        <v>22</v>
      </c>
      <c r="E93" s="26" t="s">
        <v>16717</v>
      </c>
      <c r="F93" s="26">
        <f t="shared" si="2"/>
        <v>35.313001605136435</v>
      </c>
    </row>
    <row r="94" spans="1:6" x14ac:dyDescent="0.2">
      <c r="A94" s="26" t="s">
        <v>16923</v>
      </c>
      <c r="B94" s="26">
        <v>7016</v>
      </c>
      <c r="C94" s="26">
        <v>252.44855594359899</v>
      </c>
      <c r="D94" s="26">
        <v>44</v>
      </c>
      <c r="E94" s="26" t="s">
        <v>16717</v>
      </c>
      <c r="F94" s="26">
        <f t="shared" si="2"/>
        <v>62.713797035347781</v>
      </c>
    </row>
    <row r="95" spans="1:6" x14ac:dyDescent="0.2">
      <c r="A95" s="26" t="s">
        <v>16924</v>
      </c>
      <c r="B95" s="26">
        <v>9841</v>
      </c>
      <c r="C95" s="26">
        <v>375.58363468354702</v>
      </c>
      <c r="D95" s="26">
        <v>35</v>
      </c>
      <c r="E95" s="26" t="s">
        <v>16717</v>
      </c>
      <c r="F95" s="26">
        <f t="shared" si="2"/>
        <v>35.565491311858551</v>
      </c>
    </row>
    <row r="96" spans="1:6" x14ac:dyDescent="0.2">
      <c r="A96" s="26" t="s">
        <v>16925</v>
      </c>
      <c r="B96" s="26">
        <v>9956</v>
      </c>
      <c r="C96" s="26">
        <v>327.05403246334299</v>
      </c>
      <c r="D96" s="26">
        <v>53</v>
      </c>
      <c r="E96" s="26" t="s">
        <v>16717</v>
      </c>
      <c r="F96" s="26">
        <f t="shared" si="2"/>
        <v>53.2342306147047</v>
      </c>
    </row>
    <row r="97" spans="1:6" x14ac:dyDescent="0.2">
      <c r="A97" s="26" t="s">
        <v>16926</v>
      </c>
      <c r="B97" s="26">
        <v>8165</v>
      </c>
      <c r="C97" s="26">
        <v>315.06946938527602</v>
      </c>
      <c r="D97" s="26">
        <v>54</v>
      </c>
      <c r="E97" s="26" t="s">
        <v>16717</v>
      </c>
      <c r="F97" s="26">
        <f t="shared" si="2"/>
        <v>66.135946111451318</v>
      </c>
    </row>
    <row r="98" spans="1:6" x14ac:dyDescent="0.2">
      <c r="A98" s="26" t="s">
        <v>16927</v>
      </c>
      <c r="B98" s="26">
        <v>10744</v>
      </c>
      <c r="C98" s="26">
        <v>273.44380916986199</v>
      </c>
      <c r="D98" s="26">
        <v>95</v>
      </c>
      <c r="E98" s="26" t="s">
        <v>16717</v>
      </c>
      <c r="F98" s="26">
        <f t="shared" ref="F98:F111" si="3">(D98/B98)*10000</f>
        <v>88.421444527177954</v>
      </c>
    </row>
    <row r="99" spans="1:6" x14ac:dyDescent="0.2">
      <c r="A99" s="26" t="s">
        <v>16928</v>
      </c>
      <c r="B99" s="26">
        <v>8531</v>
      </c>
      <c r="C99" s="26">
        <v>249.79615518124101</v>
      </c>
      <c r="D99" s="26">
        <v>73</v>
      </c>
      <c r="E99" s="26" t="s">
        <v>16717</v>
      </c>
      <c r="F99" s="26">
        <f t="shared" si="3"/>
        <v>85.570273121556681</v>
      </c>
    </row>
    <row r="100" spans="1:6" x14ac:dyDescent="0.2">
      <c r="A100" s="26" t="s">
        <v>16929</v>
      </c>
      <c r="B100" s="26">
        <v>7779</v>
      </c>
      <c r="C100" s="26">
        <v>280.474196484066</v>
      </c>
      <c r="D100" s="26">
        <v>32</v>
      </c>
      <c r="E100" s="26" t="s">
        <v>16717</v>
      </c>
      <c r="F100" s="26">
        <f t="shared" si="3"/>
        <v>41.136392852551744</v>
      </c>
    </row>
    <row r="101" spans="1:6" x14ac:dyDescent="0.2">
      <c r="A101" s="26" t="s">
        <v>16930</v>
      </c>
      <c r="B101" s="26">
        <v>5235</v>
      </c>
      <c r="C101" s="26">
        <v>218.10709531894599</v>
      </c>
      <c r="D101" s="26">
        <v>32</v>
      </c>
      <c r="E101" s="26" t="s">
        <v>16717</v>
      </c>
      <c r="F101" s="26">
        <f t="shared" si="3"/>
        <v>61.127029608404968</v>
      </c>
    </row>
    <row r="102" spans="1:6" x14ac:dyDescent="0.2">
      <c r="A102" s="26" t="s">
        <v>16931</v>
      </c>
      <c r="B102" s="26">
        <v>4138</v>
      </c>
      <c r="C102" s="26">
        <v>287.62191856292998</v>
      </c>
      <c r="D102" s="26">
        <v>10</v>
      </c>
      <c r="E102" s="26" t="s">
        <v>16717</v>
      </c>
      <c r="F102" s="26">
        <f t="shared" si="3"/>
        <v>24.166263895601737</v>
      </c>
    </row>
    <row r="103" spans="1:6" x14ac:dyDescent="0.2">
      <c r="A103" s="26" t="s">
        <v>16932</v>
      </c>
      <c r="B103" s="26">
        <v>5368</v>
      </c>
      <c r="C103" s="26">
        <v>247.364019242426</v>
      </c>
      <c r="D103" s="26">
        <v>30</v>
      </c>
      <c r="E103" s="26" t="s">
        <v>16717</v>
      </c>
      <c r="F103" s="26">
        <f t="shared" si="3"/>
        <v>55.886736214605072</v>
      </c>
    </row>
    <row r="104" spans="1:6" x14ac:dyDescent="0.2">
      <c r="A104" s="26" t="s">
        <v>16933</v>
      </c>
      <c r="B104" s="26">
        <v>5521</v>
      </c>
      <c r="C104" s="26">
        <v>266.67165261733697</v>
      </c>
      <c r="D104" s="26">
        <v>28</v>
      </c>
      <c r="E104" s="26" t="s">
        <v>16717</v>
      </c>
      <c r="F104" s="26">
        <f t="shared" si="3"/>
        <v>50.715450099619638</v>
      </c>
    </row>
    <row r="105" spans="1:6" x14ac:dyDescent="0.2">
      <c r="A105" s="26" t="s">
        <v>16934</v>
      </c>
      <c r="B105" s="26">
        <v>6739</v>
      </c>
      <c r="C105" s="26">
        <v>317.53920913332399</v>
      </c>
      <c r="D105" s="26">
        <v>41</v>
      </c>
      <c r="E105" s="26" t="s">
        <v>16717</v>
      </c>
      <c r="F105" s="26">
        <f t="shared" si="3"/>
        <v>60.839887223623684</v>
      </c>
    </row>
    <row r="106" spans="1:6" x14ac:dyDescent="0.2">
      <c r="A106" s="26" t="s">
        <v>16935</v>
      </c>
      <c r="B106" s="26">
        <v>5778</v>
      </c>
      <c r="C106" s="26">
        <v>297.80895733700902</v>
      </c>
      <c r="D106" s="26">
        <v>20</v>
      </c>
      <c r="E106" s="26" t="s">
        <v>16717</v>
      </c>
      <c r="F106" s="26">
        <f t="shared" si="3"/>
        <v>34.614053305642088</v>
      </c>
    </row>
    <row r="107" spans="1:6" x14ac:dyDescent="0.2">
      <c r="A107" s="26" t="s">
        <v>16936</v>
      </c>
      <c r="B107" s="26">
        <v>5631</v>
      </c>
      <c r="C107" s="26">
        <v>281.82963990947599</v>
      </c>
      <c r="D107" s="26">
        <v>15</v>
      </c>
      <c r="E107" s="26" t="s">
        <v>16717</v>
      </c>
      <c r="F107" s="26">
        <f t="shared" si="3"/>
        <v>26.638252530633991</v>
      </c>
    </row>
    <row r="108" spans="1:6" x14ac:dyDescent="0.2">
      <c r="A108" s="26" t="s">
        <v>16937</v>
      </c>
      <c r="B108" s="26">
        <v>8898</v>
      </c>
      <c r="C108" s="26">
        <v>328.66344832332402</v>
      </c>
      <c r="D108" s="26">
        <v>46</v>
      </c>
      <c r="E108" s="26" t="s">
        <v>16744</v>
      </c>
      <c r="F108" s="26">
        <f t="shared" si="3"/>
        <v>51.697010564171727</v>
      </c>
    </row>
    <row r="109" spans="1:6" x14ac:dyDescent="0.2">
      <c r="A109" s="26" t="s">
        <v>16938</v>
      </c>
      <c r="B109" s="26">
        <v>6753</v>
      </c>
      <c r="C109" s="26">
        <v>345.90749504679098</v>
      </c>
      <c r="D109" s="26">
        <v>11</v>
      </c>
      <c r="E109" s="26" t="s">
        <v>16717</v>
      </c>
      <c r="F109" s="26">
        <f t="shared" si="3"/>
        <v>16.289056715533835</v>
      </c>
    </row>
    <row r="110" spans="1:6" x14ac:dyDescent="0.2">
      <c r="A110" s="26" t="s">
        <v>16939</v>
      </c>
      <c r="B110" s="26">
        <v>6747</v>
      </c>
      <c r="C110" s="26">
        <v>261.88098380513901</v>
      </c>
      <c r="D110" s="26">
        <v>38</v>
      </c>
      <c r="E110" s="26" t="s">
        <v>16717</v>
      </c>
      <c r="F110" s="26">
        <f t="shared" si="3"/>
        <v>56.321327997628572</v>
      </c>
    </row>
    <row r="111" spans="1:6" x14ac:dyDescent="0.2">
      <c r="A111" s="26" t="s">
        <v>16940</v>
      </c>
      <c r="B111" s="26">
        <v>6448</v>
      </c>
      <c r="C111" s="26">
        <v>285.52077283038801</v>
      </c>
      <c r="D111" s="26">
        <v>26</v>
      </c>
      <c r="E111" s="26" t="s">
        <v>16717</v>
      </c>
      <c r="F111" s="26">
        <f t="shared" si="3"/>
        <v>40.322580645161288</v>
      </c>
    </row>
    <row r="112" spans="1:6" x14ac:dyDescent="0.2">
      <c r="A112" s="26" t="s">
        <v>16941</v>
      </c>
      <c r="B112" s="26">
        <v>5559</v>
      </c>
      <c r="C112" s="26">
        <v>189.65614135670199</v>
      </c>
      <c r="D112" s="26">
        <v>14</v>
      </c>
      <c r="E112" s="26" t="s">
        <v>16717</v>
      </c>
      <c r="F112" s="26">
        <f t="shared" ref="F112:F127" si="4">(D112/B112)*10000</f>
        <v>25.184385680877856</v>
      </c>
    </row>
    <row r="113" spans="1:6" x14ac:dyDescent="0.2">
      <c r="A113" s="26" t="s">
        <v>16942</v>
      </c>
      <c r="B113" s="26">
        <v>6511</v>
      </c>
      <c r="C113" s="26">
        <v>192.40019745347999</v>
      </c>
      <c r="D113" s="26">
        <v>37</v>
      </c>
      <c r="E113" s="26" t="s">
        <v>16717</v>
      </c>
      <c r="F113" s="26">
        <f t="shared" si="4"/>
        <v>56.826908309015515</v>
      </c>
    </row>
    <row r="114" spans="1:6" x14ac:dyDescent="0.2">
      <c r="A114" s="26" t="s">
        <v>16943</v>
      </c>
      <c r="B114" s="26">
        <v>8724</v>
      </c>
      <c r="C114" s="26">
        <v>227.129596928594</v>
      </c>
      <c r="D114" s="26">
        <v>56</v>
      </c>
      <c r="E114" s="26" t="s">
        <v>16717</v>
      </c>
      <c r="F114" s="26">
        <f t="shared" si="4"/>
        <v>64.190738193489224</v>
      </c>
    </row>
    <row r="115" spans="1:6" x14ac:dyDescent="0.2">
      <c r="A115" s="26" t="s">
        <v>16944</v>
      </c>
      <c r="B115" s="26">
        <v>5258</v>
      </c>
      <c r="C115" s="26">
        <v>193.14144650036999</v>
      </c>
      <c r="D115" s="26">
        <v>17</v>
      </c>
      <c r="E115" s="26" t="s">
        <v>16717</v>
      </c>
      <c r="F115" s="26">
        <f t="shared" si="4"/>
        <v>32.33168505135032</v>
      </c>
    </row>
    <row r="116" spans="1:6" x14ac:dyDescent="0.2">
      <c r="A116" s="26" t="s">
        <v>16945</v>
      </c>
      <c r="B116" s="26">
        <v>5910</v>
      </c>
      <c r="C116" s="26">
        <v>226.01150352438299</v>
      </c>
      <c r="D116" s="26">
        <v>17</v>
      </c>
      <c r="E116" s="26" t="s">
        <v>16717</v>
      </c>
      <c r="F116" s="26">
        <f t="shared" si="4"/>
        <v>28.76480541455161</v>
      </c>
    </row>
    <row r="117" spans="1:6" x14ac:dyDescent="0.2">
      <c r="A117" s="26" t="s">
        <v>16946</v>
      </c>
      <c r="B117" s="26">
        <v>5176</v>
      </c>
      <c r="C117" s="26">
        <v>229.67316896195399</v>
      </c>
      <c r="D117" s="26">
        <v>6</v>
      </c>
      <c r="E117" s="26" t="s">
        <v>16717</v>
      </c>
      <c r="F117" s="26">
        <f t="shared" si="4"/>
        <v>11.591962905718701</v>
      </c>
    </row>
    <row r="118" spans="1:6" x14ac:dyDescent="0.2">
      <c r="A118" s="26" t="s">
        <v>16947</v>
      </c>
      <c r="B118" s="26">
        <v>5509</v>
      </c>
      <c r="C118" s="26">
        <v>230.585456517117</v>
      </c>
      <c r="D118" s="26">
        <v>9</v>
      </c>
      <c r="E118" s="26" t="s">
        <v>16717</v>
      </c>
      <c r="F118" s="26">
        <f t="shared" si="4"/>
        <v>16.336903249228534</v>
      </c>
    </row>
    <row r="119" spans="1:6" x14ac:dyDescent="0.2">
      <c r="A119" s="26" t="s">
        <v>16948</v>
      </c>
      <c r="B119" s="26">
        <v>4919</v>
      </c>
      <c r="C119" s="26">
        <v>201.51814070699999</v>
      </c>
      <c r="D119" s="26">
        <v>19</v>
      </c>
      <c r="E119" s="26" t="s">
        <v>16717</v>
      </c>
      <c r="F119" s="26">
        <f t="shared" si="4"/>
        <v>38.625736938402113</v>
      </c>
    </row>
    <row r="120" spans="1:6" x14ac:dyDescent="0.2">
      <c r="A120" s="26" t="s">
        <v>16949</v>
      </c>
      <c r="B120" s="26">
        <v>8210</v>
      </c>
      <c r="C120" s="26">
        <v>221.95581165821699</v>
      </c>
      <c r="D120" s="26">
        <v>49</v>
      </c>
      <c r="E120" s="26" t="s">
        <v>16717</v>
      </c>
      <c r="F120" s="26">
        <f t="shared" si="4"/>
        <v>59.683313032886723</v>
      </c>
    </row>
    <row r="121" spans="1:6" x14ac:dyDescent="0.2">
      <c r="A121" s="26" t="s">
        <v>16950</v>
      </c>
      <c r="B121" s="26">
        <v>7088</v>
      </c>
      <c r="C121" s="26">
        <v>252.30340764959001</v>
      </c>
      <c r="D121" s="26">
        <v>16</v>
      </c>
      <c r="E121" s="26" t="s">
        <v>16744</v>
      </c>
      <c r="F121" s="26">
        <f t="shared" si="4"/>
        <v>22.57336343115124</v>
      </c>
    </row>
    <row r="122" spans="1:6" x14ac:dyDescent="0.2">
      <c r="A122" s="26" t="s">
        <v>16951</v>
      </c>
      <c r="B122" s="26">
        <v>7500</v>
      </c>
      <c r="C122" s="26">
        <v>277.17973824666501</v>
      </c>
      <c r="D122" s="26">
        <v>24</v>
      </c>
      <c r="E122" s="26" t="s">
        <v>16717</v>
      </c>
      <c r="F122" s="26">
        <f t="shared" si="4"/>
        <v>32</v>
      </c>
    </row>
    <row r="123" spans="1:6" x14ac:dyDescent="0.2">
      <c r="A123" s="26" t="s">
        <v>16952</v>
      </c>
      <c r="B123" s="26">
        <v>7283</v>
      </c>
      <c r="C123" s="26">
        <v>256.34837446656098</v>
      </c>
      <c r="D123" s="26">
        <v>38</v>
      </c>
      <c r="E123" s="26" t="s">
        <v>16717</v>
      </c>
      <c r="F123" s="26">
        <f t="shared" si="4"/>
        <v>52.176300974872994</v>
      </c>
    </row>
    <row r="124" spans="1:6" x14ac:dyDescent="0.2">
      <c r="A124" s="26" t="s">
        <v>16953</v>
      </c>
      <c r="B124" s="26">
        <v>7479</v>
      </c>
      <c r="C124" s="26">
        <v>310.57037552551202</v>
      </c>
      <c r="D124" s="26">
        <v>42</v>
      </c>
      <c r="E124" s="26" t="s">
        <v>16717</v>
      </c>
      <c r="F124" s="26">
        <f t="shared" si="4"/>
        <v>56.157240272763737</v>
      </c>
    </row>
    <row r="125" spans="1:6" x14ac:dyDescent="0.2">
      <c r="A125" s="26" t="s">
        <v>16954</v>
      </c>
      <c r="B125" s="26">
        <v>6789</v>
      </c>
      <c r="C125" s="26">
        <v>277.88603617055003</v>
      </c>
      <c r="D125" s="26">
        <v>33</v>
      </c>
      <c r="E125" s="26" t="s">
        <v>16717</v>
      </c>
      <c r="F125" s="26">
        <f t="shared" si="4"/>
        <v>48.608042421564292</v>
      </c>
    </row>
    <row r="126" spans="1:6" x14ac:dyDescent="0.2">
      <c r="A126" s="26" t="s">
        <v>16955</v>
      </c>
      <c r="B126" s="26">
        <v>5836</v>
      </c>
      <c r="C126" s="26">
        <v>269.65620082139901</v>
      </c>
      <c r="D126" s="26">
        <v>11</v>
      </c>
      <c r="E126" s="26" t="s">
        <v>16717</v>
      </c>
      <c r="F126" s="26">
        <f t="shared" si="4"/>
        <v>18.848526387936943</v>
      </c>
    </row>
    <row r="127" spans="1:6" x14ac:dyDescent="0.2">
      <c r="A127" s="26" t="s">
        <v>16956</v>
      </c>
      <c r="B127" s="26">
        <v>3871</v>
      </c>
      <c r="C127" s="26">
        <v>166.163128206095</v>
      </c>
      <c r="D127" s="26">
        <v>11</v>
      </c>
      <c r="E127" s="26" t="s">
        <v>16717</v>
      </c>
      <c r="F127" s="26">
        <f t="shared" si="4"/>
        <v>28.416429863084474</v>
      </c>
    </row>
  </sheetData>
  <pageMargins left="0.7" right="0.7" top="0.75" bottom="0.75" header="0.3" footer="0.3"/>
</worksheet>
</file>

<file path=xl/worksheets/sheet12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4FE1F5B1-4E83-B94A-9D7E-95697EA76C6F}">
  <dimension ref="A1:H53"/>
  <sheetViews>
    <sheetView workbookViewId="0">
      <selection activeCell="A2" sqref="A2:B2"/>
    </sheetView>
  </sheetViews>
  <sheetFormatPr baseColWidth="10" defaultRowHeight="16" x14ac:dyDescent="0.2"/>
  <cols>
    <col min="1" max="1" width="13.33203125" bestFit="1" customWidth="1"/>
    <col min="2" max="2" width="14.83203125" bestFit="1" customWidth="1"/>
  </cols>
  <sheetData>
    <row r="1" spans="1:8" ht="40" customHeight="1" x14ac:dyDescent="0.2">
      <c r="A1" s="93" t="s">
        <v>17272</v>
      </c>
      <c r="B1" s="93"/>
    </row>
    <row r="2" spans="1:8" x14ac:dyDescent="0.2">
      <c r="A2" s="31" t="s">
        <v>17273</v>
      </c>
      <c r="B2" s="31" t="s">
        <v>17274</v>
      </c>
      <c r="D2" s="91" t="s">
        <v>17270</v>
      </c>
      <c r="E2" s="91"/>
      <c r="F2" s="91"/>
      <c r="G2" s="91"/>
      <c r="H2" s="91"/>
    </row>
    <row r="3" spans="1:8" ht="18" x14ac:dyDescent="0.2">
      <c r="A3" s="20">
        <v>2.0547945209999998</v>
      </c>
      <c r="B3" s="20">
        <v>1.278182141</v>
      </c>
      <c r="D3" s="91"/>
      <c r="E3" s="91"/>
      <c r="F3" s="91"/>
      <c r="G3" s="91"/>
      <c r="H3" s="91"/>
    </row>
    <row r="4" spans="1:8" ht="18" x14ac:dyDescent="0.2">
      <c r="A4" s="20">
        <v>1.7112299470000001</v>
      </c>
      <c r="B4" s="20">
        <v>1.1633919340000001</v>
      </c>
      <c r="D4" s="91"/>
      <c r="E4" s="91"/>
      <c r="F4" s="91"/>
      <c r="G4" s="91"/>
      <c r="H4" s="91"/>
    </row>
    <row r="5" spans="1:8" ht="18" x14ac:dyDescent="0.2">
      <c r="A5" s="20">
        <v>2.4691358019999998</v>
      </c>
      <c r="B5" s="20">
        <v>1.109947644</v>
      </c>
    </row>
    <row r="6" spans="1:8" ht="18" x14ac:dyDescent="0.2">
      <c r="A6" s="20">
        <v>2.452025586</v>
      </c>
      <c r="B6" s="20">
        <v>1.2956272579999999</v>
      </c>
    </row>
    <row r="7" spans="1:8" ht="18" x14ac:dyDescent="0.2">
      <c r="A7" s="20">
        <v>1.7126546149999999</v>
      </c>
      <c r="B7" s="20">
        <v>1.402805611</v>
      </c>
    </row>
    <row r="8" spans="1:8" ht="18" x14ac:dyDescent="0.2">
      <c r="A8" s="20">
        <v>1.8907563030000001</v>
      </c>
      <c r="B8" s="20">
        <v>1.4585045190000001</v>
      </c>
    </row>
    <row r="9" spans="1:8" ht="18" x14ac:dyDescent="0.2">
      <c r="A9" s="20">
        <v>2.5316455699999998</v>
      </c>
      <c r="B9" s="20">
        <v>1.6813144820000001</v>
      </c>
    </row>
    <row r="10" spans="1:8" ht="18" x14ac:dyDescent="0.2">
      <c r="A10" s="20">
        <v>1.3215859029999999</v>
      </c>
      <c r="B10" s="20">
        <v>0.708072021</v>
      </c>
    </row>
    <row r="11" spans="1:8" ht="18" x14ac:dyDescent="0.2">
      <c r="A11" s="20">
        <v>2.280130293</v>
      </c>
      <c r="B11" s="20">
        <v>1.221747098</v>
      </c>
    </row>
    <row r="12" spans="1:8" ht="18" x14ac:dyDescent="0.2">
      <c r="A12" s="20">
        <v>2.9082774050000002</v>
      </c>
      <c r="B12" s="20">
        <v>1.5343562369999999</v>
      </c>
    </row>
    <row r="13" spans="1:8" ht="18" x14ac:dyDescent="0.2">
      <c r="A13" s="20">
        <v>2.2458628840000001</v>
      </c>
      <c r="B13" s="20">
        <v>0.956480153</v>
      </c>
    </row>
    <row r="14" spans="1:8" ht="18" x14ac:dyDescent="0.2">
      <c r="A14" s="20">
        <v>2.653799759</v>
      </c>
      <c r="B14" s="20">
        <v>1.2197664720000001</v>
      </c>
    </row>
    <row r="15" spans="1:8" ht="18" x14ac:dyDescent="0.2">
      <c r="A15" s="20">
        <v>1.649175412</v>
      </c>
      <c r="B15" s="20">
        <v>1.0740032370000001</v>
      </c>
    </row>
    <row r="16" spans="1:8" ht="18" x14ac:dyDescent="0.2">
      <c r="A16" s="20">
        <v>2.3529411759999999</v>
      </c>
      <c r="B16" s="20">
        <v>1.4155394779999999</v>
      </c>
    </row>
    <row r="17" spans="1:2" ht="18" x14ac:dyDescent="0.2">
      <c r="A17" s="20">
        <v>2.3307436180000001</v>
      </c>
      <c r="B17" s="20">
        <v>1.269035533</v>
      </c>
    </row>
    <row r="18" spans="1:2" ht="18" x14ac:dyDescent="0.2">
      <c r="A18" s="20">
        <v>3.9525691699999999</v>
      </c>
      <c r="B18" s="20">
        <v>1.5199637020000001</v>
      </c>
    </row>
    <row r="19" spans="1:2" ht="18" x14ac:dyDescent="0.2">
      <c r="A19" s="20">
        <v>2.8333333330000001</v>
      </c>
      <c r="B19" s="20">
        <v>0.78306878300000005</v>
      </c>
    </row>
    <row r="20" spans="1:2" ht="18" x14ac:dyDescent="0.2">
      <c r="A20" s="20">
        <v>4.1050903119999997</v>
      </c>
      <c r="B20" s="20">
        <v>1.296442688</v>
      </c>
    </row>
    <row r="21" spans="1:2" ht="18" x14ac:dyDescent="0.2">
      <c r="A21" s="20">
        <v>1.724137931</v>
      </c>
      <c r="B21" s="20">
        <v>0.97380792500000002</v>
      </c>
    </row>
    <row r="22" spans="1:2" ht="18" x14ac:dyDescent="0.2">
      <c r="A22" s="20">
        <v>1.7027863780000001</v>
      </c>
      <c r="B22" s="20">
        <v>1.362165844</v>
      </c>
    </row>
    <row r="23" spans="1:2" ht="18" x14ac:dyDescent="0.2">
      <c r="A23" s="20">
        <v>1.1182108630000001</v>
      </c>
      <c r="B23" s="20">
        <v>1.1734334660000001</v>
      </c>
    </row>
    <row r="24" spans="1:2" ht="18" x14ac:dyDescent="0.2">
      <c r="A24" s="20">
        <v>1.88976378</v>
      </c>
      <c r="B24" s="20">
        <v>0.50223214299999996</v>
      </c>
    </row>
    <row r="25" spans="1:2" ht="18" x14ac:dyDescent="0.2">
      <c r="A25" s="20">
        <v>2.3379383630000001</v>
      </c>
      <c r="B25" s="20">
        <v>1.6212871289999999</v>
      </c>
    </row>
    <row r="26" spans="1:2" ht="18" x14ac:dyDescent="0.2">
      <c r="A26" s="20">
        <v>0.92272202999999997</v>
      </c>
      <c r="B26" s="20">
        <v>0.835104768</v>
      </c>
    </row>
    <row r="27" spans="1:2" ht="18" x14ac:dyDescent="0.2">
      <c r="A27" s="20">
        <v>2.402022756</v>
      </c>
      <c r="B27" s="20">
        <v>1.0026298490000001</v>
      </c>
    </row>
    <row r="28" spans="1:2" ht="18" x14ac:dyDescent="0.2">
      <c r="A28" s="20">
        <v>1.1804384489999999</v>
      </c>
      <c r="B28" s="20">
        <v>0.89693687600000005</v>
      </c>
    </row>
    <row r="29" spans="1:2" ht="18" x14ac:dyDescent="0.2">
      <c r="A29" s="20">
        <v>1.8987341769999999</v>
      </c>
      <c r="B29" s="20">
        <v>0.48111969700000001</v>
      </c>
    </row>
    <row r="30" spans="1:2" ht="18" x14ac:dyDescent="0.2">
      <c r="A30" s="20">
        <v>1.6744186000000001</v>
      </c>
      <c r="B30" s="20">
        <v>1.1303105099999999</v>
      </c>
    </row>
    <row r="31" spans="1:2" ht="18" x14ac:dyDescent="0.2">
      <c r="A31" s="20">
        <v>2.4875621899999998</v>
      </c>
      <c r="B31" s="20">
        <v>1.44698444</v>
      </c>
    </row>
    <row r="32" spans="1:2" ht="18" x14ac:dyDescent="0.2">
      <c r="A32" s="20">
        <v>2.7075812300000002</v>
      </c>
      <c r="B32" s="20">
        <v>1.0740402200000001</v>
      </c>
    </row>
    <row r="33" spans="1:2" ht="18" x14ac:dyDescent="0.2">
      <c r="A33" s="20">
        <v>1.1345218800000001</v>
      </c>
      <c r="B33" s="20">
        <v>0.87582716999999999</v>
      </c>
    </row>
    <row r="34" spans="1:2" ht="18" x14ac:dyDescent="0.2">
      <c r="A34" s="20">
        <v>0.74074074000000001</v>
      </c>
      <c r="B34" s="20">
        <v>0.60321716000000003</v>
      </c>
    </row>
    <row r="35" spans="1:2" ht="18" x14ac:dyDescent="0.2">
      <c r="A35" s="20">
        <v>2.68292683</v>
      </c>
      <c r="B35" s="20">
        <v>1.10477548</v>
      </c>
    </row>
    <row r="36" spans="1:2" ht="18" x14ac:dyDescent="0.2">
      <c r="A36" s="20">
        <v>1.8258426999999999</v>
      </c>
      <c r="B36" s="20">
        <v>0.83507306999999997</v>
      </c>
    </row>
    <row r="37" spans="1:2" ht="18" x14ac:dyDescent="0.2">
      <c r="A37" s="20">
        <v>2.7624309399999998</v>
      </c>
      <c r="B37" s="20">
        <v>1.27008813</v>
      </c>
    </row>
    <row r="38" spans="1:2" ht="18" x14ac:dyDescent="0.2">
      <c r="A38" s="20">
        <v>2.8511087599999998</v>
      </c>
      <c r="B38" s="20">
        <v>0.90502671000000001</v>
      </c>
    </row>
    <row r="39" spans="1:2" ht="18" x14ac:dyDescent="0.2">
      <c r="A39" s="20">
        <v>1.26262626</v>
      </c>
      <c r="B39" s="20">
        <v>0.50394391000000005</v>
      </c>
    </row>
    <row r="40" spans="1:2" ht="18" x14ac:dyDescent="0.2">
      <c r="A40" s="20">
        <v>1.7647058799999999</v>
      </c>
      <c r="B40" s="20">
        <v>1.0016390500000001</v>
      </c>
    </row>
    <row r="41" spans="1:2" ht="18" x14ac:dyDescent="0.2">
      <c r="A41" s="20">
        <v>1.1190233999999999</v>
      </c>
      <c r="B41" s="20">
        <v>0.71675412999999999</v>
      </c>
    </row>
    <row r="42" spans="1:2" ht="18" x14ac:dyDescent="0.2">
      <c r="A42" s="20">
        <v>2.3608769000000001</v>
      </c>
      <c r="B42" s="20">
        <v>0.90322581000000002</v>
      </c>
    </row>
    <row r="43" spans="1:2" ht="18" x14ac:dyDescent="0.2">
      <c r="A43" s="20">
        <v>2.0361991000000002</v>
      </c>
      <c r="B43" s="20">
        <v>1.0266940499999999</v>
      </c>
    </row>
    <row r="44" spans="1:2" ht="18" x14ac:dyDescent="0.2">
      <c r="A44" s="20">
        <v>1.6713091899999999</v>
      </c>
      <c r="B44" s="20">
        <v>1.11794298</v>
      </c>
    </row>
    <row r="45" spans="1:2" ht="18" x14ac:dyDescent="0.2">
      <c r="A45" s="20">
        <v>1.97044335</v>
      </c>
      <c r="B45" s="20">
        <v>0.7602546</v>
      </c>
    </row>
    <row r="46" spans="1:2" ht="18" x14ac:dyDescent="0.2">
      <c r="A46" s="20">
        <v>2.3598820100000002</v>
      </c>
      <c r="B46" s="20">
        <v>1.25786164</v>
      </c>
    </row>
    <row r="47" spans="1:2" ht="18" x14ac:dyDescent="0.2">
      <c r="A47" s="20">
        <v>1.6372796000000001</v>
      </c>
      <c r="B47" s="20">
        <v>1.1341590800000001</v>
      </c>
    </row>
    <row r="48" spans="1:2" ht="18" x14ac:dyDescent="0.2">
      <c r="A48" s="20">
        <v>2.68138801</v>
      </c>
      <c r="B48" s="20">
        <v>1.08968986</v>
      </c>
    </row>
    <row r="49" spans="1:2" ht="18" x14ac:dyDescent="0.2">
      <c r="A49" s="20">
        <v>1.63690476</v>
      </c>
      <c r="B49" s="20">
        <v>1.09649123</v>
      </c>
    </row>
    <row r="50" spans="1:2" ht="18" x14ac:dyDescent="0.2">
      <c r="A50" s="20">
        <v>1.8518518500000001</v>
      </c>
      <c r="B50" s="20">
        <v>0.89957774999999995</v>
      </c>
    </row>
    <row r="51" spans="1:2" ht="18" x14ac:dyDescent="0.2">
      <c r="A51" s="20">
        <v>1.62162162</v>
      </c>
      <c r="B51" s="20">
        <v>1.25716399</v>
      </c>
    </row>
    <row r="52" spans="1:2" ht="18" x14ac:dyDescent="0.2">
      <c r="A52" s="20">
        <v>2.8315946300000001</v>
      </c>
      <c r="B52" s="20">
        <v>0.85391888000000005</v>
      </c>
    </row>
    <row r="53" spans="1:2" ht="18" x14ac:dyDescent="0.2">
      <c r="A53" s="20">
        <v>2.8971962599999999</v>
      </c>
      <c r="B53" s="20">
        <v>1.0389900599999999</v>
      </c>
    </row>
  </sheetData>
  <mergeCells count="2">
    <mergeCell ref="A1:B1"/>
    <mergeCell ref="D2:H4"/>
  </mergeCells>
  <pageMargins left="0.7" right="0.7" top="0.75" bottom="0.75" header="0.3" footer="0.3"/>
</worksheet>
</file>

<file path=xl/worksheets/sheet13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A0CA3C27-D222-4740-B24F-E3EE72B50D80}">
  <dimension ref="A1:H53"/>
  <sheetViews>
    <sheetView workbookViewId="0">
      <selection activeCell="A2" sqref="A2:B2"/>
    </sheetView>
  </sheetViews>
  <sheetFormatPr baseColWidth="10" defaultRowHeight="16" x14ac:dyDescent="0.2"/>
  <cols>
    <col min="1" max="1" width="13.33203125" bestFit="1" customWidth="1"/>
    <col min="2" max="2" width="14.83203125" bestFit="1" customWidth="1"/>
  </cols>
  <sheetData>
    <row r="1" spans="1:8" ht="40" customHeight="1" x14ac:dyDescent="0.2">
      <c r="A1" s="93" t="s">
        <v>75</v>
      </c>
      <c r="B1" s="93"/>
    </row>
    <row r="2" spans="1:8" x14ac:dyDescent="0.2">
      <c r="A2" s="31" t="s">
        <v>17273</v>
      </c>
      <c r="B2" s="31" t="s">
        <v>17274</v>
      </c>
      <c r="D2" s="91" t="s">
        <v>74</v>
      </c>
      <c r="E2" s="91"/>
      <c r="F2" s="91"/>
      <c r="G2" s="91"/>
      <c r="H2" s="91"/>
    </row>
    <row r="3" spans="1:8" ht="18" x14ac:dyDescent="0.2">
      <c r="A3" s="23">
        <v>1.5333333330000001</v>
      </c>
      <c r="B3" s="23">
        <v>2.4305555559999998</v>
      </c>
      <c r="D3" s="91"/>
      <c r="E3" s="91"/>
      <c r="F3" s="91"/>
      <c r="G3" s="91"/>
      <c r="H3" s="91"/>
    </row>
    <row r="4" spans="1:8" ht="18" x14ac:dyDescent="0.2">
      <c r="A4" s="23">
        <v>3</v>
      </c>
      <c r="B4" s="23">
        <v>2.3333333330000001</v>
      </c>
      <c r="D4" s="91"/>
      <c r="E4" s="91"/>
      <c r="F4" s="91"/>
      <c r="G4" s="91"/>
      <c r="H4" s="91"/>
    </row>
    <row r="5" spans="1:8" ht="18" x14ac:dyDescent="0.2">
      <c r="A5" s="23">
        <v>1.75</v>
      </c>
      <c r="B5" s="23">
        <v>2.6603773579999999</v>
      </c>
    </row>
    <row r="6" spans="1:8" ht="18" x14ac:dyDescent="0.2">
      <c r="A6" s="23">
        <v>1.9130434780000001</v>
      </c>
      <c r="B6" s="23">
        <v>2.211538462</v>
      </c>
    </row>
    <row r="7" spans="1:8" ht="18" x14ac:dyDescent="0.2">
      <c r="A7" s="23">
        <v>3.4444444440000002</v>
      </c>
      <c r="B7" s="23">
        <v>2.268907563</v>
      </c>
    </row>
    <row r="8" spans="1:8" ht="18" x14ac:dyDescent="0.2">
      <c r="A8" s="23">
        <v>2.7777777779999999</v>
      </c>
      <c r="B8" s="23">
        <v>2.2112676059999998</v>
      </c>
    </row>
    <row r="9" spans="1:8" ht="18" x14ac:dyDescent="0.2">
      <c r="A9" s="23">
        <v>2.0499999999999998</v>
      </c>
      <c r="B9" s="23">
        <v>1.6704545449999999</v>
      </c>
    </row>
    <row r="10" spans="1:8" ht="18" x14ac:dyDescent="0.2">
      <c r="A10" s="23">
        <v>3.5555555559999998</v>
      </c>
      <c r="B10" s="23">
        <v>3.4857142859999999</v>
      </c>
    </row>
    <row r="11" spans="1:8" ht="18" x14ac:dyDescent="0.2">
      <c r="A11" s="23">
        <v>1.523809524</v>
      </c>
      <c r="B11" s="23">
        <v>2.39</v>
      </c>
    </row>
    <row r="12" spans="1:8" ht="18" x14ac:dyDescent="0.2">
      <c r="A12" s="23">
        <v>1.961538462</v>
      </c>
      <c r="B12" s="23">
        <v>2.1913043480000001</v>
      </c>
    </row>
    <row r="13" spans="1:8" ht="18" x14ac:dyDescent="0.2">
      <c r="A13" s="23">
        <v>1.5789473679999999</v>
      </c>
      <c r="B13" s="23">
        <v>2.9750000000000001</v>
      </c>
    </row>
    <row r="14" spans="1:8" ht="18" x14ac:dyDescent="0.2">
      <c r="A14" s="23">
        <v>1.9090909089999999</v>
      </c>
      <c r="B14" s="23">
        <v>2.7350427349999999</v>
      </c>
    </row>
    <row r="15" spans="1:8" ht="18" x14ac:dyDescent="0.2">
      <c r="A15" s="23">
        <v>2</v>
      </c>
      <c r="B15" s="23">
        <v>2.6301369860000001</v>
      </c>
    </row>
    <row r="16" spans="1:8" ht="18" x14ac:dyDescent="0.2">
      <c r="A16" s="23">
        <v>2</v>
      </c>
      <c r="B16" s="23">
        <v>2.6444444439999999</v>
      </c>
    </row>
    <row r="17" spans="1:2" ht="18" x14ac:dyDescent="0.2">
      <c r="A17" s="23">
        <v>2.2380952380000001</v>
      </c>
      <c r="B17" s="23">
        <v>2.85</v>
      </c>
    </row>
    <row r="18" spans="1:2" ht="18" x14ac:dyDescent="0.2">
      <c r="A18" s="23">
        <v>1.05</v>
      </c>
      <c r="B18" s="23">
        <v>1.8955223880000001</v>
      </c>
    </row>
    <row r="19" spans="1:2" ht="18" x14ac:dyDescent="0.2">
      <c r="A19" s="23">
        <v>2.1764705879999999</v>
      </c>
      <c r="B19" s="23">
        <v>3.2972972970000001</v>
      </c>
    </row>
    <row r="20" spans="1:2" ht="18" x14ac:dyDescent="0.2">
      <c r="A20" s="23">
        <v>1.24</v>
      </c>
      <c r="B20" s="23">
        <v>2.2439024390000002</v>
      </c>
    </row>
    <row r="21" spans="1:2" ht="18" x14ac:dyDescent="0.2">
      <c r="A21" s="23">
        <v>2.5833333330000001</v>
      </c>
      <c r="B21" s="23">
        <v>2.5344827589999999</v>
      </c>
    </row>
    <row r="22" spans="1:2" ht="18" x14ac:dyDescent="0.2">
      <c r="A22" s="23">
        <v>2.2727272730000001</v>
      </c>
      <c r="B22" s="23">
        <v>2.1749999999999998</v>
      </c>
    </row>
    <row r="23" spans="1:2" ht="18" x14ac:dyDescent="0.2">
      <c r="A23" s="23">
        <v>4.1428571429999996</v>
      </c>
      <c r="B23" s="23">
        <v>2.48</v>
      </c>
    </row>
    <row r="24" spans="1:2" ht="18" x14ac:dyDescent="0.2">
      <c r="A24" s="23">
        <v>2.1666666669999999</v>
      </c>
      <c r="B24" s="23">
        <v>3.8148148150000001</v>
      </c>
    </row>
    <row r="25" spans="1:2" ht="18" x14ac:dyDescent="0.2">
      <c r="A25" s="23">
        <v>1.9090909089999999</v>
      </c>
      <c r="B25" s="23">
        <v>2.1679389310000001</v>
      </c>
    </row>
    <row r="26" spans="1:2" ht="18" x14ac:dyDescent="0.2">
      <c r="A26" s="23">
        <v>3.375</v>
      </c>
      <c r="B26" s="23">
        <v>2.8363636360000002</v>
      </c>
    </row>
    <row r="27" spans="1:2" ht="18" x14ac:dyDescent="0.2">
      <c r="A27" s="23">
        <v>1.315789474</v>
      </c>
      <c r="B27" s="23">
        <v>2.7049180330000002</v>
      </c>
    </row>
    <row r="28" spans="1:2" ht="18" x14ac:dyDescent="0.2">
      <c r="A28" s="23">
        <v>3</v>
      </c>
      <c r="B28" s="23">
        <v>2.5471698109999998</v>
      </c>
    </row>
    <row r="29" spans="1:2" ht="18" x14ac:dyDescent="0.2">
      <c r="A29" s="23">
        <v>2.5</v>
      </c>
      <c r="B29" s="23">
        <v>4.5151515150000003</v>
      </c>
    </row>
    <row r="30" spans="1:2" ht="18" x14ac:dyDescent="0.2">
      <c r="A30" s="23">
        <v>2.7222222199999999</v>
      </c>
      <c r="B30" s="23">
        <v>2.7471264400000002</v>
      </c>
    </row>
    <row r="31" spans="1:2" ht="18" x14ac:dyDescent="0.2">
      <c r="A31" s="23">
        <v>2</v>
      </c>
      <c r="B31" s="23">
        <v>2.1512604999999998</v>
      </c>
    </row>
    <row r="32" spans="1:2" ht="18" x14ac:dyDescent="0.2">
      <c r="A32" s="23">
        <v>1.6666666699999999</v>
      </c>
      <c r="B32" s="23">
        <v>2.5744680899999999</v>
      </c>
    </row>
    <row r="33" spans="1:2" ht="18" x14ac:dyDescent="0.2">
      <c r="A33" s="23">
        <v>2.28571429</v>
      </c>
      <c r="B33" s="23">
        <v>3.2</v>
      </c>
    </row>
    <row r="34" spans="1:2" ht="18" x14ac:dyDescent="0.2">
      <c r="A34" s="23">
        <v>4.75</v>
      </c>
      <c r="B34" s="23">
        <v>3.6296296300000002</v>
      </c>
    </row>
    <row r="35" spans="1:2" ht="18" x14ac:dyDescent="0.2">
      <c r="A35" s="23">
        <v>1.4545454499999999</v>
      </c>
      <c r="B35" s="23">
        <v>2.58064516</v>
      </c>
    </row>
    <row r="36" spans="1:2" ht="18" x14ac:dyDescent="0.2">
      <c r="A36" s="23">
        <v>1.7692307700000001</v>
      </c>
      <c r="B36" s="23">
        <v>3.4264705900000001</v>
      </c>
    </row>
    <row r="37" spans="1:2" ht="18" x14ac:dyDescent="0.2">
      <c r="A37" s="23">
        <v>1.8</v>
      </c>
      <c r="B37" s="23">
        <v>2.53061224</v>
      </c>
    </row>
    <row r="38" spans="1:2" ht="18" x14ac:dyDescent="0.2">
      <c r="A38" s="23">
        <v>1.6296296299999999</v>
      </c>
      <c r="B38" s="23">
        <v>3.2530120500000002</v>
      </c>
    </row>
    <row r="39" spans="1:2" ht="18" x14ac:dyDescent="0.2">
      <c r="A39" s="23">
        <v>1.4</v>
      </c>
      <c r="B39" s="23">
        <v>5</v>
      </c>
    </row>
    <row r="40" spans="1:2" ht="18" x14ac:dyDescent="0.2">
      <c r="A40" s="23">
        <v>2.4444444399999998</v>
      </c>
      <c r="B40" s="23">
        <v>3.2181818199999999</v>
      </c>
    </row>
    <row r="41" spans="1:2" ht="18" x14ac:dyDescent="0.2">
      <c r="A41" s="23">
        <v>3.9090909100000002</v>
      </c>
      <c r="B41" s="23">
        <v>2.9285714299999999</v>
      </c>
    </row>
    <row r="42" spans="1:2" ht="18" x14ac:dyDescent="0.2">
      <c r="A42" s="23">
        <v>1.64285714</v>
      </c>
      <c r="B42" s="23">
        <v>2.7380952399999998</v>
      </c>
    </row>
    <row r="43" spans="1:2" ht="18" x14ac:dyDescent="0.2">
      <c r="A43" s="23">
        <v>1.5555555599999999</v>
      </c>
      <c r="B43" s="23">
        <v>2.50666667</v>
      </c>
    </row>
    <row r="44" spans="1:2" ht="18" x14ac:dyDescent="0.2">
      <c r="A44" s="23">
        <v>2.5</v>
      </c>
      <c r="B44" s="23">
        <v>2.1875</v>
      </c>
    </row>
    <row r="45" spans="1:2" ht="18" x14ac:dyDescent="0.2">
      <c r="A45" s="23">
        <v>1.9166666699999999</v>
      </c>
      <c r="B45" s="23">
        <v>3.7441860500000002</v>
      </c>
    </row>
    <row r="46" spans="1:2" ht="18" x14ac:dyDescent="0.2">
      <c r="A46" s="23">
        <v>1.5625</v>
      </c>
      <c r="B46" s="23">
        <v>2.0945945899999998</v>
      </c>
    </row>
    <row r="47" spans="1:2" ht="18" x14ac:dyDescent="0.2">
      <c r="A47" s="23">
        <v>3.3846153800000001</v>
      </c>
      <c r="B47" s="23">
        <v>2.4078947400000001</v>
      </c>
    </row>
    <row r="48" spans="1:2" ht="18" x14ac:dyDescent="0.2">
      <c r="A48" s="23">
        <v>1.94117647</v>
      </c>
      <c r="B48" s="23">
        <v>3.2692307700000001</v>
      </c>
    </row>
    <row r="49" spans="1:2" ht="18" x14ac:dyDescent="0.2">
      <c r="A49" s="23">
        <v>3.5454545500000001</v>
      </c>
      <c r="B49" s="23">
        <v>2.2666666700000002</v>
      </c>
    </row>
    <row r="50" spans="1:2" ht="18" x14ac:dyDescent="0.2">
      <c r="A50" s="23">
        <v>1.5</v>
      </c>
      <c r="B50" s="23">
        <v>3.18367347</v>
      </c>
    </row>
    <row r="51" spans="1:2" ht="18" x14ac:dyDescent="0.2">
      <c r="A51" s="23">
        <v>2.6666666700000001</v>
      </c>
      <c r="B51" s="23">
        <v>2.6176470599999999</v>
      </c>
    </row>
    <row r="52" spans="1:2" ht="18" x14ac:dyDescent="0.2">
      <c r="A52" s="23">
        <v>1.5789473700000001</v>
      </c>
      <c r="B52" s="23">
        <v>3.78571429</v>
      </c>
    </row>
    <row r="53" spans="1:2" ht="18" x14ac:dyDescent="0.2">
      <c r="A53" s="23">
        <v>1.41935484</v>
      </c>
      <c r="B53" s="23">
        <v>2.5053763400000002</v>
      </c>
    </row>
  </sheetData>
  <mergeCells count="2">
    <mergeCell ref="A1:B1"/>
    <mergeCell ref="D2:H4"/>
  </mergeCells>
  <pageMargins left="0.7" right="0.7" top="0.75" bottom="0.75" header="0.3" footer="0.3"/>
</worksheet>
</file>

<file path=xl/worksheets/sheet14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3D9E06CC-DB31-9E49-87F2-3F034E34865D}">
  <dimension ref="A1:L52"/>
  <sheetViews>
    <sheetView workbookViewId="0">
      <selection activeCell="B1" sqref="B1"/>
    </sheetView>
  </sheetViews>
  <sheetFormatPr baseColWidth="10" defaultRowHeight="16" x14ac:dyDescent="0.2"/>
  <cols>
    <col min="1" max="1" width="20" style="49" bestFit="1" customWidth="1"/>
    <col min="2" max="2" width="27.83203125" style="49" bestFit="1" customWidth="1"/>
    <col min="3" max="3" width="10.83203125" style="49"/>
    <col min="4" max="4" width="20.33203125" style="49" bestFit="1" customWidth="1"/>
    <col min="5" max="5" width="14.6640625" style="49" bestFit="1" customWidth="1"/>
    <col min="6" max="6" width="15.1640625" style="49" bestFit="1" customWidth="1"/>
    <col min="7" max="7" width="14.6640625" style="49" bestFit="1" customWidth="1"/>
    <col min="8" max="8" width="14" style="49" bestFit="1" customWidth="1"/>
    <col min="9" max="9" width="14.6640625" style="49" bestFit="1" customWidth="1"/>
    <col min="10" max="10" width="14" style="49" bestFit="1" customWidth="1"/>
    <col min="11" max="11" width="14.6640625" style="49" bestFit="1" customWidth="1"/>
    <col min="12" max="12" width="14" style="49" bestFit="1" customWidth="1"/>
    <col min="13" max="16384" width="10.83203125" style="49"/>
  </cols>
  <sheetData>
    <row r="1" spans="1:12" ht="34" x14ac:dyDescent="0.2">
      <c r="A1" s="43" t="s">
        <v>16649</v>
      </c>
      <c r="B1" s="43" t="s">
        <v>17269</v>
      </c>
      <c r="D1" s="2" t="s">
        <v>16650</v>
      </c>
      <c r="E1" s="2"/>
      <c r="F1" s="2"/>
      <c r="G1" s="2"/>
      <c r="H1" s="2"/>
      <c r="I1" s="2"/>
      <c r="J1" s="2"/>
      <c r="K1" s="2"/>
      <c r="L1" s="2"/>
    </row>
    <row r="2" spans="1:12" ht="17" thickBot="1" x14ac:dyDescent="0.25">
      <c r="A2" s="49">
        <v>0.1376033244681869</v>
      </c>
      <c r="B2" s="49">
        <v>1.3672795849999999</v>
      </c>
      <c r="D2" s="2"/>
      <c r="E2" s="2"/>
      <c r="F2" s="2"/>
      <c r="G2" s="2"/>
      <c r="H2" s="2"/>
      <c r="I2" s="2"/>
      <c r="J2" s="2"/>
      <c r="K2" s="2"/>
      <c r="L2" s="2"/>
    </row>
    <row r="3" spans="1:12" x14ac:dyDescent="0.2">
      <c r="A3" s="49">
        <v>0.16468915591333194</v>
      </c>
      <c r="B3" s="49">
        <v>1.2224656899999999</v>
      </c>
      <c r="D3" s="50" t="s">
        <v>16651</v>
      </c>
      <c r="E3" s="50"/>
      <c r="F3" s="2"/>
      <c r="G3" s="2"/>
      <c r="H3" s="2"/>
      <c r="I3" s="2"/>
      <c r="J3" s="2"/>
      <c r="K3" s="2"/>
      <c r="L3" s="2"/>
    </row>
    <row r="4" spans="1:12" x14ac:dyDescent="0.2">
      <c r="A4" s="49">
        <v>0.12847627386724403</v>
      </c>
      <c r="B4" s="49">
        <v>1.2723584729999999</v>
      </c>
      <c r="D4" s="2" t="s">
        <v>16652</v>
      </c>
      <c r="E4" s="2">
        <v>9.2555544893577188E-2</v>
      </c>
      <c r="F4" s="2"/>
      <c r="G4" s="2"/>
      <c r="H4" s="2"/>
      <c r="I4" s="2"/>
      <c r="J4" s="2"/>
      <c r="K4" s="2"/>
      <c r="L4" s="2"/>
    </row>
    <row r="5" spans="1:12" x14ac:dyDescent="0.2">
      <c r="A5" s="49">
        <v>0.13528656749730059</v>
      </c>
      <c r="B5" s="49">
        <v>1.4166201899999999</v>
      </c>
      <c r="D5" s="2" t="s">
        <v>16653</v>
      </c>
      <c r="E5" s="51">
        <v>8.566528890546982E-3</v>
      </c>
      <c r="F5" s="2"/>
      <c r="G5" s="2"/>
      <c r="H5" s="2"/>
      <c r="I5" s="2"/>
      <c r="J5" s="2"/>
      <c r="K5" s="2"/>
      <c r="L5" s="2"/>
    </row>
    <row r="6" spans="1:12" x14ac:dyDescent="0.2">
      <c r="A6" s="49">
        <v>0.15890403039488912</v>
      </c>
      <c r="B6" s="49">
        <v>1.43696245</v>
      </c>
      <c r="D6" s="2" t="s">
        <v>16654</v>
      </c>
      <c r="E6" s="2">
        <v>-1.1666807254543896E-2</v>
      </c>
      <c r="F6" s="2"/>
      <c r="G6" s="2"/>
      <c r="H6" s="2"/>
      <c r="I6" s="2"/>
      <c r="J6" s="2"/>
      <c r="K6" s="2"/>
      <c r="L6" s="2"/>
    </row>
    <row r="7" spans="1:12" x14ac:dyDescent="0.2">
      <c r="A7" s="49">
        <v>0.14520567527468417</v>
      </c>
      <c r="B7" s="49">
        <v>1.497005988</v>
      </c>
      <c r="D7" s="2" t="s">
        <v>16655</v>
      </c>
      <c r="E7" s="2">
        <v>0.29805563032294974</v>
      </c>
      <c r="F7" s="2"/>
      <c r="G7" s="2"/>
      <c r="H7" s="2"/>
      <c r="I7" s="2"/>
      <c r="J7" s="2"/>
      <c r="K7" s="2"/>
      <c r="L7" s="2"/>
    </row>
    <row r="8" spans="1:12" ht="17" thickBot="1" x14ac:dyDescent="0.25">
      <c r="A8" s="49">
        <v>0.15677001546311933</v>
      </c>
      <c r="B8" s="49">
        <v>1.7928286849999999</v>
      </c>
      <c r="D8" s="52" t="s">
        <v>16656</v>
      </c>
      <c r="E8" s="52">
        <v>51</v>
      </c>
      <c r="F8" s="2"/>
      <c r="G8" s="2"/>
      <c r="H8" s="2"/>
      <c r="I8" s="2"/>
      <c r="J8" s="2"/>
      <c r="K8" s="2"/>
      <c r="L8" s="2"/>
    </row>
    <row r="9" spans="1:12" x14ac:dyDescent="0.2">
      <c r="A9" s="49">
        <v>0.15405200682779033</v>
      </c>
      <c r="B9" s="49">
        <v>0.782361309</v>
      </c>
      <c r="D9" s="2"/>
      <c r="E9" s="2"/>
      <c r="F9" s="2"/>
      <c r="G9" s="2"/>
      <c r="H9" s="2"/>
      <c r="I9" s="2"/>
      <c r="J9" s="2"/>
      <c r="K9" s="2"/>
      <c r="L9" s="2"/>
    </row>
    <row r="10" spans="1:12" ht="17" thickBot="1" x14ac:dyDescent="0.25">
      <c r="A10" s="49">
        <v>0.13360519200391666</v>
      </c>
      <c r="B10" s="49">
        <v>1.3287942020000001</v>
      </c>
      <c r="D10" s="2" t="s">
        <v>16657</v>
      </c>
      <c r="E10" s="2"/>
      <c r="F10" s="2"/>
      <c r="G10" s="2"/>
      <c r="H10" s="2"/>
      <c r="I10" s="2"/>
      <c r="J10" s="2"/>
      <c r="K10" s="2"/>
      <c r="L10" s="2"/>
    </row>
    <row r="11" spans="1:12" x14ac:dyDescent="0.2">
      <c r="A11" s="49">
        <v>0.13725438994808456</v>
      </c>
      <c r="B11" s="49">
        <v>1.6807724399999999</v>
      </c>
      <c r="D11" s="53"/>
      <c r="E11" s="53" t="s">
        <v>16658</v>
      </c>
      <c r="F11" s="53" t="s">
        <v>16659</v>
      </c>
      <c r="G11" s="53" t="s">
        <v>16660</v>
      </c>
      <c r="H11" s="53" t="s">
        <v>16661</v>
      </c>
      <c r="I11" s="53" t="s">
        <v>16662</v>
      </c>
      <c r="J11" s="2"/>
      <c r="K11" s="2"/>
      <c r="L11" s="2"/>
    </row>
    <row r="12" spans="1:12" x14ac:dyDescent="0.2">
      <c r="A12" s="49">
        <v>0.14945226476493159</v>
      </c>
      <c r="B12" s="49">
        <v>1.0749185670000001</v>
      </c>
      <c r="D12" s="2" t="s">
        <v>16663</v>
      </c>
      <c r="E12" s="2">
        <v>1</v>
      </c>
      <c r="F12" s="2">
        <v>3.7612486723701544E-2</v>
      </c>
      <c r="G12" s="2">
        <v>3.7612486723701544E-2</v>
      </c>
      <c r="H12" s="2">
        <v>0.42338687150341442</v>
      </c>
      <c r="I12" s="2">
        <v>0.51829152179947124</v>
      </c>
      <c r="J12" s="2"/>
      <c r="K12" s="2"/>
      <c r="L12" s="2"/>
    </row>
    <row r="13" spans="1:12" x14ac:dyDescent="0.2">
      <c r="A13" s="49">
        <v>0.16230070657461629</v>
      </c>
      <c r="B13" s="49">
        <v>1.3338451200000001</v>
      </c>
      <c r="D13" s="2" t="s">
        <v>16664</v>
      </c>
      <c r="E13" s="2">
        <v>49</v>
      </c>
      <c r="F13" s="2">
        <v>4.3530207795933338</v>
      </c>
      <c r="G13" s="2">
        <v>8.8837158767210891E-2</v>
      </c>
      <c r="H13" s="2"/>
      <c r="I13" s="2"/>
      <c r="J13" s="2"/>
      <c r="K13" s="2"/>
      <c r="L13" s="2"/>
    </row>
    <row r="14" spans="1:12" ht="17" thickBot="1" x14ac:dyDescent="0.25">
      <c r="A14" s="49">
        <v>0.13751241310690979</v>
      </c>
      <c r="B14" s="49">
        <v>1.1254019289999999</v>
      </c>
      <c r="D14" s="52" t="s">
        <v>16665</v>
      </c>
      <c r="E14" s="52">
        <v>50</v>
      </c>
      <c r="F14" s="52">
        <v>4.3906332663170353</v>
      </c>
      <c r="G14" s="52"/>
      <c r="H14" s="52"/>
      <c r="I14" s="52"/>
      <c r="J14" s="2"/>
      <c r="K14" s="2"/>
      <c r="L14" s="2"/>
    </row>
    <row r="15" spans="1:12" ht="17" thickBot="1" x14ac:dyDescent="0.25">
      <c r="A15" s="49">
        <v>0.13804802227958138</v>
      </c>
      <c r="B15" s="49">
        <v>1.5061096899999999</v>
      </c>
      <c r="D15" s="2"/>
      <c r="E15" s="2"/>
      <c r="F15" s="2"/>
      <c r="G15" s="2"/>
      <c r="H15" s="2"/>
      <c r="I15" s="2"/>
      <c r="J15" s="2"/>
      <c r="K15" s="2"/>
      <c r="L15" s="2"/>
    </row>
    <row r="16" spans="1:12" x14ac:dyDescent="0.2">
      <c r="A16" s="49">
        <v>0.14504595972316114</v>
      </c>
      <c r="B16" s="49">
        <v>1.3779751739999999</v>
      </c>
      <c r="D16" s="53"/>
      <c r="E16" s="53" t="s">
        <v>16666</v>
      </c>
      <c r="F16" s="53" t="s">
        <v>16655</v>
      </c>
      <c r="G16" s="53" t="s">
        <v>16667</v>
      </c>
      <c r="H16" s="53" t="s">
        <v>16668</v>
      </c>
      <c r="I16" s="53" t="s">
        <v>16669</v>
      </c>
      <c r="J16" s="53" t="s">
        <v>16670</v>
      </c>
      <c r="K16" s="53" t="s">
        <v>16671</v>
      </c>
      <c r="L16" s="53" t="s">
        <v>16672</v>
      </c>
    </row>
    <row r="17" spans="1:12" x14ac:dyDescent="0.2">
      <c r="A17" s="49">
        <v>0.14843252110939037</v>
      </c>
      <c r="B17" s="49">
        <v>1.77045177</v>
      </c>
      <c r="D17" s="2" t="s">
        <v>16673</v>
      </c>
      <c r="E17" s="2">
        <v>1.5095944411566709</v>
      </c>
      <c r="F17" s="2">
        <v>0.49783768077854135</v>
      </c>
      <c r="G17" s="2">
        <v>3.0323024942505317</v>
      </c>
      <c r="H17" s="2">
        <v>3.8727308791567145E-3</v>
      </c>
      <c r="I17" s="2">
        <v>0.50915216575426336</v>
      </c>
      <c r="J17" s="2">
        <v>2.5100367165590782</v>
      </c>
      <c r="K17" s="2">
        <v>0.50915216575426336</v>
      </c>
      <c r="L17" s="2">
        <v>2.5100367165590782</v>
      </c>
    </row>
    <row r="18" spans="1:12" ht="17" thickBot="1" x14ac:dyDescent="0.25">
      <c r="A18" s="49">
        <v>0.13941363568197762</v>
      </c>
      <c r="B18" s="49">
        <v>1.014084507</v>
      </c>
      <c r="D18" s="52" t="s">
        <v>16674</v>
      </c>
      <c r="E18" s="52">
        <v>-2.2027247332707174</v>
      </c>
      <c r="F18" s="52">
        <v>3.3852561419227483</v>
      </c>
      <c r="G18" s="52">
        <v>-0.65068185121720801</v>
      </c>
      <c r="H18" s="54">
        <v>0.51829152179945215</v>
      </c>
      <c r="I18" s="52">
        <v>-9.0056516474183361</v>
      </c>
      <c r="J18" s="52">
        <v>4.6002021808769014</v>
      </c>
      <c r="K18" s="52">
        <v>-9.0056516474183361</v>
      </c>
      <c r="L18" s="52">
        <v>4.6002021808769014</v>
      </c>
    </row>
    <row r="19" spans="1:12" x14ac:dyDescent="0.2">
      <c r="A19" s="49">
        <v>0.14289922048041429</v>
      </c>
      <c r="B19" s="49">
        <v>1.5431208540000001</v>
      </c>
    </row>
    <row r="20" spans="1:12" x14ac:dyDescent="0.2">
      <c r="A20" s="49">
        <v>0.14493654431429395</v>
      </c>
      <c r="B20" s="49">
        <v>1.052315093</v>
      </c>
    </row>
    <row r="21" spans="1:12" x14ac:dyDescent="0.2">
      <c r="A21" s="49">
        <v>0.13056218338104267</v>
      </c>
      <c r="B21" s="49">
        <v>1.3959196199999999</v>
      </c>
    </row>
    <row r="22" spans="1:12" x14ac:dyDescent="0.2">
      <c r="A22" s="49">
        <v>0.15824552354004162</v>
      </c>
      <c r="B22" s="49">
        <v>1.1663597299999999</v>
      </c>
    </row>
    <row r="23" spans="1:12" x14ac:dyDescent="0.2">
      <c r="A23" s="49">
        <v>0.15795899170954489</v>
      </c>
      <c r="B23" s="49">
        <v>0.648810514</v>
      </c>
    </row>
    <row r="24" spans="1:12" x14ac:dyDescent="0.2">
      <c r="A24" s="49">
        <v>0.15051646625122014</v>
      </c>
      <c r="B24" s="49">
        <v>1.6960425669999999</v>
      </c>
    </row>
    <row r="25" spans="1:12" x14ac:dyDescent="0.2">
      <c r="A25" s="49">
        <v>0.15840679311583744</v>
      </c>
      <c r="B25" s="49">
        <v>0.84529719599999997</v>
      </c>
    </row>
    <row r="26" spans="1:12" x14ac:dyDescent="0.2">
      <c r="A26" s="49">
        <v>0.14719260723027433</v>
      </c>
      <c r="B26" s="49">
        <v>1.163636364</v>
      </c>
    </row>
    <row r="27" spans="1:12" x14ac:dyDescent="0.2">
      <c r="A27" s="49">
        <v>0.15924299012755566</v>
      </c>
      <c r="B27" s="49">
        <v>0.92279298700000001</v>
      </c>
    </row>
    <row r="28" spans="1:12" x14ac:dyDescent="0.2">
      <c r="A28" s="49">
        <v>0.14121216541858958</v>
      </c>
      <c r="B28" s="49">
        <v>0.60072086499999999</v>
      </c>
    </row>
    <row r="29" spans="1:12" x14ac:dyDescent="0.2">
      <c r="A29" s="49">
        <v>0.15837236228115462</v>
      </c>
      <c r="B29" s="49">
        <v>1.19699042407661</v>
      </c>
    </row>
    <row r="30" spans="1:12" x14ac:dyDescent="0.2">
      <c r="A30" s="49">
        <v>0.15579541341386879</v>
      </c>
      <c r="B30" s="49">
        <v>1.58006362672322</v>
      </c>
    </row>
    <row r="31" spans="1:12" x14ac:dyDescent="0.2">
      <c r="A31" s="49">
        <v>0.15223790689292521</v>
      </c>
      <c r="B31" s="49">
        <v>1.25760649087221</v>
      </c>
    </row>
    <row r="32" spans="1:12" x14ac:dyDescent="0.2">
      <c r="A32" s="49">
        <v>0.14704875172883322</v>
      </c>
      <c r="B32" s="49">
        <v>0.90356211989574298</v>
      </c>
    </row>
    <row r="33" spans="1:2" x14ac:dyDescent="0.2">
      <c r="A33" s="49">
        <v>0.14225319701110742</v>
      </c>
      <c r="B33" s="49">
        <v>0.61802232854864403</v>
      </c>
    </row>
    <row r="34" spans="1:2" x14ac:dyDescent="0.2">
      <c r="A34" s="49">
        <v>0.12203387942788557</v>
      </c>
      <c r="B34" s="49">
        <v>1.3059701492537299</v>
      </c>
    </row>
    <row r="35" spans="1:2" x14ac:dyDescent="0.2">
      <c r="A35" s="49">
        <v>0.16053783749233069</v>
      </c>
      <c r="B35" s="49">
        <v>0.91473743647656702</v>
      </c>
    </row>
    <row r="36" spans="1:2" x14ac:dyDescent="0.2">
      <c r="A36" s="49">
        <v>0.13165060822228566</v>
      </c>
      <c r="B36" s="49">
        <v>1.4267486370490701</v>
      </c>
    </row>
    <row r="37" spans="1:2" x14ac:dyDescent="0.2">
      <c r="A37" s="49">
        <v>0.16814111881295568</v>
      </c>
      <c r="B37" s="49">
        <v>1.0871713777426399</v>
      </c>
    </row>
    <row r="38" spans="1:2" x14ac:dyDescent="0.2">
      <c r="A38" s="49">
        <v>0.12085507329747837</v>
      </c>
      <c r="B38" s="49">
        <v>0.56451612903225801</v>
      </c>
    </row>
    <row r="39" spans="1:2" x14ac:dyDescent="0.2">
      <c r="A39" s="49">
        <v>0.11370592371278151</v>
      </c>
      <c r="B39" s="49">
        <v>1.06648891851358</v>
      </c>
    </row>
    <row r="40" spans="1:2" x14ac:dyDescent="0.2">
      <c r="A40" s="49">
        <v>0.15622130575727308</v>
      </c>
      <c r="B40" s="49">
        <v>0.76170986812187402</v>
      </c>
    </row>
    <row r="41" spans="1:2" x14ac:dyDescent="0.2">
      <c r="A41" s="49">
        <v>0.13743927774096656</v>
      </c>
      <c r="B41" s="49">
        <v>1.0680907877169601</v>
      </c>
    </row>
    <row r="42" spans="1:2" x14ac:dyDescent="0.2">
      <c r="A42" s="49">
        <v>0.1377553228226519</v>
      </c>
      <c r="B42" s="49">
        <v>1.1356698009524999</v>
      </c>
    </row>
    <row r="43" spans="1:2" x14ac:dyDescent="0.2">
      <c r="A43" s="49">
        <v>0.15545359285083904</v>
      </c>
      <c r="B43" s="49">
        <v>1.1684023368046701</v>
      </c>
    </row>
    <row r="44" spans="1:2" x14ac:dyDescent="0.2">
      <c r="A44" s="49">
        <v>0.16000380921524951</v>
      </c>
      <c r="B44" s="49">
        <v>0.87789305666400597</v>
      </c>
    </row>
    <row r="45" spans="1:2" x14ac:dyDescent="0.2">
      <c r="A45" s="49">
        <v>0.14493934341099321</v>
      </c>
      <c r="B45" s="49">
        <v>1.3717421124828499</v>
      </c>
    </row>
    <row r="46" spans="1:2" x14ac:dyDescent="0.2">
      <c r="A46" s="49">
        <v>0.14426470146527232</v>
      </c>
      <c r="B46" s="49">
        <v>1.18745830553702</v>
      </c>
    </row>
    <row r="47" spans="1:2" x14ac:dyDescent="0.2">
      <c r="A47" s="49">
        <v>0.13994505735096061</v>
      </c>
      <c r="B47" s="49">
        <v>1.2763596004439499</v>
      </c>
    </row>
    <row r="48" spans="1:2" x14ac:dyDescent="0.2">
      <c r="A48" s="49">
        <v>0.14959831707570123</v>
      </c>
      <c r="B48" s="49">
        <v>1.1555989583333299</v>
      </c>
    </row>
    <row r="49" spans="1:2" x14ac:dyDescent="0.2">
      <c r="A49" s="49">
        <v>0.1741090779485111</v>
      </c>
      <c r="B49" s="49">
        <v>1.0008203445447099</v>
      </c>
    </row>
    <row r="50" spans="1:2" x14ac:dyDescent="0.2">
      <c r="A50" s="49">
        <v>0.13678765494941092</v>
      </c>
      <c r="B50" s="49">
        <v>1.2910798122065701</v>
      </c>
    </row>
    <row r="51" spans="1:2" x14ac:dyDescent="0.2">
      <c r="A51" s="49">
        <v>0.1491306594420726</v>
      </c>
      <c r="B51" s="49">
        <v>1.0374878959745499</v>
      </c>
    </row>
    <row r="52" spans="1:2" x14ac:dyDescent="0.2">
      <c r="A52" s="49">
        <v>0.15218015094843793</v>
      </c>
      <c r="B52" s="49">
        <v>1.2374014569404299</v>
      </c>
    </row>
  </sheetData>
  <pageMargins left="0.7" right="0.7" top="0.75" bottom="0.75" header="0.3" footer="0.3"/>
</worksheet>
</file>

<file path=xl/worksheets/sheet15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F2EE7789-0B7C-FB4C-BCE0-ED419A6FCF34}">
  <dimension ref="A1:L52"/>
  <sheetViews>
    <sheetView workbookViewId="0">
      <selection activeCell="B1" sqref="B1"/>
    </sheetView>
  </sheetViews>
  <sheetFormatPr baseColWidth="10" defaultRowHeight="16" x14ac:dyDescent="0.2"/>
  <cols>
    <col min="1" max="1" width="19" style="49" bestFit="1" customWidth="1"/>
    <col min="2" max="2" width="27.83203125" style="49" bestFit="1" customWidth="1"/>
    <col min="3" max="3" width="10.83203125" style="49"/>
    <col min="4" max="4" width="20.33203125" style="49" bestFit="1" customWidth="1"/>
    <col min="5" max="5" width="14.6640625" style="49" bestFit="1" customWidth="1"/>
    <col min="6" max="6" width="15.1640625" style="49" bestFit="1" customWidth="1"/>
    <col min="7" max="8" width="14" style="49" bestFit="1" customWidth="1"/>
    <col min="9" max="9" width="14.6640625" style="49" bestFit="1" customWidth="1"/>
    <col min="10" max="10" width="14" style="49" bestFit="1" customWidth="1"/>
    <col min="11" max="11" width="14.6640625" style="49" bestFit="1" customWidth="1"/>
    <col min="12" max="12" width="14" style="49" bestFit="1" customWidth="1"/>
    <col min="13" max="16384" width="10.83203125" style="49"/>
  </cols>
  <sheetData>
    <row r="1" spans="1:12" ht="34" x14ac:dyDescent="0.2">
      <c r="A1" s="43" t="s">
        <v>16675</v>
      </c>
      <c r="B1" s="43" t="s">
        <v>17269</v>
      </c>
      <c r="D1" s="2" t="s">
        <v>16650</v>
      </c>
      <c r="E1" s="2"/>
      <c r="F1" s="2"/>
      <c r="G1" s="2"/>
      <c r="H1" s="2"/>
      <c r="I1" s="2"/>
      <c r="J1" s="2"/>
      <c r="K1" s="2"/>
      <c r="L1" s="2"/>
    </row>
    <row r="2" spans="1:12" ht="17" thickBot="1" x14ac:dyDescent="0.25">
      <c r="A2" s="1">
        <v>0.16335</v>
      </c>
      <c r="B2" s="49">
        <v>1.3672795849999999</v>
      </c>
      <c r="D2" s="2"/>
      <c r="E2" s="2"/>
      <c r="F2" s="2"/>
      <c r="G2" s="2"/>
      <c r="H2" s="2"/>
      <c r="I2" s="2"/>
      <c r="J2" s="2"/>
      <c r="K2" s="2"/>
      <c r="L2" s="2"/>
    </row>
    <row r="3" spans="1:12" x14ac:dyDescent="0.2">
      <c r="A3" s="1">
        <v>0.13235918399999999</v>
      </c>
      <c r="B3" s="49">
        <v>1.2224656899999999</v>
      </c>
      <c r="D3" s="50" t="s">
        <v>16651</v>
      </c>
      <c r="E3" s="50"/>
      <c r="F3" s="2"/>
      <c r="G3" s="2"/>
      <c r="H3" s="2"/>
      <c r="I3" s="2"/>
      <c r="J3" s="2"/>
      <c r="K3" s="2"/>
      <c r="L3" s="2"/>
    </row>
    <row r="4" spans="1:12" x14ac:dyDescent="0.2">
      <c r="A4" s="1">
        <v>0.17182</v>
      </c>
      <c r="B4" s="49">
        <v>1.2723584729999999</v>
      </c>
      <c r="D4" s="2" t="s">
        <v>16652</v>
      </c>
      <c r="E4" s="2">
        <v>0.11464777906082362</v>
      </c>
      <c r="F4" s="2"/>
      <c r="G4" s="2"/>
      <c r="H4" s="2"/>
      <c r="I4" s="2"/>
      <c r="J4" s="2"/>
      <c r="K4" s="2"/>
      <c r="L4" s="2"/>
    </row>
    <row r="5" spans="1:12" x14ac:dyDescent="0.2">
      <c r="A5" s="1">
        <v>0.16318648599999999</v>
      </c>
      <c r="B5" s="49">
        <v>1.4166201899999999</v>
      </c>
      <c r="D5" s="2" t="s">
        <v>16653</v>
      </c>
      <c r="E5" s="51">
        <v>1.3144113243579425E-2</v>
      </c>
      <c r="F5" s="2"/>
      <c r="G5" s="2"/>
      <c r="H5" s="2"/>
      <c r="I5" s="2"/>
      <c r="J5" s="2"/>
      <c r="K5" s="2"/>
      <c r="L5" s="2"/>
    </row>
    <row r="6" spans="1:12" x14ac:dyDescent="0.2">
      <c r="A6" s="1">
        <v>0.135194231</v>
      </c>
      <c r="B6" s="49">
        <v>1.43696245</v>
      </c>
      <c r="D6" s="2" t="s">
        <v>16654</v>
      </c>
      <c r="E6" s="2">
        <v>-6.9958028126740563E-3</v>
      </c>
      <c r="F6" s="2"/>
      <c r="G6" s="2"/>
      <c r="H6" s="2"/>
      <c r="I6" s="2"/>
      <c r="J6" s="2"/>
      <c r="K6" s="2"/>
      <c r="L6" s="2"/>
    </row>
    <row r="7" spans="1:12" x14ac:dyDescent="0.2">
      <c r="A7" s="1">
        <v>0.13263461500000001</v>
      </c>
      <c r="B7" s="49">
        <v>1.497005988</v>
      </c>
      <c r="D7" s="2" t="s">
        <v>16655</v>
      </c>
      <c r="E7" s="2">
        <v>0.29736675237393156</v>
      </c>
      <c r="F7" s="2"/>
      <c r="G7" s="2"/>
      <c r="H7" s="2"/>
      <c r="I7" s="2"/>
      <c r="J7" s="2"/>
      <c r="K7" s="2"/>
      <c r="L7" s="2"/>
    </row>
    <row r="8" spans="1:12" ht="17" thickBot="1" x14ac:dyDescent="0.25">
      <c r="A8" s="1">
        <v>0.139822222</v>
      </c>
      <c r="B8" s="49">
        <v>1.7928286849999999</v>
      </c>
      <c r="D8" s="52" t="s">
        <v>16656</v>
      </c>
      <c r="E8" s="52">
        <v>51</v>
      </c>
      <c r="F8" s="2"/>
      <c r="G8" s="2"/>
      <c r="H8" s="2"/>
      <c r="I8" s="2"/>
      <c r="J8" s="2"/>
      <c r="K8" s="2"/>
      <c r="L8" s="2"/>
    </row>
    <row r="9" spans="1:12" x14ac:dyDescent="0.2">
      <c r="A9" s="1">
        <v>0.140830556</v>
      </c>
      <c r="B9" s="49">
        <v>0.782361309</v>
      </c>
      <c r="D9" s="2"/>
      <c r="E9" s="2"/>
      <c r="F9" s="2"/>
      <c r="G9" s="2"/>
      <c r="H9" s="2"/>
      <c r="I9" s="2"/>
      <c r="J9" s="2"/>
      <c r="K9" s="2"/>
      <c r="L9" s="2"/>
    </row>
    <row r="10" spans="1:12" ht="17" thickBot="1" x14ac:dyDescent="0.25">
      <c r="A10" s="1">
        <v>0.1694</v>
      </c>
      <c r="B10" s="49">
        <v>1.3287942020000001</v>
      </c>
      <c r="D10" s="2" t="s">
        <v>16657</v>
      </c>
      <c r="E10" s="2"/>
      <c r="F10" s="2"/>
      <c r="G10" s="2"/>
      <c r="H10" s="2"/>
      <c r="I10" s="2"/>
      <c r="J10" s="2"/>
      <c r="K10" s="2"/>
      <c r="L10" s="2"/>
    </row>
    <row r="11" spans="1:12" x14ac:dyDescent="0.2">
      <c r="A11" s="1">
        <v>0.16565476200000001</v>
      </c>
      <c r="B11" s="49">
        <v>1.6807724399999999</v>
      </c>
      <c r="D11" s="53"/>
      <c r="E11" s="53" t="s">
        <v>16658</v>
      </c>
      <c r="F11" s="53" t="s">
        <v>16659</v>
      </c>
      <c r="G11" s="53" t="s">
        <v>16660</v>
      </c>
      <c r="H11" s="53" t="s">
        <v>16661</v>
      </c>
      <c r="I11" s="53" t="s">
        <v>16662</v>
      </c>
      <c r="J11" s="2"/>
      <c r="K11" s="2"/>
      <c r="L11" s="2"/>
    </row>
    <row r="12" spans="1:12" x14ac:dyDescent="0.2">
      <c r="A12" s="1">
        <v>0.149339474</v>
      </c>
      <c r="B12" s="49">
        <v>1.0749185670000001</v>
      </c>
      <c r="D12" s="2" t="s">
        <v>16663</v>
      </c>
      <c r="E12" s="2">
        <v>1</v>
      </c>
      <c r="F12" s="2">
        <v>5.7710980863498129E-2</v>
      </c>
      <c r="G12" s="2">
        <v>5.7710980863498129E-2</v>
      </c>
      <c r="H12" s="2">
        <v>0.65263992197714016</v>
      </c>
      <c r="I12" s="2">
        <v>0.4230750700347693</v>
      </c>
      <c r="J12" s="2"/>
      <c r="K12" s="2"/>
      <c r="L12" s="2"/>
    </row>
    <row r="13" spans="1:12" x14ac:dyDescent="0.2">
      <c r="A13" s="1">
        <v>0.13113023300000001</v>
      </c>
      <c r="B13" s="49">
        <v>1.3338451200000001</v>
      </c>
      <c r="D13" s="2" t="s">
        <v>16664</v>
      </c>
      <c r="E13" s="2">
        <v>49</v>
      </c>
      <c r="F13" s="2">
        <v>4.3329222854535372</v>
      </c>
      <c r="G13" s="2">
        <v>8.8426985417419127E-2</v>
      </c>
      <c r="H13" s="2"/>
      <c r="I13" s="2"/>
      <c r="J13" s="2"/>
      <c r="K13" s="2"/>
      <c r="L13" s="2"/>
    </row>
    <row r="14" spans="1:12" ht="17" thickBot="1" x14ac:dyDescent="0.25">
      <c r="A14" s="1">
        <v>0.15925161299999999</v>
      </c>
      <c r="B14" s="49">
        <v>1.1254019289999999</v>
      </c>
      <c r="D14" s="52" t="s">
        <v>16665</v>
      </c>
      <c r="E14" s="52">
        <v>50</v>
      </c>
      <c r="F14" s="52">
        <v>4.3906332663170353</v>
      </c>
      <c r="G14" s="52"/>
      <c r="H14" s="52"/>
      <c r="I14" s="52"/>
      <c r="J14" s="2"/>
      <c r="K14" s="2"/>
      <c r="L14" s="2"/>
    </row>
    <row r="15" spans="1:12" ht="17" thickBot="1" x14ac:dyDescent="0.25">
      <c r="A15" s="1">
        <v>0.14900285699999999</v>
      </c>
      <c r="B15" s="49">
        <v>1.5061096899999999</v>
      </c>
      <c r="D15" s="2"/>
      <c r="E15" s="2"/>
      <c r="F15" s="2"/>
      <c r="G15" s="2"/>
      <c r="H15" s="2"/>
      <c r="I15" s="2"/>
      <c r="J15" s="2"/>
      <c r="K15" s="2"/>
      <c r="L15" s="2"/>
    </row>
    <row r="16" spans="1:12" x14ac:dyDescent="0.2">
      <c r="A16" s="1">
        <v>0.14861956500000001</v>
      </c>
      <c r="B16" s="49">
        <v>1.3779751739999999</v>
      </c>
      <c r="D16" s="53"/>
      <c r="E16" s="53" t="s">
        <v>16666</v>
      </c>
      <c r="F16" s="53" t="s">
        <v>16655</v>
      </c>
      <c r="G16" s="53" t="s">
        <v>16667</v>
      </c>
      <c r="H16" s="53" t="s">
        <v>16668</v>
      </c>
      <c r="I16" s="53" t="s">
        <v>16669</v>
      </c>
      <c r="J16" s="53" t="s">
        <v>16670</v>
      </c>
      <c r="K16" s="53" t="s">
        <v>16671</v>
      </c>
      <c r="L16" s="53" t="s">
        <v>16672</v>
      </c>
    </row>
    <row r="17" spans="1:12" x14ac:dyDescent="0.2">
      <c r="A17" s="1">
        <v>0.14713599999999999</v>
      </c>
      <c r="B17" s="49">
        <v>1.77045177</v>
      </c>
      <c r="D17" s="2" t="s">
        <v>16673</v>
      </c>
      <c r="E17" s="2">
        <v>0.80409105906431044</v>
      </c>
      <c r="F17" s="2">
        <v>0.47555852304136242</v>
      </c>
      <c r="G17" s="2">
        <v>1.6908351340690269</v>
      </c>
      <c r="H17" s="2">
        <v>9.7220607666739844E-2</v>
      </c>
      <c r="I17" s="2">
        <v>-0.15157957264536603</v>
      </c>
      <c r="J17" s="2">
        <v>1.7597616907739868</v>
      </c>
      <c r="K17" s="2">
        <v>-0.15157957264536603</v>
      </c>
      <c r="L17" s="2">
        <v>1.7597616907739868</v>
      </c>
    </row>
    <row r="18" spans="1:12" ht="17" thickBot="1" x14ac:dyDescent="0.25">
      <c r="A18" s="1">
        <v>0.159316667</v>
      </c>
      <c r="B18" s="49">
        <v>1.014084507</v>
      </c>
      <c r="D18" s="52" t="s">
        <v>16674</v>
      </c>
      <c r="E18" s="52">
        <v>2.5544470487759985</v>
      </c>
      <c r="F18" s="52">
        <v>3.1619870474052942</v>
      </c>
      <c r="G18" s="52">
        <v>0.80786132595709426</v>
      </c>
      <c r="H18" s="54">
        <v>0.42307507003476441</v>
      </c>
      <c r="I18" s="52">
        <v>-3.7998038218130774</v>
      </c>
      <c r="J18" s="52">
        <v>8.9086979193650748</v>
      </c>
      <c r="K18" s="52">
        <v>-3.7998038218130774</v>
      </c>
      <c r="L18" s="52">
        <v>8.9086979193650748</v>
      </c>
    </row>
    <row r="19" spans="1:12" x14ac:dyDescent="0.2">
      <c r="A19" s="1">
        <v>0.1452</v>
      </c>
      <c r="B19" s="49">
        <v>1.5431208540000001</v>
      </c>
    </row>
    <row r="20" spans="1:12" x14ac:dyDescent="0.2">
      <c r="A20" s="1">
        <v>0.15012962999999999</v>
      </c>
      <c r="B20" s="49">
        <v>1.052315093</v>
      </c>
    </row>
    <row r="21" spans="1:12" x14ac:dyDescent="0.2">
      <c r="A21" s="1">
        <v>0.16059999999999999</v>
      </c>
      <c r="B21" s="49">
        <v>1.3959196199999999</v>
      </c>
    </row>
    <row r="22" spans="1:12" x14ac:dyDescent="0.2">
      <c r="A22" s="1">
        <v>0.145911765</v>
      </c>
      <c r="B22" s="49">
        <v>1.1663597299999999</v>
      </c>
    </row>
    <row r="23" spans="1:12" x14ac:dyDescent="0.2">
      <c r="A23" s="1">
        <v>0.13915</v>
      </c>
      <c r="B23" s="49">
        <v>0.648810514</v>
      </c>
    </row>
    <row r="24" spans="1:12" x14ac:dyDescent="0.2">
      <c r="A24" s="1">
        <v>0.14697073199999999</v>
      </c>
      <c r="B24" s="49">
        <v>1.6960425669999999</v>
      </c>
    </row>
    <row r="25" spans="1:12" x14ac:dyDescent="0.2">
      <c r="A25" s="1">
        <v>0.14056595699999999</v>
      </c>
      <c r="B25" s="49">
        <v>0.84529719599999997</v>
      </c>
    </row>
    <row r="26" spans="1:12" x14ac:dyDescent="0.2">
      <c r="A26" s="1">
        <v>0.15470714299999999</v>
      </c>
      <c r="B26" s="49">
        <v>1.163636364</v>
      </c>
    </row>
    <row r="27" spans="1:12" x14ac:dyDescent="0.2">
      <c r="A27" s="1">
        <v>0.12791428599999999</v>
      </c>
      <c r="B27" s="49">
        <v>0.92279298700000001</v>
      </c>
    </row>
    <row r="28" spans="1:12" x14ac:dyDescent="0.2">
      <c r="A28" s="1">
        <v>0.1452</v>
      </c>
      <c r="B28" s="49">
        <v>0.60072086499999999</v>
      </c>
    </row>
    <row r="29" spans="1:12" x14ac:dyDescent="0.2">
      <c r="A29" s="1">
        <v>0.14096500000000001</v>
      </c>
      <c r="B29" s="49">
        <v>1.19699042407661</v>
      </c>
    </row>
    <row r="30" spans="1:12" x14ac:dyDescent="0.2">
      <c r="A30" s="1">
        <v>0.140954385964912</v>
      </c>
      <c r="B30" s="49">
        <v>1.58006362672322</v>
      </c>
    </row>
    <row r="31" spans="1:12" x14ac:dyDescent="0.2">
      <c r="A31" s="1">
        <v>0.142708823529412</v>
      </c>
      <c r="B31" s="49">
        <v>1.25760649087221</v>
      </c>
    </row>
    <row r="32" spans="1:12" x14ac:dyDescent="0.2">
      <c r="A32" s="1">
        <v>0.149348571428571</v>
      </c>
      <c r="B32" s="49">
        <v>0.90356211989574298</v>
      </c>
    </row>
    <row r="33" spans="1:2" x14ac:dyDescent="0.2">
      <c r="A33" s="1">
        <v>0.148603125</v>
      </c>
      <c r="B33" s="49">
        <v>0.61802232854864403</v>
      </c>
    </row>
    <row r="34" spans="1:2" x14ac:dyDescent="0.2">
      <c r="A34" s="1">
        <v>0.18465652173913</v>
      </c>
      <c r="B34" s="49">
        <v>1.3059701492537299</v>
      </c>
    </row>
    <row r="35" spans="1:2" x14ac:dyDescent="0.2">
      <c r="A35" s="1">
        <v>0.132275</v>
      </c>
      <c r="B35" s="49">
        <v>0.91473743647656702</v>
      </c>
    </row>
    <row r="36" spans="1:2" x14ac:dyDescent="0.2">
      <c r="A36" s="1">
        <v>0.16805555555555601</v>
      </c>
      <c r="B36" s="49">
        <v>1.4267486370490701</v>
      </c>
    </row>
    <row r="37" spans="1:2" x14ac:dyDescent="0.2">
      <c r="A37" s="1">
        <v>0.13401320754717</v>
      </c>
      <c r="B37" s="49">
        <v>1.0871713777426399</v>
      </c>
    </row>
    <row r="38" spans="1:2" x14ac:dyDescent="0.2">
      <c r="A38" s="1">
        <v>0.16624347826086999</v>
      </c>
      <c r="B38" s="49">
        <v>0.56451612903225801</v>
      </c>
    </row>
    <row r="39" spans="1:2" x14ac:dyDescent="0.2">
      <c r="A39" s="1">
        <v>0.182952</v>
      </c>
      <c r="B39" s="49">
        <v>1.06648891851358</v>
      </c>
    </row>
    <row r="40" spans="1:2" x14ac:dyDescent="0.2">
      <c r="A40" s="1">
        <v>0.14652000000000001</v>
      </c>
      <c r="B40" s="49">
        <v>0.76170986812187402</v>
      </c>
    </row>
    <row r="41" spans="1:2" x14ac:dyDescent="0.2">
      <c r="A41" s="1">
        <v>0.15925161290322601</v>
      </c>
      <c r="B41" s="49">
        <v>1.0680907877169601</v>
      </c>
    </row>
    <row r="42" spans="1:2" x14ac:dyDescent="0.2">
      <c r="A42" s="1">
        <v>0.15519565217391301</v>
      </c>
      <c r="B42" s="49">
        <v>1.1356698009524999</v>
      </c>
    </row>
    <row r="43" spans="1:2" x14ac:dyDescent="0.2">
      <c r="A43" s="1">
        <v>0.135351162790698</v>
      </c>
      <c r="B43" s="49">
        <v>1.1684023368046701</v>
      </c>
    </row>
    <row r="44" spans="1:2" x14ac:dyDescent="0.2">
      <c r="A44" s="1">
        <v>0.13973548387096801</v>
      </c>
      <c r="B44" s="49">
        <v>0.87789305666400597</v>
      </c>
    </row>
    <row r="45" spans="1:2" x14ac:dyDescent="0.2">
      <c r="A45" s="1">
        <v>0.15004000000000001</v>
      </c>
      <c r="B45" s="49">
        <v>1.3717421124828499</v>
      </c>
    </row>
    <row r="46" spans="1:2" x14ac:dyDescent="0.2">
      <c r="A46" s="1">
        <v>0.15487999999999999</v>
      </c>
      <c r="B46" s="49">
        <v>1.18745830553702</v>
      </c>
    </row>
    <row r="47" spans="1:2" x14ac:dyDescent="0.2">
      <c r="A47" s="1">
        <v>0.162215625</v>
      </c>
      <c r="B47" s="49">
        <v>1.2763596004439499</v>
      </c>
    </row>
    <row r="48" spans="1:2" x14ac:dyDescent="0.2">
      <c r="A48" s="1">
        <v>0.15096190476190499</v>
      </c>
      <c r="B48" s="49">
        <v>1.1555989583333299</v>
      </c>
    </row>
    <row r="49" spans="1:2" x14ac:dyDescent="0.2">
      <c r="A49" s="1">
        <v>0.12886500000000001</v>
      </c>
      <c r="B49" s="49">
        <v>1.0008203445447099</v>
      </c>
    </row>
    <row r="50" spans="1:2" x14ac:dyDescent="0.2">
      <c r="A50" s="1">
        <v>0.16222962962963</v>
      </c>
      <c r="B50" s="49">
        <v>1.2910798122065701</v>
      </c>
    </row>
    <row r="51" spans="1:2" x14ac:dyDescent="0.2">
      <c r="A51" s="1">
        <v>0.14742894736842099</v>
      </c>
      <c r="B51" s="49">
        <v>1.0374878959745499</v>
      </c>
    </row>
    <row r="52" spans="1:2" x14ac:dyDescent="0.2">
      <c r="A52" s="1">
        <v>0.14302200000000001</v>
      </c>
      <c r="B52" s="49">
        <v>1.2374014569404299</v>
      </c>
    </row>
  </sheetData>
  <pageMargins left="0.7" right="0.7" top="0.75" bottom="0.75" header="0.3" footer="0.3"/>
</worksheet>
</file>

<file path=xl/worksheets/sheet16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47EECFCB-721B-2E4C-86B5-FE4595BBE3AC}">
  <dimension ref="A1:L52"/>
  <sheetViews>
    <sheetView workbookViewId="0">
      <selection activeCell="E48" sqref="E48"/>
    </sheetView>
  </sheetViews>
  <sheetFormatPr baseColWidth="10" defaultRowHeight="16" x14ac:dyDescent="0.2"/>
  <cols>
    <col min="1" max="1" width="18.6640625" style="49" bestFit="1" customWidth="1"/>
    <col min="2" max="2" width="27.83203125" style="49" bestFit="1" customWidth="1"/>
    <col min="3" max="3" width="10.83203125" style="49"/>
    <col min="4" max="4" width="20.33203125" style="49" bestFit="1" customWidth="1"/>
    <col min="5" max="5" width="14.6640625" style="49" bestFit="1" customWidth="1"/>
    <col min="6" max="6" width="15.1640625" style="49" bestFit="1" customWidth="1"/>
    <col min="7" max="7" width="14.6640625" style="49" bestFit="1" customWidth="1"/>
    <col min="8" max="8" width="14.1640625" style="49" bestFit="1" customWidth="1"/>
    <col min="9" max="9" width="14.6640625" style="49" bestFit="1" customWidth="1"/>
    <col min="10" max="10" width="14" style="49" bestFit="1" customWidth="1"/>
    <col min="11" max="11" width="14.6640625" style="49" bestFit="1" customWidth="1"/>
    <col min="12" max="12" width="14" style="49" bestFit="1" customWidth="1"/>
    <col min="13" max="16384" width="10.83203125" style="49"/>
  </cols>
  <sheetData>
    <row r="1" spans="1:12" ht="34" x14ac:dyDescent="0.2">
      <c r="A1" s="43" t="s">
        <v>16676</v>
      </c>
      <c r="B1" s="43" t="s">
        <v>17269</v>
      </c>
      <c r="D1" s="2" t="s">
        <v>16650</v>
      </c>
      <c r="E1" s="2"/>
      <c r="F1" s="2"/>
      <c r="G1" s="2"/>
      <c r="H1" s="2"/>
      <c r="I1" s="2"/>
      <c r="J1" s="2"/>
      <c r="K1" s="2"/>
      <c r="L1" s="2"/>
    </row>
    <row r="2" spans="1:12" ht="17" thickBot="1" x14ac:dyDescent="0.25">
      <c r="A2" s="49">
        <v>20.277777780000001</v>
      </c>
      <c r="B2" s="49">
        <v>1.3672795849999999</v>
      </c>
      <c r="D2" s="2"/>
      <c r="E2" s="2"/>
      <c r="F2" s="2"/>
      <c r="G2" s="2"/>
      <c r="H2" s="2"/>
      <c r="I2" s="2"/>
      <c r="J2" s="2"/>
      <c r="K2" s="2"/>
      <c r="L2" s="2"/>
    </row>
    <row r="3" spans="1:12" x14ac:dyDescent="0.2">
      <c r="A3" s="49">
        <v>19.08163265</v>
      </c>
      <c r="B3" s="49">
        <v>1.2224656899999999</v>
      </c>
      <c r="D3" s="50" t="s">
        <v>16651</v>
      </c>
      <c r="E3" s="50"/>
      <c r="F3" s="2"/>
      <c r="G3" s="2"/>
      <c r="H3" s="2"/>
      <c r="I3" s="2"/>
      <c r="J3" s="2"/>
      <c r="K3" s="2"/>
      <c r="L3" s="2"/>
    </row>
    <row r="4" spans="1:12" x14ac:dyDescent="0.2">
      <c r="A4" s="49">
        <v>21.6</v>
      </c>
      <c r="B4" s="49">
        <v>1.2723584729999999</v>
      </c>
      <c r="D4" s="2" t="s">
        <v>16652</v>
      </c>
      <c r="E4" s="2">
        <v>0.52549924529042313</v>
      </c>
      <c r="F4" s="2"/>
      <c r="G4" s="2"/>
      <c r="H4" s="2"/>
      <c r="I4" s="2"/>
      <c r="J4" s="2"/>
      <c r="K4" s="2"/>
      <c r="L4" s="2"/>
    </row>
    <row r="5" spans="1:12" x14ac:dyDescent="0.2">
      <c r="A5" s="49">
        <v>25.351351350000002</v>
      </c>
      <c r="B5" s="49">
        <v>1.4166201899999999</v>
      </c>
      <c r="D5" s="2" t="s">
        <v>16653</v>
      </c>
      <c r="E5" s="51">
        <v>0.27614945680080427</v>
      </c>
      <c r="F5" s="2"/>
      <c r="G5" s="2"/>
      <c r="H5" s="2"/>
      <c r="I5" s="2"/>
      <c r="J5" s="2"/>
      <c r="K5" s="2"/>
      <c r="L5" s="2"/>
    </row>
    <row r="6" spans="1:12" x14ac:dyDescent="0.2">
      <c r="A6" s="49">
        <v>20.21153846</v>
      </c>
      <c r="B6" s="49">
        <v>1.43696245</v>
      </c>
      <c r="D6" s="2" t="s">
        <v>16654</v>
      </c>
      <c r="E6" s="2">
        <v>0.26137699673551457</v>
      </c>
      <c r="F6" s="2"/>
      <c r="G6" s="2"/>
      <c r="H6" s="2"/>
      <c r="I6" s="2"/>
      <c r="J6" s="2"/>
      <c r="K6" s="2"/>
      <c r="L6" s="2"/>
    </row>
    <row r="7" spans="1:12" x14ac:dyDescent="0.2">
      <c r="A7" s="49">
        <v>18.30769231</v>
      </c>
      <c r="B7" s="49">
        <v>1.497005988</v>
      </c>
      <c r="D7" s="2" t="s">
        <v>16655</v>
      </c>
      <c r="E7" s="2">
        <v>0.25467715757013021</v>
      </c>
      <c r="F7" s="2"/>
      <c r="G7" s="2"/>
      <c r="H7" s="2"/>
      <c r="I7" s="2"/>
      <c r="J7" s="2"/>
      <c r="K7" s="2"/>
      <c r="L7" s="2"/>
    </row>
    <row r="8" spans="1:12" ht="17" thickBot="1" x14ac:dyDescent="0.25">
      <c r="A8" s="49">
        <v>21.944444440000002</v>
      </c>
      <c r="B8" s="49">
        <v>1.7928286849999999</v>
      </c>
      <c r="D8" s="52" t="s">
        <v>16656</v>
      </c>
      <c r="E8" s="52">
        <v>51</v>
      </c>
      <c r="F8" s="2"/>
      <c r="G8" s="2"/>
      <c r="H8" s="2"/>
      <c r="I8" s="2"/>
      <c r="J8" s="2"/>
      <c r="K8" s="2"/>
      <c r="L8" s="2"/>
    </row>
    <row r="9" spans="1:12" x14ac:dyDescent="0.2">
      <c r="A9" s="49">
        <v>18.916666670000001</v>
      </c>
      <c r="B9" s="49">
        <v>0.782361309</v>
      </c>
      <c r="D9" s="2"/>
      <c r="E9" s="2"/>
      <c r="F9" s="2"/>
      <c r="G9" s="2"/>
      <c r="H9" s="2"/>
      <c r="I9" s="2"/>
      <c r="J9" s="2"/>
      <c r="K9" s="2"/>
      <c r="L9" s="2"/>
    </row>
    <row r="10" spans="1:12" ht="17" thickBot="1" x14ac:dyDescent="0.25">
      <c r="A10" s="49">
        <v>20.93181818</v>
      </c>
      <c r="B10" s="49">
        <v>1.3287942020000001</v>
      </c>
      <c r="D10" s="2" t="s">
        <v>16657</v>
      </c>
      <c r="E10" s="2"/>
      <c r="F10" s="2"/>
      <c r="G10" s="2"/>
      <c r="H10" s="2"/>
      <c r="I10" s="2"/>
      <c r="J10" s="2"/>
      <c r="K10" s="2"/>
      <c r="L10" s="2"/>
    </row>
    <row r="11" spans="1:12" x14ac:dyDescent="0.2">
      <c r="A11" s="49">
        <v>21.285714290000001</v>
      </c>
      <c r="B11" s="49">
        <v>1.6807724399999999</v>
      </c>
      <c r="D11" s="53"/>
      <c r="E11" s="53" t="s">
        <v>16658</v>
      </c>
      <c r="F11" s="53" t="s">
        <v>16659</v>
      </c>
      <c r="G11" s="53" t="s">
        <v>16660</v>
      </c>
      <c r="H11" s="53" t="s">
        <v>16661</v>
      </c>
      <c r="I11" s="53" t="s">
        <v>16662</v>
      </c>
      <c r="J11" s="2"/>
      <c r="K11" s="2"/>
      <c r="L11" s="2"/>
    </row>
    <row r="12" spans="1:12" x14ac:dyDescent="0.2">
      <c r="A12" s="49">
        <v>22.263157889999999</v>
      </c>
      <c r="B12" s="49">
        <v>1.0749185670000001</v>
      </c>
      <c r="D12" s="2" t="s">
        <v>16663</v>
      </c>
      <c r="E12" s="2">
        <v>1</v>
      </c>
      <c r="F12" s="2">
        <v>1.2124709915049903</v>
      </c>
      <c r="G12" s="2">
        <v>1.2124709915049903</v>
      </c>
      <c r="H12" s="2">
        <v>18.693532125340599</v>
      </c>
      <c r="I12" s="2">
        <v>7.5055265140019334E-5</v>
      </c>
      <c r="J12" s="2"/>
      <c r="K12" s="2"/>
      <c r="L12" s="2"/>
    </row>
    <row r="13" spans="1:12" x14ac:dyDescent="0.2">
      <c r="A13" s="49">
        <v>19.27906977</v>
      </c>
      <c r="B13" s="49">
        <v>1.3338451200000001</v>
      </c>
      <c r="D13" s="2" t="s">
        <v>16664</v>
      </c>
      <c r="E13" s="2">
        <v>49</v>
      </c>
      <c r="F13" s="2">
        <v>3.1781622748120451</v>
      </c>
      <c r="G13" s="2">
        <v>6.4860454588000924E-2</v>
      </c>
      <c r="H13" s="2"/>
      <c r="I13" s="2"/>
      <c r="J13" s="2"/>
      <c r="K13" s="2"/>
      <c r="L13" s="2"/>
    </row>
    <row r="14" spans="1:12" ht="17" thickBot="1" x14ac:dyDescent="0.25">
      <c r="A14" s="49">
        <v>21.516129029999998</v>
      </c>
      <c r="B14" s="49">
        <v>1.1254019289999999</v>
      </c>
      <c r="D14" s="52" t="s">
        <v>16665</v>
      </c>
      <c r="E14" s="52">
        <v>50</v>
      </c>
      <c r="F14" s="52">
        <v>4.3906332663170353</v>
      </c>
      <c r="G14" s="52"/>
      <c r="H14" s="52"/>
      <c r="I14" s="52"/>
      <c r="J14" s="2"/>
      <c r="K14" s="2"/>
      <c r="L14" s="2"/>
    </row>
    <row r="15" spans="1:12" ht="17" thickBot="1" x14ac:dyDescent="0.25">
      <c r="A15" s="49">
        <v>19.428571430000002</v>
      </c>
      <c r="B15" s="49">
        <v>1.5061096899999999</v>
      </c>
      <c r="D15" s="2"/>
      <c r="E15" s="2"/>
      <c r="F15" s="2"/>
      <c r="G15" s="2"/>
      <c r="H15" s="2"/>
      <c r="I15" s="2"/>
      <c r="J15" s="2"/>
      <c r="K15" s="2"/>
      <c r="L15" s="2"/>
    </row>
    <row r="16" spans="1:12" x14ac:dyDescent="0.2">
      <c r="A16" s="49">
        <v>19.586956520000001</v>
      </c>
      <c r="B16" s="49">
        <v>1.3779751739999999</v>
      </c>
      <c r="D16" s="53"/>
      <c r="E16" s="53" t="s">
        <v>16666</v>
      </c>
      <c r="F16" s="53" t="s">
        <v>16655</v>
      </c>
      <c r="G16" s="53" t="s">
        <v>16667</v>
      </c>
      <c r="H16" s="53" t="s">
        <v>16668</v>
      </c>
      <c r="I16" s="53" t="s">
        <v>16669</v>
      </c>
      <c r="J16" s="53" t="s">
        <v>16670</v>
      </c>
      <c r="K16" s="53" t="s">
        <v>16671</v>
      </c>
      <c r="L16" s="53" t="s">
        <v>16672</v>
      </c>
    </row>
    <row r="17" spans="1:12" x14ac:dyDescent="0.2">
      <c r="A17" s="49">
        <v>20.239999999999998</v>
      </c>
      <c r="B17" s="49">
        <v>1.77045177</v>
      </c>
      <c r="D17" s="2" t="s">
        <v>16673</v>
      </c>
      <c r="E17" s="2">
        <v>-0.13245328272419021</v>
      </c>
      <c r="F17" s="2">
        <v>0.30720543249908766</v>
      </c>
      <c r="G17" s="2">
        <v>-0.43115540518504203</v>
      </c>
      <c r="H17" s="2">
        <v>0.66824631966087245</v>
      </c>
      <c r="I17" s="2">
        <v>-0.74980571258593465</v>
      </c>
      <c r="J17" s="2">
        <v>0.48489914713755422</v>
      </c>
      <c r="K17" s="2">
        <v>-0.74980571258593465</v>
      </c>
      <c r="L17" s="2">
        <v>0.48489914713755422</v>
      </c>
    </row>
    <row r="18" spans="1:12" ht="17" thickBot="1" x14ac:dyDescent="0.25">
      <c r="A18" s="49">
        <v>20</v>
      </c>
      <c r="B18" s="49">
        <v>1.014084507</v>
      </c>
      <c r="D18" s="52" t="s">
        <v>16674</v>
      </c>
      <c r="E18" s="52">
        <v>6.8355441717855167E-2</v>
      </c>
      <c r="F18" s="52">
        <v>1.5809837633172497E-2</v>
      </c>
      <c r="G18" s="52">
        <v>4.3236017537859146</v>
      </c>
      <c r="H18" s="54">
        <v>7.5055265140018101E-5</v>
      </c>
      <c r="I18" s="52">
        <v>3.6584383507197782E-2</v>
      </c>
      <c r="J18" s="52">
        <v>0.10012649992851255</v>
      </c>
      <c r="K18" s="52">
        <v>3.6584383507197782E-2</v>
      </c>
      <c r="L18" s="52">
        <v>0.10012649992851255</v>
      </c>
    </row>
    <row r="19" spans="1:12" x14ac:dyDescent="0.2">
      <c r="A19" s="49">
        <v>21.75</v>
      </c>
      <c r="B19" s="49">
        <v>1.5431208540000001</v>
      </c>
    </row>
    <row r="20" spans="1:12" x14ac:dyDescent="0.2">
      <c r="A20" s="49">
        <v>25.777777780000001</v>
      </c>
      <c r="B20" s="49">
        <v>1.052315093</v>
      </c>
    </row>
    <row r="21" spans="1:12" x14ac:dyDescent="0.2">
      <c r="A21" s="49">
        <v>19.575757580000001</v>
      </c>
      <c r="B21" s="49">
        <v>1.3959196199999999</v>
      </c>
    </row>
    <row r="22" spans="1:12" x14ac:dyDescent="0.2">
      <c r="A22" s="49">
        <v>18.41176471</v>
      </c>
      <c r="B22" s="49">
        <v>1.1663597299999999</v>
      </c>
    </row>
    <row r="23" spans="1:12" x14ac:dyDescent="0.2">
      <c r="A23" s="49">
        <v>15.11904762</v>
      </c>
      <c r="B23" s="49">
        <v>0.648810514</v>
      </c>
    </row>
    <row r="24" spans="1:12" x14ac:dyDescent="0.2">
      <c r="A24" s="49">
        <v>22.951219510000001</v>
      </c>
      <c r="B24" s="49">
        <v>1.6960425669999999</v>
      </c>
    </row>
    <row r="25" spans="1:12" x14ac:dyDescent="0.2">
      <c r="A25" s="49">
        <v>18.44680851</v>
      </c>
      <c r="B25" s="49">
        <v>0.84529719599999997</v>
      </c>
    </row>
    <row r="26" spans="1:12" x14ac:dyDescent="0.2">
      <c r="A26" s="49">
        <v>18.833333329999999</v>
      </c>
      <c r="B26" s="49">
        <v>1.163636364</v>
      </c>
    </row>
    <row r="27" spans="1:12" x14ac:dyDescent="0.2">
      <c r="A27" s="49">
        <v>16.942857140000001</v>
      </c>
      <c r="B27" s="49">
        <v>0.92279298700000001</v>
      </c>
    </row>
    <row r="28" spans="1:12" x14ac:dyDescent="0.2">
      <c r="A28" s="49">
        <v>15.8</v>
      </c>
      <c r="B28" s="49">
        <v>0.60072086499999999</v>
      </c>
    </row>
    <row r="29" spans="1:12" x14ac:dyDescent="0.2">
      <c r="A29" s="49">
        <v>17.9166666666667</v>
      </c>
      <c r="B29" s="49">
        <v>1.19699042407661</v>
      </c>
    </row>
    <row r="30" spans="1:12" x14ac:dyDescent="0.2">
      <c r="A30" s="49">
        <v>21.157894736842099</v>
      </c>
      <c r="B30" s="49">
        <v>1.58006362672322</v>
      </c>
    </row>
    <row r="31" spans="1:12" x14ac:dyDescent="0.2">
      <c r="A31" s="49">
        <v>16.294117647058801</v>
      </c>
      <c r="B31" s="49">
        <v>1.25760649087221</v>
      </c>
    </row>
    <row r="32" spans="1:12" x14ac:dyDescent="0.2">
      <c r="A32" s="49">
        <v>17.628571428571401</v>
      </c>
      <c r="B32" s="49">
        <v>0.90356211989574298</v>
      </c>
    </row>
    <row r="33" spans="1:2" x14ac:dyDescent="0.2">
      <c r="A33" s="49">
        <v>16.875</v>
      </c>
      <c r="B33" s="49">
        <v>0.61802232854864403</v>
      </c>
    </row>
    <row r="34" spans="1:2" x14ac:dyDescent="0.2">
      <c r="A34" s="49">
        <v>17.826086956521699</v>
      </c>
      <c r="B34" s="49">
        <v>1.3059701492537299</v>
      </c>
    </row>
    <row r="35" spans="1:2" x14ac:dyDescent="0.2">
      <c r="A35" s="49">
        <v>16.181818181818201</v>
      </c>
      <c r="B35" s="49">
        <v>0.91473743647656702</v>
      </c>
    </row>
    <row r="36" spans="1:2" x14ac:dyDescent="0.2">
      <c r="A36" s="49">
        <v>20.1111111111111</v>
      </c>
      <c r="B36" s="49">
        <v>1.4267486370490701</v>
      </c>
    </row>
    <row r="37" spans="1:2" x14ac:dyDescent="0.2">
      <c r="A37" s="49">
        <v>17.867924528301899</v>
      </c>
      <c r="B37" s="49">
        <v>1.0871713777426399</v>
      </c>
    </row>
    <row r="38" spans="1:2" x14ac:dyDescent="0.2">
      <c r="A38" s="49">
        <v>17.2173913043478</v>
      </c>
      <c r="B38" s="49">
        <v>0.56451612903225801</v>
      </c>
    </row>
    <row r="39" spans="1:2" x14ac:dyDescent="0.2">
      <c r="A39" s="49">
        <v>20.399999999999999</v>
      </c>
      <c r="B39" s="49">
        <v>1.06648891851358</v>
      </c>
    </row>
    <row r="40" spans="1:2" x14ac:dyDescent="0.2">
      <c r="A40" s="49">
        <v>17.8727272727273</v>
      </c>
      <c r="B40" s="49">
        <v>0.76170986812187402</v>
      </c>
    </row>
    <row r="41" spans="1:2" x14ac:dyDescent="0.2">
      <c r="A41" s="49">
        <v>19.129032258064498</v>
      </c>
      <c r="B41" s="49">
        <v>1.0680907877169601</v>
      </c>
    </row>
    <row r="42" spans="1:2" x14ac:dyDescent="0.2">
      <c r="A42" s="49">
        <v>19.2173913043478</v>
      </c>
      <c r="B42" s="49">
        <v>1.1356698009524999</v>
      </c>
    </row>
    <row r="43" spans="1:2" x14ac:dyDescent="0.2">
      <c r="A43" s="49">
        <v>16.697674418604699</v>
      </c>
      <c r="B43" s="49">
        <v>1.1684023368046701</v>
      </c>
    </row>
    <row r="44" spans="1:2" x14ac:dyDescent="0.2">
      <c r="A44" s="49">
        <v>19.645161290322601</v>
      </c>
      <c r="B44" s="49">
        <v>0.87789305666400597</v>
      </c>
    </row>
    <row r="45" spans="1:2" x14ac:dyDescent="0.2">
      <c r="A45" s="49">
        <v>16.95</v>
      </c>
      <c r="B45" s="49">
        <v>1.3717421124828499</v>
      </c>
    </row>
    <row r="46" spans="1:2" x14ac:dyDescent="0.2">
      <c r="A46" s="49">
        <v>19.850000000000001</v>
      </c>
      <c r="B46" s="49">
        <v>1.18745830553702</v>
      </c>
    </row>
    <row r="47" spans="1:2" x14ac:dyDescent="0.2">
      <c r="A47" s="49">
        <v>19.8125</v>
      </c>
      <c r="B47" s="49">
        <v>1.2763596004439499</v>
      </c>
    </row>
    <row r="48" spans="1:2" x14ac:dyDescent="0.2">
      <c r="A48" s="49">
        <v>16</v>
      </c>
      <c r="B48" s="49">
        <v>1.1555989583333299</v>
      </c>
    </row>
    <row r="49" spans="1:2" x14ac:dyDescent="0.2">
      <c r="A49" s="49">
        <v>16.2</v>
      </c>
      <c r="B49" s="49">
        <v>1.0008203445447099</v>
      </c>
    </row>
    <row r="50" spans="1:2" x14ac:dyDescent="0.2">
      <c r="A50" s="49">
        <v>20.5555555555556</v>
      </c>
      <c r="B50" s="49">
        <v>1.2910798122065701</v>
      </c>
    </row>
    <row r="51" spans="1:2" x14ac:dyDescent="0.2">
      <c r="A51" s="49">
        <v>17.657894736842099</v>
      </c>
      <c r="B51" s="49">
        <v>1.0374878959745499</v>
      </c>
    </row>
    <row r="52" spans="1:2" x14ac:dyDescent="0.2">
      <c r="A52" s="49">
        <v>21.4</v>
      </c>
      <c r="B52" s="49">
        <v>1.2374014569404299</v>
      </c>
    </row>
  </sheetData>
  <pageMargins left="0.7" right="0.7" top="0.75" bottom="0.75" header="0.3" footer="0.3"/>
</worksheet>
</file>

<file path=xl/worksheets/sheet17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4417E9D4-0298-494B-A766-282F57CF887F}">
  <dimension ref="A1:M36"/>
  <sheetViews>
    <sheetView zoomScale="120" zoomScaleNormal="120" workbookViewId="0">
      <selection activeCell="E53" sqref="E53"/>
    </sheetView>
  </sheetViews>
  <sheetFormatPr baseColWidth="10" defaultRowHeight="16" x14ac:dyDescent="0.2"/>
  <sheetData>
    <row r="1" spans="1:13" x14ac:dyDescent="0.2">
      <c r="A1" s="75"/>
      <c r="B1" s="75"/>
      <c r="C1" s="75"/>
      <c r="D1" s="75"/>
      <c r="E1" s="75"/>
      <c r="F1" s="75"/>
      <c r="G1" s="75"/>
      <c r="H1" s="75"/>
      <c r="I1" s="75"/>
      <c r="J1" s="75"/>
      <c r="K1" s="75"/>
      <c r="L1" s="75"/>
      <c r="M1" s="75"/>
    </row>
    <row r="2" spans="1:13" x14ac:dyDescent="0.2">
      <c r="A2" s="75"/>
      <c r="B2" s="75"/>
      <c r="C2" s="75"/>
      <c r="D2" s="75"/>
      <c r="E2" s="75"/>
      <c r="F2" s="75"/>
      <c r="G2" s="75"/>
      <c r="H2" s="75"/>
      <c r="I2" s="75"/>
      <c r="J2" s="75"/>
      <c r="K2" s="75"/>
      <c r="L2" s="75"/>
      <c r="M2" s="75"/>
    </row>
    <row r="3" spans="1:13" x14ac:dyDescent="0.2">
      <c r="A3" s="75"/>
      <c r="B3" s="75"/>
      <c r="C3" s="75"/>
      <c r="D3" s="75"/>
      <c r="E3" s="75"/>
      <c r="F3" s="75"/>
      <c r="G3" s="75"/>
      <c r="H3" s="75"/>
      <c r="I3" s="75"/>
      <c r="J3" s="75"/>
      <c r="K3" s="75"/>
      <c r="L3" s="75"/>
      <c r="M3" s="75"/>
    </row>
    <row r="4" spans="1:13" x14ac:dyDescent="0.2">
      <c r="A4" s="75"/>
      <c r="B4" s="75"/>
      <c r="C4" s="75"/>
      <c r="D4" s="75"/>
      <c r="E4" s="75"/>
      <c r="F4" s="75"/>
      <c r="G4" s="75"/>
      <c r="H4" s="75"/>
      <c r="I4" s="75"/>
      <c r="J4" s="75"/>
      <c r="K4" s="75"/>
      <c r="L4" s="75"/>
      <c r="M4" s="75"/>
    </row>
    <row r="5" spans="1:13" x14ac:dyDescent="0.2">
      <c r="A5" s="75"/>
      <c r="B5" s="75"/>
      <c r="C5" s="75"/>
      <c r="D5" s="75"/>
      <c r="E5" s="75"/>
      <c r="F5" s="75"/>
      <c r="G5" s="75"/>
      <c r="H5" s="75"/>
      <c r="I5" s="75"/>
      <c r="J5" s="75"/>
      <c r="K5" s="75"/>
      <c r="L5" s="75"/>
      <c r="M5" s="75"/>
    </row>
    <row r="6" spans="1:13" x14ac:dyDescent="0.2">
      <c r="A6" s="75"/>
      <c r="B6" s="75"/>
      <c r="C6" s="75"/>
      <c r="D6" s="75"/>
      <c r="E6" s="75"/>
      <c r="F6" s="75"/>
      <c r="G6" s="75"/>
      <c r="H6" s="75"/>
      <c r="I6" s="75"/>
      <c r="J6" s="75"/>
      <c r="K6" s="75"/>
      <c r="L6" s="75"/>
      <c r="M6" s="75"/>
    </row>
    <row r="7" spans="1:13" x14ac:dyDescent="0.2">
      <c r="A7" s="75"/>
      <c r="B7" s="75"/>
      <c r="C7" s="75"/>
      <c r="D7" s="75"/>
      <c r="E7" s="75"/>
      <c r="F7" s="75"/>
      <c r="G7" s="75"/>
      <c r="H7" s="75"/>
      <c r="I7" s="75"/>
      <c r="J7" s="75"/>
      <c r="K7" s="75"/>
      <c r="L7" s="75"/>
      <c r="M7" s="75"/>
    </row>
    <row r="8" spans="1:13" x14ac:dyDescent="0.2">
      <c r="A8" s="75"/>
      <c r="B8" s="75"/>
      <c r="C8" s="75"/>
      <c r="D8" s="75"/>
      <c r="E8" s="75"/>
      <c r="F8" s="75"/>
      <c r="G8" s="75"/>
      <c r="H8" s="75"/>
      <c r="I8" s="75"/>
      <c r="J8" s="75"/>
      <c r="K8" s="75"/>
      <c r="L8" s="75"/>
      <c r="M8" s="75"/>
    </row>
    <row r="9" spans="1:13" x14ac:dyDescent="0.2">
      <c r="A9" s="75"/>
      <c r="B9" s="75"/>
      <c r="C9" s="75"/>
      <c r="D9" s="75"/>
      <c r="E9" s="75"/>
      <c r="F9" s="75"/>
      <c r="G9" s="75"/>
      <c r="H9" s="75"/>
      <c r="I9" s="75"/>
      <c r="J9" s="75"/>
      <c r="K9" s="75"/>
      <c r="L9" s="75"/>
      <c r="M9" s="75"/>
    </row>
    <row r="10" spans="1:13" x14ac:dyDescent="0.2">
      <c r="A10" s="75"/>
      <c r="B10" s="75"/>
      <c r="C10" s="75"/>
      <c r="D10" s="75"/>
      <c r="E10" s="75"/>
      <c r="F10" s="75"/>
      <c r="G10" s="75"/>
      <c r="H10" s="75"/>
      <c r="I10" s="75"/>
      <c r="J10" s="75"/>
      <c r="K10" s="75"/>
      <c r="L10" s="75"/>
      <c r="M10" s="75"/>
    </row>
    <row r="11" spans="1:13" x14ac:dyDescent="0.2">
      <c r="A11" s="75"/>
      <c r="B11" s="75"/>
      <c r="C11" s="75"/>
      <c r="D11" s="75"/>
      <c r="E11" s="75"/>
      <c r="F11" s="75"/>
      <c r="G11" s="75"/>
      <c r="H11" s="75"/>
      <c r="I11" s="75"/>
      <c r="J11" s="75"/>
      <c r="K11" s="75"/>
      <c r="L11" s="75"/>
      <c r="M11" s="75"/>
    </row>
    <row r="12" spans="1:13" x14ac:dyDescent="0.2">
      <c r="A12" s="75"/>
      <c r="B12" s="75"/>
      <c r="C12" s="75"/>
      <c r="D12" s="75"/>
      <c r="E12" s="75"/>
      <c r="F12" s="75"/>
      <c r="G12" s="75"/>
      <c r="H12" s="75"/>
      <c r="I12" s="75"/>
      <c r="J12" s="75"/>
      <c r="K12" s="75"/>
      <c r="L12" s="75"/>
      <c r="M12" s="75"/>
    </row>
    <row r="13" spans="1:13" x14ac:dyDescent="0.2">
      <c r="A13" s="75"/>
      <c r="B13" s="75"/>
      <c r="C13" s="75"/>
      <c r="D13" s="75"/>
      <c r="E13" s="75"/>
      <c r="F13" s="75"/>
      <c r="G13" s="75"/>
      <c r="H13" s="75"/>
      <c r="I13" s="75"/>
      <c r="J13" s="75"/>
      <c r="K13" s="75"/>
      <c r="L13" s="75"/>
      <c r="M13" s="75"/>
    </row>
    <row r="14" spans="1:13" x14ac:dyDescent="0.2">
      <c r="A14" s="75"/>
      <c r="B14" s="75"/>
      <c r="C14" s="75"/>
      <c r="D14" s="75"/>
      <c r="E14" s="75"/>
      <c r="F14" s="75"/>
      <c r="G14" s="75"/>
      <c r="H14" s="75"/>
      <c r="I14" s="75"/>
      <c r="J14" s="75"/>
      <c r="K14" s="75"/>
      <c r="L14" s="75"/>
      <c r="M14" s="75"/>
    </row>
    <row r="15" spans="1:13" x14ac:dyDescent="0.2">
      <c r="A15" s="75"/>
      <c r="B15" s="75"/>
      <c r="C15" s="75"/>
      <c r="D15" s="75"/>
      <c r="E15" s="75"/>
      <c r="F15" s="75"/>
      <c r="G15" s="75"/>
      <c r="H15" s="75"/>
      <c r="I15" s="75"/>
      <c r="J15" s="75"/>
      <c r="K15" s="75"/>
      <c r="L15" s="75"/>
      <c r="M15" s="75"/>
    </row>
    <row r="16" spans="1:13" x14ac:dyDescent="0.2">
      <c r="A16" s="75"/>
      <c r="B16" s="75"/>
      <c r="C16" s="75"/>
      <c r="D16" s="75"/>
      <c r="E16" s="75"/>
      <c r="F16" s="75"/>
      <c r="G16" s="75"/>
      <c r="H16" s="75"/>
      <c r="I16" s="75"/>
      <c r="J16" s="75"/>
      <c r="K16" s="75"/>
      <c r="L16" s="75"/>
      <c r="M16" s="75"/>
    </row>
    <row r="17" spans="1:13" x14ac:dyDescent="0.2">
      <c r="A17" s="75"/>
      <c r="B17" s="75"/>
      <c r="C17" s="75"/>
      <c r="D17" s="75"/>
      <c r="E17" s="75"/>
      <c r="F17" s="75"/>
      <c r="G17" s="75"/>
      <c r="H17" s="75"/>
      <c r="I17" s="75"/>
      <c r="J17" s="75"/>
      <c r="K17" s="75"/>
      <c r="L17" s="75"/>
      <c r="M17" s="75"/>
    </row>
    <row r="18" spans="1:13" x14ac:dyDescent="0.2">
      <c r="A18" s="75"/>
      <c r="B18" s="75"/>
      <c r="C18" s="75"/>
      <c r="D18" s="75"/>
      <c r="E18" s="75"/>
      <c r="F18" s="75"/>
      <c r="G18" s="75"/>
      <c r="H18" s="75"/>
      <c r="I18" s="75"/>
      <c r="J18" s="75"/>
      <c r="K18" s="75"/>
      <c r="L18" s="75"/>
      <c r="M18" s="75"/>
    </row>
    <row r="19" spans="1:13" x14ac:dyDescent="0.2">
      <c r="A19" s="75"/>
      <c r="B19" s="75"/>
      <c r="C19" s="75"/>
      <c r="D19" s="75"/>
      <c r="E19" s="75"/>
      <c r="F19" s="75"/>
      <c r="G19" s="75"/>
      <c r="H19" s="75"/>
      <c r="I19" s="75"/>
      <c r="J19" s="75"/>
      <c r="K19" s="75"/>
      <c r="L19" s="75"/>
      <c r="M19" s="75"/>
    </row>
    <row r="20" spans="1:13" x14ac:dyDescent="0.2">
      <c r="A20" s="75"/>
      <c r="B20" s="75"/>
      <c r="C20" s="75"/>
      <c r="D20" s="75"/>
      <c r="E20" s="75"/>
      <c r="F20" s="75"/>
      <c r="G20" s="75"/>
      <c r="H20" s="75"/>
      <c r="I20" s="75"/>
    </row>
    <row r="21" spans="1:13" x14ac:dyDescent="0.2">
      <c r="A21" s="75"/>
      <c r="B21" s="75"/>
      <c r="C21" s="75"/>
      <c r="D21" s="75"/>
      <c r="E21" s="75"/>
      <c r="F21" s="75"/>
      <c r="G21" s="75"/>
      <c r="H21" s="75"/>
      <c r="I21" s="75"/>
    </row>
    <row r="22" spans="1:13" x14ac:dyDescent="0.2">
      <c r="A22" s="75"/>
      <c r="B22" s="75"/>
      <c r="C22" s="75"/>
      <c r="D22" s="75"/>
      <c r="E22" s="75"/>
      <c r="F22" s="75"/>
      <c r="G22" s="75"/>
      <c r="H22" s="75"/>
      <c r="I22" s="75"/>
    </row>
    <row r="23" spans="1:13" x14ac:dyDescent="0.2">
      <c r="A23" s="75"/>
      <c r="B23" s="75"/>
      <c r="C23" s="75"/>
      <c r="D23" s="75"/>
      <c r="E23" s="75"/>
      <c r="F23" s="75"/>
      <c r="G23" s="75"/>
      <c r="H23" s="75"/>
      <c r="I23" s="75"/>
    </row>
    <row r="24" spans="1:13" x14ac:dyDescent="0.2">
      <c r="A24" s="75"/>
      <c r="B24" s="75"/>
      <c r="C24" s="75"/>
      <c r="D24" s="75"/>
      <c r="E24" s="75"/>
      <c r="F24" s="75"/>
      <c r="G24" s="75"/>
      <c r="H24" s="75"/>
      <c r="I24" s="75"/>
    </row>
    <row r="25" spans="1:13" x14ac:dyDescent="0.2">
      <c r="A25" s="75"/>
      <c r="B25" s="75"/>
      <c r="C25" s="75"/>
      <c r="D25" s="75"/>
      <c r="E25" s="75"/>
      <c r="F25" s="75"/>
      <c r="G25" s="75"/>
      <c r="H25" s="75"/>
      <c r="I25" s="75"/>
    </row>
    <row r="26" spans="1:13" x14ac:dyDescent="0.2">
      <c r="A26" s="75"/>
      <c r="B26" s="75"/>
      <c r="C26" s="75"/>
      <c r="D26" s="75"/>
      <c r="E26" s="75"/>
      <c r="F26" s="75"/>
      <c r="G26" s="75"/>
      <c r="H26" s="75"/>
      <c r="I26" s="75"/>
    </row>
    <row r="27" spans="1:13" x14ac:dyDescent="0.2">
      <c r="A27" s="75"/>
      <c r="B27" s="75"/>
      <c r="C27" s="75"/>
      <c r="D27" s="75"/>
      <c r="E27" s="75"/>
      <c r="F27" s="75"/>
      <c r="G27" s="75"/>
      <c r="H27" s="75"/>
      <c r="I27" s="75"/>
    </row>
    <row r="28" spans="1:13" x14ac:dyDescent="0.2">
      <c r="A28" s="75"/>
      <c r="B28" s="75"/>
      <c r="C28" s="75"/>
      <c r="D28" s="75"/>
      <c r="E28" s="75"/>
      <c r="F28" s="75"/>
      <c r="G28" s="75"/>
      <c r="H28" s="75"/>
      <c r="I28" s="75"/>
    </row>
    <row r="29" spans="1:13" x14ac:dyDescent="0.2">
      <c r="A29" s="75"/>
      <c r="B29" s="75"/>
      <c r="C29" s="75"/>
      <c r="D29" s="75"/>
      <c r="E29" s="75"/>
      <c r="F29" s="75"/>
      <c r="G29" s="75"/>
      <c r="H29" s="75"/>
      <c r="I29" s="75"/>
    </row>
    <row r="30" spans="1:13" x14ac:dyDescent="0.2">
      <c r="A30" s="75"/>
      <c r="B30" s="75"/>
      <c r="C30" s="75"/>
      <c r="D30" s="75"/>
      <c r="E30" s="75"/>
      <c r="F30" s="75"/>
      <c r="G30" s="75"/>
      <c r="H30" s="75"/>
      <c r="I30" s="75"/>
    </row>
    <row r="31" spans="1:13" x14ac:dyDescent="0.2">
      <c r="A31" s="75"/>
      <c r="B31" s="75"/>
      <c r="C31" s="75"/>
      <c r="D31" s="75"/>
      <c r="E31" s="75"/>
      <c r="F31" s="75"/>
      <c r="G31" s="75"/>
      <c r="H31" s="75"/>
      <c r="I31" s="75"/>
    </row>
    <row r="32" spans="1:13" x14ac:dyDescent="0.2">
      <c r="A32" s="75"/>
      <c r="B32" s="75"/>
      <c r="C32" s="75"/>
      <c r="D32" s="75"/>
      <c r="E32" s="75"/>
      <c r="F32" s="75"/>
      <c r="G32" s="75"/>
      <c r="H32" s="75"/>
      <c r="I32" s="75"/>
    </row>
    <row r="33" spans="1:9" x14ac:dyDescent="0.2">
      <c r="A33" s="75"/>
      <c r="B33" s="75"/>
      <c r="C33" s="75"/>
      <c r="D33" s="75"/>
      <c r="E33" s="75"/>
      <c r="F33" s="75"/>
      <c r="G33" s="75"/>
      <c r="H33" s="75"/>
      <c r="I33" s="75"/>
    </row>
    <row r="34" spans="1:9" x14ac:dyDescent="0.2">
      <c r="A34" s="75"/>
      <c r="B34" s="75"/>
      <c r="C34" s="75"/>
      <c r="D34" s="75"/>
      <c r="E34" s="75"/>
      <c r="F34" s="75"/>
      <c r="G34" s="75"/>
      <c r="H34" s="75"/>
      <c r="I34" s="75"/>
    </row>
    <row r="35" spans="1:9" x14ac:dyDescent="0.2">
      <c r="A35" s="75"/>
      <c r="B35" s="75"/>
      <c r="C35" s="75"/>
      <c r="D35" s="75"/>
      <c r="E35" s="75"/>
      <c r="F35" s="75"/>
      <c r="G35" s="75"/>
      <c r="H35" s="75"/>
      <c r="I35" s="75"/>
    </row>
    <row r="36" spans="1:9" x14ac:dyDescent="0.2">
      <c r="A36" s="75"/>
      <c r="B36" s="75"/>
      <c r="C36" s="75"/>
      <c r="D36" s="75"/>
      <c r="E36" s="75"/>
      <c r="F36" s="75"/>
      <c r="G36" s="75"/>
      <c r="H36" s="75"/>
      <c r="I36" s="75"/>
    </row>
  </sheetData>
  <mergeCells count="2">
    <mergeCell ref="A1:M19"/>
    <mergeCell ref="A20:I36"/>
  </mergeCells>
  <pageMargins left="0.7" right="0.7" top="0.75" bottom="0.75" header="0.3" footer="0.3"/>
  <drawing r:id="rId1"/>
</worksheet>
</file>

<file path=xl/worksheets/sheet18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F93AFA1D-FACC-2A4A-9356-FA8C6205C4F7}">
  <dimension ref="A1:P5519"/>
  <sheetViews>
    <sheetView workbookViewId="0">
      <selection activeCell="N23" sqref="N23"/>
    </sheetView>
  </sheetViews>
  <sheetFormatPr baseColWidth="10" defaultRowHeight="16" x14ac:dyDescent="0.2"/>
  <sheetData>
    <row r="1" spans="1:16" x14ac:dyDescent="0.2">
      <c r="B1" t="s">
        <v>76</v>
      </c>
      <c r="C1" t="s">
        <v>77</v>
      </c>
      <c r="D1" t="s">
        <v>78</v>
      </c>
      <c r="E1" t="s">
        <v>79</v>
      </c>
      <c r="F1" t="s">
        <v>80</v>
      </c>
      <c r="G1" t="s">
        <v>81</v>
      </c>
      <c r="H1" t="s">
        <v>82</v>
      </c>
      <c r="I1" t="s">
        <v>83</v>
      </c>
      <c r="J1" t="s">
        <v>84</v>
      </c>
      <c r="K1" t="s">
        <v>85</v>
      </c>
      <c r="L1" t="s">
        <v>86</v>
      </c>
      <c r="M1" t="s">
        <v>87</v>
      </c>
      <c r="N1" t="s">
        <v>88</v>
      </c>
      <c r="O1" t="s">
        <v>89</v>
      </c>
      <c r="P1" t="s">
        <v>90</v>
      </c>
    </row>
    <row r="2" spans="1:16" x14ac:dyDescent="0.2">
      <c r="A2" t="s">
        <v>91</v>
      </c>
      <c r="B2">
        <v>-0.34861898420652299</v>
      </c>
      <c r="C2">
        <v>11.979454612979699</v>
      </c>
      <c r="D2">
        <v>-0.86098466345890801</v>
      </c>
      <c r="E2">
        <v>0.41967922171588501</v>
      </c>
      <c r="F2">
        <v>0.99916976934644897</v>
      </c>
      <c r="G2">
        <v>-4.6275445776744997</v>
      </c>
      <c r="H2" t="s">
        <v>92</v>
      </c>
      <c r="I2" t="s">
        <v>93</v>
      </c>
      <c r="J2">
        <v>100101490</v>
      </c>
      <c r="K2" t="s">
        <v>91</v>
      </c>
      <c r="L2">
        <v>546</v>
      </c>
      <c r="M2">
        <v>182</v>
      </c>
      <c r="N2">
        <v>4266.5232999999998</v>
      </c>
      <c r="O2">
        <v>2</v>
      </c>
      <c r="P2">
        <v>0.20329670329670299</v>
      </c>
    </row>
    <row r="3" spans="1:16" x14ac:dyDescent="0.2">
      <c r="A3" t="s">
        <v>94</v>
      </c>
      <c r="B3">
        <v>1.3621499246975E-2</v>
      </c>
      <c r="C3">
        <v>15.4783626304009</v>
      </c>
      <c r="D3">
        <v>9.1040507458573103E-2</v>
      </c>
      <c r="E3">
        <v>0.93018473553534498</v>
      </c>
      <c r="F3">
        <v>0.99916976934644897</v>
      </c>
      <c r="G3">
        <v>-4.7014739633360501</v>
      </c>
      <c r="H3" t="s">
        <v>95</v>
      </c>
      <c r="I3" t="s">
        <v>96</v>
      </c>
      <c r="J3">
        <v>55236</v>
      </c>
      <c r="K3" t="s">
        <v>94</v>
      </c>
      <c r="L3">
        <v>3159</v>
      </c>
      <c r="M3">
        <v>1053</v>
      </c>
      <c r="N3">
        <v>43429.691500000001</v>
      </c>
      <c r="O3">
        <v>39</v>
      </c>
      <c r="P3">
        <v>0.51946818613485302</v>
      </c>
    </row>
    <row r="4" spans="1:16" x14ac:dyDescent="0.2">
      <c r="A4" t="s">
        <v>97</v>
      </c>
      <c r="B4">
        <v>-0.467568520821873</v>
      </c>
      <c r="C4">
        <v>12.657086428751001</v>
      </c>
      <c r="D4">
        <v>-1.4794096509708601</v>
      </c>
      <c r="E4">
        <v>0.18549890235706801</v>
      </c>
      <c r="F4">
        <v>0.99916976934644897</v>
      </c>
      <c r="G4">
        <v>-4.5152880332928396</v>
      </c>
      <c r="H4" t="s">
        <v>98</v>
      </c>
      <c r="I4" t="s">
        <v>99</v>
      </c>
      <c r="J4" t="s">
        <v>100</v>
      </c>
      <c r="K4" t="s">
        <v>100</v>
      </c>
      <c r="L4" t="s">
        <v>100</v>
      </c>
      <c r="M4" t="s">
        <v>100</v>
      </c>
      <c r="N4">
        <v>6156.7465499999998</v>
      </c>
      <c r="O4">
        <v>3</v>
      </c>
      <c r="P4" t="s">
        <v>100</v>
      </c>
    </row>
    <row r="5" spans="1:16" x14ac:dyDescent="0.2">
      <c r="A5" t="s">
        <v>101</v>
      </c>
      <c r="B5">
        <v>0.65259696954422697</v>
      </c>
      <c r="C5">
        <v>12.103402497005</v>
      </c>
      <c r="D5">
        <v>0.91016719065988805</v>
      </c>
      <c r="E5">
        <v>0.39503046005764297</v>
      </c>
      <c r="F5">
        <v>0.99916976934644897</v>
      </c>
      <c r="G5">
        <v>-4.6196511825494904</v>
      </c>
      <c r="H5" t="s">
        <v>102</v>
      </c>
      <c r="I5" t="s">
        <v>103</v>
      </c>
      <c r="J5" t="s">
        <v>100</v>
      </c>
      <c r="K5" t="s">
        <v>100</v>
      </c>
      <c r="L5" t="s">
        <v>100</v>
      </c>
      <c r="M5" t="s">
        <v>100</v>
      </c>
      <c r="N5">
        <v>5471.1584000000003</v>
      </c>
      <c r="O5">
        <v>2.5</v>
      </c>
      <c r="P5" t="s">
        <v>100</v>
      </c>
    </row>
    <row r="6" spans="1:16" x14ac:dyDescent="0.2">
      <c r="A6" t="s">
        <v>104</v>
      </c>
      <c r="B6">
        <v>-7.21947609261928E-2</v>
      </c>
      <c r="C6">
        <v>10.8133714890145</v>
      </c>
      <c r="D6">
        <v>-0.55914531584141902</v>
      </c>
      <c r="E6">
        <v>0.59467491014202001</v>
      </c>
      <c r="F6">
        <v>0.99916976934644897</v>
      </c>
      <c r="G6">
        <v>-4.6690363159743802</v>
      </c>
      <c r="H6" t="s">
        <v>105</v>
      </c>
      <c r="I6" t="s">
        <v>106</v>
      </c>
      <c r="J6">
        <v>57698</v>
      </c>
      <c r="K6" t="s">
        <v>104</v>
      </c>
      <c r="L6">
        <v>1896</v>
      </c>
      <c r="M6">
        <v>632</v>
      </c>
      <c r="N6">
        <v>1866.9121</v>
      </c>
      <c r="O6">
        <v>1</v>
      </c>
      <c r="P6">
        <v>3.3227848101265799E-2</v>
      </c>
    </row>
    <row r="7" spans="1:16" x14ac:dyDescent="0.2">
      <c r="A7" t="s">
        <v>107</v>
      </c>
      <c r="B7">
        <v>-2.70576375393894E-2</v>
      </c>
      <c r="C7">
        <v>12.993148067468001</v>
      </c>
      <c r="D7">
        <v>-0.120730151997941</v>
      </c>
      <c r="E7">
        <v>0.90752842138105005</v>
      </c>
      <c r="F7">
        <v>0.99916976934644897</v>
      </c>
      <c r="G7">
        <v>-4.7007763401496403</v>
      </c>
      <c r="H7" t="s">
        <v>108</v>
      </c>
      <c r="I7" t="s">
        <v>109</v>
      </c>
      <c r="J7">
        <v>79658</v>
      </c>
      <c r="K7" t="s">
        <v>107</v>
      </c>
      <c r="L7">
        <v>2361</v>
      </c>
      <c r="M7">
        <v>787</v>
      </c>
      <c r="N7">
        <v>8026.0005000000001</v>
      </c>
      <c r="O7">
        <v>2</v>
      </c>
      <c r="P7">
        <v>2.1601016518424401E-2</v>
      </c>
    </row>
    <row r="8" spans="1:16" x14ac:dyDescent="0.2">
      <c r="A8" t="s">
        <v>110</v>
      </c>
      <c r="B8">
        <v>3.4321736061249601E-2</v>
      </c>
      <c r="C8">
        <v>15.0478904943253</v>
      </c>
      <c r="D8">
        <v>0.17654612805882899</v>
      </c>
      <c r="E8">
        <v>0.86520498021007397</v>
      </c>
      <c r="F8">
        <v>0.99916976934644897</v>
      </c>
      <c r="G8">
        <v>-4.6989410682838004</v>
      </c>
      <c r="H8" t="s">
        <v>111</v>
      </c>
      <c r="I8" t="s">
        <v>112</v>
      </c>
      <c r="J8">
        <v>10994</v>
      </c>
      <c r="K8" t="s">
        <v>110</v>
      </c>
      <c r="L8">
        <v>1899</v>
      </c>
      <c r="M8">
        <v>633</v>
      </c>
      <c r="N8">
        <v>35644.324000000001</v>
      </c>
      <c r="O8">
        <v>23</v>
      </c>
      <c r="P8">
        <v>0.50157977883096405</v>
      </c>
    </row>
    <row r="9" spans="1:16" x14ac:dyDescent="0.2">
      <c r="A9" t="s">
        <v>113</v>
      </c>
      <c r="B9">
        <v>0.122596302190308</v>
      </c>
      <c r="C9">
        <v>13.669976249665799</v>
      </c>
      <c r="D9">
        <v>0.72058913256647406</v>
      </c>
      <c r="E9">
        <v>0.49609541454873102</v>
      </c>
      <c r="F9">
        <v>0.99916976934644897</v>
      </c>
      <c r="G9">
        <v>-4.6484659405461599</v>
      </c>
      <c r="H9" t="s">
        <v>114</v>
      </c>
      <c r="I9" t="s">
        <v>115</v>
      </c>
      <c r="J9">
        <v>26030</v>
      </c>
      <c r="K9" t="s">
        <v>113</v>
      </c>
      <c r="L9">
        <v>4023</v>
      </c>
      <c r="M9">
        <v>1341</v>
      </c>
      <c r="N9">
        <v>13525.138000000001</v>
      </c>
      <c r="O9">
        <v>8.5</v>
      </c>
      <c r="P9">
        <v>0.108501118568233</v>
      </c>
    </row>
    <row r="10" spans="1:16" x14ac:dyDescent="0.2">
      <c r="A10" t="s">
        <v>116</v>
      </c>
      <c r="B10">
        <v>9.3752257233802497E-2</v>
      </c>
      <c r="C10">
        <v>12.8398358564137</v>
      </c>
      <c r="D10">
        <v>0.45317717355377501</v>
      </c>
      <c r="E10">
        <v>0.66506714158334801</v>
      </c>
      <c r="F10">
        <v>0.99916976934644897</v>
      </c>
      <c r="G10">
        <v>-4.6801668764511204</v>
      </c>
      <c r="H10" t="s">
        <v>117</v>
      </c>
      <c r="I10" t="s">
        <v>118</v>
      </c>
      <c r="J10">
        <v>285590</v>
      </c>
      <c r="K10" t="s">
        <v>116</v>
      </c>
      <c r="L10">
        <v>2736</v>
      </c>
      <c r="M10">
        <v>912</v>
      </c>
      <c r="N10">
        <v>7386.6406500000003</v>
      </c>
      <c r="O10">
        <v>4</v>
      </c>
      <c r="P10">
        <v>6.1951754385964897E-2</v>
      </c>
    </row>
    <row r="11" spans="1:16" x14ac:dyDescent="0.2">
      <c r="A11" t="s">
        <v>119</v>
      </c>
      <c r="B11">
        <v>0.15124551832437699</v>
      </c>
      <c r="C11">
        <v>12.9608456549562</v>
      </c>
      <c r="D11">
        <v>0.70293600247408705</v>
      </c>
      <c r="E11">
        <v>0.50633008049825601</v>
      </c>
      <c r="F11">
        <v>0.99916976934644897</v>
      </c>
      <c r="G11">
        <v>-4.6509092803885697</v>
      </c>
      <c r="H11" t="s">
        <v>120</v>
      </c>
      <c r="I11" t="s">
        <v>121</v>
      </c>
      <c r="J11">
        <v>51594</v>
      </c>
      <c r="K11" t="s">
        <v>119</v>
      </c>
      <c r="L11">
        <v>7116</v>
      </c>
      <c r="M11">
        <v>2372</v>
      </c>
      <c r="N11">
        <v>8240.1479999999992</v>
      </c>
      <c r="O11">
        <v>9</v>
      </c>
      <c r="P11">
        <v>5.7757166947723398E-2</v>
      </c>
    </row>
    <row r="12" spans="1:16" x14ac:dyDescent="0.2">
      <c r="A12" t="s">
        <v>122</v>
      </c>
      <c r="B12">
        <v>5.39510831074708E-3</v>
      </c>
      <c r="C12">
        <v>12.0522197740659</v>
      </c>
      <c r="D12">
        <v>2.38886949326335E-2</v>
      </c>
      <c r="E12">
        <v>0.98165357460431601</v>
      </c>
      <c r="F12">
        <v>0.99916976934644897</v>
      </c>
      <c r="G12">
        <v>-4.7023319436703099</v>
      </c>
      <c r="H12" t="s">
        <v>123</v>
      </c>
      <c r="I12" t="s">
        <v>124</v>
      </c>
      <c r="J12">
        <v>123283</v>
      </c>
      <c r="K12" t="s">
        <v>122</v>
      </c>
      <c r="L12">
        <v>2409</v>
      </c>
      <c r="M12">
        <v>803</v>
      </c>
      <c r="N12">
        <v>4042.663</v>
      </c>
      <c r="O12">
        <v>2</v>
      </c>
      <c r="P12">
        <v>4.3586550435865498E-2</v>
      </c>
    </row>
    <row r="13" spans="1:16" x14ac:dyDescent="0.2">
      <c r="A13" t="s">
        <v>125</v>
      </c>
      <c r="B13">
        <v>-0.336948332729339</v>
      </c>
      <c r="C13">
        <v>11.323916965747101</v>
      </c>
      <c r="D13">
        <v>-1.65517752612962</v>
      </c>
      <c r="E13">
        <v>0.14485624699736299</v>
      </c>
      <c r="F13">
        <v>0.99916976934644897</v>
      </c>
      <c r="G13">
        <v>-4.48109736176814</v>
      </c>
      <c r="H13" t="s">
        <v>126</v>
      </c>
      <c r="I13" t="s">
        <v>127</v>
      </c>
      <c r="J13">
        <v>23240</v>
      </c>
      <c r="K13" t="s">
        <v>125</v>
      </c>
      <c r="L13">
        <v>4833</v>
      </c>
      <c r="M13">
        <v>1611</v>
      </c>
      <c r="N13">
        <v>2630.8199</v>
      </c>
      <c r="O13">
        <v>2</v>
      </c>
      <c r="P13">
        <v>2.35878336436996E-2</v>
      </c>
    </row>
    <row r="14" spans="1:16" x14ac:dyDescent="0.2">
      <c r="A14" t="s">
        <v>128</v>
      </c>
      <c r="B14">
        <v>-0.10657549486873601</v>
      </c>
      <c r="C14">
        <v>12.475543773008001</v>
      </c>
      <c r="D14">
        <v>-0.49370742994005001</v>
      </c>
      <c r="E14">
        <v>0.63765202278829403</v>
      </c>
      <c r="F14">
        <v>0.99916976934644897</v>
      </c>
      <c r="G14">
        <v>-4.6761482555855904</v>
      </c>
      <c r="H14" t="s">
        <v>129</v>
      </c>
      <c r="I14" t="s">
        <v>130</v>
      </c>
      <c r="J14">
        <v>23078</v>
      </c>
      <c r="K14" t="s">
        <v>128</v>
      </c>
      <c r="L14">
        <v>5718</v>
      </c>
      <c r="M14">
        <v>1906</v>
      </c>
      <c r="N14">
        <v>5664.4385000000002</v>
      </c>
      <c r="O14">
        <v>4</v>
      </c>
      <c r="P14">
        <v>3.5152151101783803E-2</v>
      </c>
    </row>
    <row r="15" spans="1:16" x14ac:dyDescent="0.2">
      <c r="A15" t="s">
        <v>131</v>
      </c>
      <c r="B15">
        <v>-0.117027380662083</v>
      </c>
      <c r="C15">
        <v>13.039651946802101</v>
      </c>
      <c r="D15">
        <v>-0.67757379775702997</v>
      </c>
      <c r="E15">
        <v>0.52127376539138803</v>
      </c>
      <c r="F15">
        <v>0.99916976934644897</v>
      </c>
      <c r="G15">
        <v>-4.6543401173407402</v>
      </c>
      <c r="H15" t="s">
        <v>132</v>
      </c>
      <c r="I15" t="s">
        <v>133</v>
      </c>
      <c r="J15">
        <v>55206</v>
      </c>
      <c r="K15" t="s">
        <v>131</v>
      </c>
      <c r="L15">
        <v>4182</v>
      </c>
      <c r="M15">
        <v>1394</v>
      </c>
      <c r="N15">
        <v>8406.8435000000009</v>
      </c>
      <c r="O15">
        <v>8</v>
      </c>
      <c r="P15">
        <v>0.10903873744619801</v>
      </c>
    </row>
    <row r="16" spans="1:16" x14ac:dyDescent="0.2">
      <c r="A16" t="s">
        <v>134</v>
      </c>
      <c r="B16">
        <v>-0.135307040113746</v>
      </c>
      <c r="C16">
        <v>13.7403518987987</v>
      </c>
      <c r="D16">
        <v>-0.49438069838771298</v>
      </c>
      <c r="E16">
        <v>0.63720161661747898</v>
      </c>
      <c r="F16">
        <v>0.99916976934644897</v>
      </c>
      <c r="G16">
        <v>-4.6760789586142604</v>
      </c>
      <c r="H16" t="s">
        <v>135</v>
      </c>
      <c r="I16" t="s">
        <v>136</v>
      </c>
      <c r="J16">
        <v>85865</v>
      </c>
      <c r="K16" t="s">
        <v>134</v>
      </c>
      <c r="L16">
        <v>1164</v>
      </c>
      <c r="M16">
        <v>388</v>
      </c>
      <c r="N16">
        <v>13641.576999999999</v>
      </c>
      <c r="O16">
        <v>8</v>
      </c>
      <c r="P16">
        <v>0.286082474226804</v>
      </c>
    </row>
    <row r="17" spans="1:16" x14ac:dyDescent="0.2">
      <c r="A17" t="s">
        <v>137</v>
      </c>
      <c r="B17">
        <v>-4.17065987422909E-2</v>
      </c>
      <c r="C17">
        <v>16.2501420121358</v>
      </c>
      <c r="D17">
        <v>-0.163215832958963</v>
      </c>
      <c r="E17">
        <v>0.87527508689269495</v>
      </c>
      <c r="F17">
        <v>0.99916976934644897</v>
      </c>
      <c r="G17">
        <v>-4.6994411888287502</v>
      </c>
      <c r="H17" t="s">
        <v>138</v>
      </c>
      <c r="I17" t="s">
        <v>139</v>
      </c>
      <c r="J17">
        <v>728378</v>
      </c>
      <c r="K17" t="s">
        <v>137</v>
      </c>
      <c r="L17">
        <v>3228</v>
      </c>
      <c r="M17">
        <v>1076</v>
      </c>
      <c r="N17">
        <v>80102.125</v>
      </c>
      <c r="O17">
        <v>1</v>
      </c>
      <c r="P17">
        <v>1.6728624535316001E-2</v>
      </c>
    </row>
    <row r="18" spans="1:16" x14ac:dyDescent="0.2">
      <c r="A18" t="s">
        <v>140</v>
      </c>
      <c r="B18">
        <v>0.27311471326849601</v>
      </c>
      <c r="C18">
        <v>13.1973623102191</v>
      </c>
      <c r="D18">
        <v>1.0628523233496501</v>
      </c>
      <c r="E18">
        <v>0.325500013233607</v>
      </c>
      <c r="F18">
        <v>0.99916976934644897</v>
      </c>
      <c r="G18">
        <v>-4.5936186155918399</v>
      </c>
      <c r="H18" t="s">
        <v>141</v>
      </c>
      <c r="I18" t="s">
        <v>142</v>
      </c>
      <c r="J18">
        <v>387521</v>
      </c>
      <c r="K18" t="s">
        <v>140</v>
      </c>
      <c r="L18">
        <v>813</v>
      </c>
      <c r="M18">
        <v>271</v>
      </c>
      <c r="N18">
        <v>10569.8595</v>
      </c>
      <c r="O18">
        <v>4</v>
      </c>
      <c r="P18">
        <v>0.19557195571955699</v>
      </c>
    </row>
    <row r="19" spans="1:16" x14ac:dyDescent="0.2">
      <c r="A19" t="s">
        <v>143</v>
      </c>
      <c r="B19">
        <v>0.52257728735231301</v>
      </c>
      <c r="C19">
        <v>11.3992992055401</v>
      </c>
      <c r="D19">
        <v>1.6681748875743601</v>
      </c>
      <c r="E19">
        <v>0.14221016173492901</v>
      </c>
      <c r="F19">
        <v>0.99916976934644897</v>
      </c>
      <c r="G19">
        <v>-4.4785753808209803</v>
      </c>
      <c r="H19" t="s">
        <v>144</v>
      </c>
      <c r="I19" t="s">
        <v>145</v>
      </c>
      <c r="J19">
        <v>80006</v>
      </c>
      <c r="K19" t="s">
        <v>143</v>
      </c>
      <c r="L19">
        <v>1257</v>
      </c>
      <c r="M19">
        <v>419</v>
      </c>
      <c r="N19">
        <v>3279.1682000000001</v>
      </c>
      <c r="O19">
        <v>1</v>
      </c>
      <c r="P19">
        <v>6.4439140811455894E-2</v>
      </c>
    </row>
    <row r="20" spans="1:16" x14ac:dyDescent="0.2">
      <c r="A20" t="s">
        <v>146</v>
      </c>
      <c r="B20">
        <v>-8.9204054608380504E-2</v>
      </c>
      <c r="C20">
        <v>15.008181472336</v>
      </c>
      <c r="D20">
        <v>-0.57062054482592195</v>
      </c>
      <c r="E20">
        <v>0.58730992395104897</v>
      </c>
      <c r="F20">
        <v>0.99916976934644897</v>
      </c>
      <c r="G20">
        <v>-4.6677125263024397</v>
      </c>
      <c r="H20" t="s">
        <v>147</v>
      </c>
      <c r="I20" t="s">
        <v>148</v>
      </c>
      <c r="J20">
        <v>23019</v>
      </c>
      <c r="K20" t="s">
        <v>146</v>
      </c>
      <c r="L20">
        <v>7131</v>
      </c>
      <c r="M20">
        <v>2377</v>
      </c>
      <c r="N20">
        <v>33356.491999999998</v>
      </c>
      <c r="O20">
        <v>38.5</v>
      </c>
      <c r="P20">
        <v>0.220235591081195</v>
      </c>
    </row>
    <row r="21" spans="1:16" x14ac:dyDescent="0.2">
      <c r="A21" t="s">
        <v>149</v>
      </c>
      <c r="B21">
        <v>-8.6760359312739496E-2</v>
      </c>
      <c r="C21">
        <v>12.649708232176399</v>
      </c>
      <c r="D21">
        <v>-0.291767859471183</v>
      </c>
      <c r="E21">
        <v>0.77949735771928896</v>
      </c>
      <c r="F21">
        <v>0.99916976934644897</v>
      </c>
      <c r="G21">
        <v>-4.6930302056251803</v>
      </c>
      <c r="H21" t="s">
        <v>150</v>
      </c>
      <c r="I21" t="s">
        <v>151</v>
      </c>
      <c r="J21">
        <v>644815</v>
      </c>
      <c r="K21" t="s">
        <v>149</v>
      </c>
      <c r="L21">
        <v>2472</v>
      </c>
      <c r="M21">
        <v>824</v>
      </c>
      <c r="N21">
        <v>5269.3818499999998</v>
      </c>
      <c r="O21">
        <v>1</v>
      </c>
      <c r="P21">
        <v>3.2766990291262101E-2</v>
      </c>
    </row>
    <row r="22" spans="1:16" x14ac:dyDescent="0.2">
      <c r="A22" t="s">
        <v>152</v>
      </c>
      <c r="B22">
        <v>-0.15048694837614299</v>
      </c>
      <c r="C22">
        <v>13.961851410924799</v>
      </c>
      <c r="D22">
        <v>-0.945462686040484</v>
      </c>
      <c r="E22">
        <v>0.37802174160895402</v>
      </c>
      <c r="F22">
        <v>0.99916976934644897</v>
      </c>
      <c r="G22">
        <v>-4.6138275746251001</v>
      </c>
      <c r="H22" t="s">
        <v>153</v>
      </c>
      <c r="I22" t="s">
        <v>154</v>
      </c>
      <c r="J22">
        <v>283871</v>
      </c>
      <c r="K22" t="s">
        <v>152</v>
      </c>
      <c r="L22">
        <v>966</v>
      </c>
      <c r="M22">
        <v>322</v>
      </c>
      <c r="N22">
        <v>16734.987499999999</v>
      </c>
      <c r="O22">
        <v>9.5</v>
      </c>
      <c r="P22">
        <v>0.49534161490683198</v>
      </c>
    </row>
    <row r="23" spans="1:16" x14ac:dyDescent="0.2">
      <c r="A23" t="s">
        <v>155</v>
      </c>
      <c r="B23">
        <v>-8.8668422778017203E-2</v>
      </c>
      <c r="C23">
        <v>13.0038063576814</v>
      </c>
      <c r="D23">
        <v>-0.54246975539544595</v>
      </c>
      <c r="E23">
        <v>0.60547039168695505</v>
      </c>
      <c r="F23">
        <v>0.99916976934644897</v>
      </c>
      <c r="G23">
        <v>-4.6709198820097599</v>
      </c>
      <c r="H23" t="s">
        <v>156</v>
      </c>
      <c r="I23" t="s">
        <v>157</v>
      </c>
      <c r="J23">
        <v>285636</v>
      </c>
      <c r="K23" t="s">
        <v>155</v>
      </c>
      <c r="L23">
        <v>885</v>
      </c>
      <c r="M23">
        <v>295</v>
      </c>
      <c r="N23">
        <v>8099.1623</v>
      </c>
      <c r="O23">
        <v>3</v>
      </c>
      <c r="P23">
        <v>0.169491525423729</v>
      </c>
    </row>
    <row r="24" spans="1:16" x14ac:dyDescent="0.2">
      <c r="A24" t="s">
        <v>158</v>
      </c>
      <c r="B24">
        <v>-0.202602614248832</v>
      </c>
      <c r="C24">
        <v>12.6025256130801</v>
      </c>
      <c r="D24">
        <v>-1.3500115578343399</v>
      </c>
      <c r="E24">
        <v>0.22185090201385901</v>
      </c>
      <c r="F24">
        <v>0.99916976934644897</v>
      </c>
      <c r="G24">
        <v>-4.5403022243114401</v>
      </c>
      <c r="H24" t="s">
        <v>159</v>
      </c>
      <c r="I24" t="s">
        <v>160</v>
      </c>
      <c r="J24">
        <v>100131017</v>
      </c>
      <c r="K24" t="s">
        <v>158</v>
      </c>
      <c r="L24">
        <v>3015</v>
      </c>
      <c r="M24">
        <v>1005</v>
      </c>
      <c r="N24">
        <v>6182.3048500000004</v>
      </c>
      <c r="O24">
        <v>2</v>
      </c>
      <c r="P24">
        <v>2.6865671641791E-2</v>
      </c>
    </row>
    <row r="25" spans="1:16" x14ac:dyDescent="0.2">
      <c r="A25" t="s">
        <v>161</v>
      </c>
      <c r="B25">
        <v>0.12528992763889399</v>
      </c>
      <c r="C25">
        <v>15.4098932070365</v>
      </c>
      <c r="D25">
        <v>0.24479568374469099</v>
      </c>
      <c r="E25">
        <v>0.81411413901848695</v>
      </c>
      <c r="F25">
        <v>0.99916976934644897</v>
      </c>
      <c r="G25">
        <v>-4.6957801722445502</v>
      </c>
      <c r="H25" t="s">
        <v>162</v>
      </c>
      <c r="I25" t="s">
        <v>163</v>
      </c>
      <c r="J25">
        <v>79861</v>
      </c>
      <c r="K25" t="s">
        <v>161</v>
      </c>
      <c r="L25">
        <v>1341</v>
      </c>
      <c r="M25">
        <v>447</v>
      </c>
      <c r="N25">
        <v>48445.607499999998</v>
      </c>
      <c r="O25">
        <v>2</v>
      </c>
      <c r="P25">
        <v>0.111856823266219</v>
      </c>
    </row>
    <row r="26" spans="1:16" x14ac:dyDescent="0.2">
      <c r="A26" t="s">
        <v>164</v>
      </c>
      <c r="B26">
        <v>-0.13982239085735099</v>
      </c>
      <c r="C26">
        <v>16.1383452211765</v>
      </c>
      <c r="D26">
        <v>-0.843327034423621</v>
      </c>
      <c r="E26">
        <v>0.42879826728856602</v>
      </c>
      <c r="F26">
        <v>0.99916976934644897</v>
      </c>
      <c r="G26">
        <v>-4.6303116877162402</v>
      </c>
      <c r="H26" t="s">
        <v>165</v>
      </c>
      <c r="I26" t="s">
        <v>166</v>
      </c>
      <c r="J26">
        <v>23347</v>
      </c>
      <c r="K26" t="s">
        <v>164</v>
      </c>
      <c r="L26">
        <v>6018</v>
      </c>
      <c r="M26">
        <v>2006</v>
      </c>
      <c r="N26">
        <v>72443.764999999999</v>
      </c>
      <c r="O26">
        <v>45.5</v>
      </c>
      <c r="P26">
        <v>0.327766699900299</v>
      </c>
    </row>
    <row r="27" spans="1:16" x14ac:dyDescent="0.2">
      <c r="A27" t="s">
        <v>167</v>
      </c>
      <c r="B27">
        <v>-0.61947324236380497</v>
      </c>
      <c r="C27">
        <v>12.1035716620495</v>
      </c>
      <c r="D27">
        <v>-0.84389760439264005</v>
      </c>
      <c r="E27">
        <v>0.42850137838935498</v>
      </c>
      <c r="F27">
        <v>0.99916976934644897</v>
      </c>
      <c r="G27">
        <v>-4.6302228467705202</v>
      </c>
      <c r="H27" t="s">
        <v>168</v>
      </c>
      <c r="I27" t="s">
        <v>169</v>
      </c>
      <c r="J27">
        <v>729438</v>
      </c>
      <c r="K27" t="s">
        <v>167</v>
      </c>
      <c r="L27">
        <v>990</v>
      </c>
      <c r="M27">
        <v>330</v>
      </c>
      <c r="N27">
        <v>6800.6035000000002</v>
      </c>
      <c r="O27">
        <v>1</v>
      </c>
      <c r="P27">
        <v>5.75757575757576E-2</v>
      </c>
    </row>
    <row r="28" spans="1:16" x14ac:dyDescent="0.2">
      <c r="A28" t="s">
        <v>170</v>
      </c>
      <c r="B28">
        <v>-0.21303754267818001</v>
      </c>
      <c r="C28">
        <v>10.6092186155643</v>
      </c>
      <c r="D28">
        <v>-0.61570818176007902</v>
      </c>
      <c r="E28">
        <v>0.55888823841191704</v>
      </c>
      <c r="F28">
        <v>0.99916976934644897</v>
      </c>
      <c r="G28">
        <v>-4.6622983843888699</v>
      </c>
      <c r="H28" t="s">
        <v>171</v>
      </c>
      <c r="I28" t="s">
        <v>172</v>
      </c>
      <c r="J28">
        <v>84747</v>
      </c>
      <c r="K28" t="s">
        <v>170</v>
      </c>
      <c r="L28">
        <v>756</v>
      </c>
      <c r="M28">
        <v>252</v>
      </c>
      <c r="N28">
        <v>1520.7343499999999</v>
      </c>
      <c r="O28">
        <v>1.5</v>
      </c>
      <c r="P28">
        <v>0.115079365079365</v>
      </c>
    </row>
    <row r="29" spans="1:16" x14ac:dyDescent="0.2">
      <c r="A29" t="s">
        <v>173</v>
      </c>
      <c r="B29">
        <v>1.32689499839618E-2</v>
      </c>
      <c r="C29">
        <v>11.218173930208099</v>
      </c>
      <c r="D29">
        <v>3.6803381794615397E-2</v>
      </c>
      <c r="E29">
        <v>0.97173940051311203</v>
      </c>
      <c r="F29">
        <v>0.99916976934644897</v>
      </c>
      <c r="G29">
        <v>-4.7022447227494304</v>
      </c>
      <c r="H29" t="s">
        <v>174</v>
      </c>
      <c r="I29" t="s">
        <v>175</v>
      </c>
      <c r="J29">
        <v>196074</v>
      </c>
      <c r="K29" t="s">
        <v>173</v>
      </c>
      <c r="L29">
        <v>1224</v>
      </c>
      <c r="M29">
        <v>408</v>
      </c>
      <c r="N29">
        <v>3553.9263999999998</v>
      </c>
      <c r="O29">
        <v>3</v>
      </c>
      <c r="P29">
        <v>0.16666666666666699</v>
      </c>
    </row>
    <row r="30" spans="1:16" x14ac:dyDescent="0.2">
      <c r="A30" t="s">
        <v>176</v>
      </c>
      <c r="B30">
        <v>-0.65652201203812399</v>
      </c>
      <c r="C30">
        <v>12.605710764369</v>
      </c>
      <c r="D30">
        <v>-3.4213046685912798</v>
      </c>
      <c r="E30">
        <v>1.2340694367107601E-2</v>
      </c>
      <c r="F30">
        <v>0.99916976934644897</v>
      </c>
      <c r="G30">
        <v>-4.20372374638763</v>
      </c>
      <c r="H30" t="s">
        <v>177</v>
      </c>
      <c r="I30" t="s">
        <v>178</v>
      </c>
      <c r="J30" t="s">
        <v>100</v>
      </c>
      <c r="K30" t="s">
        <v>100</v>
      </c>
      <c r="L30" t="s">
        <v>100</v>
      </c>
      <c r="M30" t="s">
        <v>100</v>
      </c>
      <c r="N30">
        <v>7076.9228000000003</v>
      </c>
      <c r="O30">
        <v>3</v>
      </c>
      <c r="P30" t="s">
        <v>100</v>
      </c>
    </row>
    <row r="31" spans="1:16" x14ac:dyDescent="0.2">
      <c r="A31" t="s">
        <v>179</v>
      </c>
      <c r="B31">
        <v>-0.590255161885196</v>
      </c>
      <c r="C31">
        <v>11.009910498612101</v>
      </c>
      <c r="D31">
        <v>-3.5280453362709498</v>
      </c>
      <c r="E31">
        <v>1.0750217955338001E-2</v>
      </c>
      <c r="F31">
        <v>0.99916976934644897</v>
      </c>
      <c r="G31">
        <v>-4.1920659895041803</v>
      </c>
      <c r="H31" t="s">
        <v>180</v>
      </c>
      <c r="I31" t="s">
        <v>181</v>
      </c>
      <c r="J31">
        <v>23053</v>
      </c>
      <c r="K31" t="s">
        <v>179</v>
      </c>
      <c r="L31">
        <v>5529</v>
      </c>
      <c r="M31">
        <v>1843</v>
      </c>
      <c r="N31">
        <v>1940.7447500000001</v>
      </c>
      <c r="O31">
        <v>1</v>
      </c>
      <c r="P31">
        <v>9.7666847531199096E-3</v>
      </c>
    </row>
    <row r="32" spans="1:16" x14ac:dyDescent="0.2">
      <c r="A32" t="s">
        <v>182</v>
      </c>
      <c r="B32">
        <v>-6.2598380130559406E-2</v>
      </c>
      <c r="C32">
        <v>11.409877665636699</v>
      </c>
      <c r="D32">
        <v>-0.13064729349950099</v>
      </c>
      <c r="E32">
        <v>0.89998026054152902</v>
      </c>
      <c r="F32">
        <v>0.99916976934644897</v>
      </c>
      <c r="G32">
        <v>-4.7005000679027003</v>
      </c>
      <c r="H32" t="s">
        <v>183</v>
      </c>
      <c r="I32" t="s">
        <v>184</v>
      </c>
      <c r="J32">
        <v>51105</v>
      </c>
      <c r="K32" t="s">
        <v>182</v>
      </c>
      <c r="L32">
        <v>3054</v>
      </c>
      <c r="M32">
        <v>1018</v>
      </c>
      <c r="N32">
        <v>3069.7269000000001</v>
      </c>
      <c r="O32">
        <v>1</v>
      </c>
      <c r="P32">
        <v>2.35756385068762E-2</v>
      </c>
    </row>
    <row r="33" spans="1:16" x14ac:dyDescent="0.2">
      <c r="A33" t="s">
        <v>185</v>
      </c>
      <c r="B33">
        <v>0.16491330455324299</v>
      </c>
      <c r="C33">
        <v>11.7223201607106</v>
      </c>
      <c r="D33">
        <v>0.74507292305736195</v>
      </c>
      <c r="E33">
        <v>0.48212938487364998</v>
      </c>
      <c r="F33">
        <v>0.99916976934644897</v>
      </c>
      <c r="G33">
        <v>-4.6450041582905897</v>
      </c>
      <c r="H33" t="s">
        <v>186</v>
      </c>
      <c r="I33" t="s">
        <v>187</v>
      </c>
      <c r="J33">
        <v>729852</v>
      </c>
      <c r="K33" t="s">
        <v>185</v>
      </c>
      <c r="L33">
        <v>414</v>
      </c>
      <c r="M33">
        <v>138</v>
      </c>
      <c r="N33">
        <v>2954.9284499999999</v>
      </c>
      <c r="O33">
        <v>1</v>
      </c>
      <c r="P33">
        <v>0.16666666666666699</v>
      </c>
    </row>
    <row r="34" spans="1:16" x14ac:dyDescent="0.2">
      <c r="A34" t="s">
        <v>188</v>
      </c>
      <c r="B34">
        <v>8.0384877023124801E-2</v>
      </c>
      <c r="C34">
        <v>17.963645927983901</v>
      </c>
      <c r="D34">
        <v>0.47568431916756498</v>
      </c>
      <c r="E34">
        <v>0.64977058311404201</v>
      </c>
      <c r="F34">
        <v>0.99916976934644897</v>
      </c>
      <c r="G34">
        <v>-4.6779726239672099</v>
      </c>
      <c r="H34" t="s">
        <v>189</v>
      </c>
      <c r="I34" t="s">
        <v>190</v>
      </c>
      <c r="J34">
        <v>4666</v>
      </c>
      <c r="K34" t="s">
        <v>188</v>
      </c>
      <c r="L34">
        <v>6237</v>
      </c>
      <c r="M34">
        <v>2079</v>
      </c>
      <c r="N34">
        <v>249521.47</v>
      </c>
      <c r="O34">
        <v>11.5</v>
      </c>
      <c r="P34">
        <v>6.3492063492063502E-2</v>
      </c>
    </row>
    <row r="35" spans="1:16" x14ac:dyDescent="0.2">
      <c r="A35" t="s">
        <v>191</v>
      </c>
      <c r="B35">
        <v>-9.9796854687514994E-2</v>
      </c>
      <c r="C35">
        <v>15.146446706966501</v>
      </c>
      <c r="D35">
        <v>-0.65340464305080304</v>
      </c>
      <c r="E35">
        <v>0.53577435456021605</v>
      </c>
      <c r="F35">
        <v>0.99916976934644897</v>
      </c>
      <c r="G35">
        <v>-4.6575198601516696</v>
      </c>
      <c r="H35" t="s">
        <v>192</v>
      </c>
      <c r="I35" t="s">
        <v>193</v>
      </c>
      <c r="J35">
        <v>102288414</v>
      </c>
      <c r="K35" t="s">
        <v>191</v>
      </c>
      <c r="L35">
        <v>372</v>
      </c>
      <c r="M35">
        <v>124</v>
      </c>
      <c r="N35">
        <v>38720.347500000003</v>
      </c>
      <c r="O35">
        <v>4</v>
      </c>
      <c r="P35">
        <v>0.32258064516128998</v>
      </c>
    </row>
    <row r="36" spans="1:16" x14ac:dyDescent="0.2">
      <c r="A36" t="s">
        <v>194</v>
      </c>
      <c r="B36">
        <v>-7.1182075675182005E-2</v>
      </c>
      <c r="C36">
        <v>15.563747174297101</v>
      </c>
      <c r="D36">
        <v>-0.53826714801739795</v>
      </c>
      <c r="E36">
        <v>0.60820824936320295</v>
      </c>
      <c r="F36">
        <v>0.99916976934644897</v>
      </c>
      <c r="G36">
        <v>-4.6713870015804497</v>
      </c>
      <c r="H36" t="s">
        <v>195</v>
      </c>
      <c r="I36" t="s">
        <v>196</v>
      </c>
      <c r="J36">
        <v>8540</v>
      </c>
      <c r="K36" t="s">
        <v>194</v>
      </c>
      <c r="L36">
        <v>2031</v>
      </c>
      <c r="M36">
        <v>677</v>
      </c>
      <c r="N36">
        <v>47596.684999999998</v>
      </c>
      <c r="O36">
        <v>33.5</v>
      </c>
      <c r="P36">
        <v>0.717872968980798</v>
      </c>
    </row>
    <row r="37" spans="1:16" x14ac:dyDescent="0.2">
      <c r="A37" t="s">
        <v>197</v>
      </c>
      <c r="B37">
        <v>0.410804433149071</v>
      </c>
      <c r="C37">
        <v>13.9908846309279</v>
      </c>
      <c r="D37">
        <v>0.85878193940153102</v>
      </c>
      <c r="E37">
        <v>0.42080901515027402</v>
      </c>
      <c r="F37">
        <v>0.99916976934644897</v>
      </c>
      <c r="G37">
        <v>-4.6278917473102998</v>
      </c>
      <c r="H37" t="s">
        <v>198</v>
      </c>
      <c r="I37" t="s">
        <v>199</v>
      </c>
      <c r="J37">
        <v>3796</v>
      </c>
      <c r="K37" t="s">
        <v>197</v>
      </c>
      <c r="L37">
        <v>2235</v>
      </c>
      <c r="M37">
        <v>745</v>
      </c>
      <c r="N37">
        <v>17557.5965</v>
      </c>
      <c r="O37">
        <v>9.5</v>
      </c>
      <c r="P37">
        <v>0.17382550335570501</v>
      </c>
    </row>
    <row r="38" spans="1:16" x14ac:dyDescent="0.2">
      <c r="A38" t="s">
        <v>200</v>
      </c>
      <c r="B38">
        <v>5.9440625584493E-2</v>
      </c>
      <c r="C38">
        <v>15.2962911864823</v>
      </c>
      <c r="D38">
        <v>0.37951174842540403</v>
      </c>
      <c r="E38">
        <v>0.716324661178111</v>
      </c>
      <c r="F38">
        <v>0.99916976934644897</v>
      </c>
      <c r="G38">
        <v>-4.6866767146837596</v>
      </c>
      <c r="H38" t="s">
        <v>201</v>
      </c>
      <c r="I38" t="s">
        <v>202</v>
      </c>
      <c r="J38">
        <v>10212</v>
      </c>
      <c r="K38" t="s">
        <v>200</v>
      </c>
      <c r="L38">
        <v>1284</v>
      </c>
      <c r="M38">
        <v>428</v>
      </c>
      <c r="N38">
        <v>39796.616499999996</v>
      </c>
      <c r="O38">
        <v>14</v>
      </c>
      <c r="P38">
        <v>0.355140186915888</v>
      </c>
    </row>
    <row r="39" spans="1:16" x14ac:dyDescent="0.2">
      <c r="A39" t="s">
        <v>203</v>
      </c>
      <c r="B39">
        <v>0.20983830508096599</v>
      </c>
      <c r="C39">
        <v>12.3097957524572</v>
      </c>
      <c r="D39">
        <v>0.52072693033401396</v>
      </c>
      <c r="E39">
        <v>0.61970865485801696</v>
      </c>
      <c r="F39">
        <v>0.99916976934644897</v>
      </c>
      <c r="G39">
        <v>-4.6733032489889901</v>
      </c>
      <c r="H39" t="s">
        <v>204</v>
      </c>
      <c r="I39" t="s">
        <v>205</v>
      </c>
      <c r="J39">
        <v>9124</v>
      </c>
      <c r="K39" t="s">
        <v>203</v>
      </c>
      <c r="L39">
        <v>990</v>
      </c>
      <c r="M39">
        <v>330</v>
      </c>
      <c r="N39">
        <v>5342.08205</v>
      </c>
      <c r="O39">
        <v>2</v>
      </c>
      <c r="P39">
        <v>0.101515151515152</v>
      </c>
    </row>
    <row r="40" spans="1:16" x14ac:dyDescent="0.2">
      <c r="A40" t="s">
        <v>206</v>
      </c>
      <c r="B40">
        <v>-1.6692435395667001E-2</v>
      </c>
      <c r="C40">
        <v>15.968406773962499</v>
      </c>
      <c r="D40">
        <v>-0.104788970723302</v>
      </c>
      <c r="E40">
        <v>0.91968305987919297</v>
      </c>
      <c r="F40">
        <v>0.99916976934644897</v>
      </c>
      <c r="G40">
        <v>-4.7011750828394101</v>
      </c>
      <c r="H40" t="s">
        <v>207</v>
      </c>
      <c r="I40" t="s">
        <v>208</v>
      </c>
      <c r="J40">
        <v>11332</v>
      </c>
      <c r="K40" t="s">
        <v>206</v>
      </c>
      <c r="L40">
        <v>1143</v>
      </c>
      <c r="M40">
        <v>381</v>
      </c>
      <c r="N40">
        <v>62279.38</v>
      </c>
      <c r="O40">
        <v>16</v>
      </c>
      <c r="P40">
        <v>0.49606299212598398</v>
      </c>
    </row>
    <row r="41" spans="1:16" x14ac:dyDescent="0.2">
      <c r="A41" t="s">
        <v>209</v>
      </c>
      <c r="B41">
        <v>1.91422046346474E-2</v>
      </c>
      <c r="C41">
        <v>16.7309315093107</v>
      </c>
      <c r="D41">
        <v>0.14415552603592299</v>
      </c>
      <c r="E41">
        <v>0.88971707711751102</v>
      </c>
      <c r="F41">
        <v>0.99916976934644897</v>
      </c>
      <c r="G41">
        <v>-4.7000890384747498</v>
      </c>
      <c r="H41" t="s">
        <v>210</v>
      </c>
      <c r="I41" t="s">
        <v>211</v>
      </c>
      <c r="J41">
        <v>4641</v>
      </c>
      <c r="K41" t="s">
        <v>209</v>
      </c>
      <c r="L41">
        <v>3192</v>
      </c>
      <c r="M41">
        <v>1064</v>
      </c>
      <c r="N41">
        <v>107938.27499999999</v>
      </c>
      <c r="O41">
        <v>43</v>
      </c>
      <c r="P41">
        <v>0.50422932330827097</v>
      </c>
    </row>
    <row r="42" spans="1:16" x14ac:dyDescent="0.2">
      <c r="A42" t="s">
        <v>212</v>
      </c>
      <c r="B42">
        <v>-8.3148584802408707E-2</v>
      </c>
      <c r="C42">
        <v>15.618106423859301</v>
      </c>
      <c r="D42">
        <v>-0.54598258526541898</v>
      </c>
      <c r="E42">
        <v>0.60318717644870701</v>
      </c>
      <c r="F42">
        <v>0.99916976934644897</v>
      </c>
      <c r="G42">
        <v>-4.6705270798672602</v>
      </c>
      <c r="H42" t="s">
        <v>213</v>
      </c>
      <c r="I42" t="s">
        <v>214</v>
      </c>
      <c r="J42">
        <v>8773</v>
      </c>
      <c r="K42" t="s">
        <v>212</v>
      </c>
      <c r="L42">
        <v>636</v>
      </c>
      <c r="M42">
        <v>212</v>
      </c>
      <c r="N42">
        <v>47889.212500000001</v>
      </c>
      <c r="O42">
        <v>8</v>
      </c>
      <c r="P42">
        <v>0.58018867924528295</v>
      </c>
    </row>
    <row r="43" spans="1:16" x14ac:dyDescent="0.2">
      <c r="A43" t="s">
        <v>215</v>
      </c>
      <c r="B43">
        <v>-0.18405938490916199</v>
      </c>
      <c r="C43">
        <v>12.9024442971822</v>
      </c>
      <c r="D43">
        <v>-0.34414305502146397</v>
      </c>
      <c r="E43">
        <v>0.74153358077000098</v>
      </c>
      <c r="F43">
        <v>0.99916976934644897</v>
      </c>
      <c r="G43">
        <v>-4.6894250709168297</v>
      </c>
      <c r="H43" t="s">
        <v>216</v>
      </c>
      <c r="I43" t="s">
        <v>217</v>
      </c>
      <c r="J43">
        <v>10456</v>
      </c>
      <c r="K43" t="s">
        <v>215</v>
      </c>
      <c r="L43">
        <v>864</v>
      </c>
      <c r="M43">
        <v>288</v>
      </c>
      <c r="N43">
        <v>8576.8449999999993</v>
      </c>
      <c r="O43">
        <v>1</v>
      </c>
      <c r="P43">
        <v>8.3333333333333301E-2</v>
      </c>
    </row>
    <row r="44" spans="1:16" x14ac:dyDescent="0.2">
      <c r="A44" t="s">
        <v>218</v>
      </c>
      <c r="B44">
        <v>-6.5916147252266896E-2</v>
      </c>
      <c r="C44">
        <v>14.497327315140099</v>
      </c>
      <c r="D44">
        <v>-0.37132340519062801</v>
      </c>
      <c r="E44">
        <v>0.72212821187728204</v>
      </c>
      <c r="F44">
        <v>0.99916976934644897</v>
      </c>
      <c r="G44">
        <v>-4.68733515646319</v>
      </c>
      <c r="H44" t="s">
        <v>219</v>
      </c>
      <c r="I44" t="s">
        <v>220</v>
      </c>
      <c r="J44">
        <v>9049</v>
      </c>
      <c r="K44" t="s">
        <v>218</v>
      </c>
      <c r="L44">
        <v>993</v>
      </c>
      <c r="M44">
        <v>331</v>
      </c>
      <c r="N44">
        <v>23583.548999999999</v>
      </c>
      <c r="O44">
        <v>15</v>
      </c>
      <c r="P44">
        <v>0.59063444108761298</v>
      </c>
    </row>
    <row r="45" spans="1:16" x14ac:dyDescent="0.2">
      <c r="A45" t="s">
        <v>221</v>
      </c>
      <c r="B45">
        <v>-0.233214572793392</v>
      </c>
      <c r="C45">
        <v>13.8295427741349</v>
      </c>
      <c r="D45">
        <v>-0.91038297594023698</v>
      </c>
      <c r="E45">
        <v>0.39492474920413301</v>
      </c>
      <c r="F45">
        <v>0.99916976934644897</v>
      </c>
      <c r="G45">
        <v>-4.6196159704648396</v>
      </c>
      <c r="H45" t="s">
        <v>222</v>
      </c>
      <c r="I45" t="s">
        <v>223</v>
      </c>
      <c r="J45">
        <v>9567</v>
      </c>
      <c r="K45" t="s">
        <v>221</v>
      </c>
      <c r="L45">
        <v>2010</v>
      </c>
      <c r="M45">
        <v>670</v>
      </c>
      <c r="N45">
        <v>15134.88</v>
      </c>
      <c r="O45">
        <v>10</v>
      </c>
      <c r="P45">
        <v>0.201492537313433</v>
      </c>
    </row>
    <row r="46" spans="1:16" x14ac:dyDescent="0.2">
      <c r="A46" t="s">
        <v>224</v>
      </c>
      <c r="B46">
        <v>-7.1048353697683794E-2</v>
      </c>
      <c r="C46">
        <v>13.875777263288899</v>
      </c>
      <c r="D46">
        <v>-0.34153307610240402</v>
      </c>
      <c r="E46">
        <v>0.74340805856950798</v>
      </c>
      <c r="F46">
        <v>0.99916976934644897</v>
      </c>
      <c r="G46">
        <v>-4.6896179528911999</v>
      </c>
      <c r="H46" t="s">
        <v>225</v>
      </c>
      <c r="I46" t="s">
        <v>226</v>
      </c>
      <c r="J46">
        <v>6814</v>
      </c>
      <c r="K46" t="s">
        <v>224</v>
      </c>
      <c r="L46">
        <v>1779</v>
      </c>
      <c r="M46">
        <v>593</v>
      </c>
      <c r="N46">
        <v>16265.858</v>
      </c>
      <c r="O46">
        <v>6</v>
      </c>
      <c r="P46">
        <v>0.112984822934233</v>
      </c>
    </row>
    <row r="47" spans="1:16" x14ac:dyDescent="0.2">
      <c r="A47" t="s">
        <v>227</v>
      </c>
      <c r="B47">
        <v>-5.96408301394575E-2</v>
      </c>
      <c r="C47">
        <v>13.5761687256354</v>
      </c>
      <c r="D47">
        <v>-0.35109920200651801</v>
      </c>
      <c r="E47">
        <v>0.73654703980355696</v>
      </c>
      <c r="F47">
        <v>0.99916976934644897</v>
      </c>
      <c r="G47">
        <v>-4.68890429645284</v>
      </c>
      <c r="H47" t="s">
        <v>228</v>
      </c>
      <c r="I47" t="s">
        <v>229</v>
      </c>
      <c r="J47">
        <v>421</v>
      </c>
      <c r="K47" t="s">
        <v>227</v>
      </c>
      <c r="L47">
        <v>2889</v>
      </c>
      <c r="M47">
        <v>963</v>
      </c>
      <c r="N47">
        <v>12867.483</v>
      </c>
      <c r="O47">
        <v>9</v>
      </c>
      <c r="P47">
        <v>0.170301142263759</v>
      </c>
    </row>
    <row r="48" spans="1:16" x14ac:dyDescent="0.2">
      <c r="A48" t="s">
        <v>230</v>
      </c>
      <c r="B48">
        <v>-7.7235866118476396E-2</v>
      </c>
      <c r="C48">
        <v>13.6410821512609</v>
      </c>
      <c r="D48">
        <v>-0.27790814532324998</v>
      </c>
      <c r="E48">
        <v>0.78965917991411905</v>
      </c>
      <c r="F48">
        <v>0.99916976934644897</v>
      </c>
      <c r="G48">
        <v>-4.6938896535666101</v>
      </c>
      <c r="H48" t="s">
        <v>231</v>
      </c>
      <c r="I48" t="s">
        <v>232</v>
      </c>
      <c r="J48">
        <v>10944</v>
      </c>
      <c r="K48" t="s">
        <v>230</v>
      </c>
      <c r="L48">
        <v>552</v>
      </c>
      <c r="M48">
        <v>184</v>
      </c>
      <c r="N48">
        <v>13615.780500000001</v>
      </c>
      <c r="O48">
        <v>2</v>
      </c>
      <c r="P48">
        <v>0.21195652173912999</v>
      </c>
    </row>
    <row r="49" spans="1:16" x14ac:dyDescent="0.2">
      <c r="A49" t="s">
        <v>233</v>
      </c>
      <c r="B49">
        <v>7.2468057815887804E-2</v>
      </c>
      <c r="C49">
        <v>12.113722512559599</v>
      </c>
      <c r="D49">
        <v>0.16552413068518099</v>
      </c>
      <c r="E49">
        <v>0.873529470785538</v>
      </c>
      <c r="F49">
        <v>0.99916976934644897</v>
      </c>
      <c r="G49">
        <v>-4.6993573529906199</v>
      </c>
      <c r="H49" t="s">
        <v>234</v>
      </c>
      <c r="I49" t="s">
        <v>235</v>
      </c>
      <c r="J49">
        <v>5874</v>
      </c>
      <c r="K49" t="s">
        <v>233</v>
      </c>
      <c r="L49">
        <v>657</v>
      </c>
      <c r="M49">
        <v>219</v>
      </c>
      <c r="N49">
        <v>6517.5410000000002</v>
      </c>
      <c r="O49">
        <v>2</v>
      </c>
      <c r="P49">
        <v>0.187214611872146</v>
      </c>
    </row>
    <row r="50" spans="1:16" x14ac:dyDescent="0.2">
      <c r="A50" t="s">
        <v>236</v>
      </c>
      <c r="B50">
        <v>-0.183864333230817</v>
      </c>
      <c r="C50">
        <v>13.9129356930487</v>
      </c>
      <c r="D50">
        <v>-0.81386066214569996</v>
      </c>
      <c r="E50">
        <v>0.444332514656477</v>
      </c>
      <c r="F50">
        <v>0.99916976934644897</v>
      </c>
      <c r="G50">
        <v>-4.6348464529589899</v>
      </c>
      <c r="H50" t="s">
        <v>237</v>
      </c>
      <c r="I50" t="s">
        <v>238</v>
      </c>
      <c r="J50">
        <v>8546</v>
      </c>
      <c r="K50" t="s">
        <v>236</v>
      </c>
      <c r="L50">
        <v>3285</v>
      </c>
      <c r="M50">
        <v>1095</v>
      </c>
      <c r="N50">
        <v>15781.081</v>
      </c>
      <c r="O50">
        <v>15.5</v>
      </c>
      <c r="P50">
        <v>0.198630136986301</v>
      </c>
    </row>
    <row r="51" spans="1:16" x14ac:dyDescent="0.2">
      <c r="A51" t="s">
        <v>239</v>
      </c>
      <c r="B51">
        <v>-0.30584697917673298</v>
      </c>
      <c r="C51">
        <v>11.127175268543899</v>
      </c>
      <c r="D51">
        <v>-1.3145268568934401</v>
      </c>
      <c r="E51">
        <v>0.23287468931925201</v>
      </c>
      <c r="F51">
        <v>0.99916976934644897</v>
      </c>
      <c r="G51">
        <v>-4.5470932529934203</v>
      </c>
      <c r="H51" t="s">
        <v>240</v>
      </c>
      <c r="I51" t="s">
        <v>241</v>
      </c>
      <c r="J51">
        <v>322</v>
      </c>
      <c r="K51" t="s">
        <v>239</v>
      </c>
      <c r="L51">
        <v>2133</v>
      </c>
      <c r="M51">
        <v>711</v>
      </c>
      <c r="N51">
        <v>2447.0279500000001</v>
      </c>
      <c r="O51">
        <v>2</v>
      </c>
      <c r="P51">
        <v>4.3600562587904401E-2</v>
      </c>
    </row>
    <row r="52" spans="1:16" x14ac:dyDescent="0.2">
      <c r="A52" t="s">
        <v>242</v>
      </c>
      <c r="B52">
        <v>-0.18120403087440501</v>
      </c>
      <c r="C52">
        <v>13.0762176784913</v>
      </c>
      <c r="D52">
        <v>-0.35037445779609599</v>
      </c>
      <c r="E52">
        <v>0.73706593716769897</v>
      </c>
      <c r="F52">
        <v>0.99916976934644897</v>
      </c>
      <c r="G52">
        <v>-4.6889590088353001</v>
      </c>
      <c r="H52" t="s">
        <v>243</v>
      </c>
      <c r="I52" t="s">
        <v>244</v>
      </c>
      <c r="J52">
        <v>3964</v>
      </c>
      <c r="K52" t="s">
        <v>242</v>
      </c>
      <c r="L52">
        <v>1080</v>
      </c>
      <c r="M52">
        <v>360</v>
      </c>
      <c r="N52">
        <v>9566.0149999999994</v>
      </c>
      <c r="O52">
        <v>3</v>
      </c>
      <c r="P52">
        <v>8.8888888888888906E-2</v>
      </c>
    </row>
    <row r="53" spans="1:16" x14ac:dyDescent="0.2">
      <c r="A53" t="s">
        <v>245</v>
      </c>
      <c r="B53">
        <v>0.26215012366312301</v>
      </c>
      <c r="C53">
        <v>15.6049112289463</v>
      </c>
      <c r="D53">
        <v>1.2413255206829401</v>
      </c>
      <c r="E53">
        <v>0.25714306516371399</v>
      </c>
      <c r="F53">
        <v>0.99916976934644897</v>
      </c>
      <c r="G53">
        <v>-4.5609612058266702</v>
      </c>
      <c r="H53" t="s">
        <v>246</v>
      </c>
      <c r="I53" t="s">
        <v>247</v>
      </c>
      <c r="J53">
        <v>4728</v>
      </c>
      <c r="K53" t="s">
        <v>245</v>
      </c>
      <c r="L53">
        <v>633</v>
      </c>
      <c r="M53">
        <v>211</v>
      </c>
      <c r="N53">
        <v>56398.796499999997</v>
      </c>
      <c r="O53">
        <v>3</v>
      </c>
      <c r="P53">
        <v>0.151658767772512</v>
      </c>
    </row>
    <row r="54" spans="1:16" x14ac:dyDescent="0.2">
      <c r="A54" t="s">
        <v>248</v>
      </c>
      <c r="B54">
        <v>-5.1644864132214301E-2</v>
      </c>
      <c r="C54">
        <v>16.7612255704476</v>
      </c>
      <c r="D54">
        <v>-0.33732122502349698</v>
      </c>
      <c r="E54">
        <v>0.74643698355223997</v>
      </c>
      <c r="F54">
        <v>0.99916976934644897</v>
      </c>
      <c r="G54">
        <v>-4.6899263139741496</v>
      </c>
      <c r="H54" t="s">
        <v>249</v>
      </c>
      <c r="I54" t="s">
        <v>250</v>
      </c>
      <c r="J54">
        <v>5717</v>
      </c>
      <c r="K54" t="s">
        <v>248</v>
      </c>
      <c r="L54">
        <v>1269</v>
      </c>
      <c r="M54">
        <v>423</v>
      </c>
      <c r="N54">
        <v>112903.06200000001</v>
      </c>
      <c r="O54">
        <v>29</v>
      </c>
      <c r="P54">
        <v>0.81796690307328601</v>
      </c>
    </row>
    <row r="55" spans="1:16" x14ac:dyDescent="0.2">
      <c r="A55" t="s">
        <v>251</v>
      </c>
      <c r="B55">
        <v>-7.8519173138832998E-2</v>
      </c>
      <c r="C55">
        <v>16.479112936460801</v>
      </c>
      <c r="D55">
        <v>-0.50429392469224199</v>
      </c>
      <c r="E55">
        <v>0.63058918323423296</v>
      </c>
      <c r="F55">
        <v>0.99916976934644897</v>
      </c>
      <c r="G55">
        <v>-4.6750491489328798</v>
      </c>
      <c r="H55" t="s">
        <v>252</v>
      </c>
      <c r="I55" t="s">
        <v>253</v>
      </c>
      <c r="J55">
        <v>5718</v>
      </c>
      <c r="K55" t="s">
        <v>251</v>
      </c>
      <c r="L55">
        <v>1371</v>
      </c>
      <c r="M55">
        <v>457</v>
      </c>
      <c r="N55">
        <v>88837.115000000005</v>
      </c>
      <c r="O55">
        <v>30</v>
      </c>
      <c r="P55">
        <v>0.86542669584245102</v>
      </c>
    </row>
    <row r="56" spans="1:16" x14ac:dyDescent="0.2">
      <c r="A56" t="s">
        <v>254</v>
      </c>
      <c r="B56">
        <v>9.73707312342178E-2</v>
      </c>
      <c r="C56">
        <v>15.9439356554653</v>
      </c>
      <c r="D56">
        <v>0.30961087449903502</v>
      </c>
      <c r="E56">
        <v>0.76648398350743696</v>
      </c>
      <c r="F56">
        <v>0.99916976934644897</v>
      </c>
      <c r="G56">
        <v>-4.6918651412762999</v>
      </c>
      <c r="H56" t="s">
        <v>255</v>
      </c>
      <c r="I56" t="s">
        <v>256</v>
      </c>
      <c r="J56">
        <v>5715</v>
      </c>
      <c r="K56" t="s">
        <v>254</v>
      </c>
      <c r="L56">
        <v>672</v>
      </c>
      <c r="M56">
        <v>224</v>
      </c>
      <c r="N56">
        <v>58090.802499999998</v>
      </c>
      <c r="O56">
        <v>8.5</v>
      </c>
      <c r="P56">
        <v>0.38616071428571402</v>
      </c>
    </row>
    <row r="57" spans="1:16" x14ac:dyDescent="0.2">
      <c r="A57" t="s">
        <v>257</v>
      </c>
      <c r="B57">
        <v>6.1439645571851997E-2</v>
      </c>
      <c r="C57">
        <v>16.159812424208202</v>
      </c>
      <c r="D57">
        <v>0.167814463958155</v>
      </c>
      <c r="E57">
        <v>0.87179819662973801</v>
      </c>
      <c r="F57">
        <v>0.99916976934644897</v>
      </c>
      <c r="G57">
        <v>-4.6992730236481997</v>
      </c>
      <c r="H57" t="s">
        <v>258</v>
      </c>
      <c r="I57" t="s">
        <v>259</v>
      </c>
      <c r="J57">
        <v>475</v>
      </c>
      <c r="K57" t="s">
        <v>257</v>
      </c>
      <c r="L57">
        <v>222</v>
      </c>
      <c r="M57">
        <v>74</v>
      </c>
      <c r="N57">
        <v>68806.134999999995</v>
      </c>
      <c r="O57">
        <v>7</v>
      </c>
      <c r="P57">
        <v>1</v>
      </c>
    </row>
    <row r="58" spans="1:16" x14ac:dyDescent="0.2">
      <c r="A58" t="s">
        <v>260</v>
      </c>
      <c r="B58">
        <v>-0.44689721378018299</v>
      </c>
      <c r="C58">
        <v>11.0661913686957</v>
      </c>
      <c r="D58">
        <v>-0.82015649947402802</v>
      </c>
      <c r="E58">
        <v>0.44098020938723098</v>
      </c>
      <c r="F58">
        <v>0.99916976934644897</v>
      </c>
      <c r="G58">
        <v>-4.63388644522108</v>
      </c>
      <c r="H58" t="s">
        <v>261</v>
      </c>
      <c r="I58" t="s">
        <v>262</v>
      </c>
      <c r="J58">
        <v>4221</v>
      </c>
      <c r="K58" t="s">
        <v>260</v>
      </c>
      <c r="L58">
        <v>1959</v>
      </c>
      <c r="M58">
        <v>653</v>
      </c>
      <c r="N58">
        <v>3200.3352</v>
      </c>
      <c r="O58">
        <v>3</v>
      </c>
      <c r="P58">
        <v>7.5038284839203703E-2</v>
      </c>
    </row>
    <row r="59" spans="1:16" x14ac:dyDescent="0.2">
      <c r="A59" t="s">
        <v>263</v>
      </c>
      <c r="B59">
        <v>-0.52604414909198605</v>
      </c>
      <c r="C59">
        <v>11.770208940293999</v>
      </c>
      <c r="D59">
        <v>-1.70924508128386</v>
      </c>
      <c r="E59">
        <v>0.13414802966387299</v>
      </c>
      <c r="F59">
        <v>0.99916976934644897</v>
      </c>
      <c r="G59">
        <v>-4.47062118977344</v>
      </c>
      <c r="H59" t="s">
        <v>264</v>
      </c>
      <c r="I59" t="s">
        <v>265</v>
      </c>
      <c r="J59">
        <v>8535</v>
      </c>
      <c r="K59" t="s">
        <v>263</v>
      </c>
      <c r="L59">
        <v>1683</v>
      </c>
      <c r="M59">
        <v>561</v>
      </c>
      <c r="N59">
        <v>3418.0814999999998</v>
      </c>
      <c r="O59">
        <v>1</v>
      </c>
      <c r="P59">
        <v>3.20855614973262E-2</v>
      </c>
    </row>
    <row r="60" spans="1:16" x14ac:dyDescent="0.2">
      <c r="A60" t="s">
        <v>266</v>
      </c>
      <c r="B60">
        <v>0.41627354864143701</v>
      </c>
      <c r="C60">
        <v>14.7877972917615</v>
      </c>
      <c r="D60">
        <v>2.1419131417077901</v>
      </c>
      <c r="E60">
        <v>7.2168365180474606E-2</v>
      </c>
      <c r="F60">
        <v>0.99916976934644897</v>
      </c>
      <c r="G60">
        <v>-4.3896188566890597</v>
      </c>
      <c r="H60" t="s">
        <v>267</v>
      </c>
      <c r="I60" t="s">
        <v>268</v>
      </c>
      <c r="J60">
        <v>10857</v>
      </c>
      <c r="K60" t="s">
        <v>266</v>
      </c>
      <c r="L60">
        <v>588</v>
      </c>
      <c r="M60">
        <v>196</v>
      </c>
      <c r="N60">
        <v>30465.557000000001</v>
      </c>
      <c r="O60">
        <v>2</v>
      </c>
      <c r="P60">
        <v>0.17346938775510201</v>
      </c>
    </row>
    <row r="61" spans="1:16" x14ac:dyDescent="0.2">
      <c r="A61" t="s">
        <v>269</v>
      </c>
      <c r="B61">
        <v>-0.27764240267756801</v>
      </c>
      <c r="C61">
        <v>14.2237841468118</v>
      </c>
      <c r="D61">
        <v>-1.47301736119015</v>
      </c>
      <c r="E61">
        <v>0.187159231648237</v>
      </c>
      <c r="F61">
        <v>0.99916976934644897</v>
      </c>
      <c r="G61">
        <v>-4.5165299744713803</v>
      </c>
      <c r="H61" t="s">
        <v>270</v>
      </c>
      <c r="I61" t="s">
        <v>271</v>
      </c>
      <c r="J61">
        <v>6829</v>
      </c>
      <c r="K61" t="s">
        <v>269</v>
      </c>
      <c r="L61">
        <v>3264</v>
      </c>
      <c r="M61">
        <v>1088</v>
      </c>
      <c r="N61">
        <v>18697.274000000001</v>
      </c>
      <c r="O61">
        <v>21.5</v>
      </c>
      <c r="P61">
        <v>0.26056985294117602</v>
      </c>
    </row>
    <row r="62" spans="1:16" x14ac:dyDescent="0.2">
      <c r="A62" t="s">
        <v>272</v>
      </c>
      <c r="B62">
        <v>-6.8724994146238699E-2</v>
      </c>
      <c r="C62">
        <v>15.0693054474725</v>
      </c>
      <c r="D62">
        <v>-0.451456591110247</v>
      </c>
      <c r="E62">
        <v>0.66624379743946105</v>
      </c>
      <c r="F62">
        <v>0.99916976934644897</v>
      </c>
      <c r="G62">
        <v>-4.6803307358829196</v>
      </c>
      <c r="H62" t="s">
        <v>273</v>
      </c>
      <c r="I62" t="s">
        <v>274</v>
      </c>
      <c r="J62">
        <v>6874</v>
      </c>
      <c r="K62" t="s">
        <v>272</v>
      </c>
      <c r="L62">
        <v>3258</v>
      </c>
      <c r="M62">
        <v>1086</v>
      </c>
      <c r="N62">
        <v>35230.92</v>
      </c>
      <c r="O62">
        <v>3.5</v>
      </c>
      <c r="P62">
        <v>6.6298342541436503E-2</v>
      </c>
    </row>
    <row r="63" spans="1:16" x14ac:dyDescent="0.2">
      <c r="A63" t="s">
        <v>275</v>
      </c>
      <c r="B63">
        <v>-0.27930047220563597</v>
      </c>
      <c r="C63">
        <v>14.4770585635272</v>
      </c>
      <c r="D63">
        <v>-0.90191864208344297</v>
      </c>
      <c r="E63">
        <v>0.399087266524489</v>
      </c>
      <c r="F63">
        <v>0.99916976934644897</v>
      </c>
      <c r="G63">
        <v>-4.6209934808184903</v>
      </c>
      <c r="H63" t="s">
        <v>276</v>
      </c>
      <c r="I63" t="s">
        <v>277</v>
      </c>
      <c r="J63">
        <v>1676</v>
      </c>
      <c r="K63" t="s">
        <v>275</v>
      </c>
      <c r="L63">
        <v>996</v>
      </c>
      <c r="M63">
        <v>332</v>
      </c>
      <c r="N63">
        <v>23054.309499999999</v>
      </c>
      <c r="O63">
        <v>13.5</v>
      </c>
      <c r="P63">
        <v>0.51957831325301196</v>
      </c>
    </row>
    <row r="64" spans="1:16" x14ac:dyDescent="0.2">
      <c r="A64" t="s">
        <v>278</v>
      </c>
      <c r="B64">
        <v>-0.22515858302997099</v>
      </c>
      <c r="C64">
        <v>13.3203809361907</v>
      </c>
      <c r="D64">
        <v>-1.2577128093124801</v>
      </c>
      <c r="E64">
        <v>0.25152743738490801</v>
      </c>
      <c r="F64">
        <v>0.99916976934644897</v>
      </c>
      <c r="G64">
        <v>-4.55787546105869</v>
      </c>
      <c r="H64" t="s">
        <v>279</v>
      </c>
      <c r="I64" t="s">
        <v>280</v>
      </c>
      <c r="J64">
        <v>3092</v>
      </c>
      <c r="K64" t="s">
        <v>278</v>
      </c>
      <c r="L64">
        <v>3114</v>
      </c>
      <c r="M64">
        <v>1038</v>
      </c>
      <c r="N64">
        <v>10081.7435</v>
      </c>
      <c r="O64">
        <v>4.5</v>
      </c>
      <c r="P64">
        <v>5.5876685934489398E-2</v>
      </c>
    </row>
    <row r="65" spans="1:16" x14ac:dyDescent="0.2">
      <c r="A65" t="s">
        <v>281</v>
      </c>
      <c r="B65">
        <v>8.8141738340134196E-2</v>
      </c>
      <c r="C65">
        <v>19.120112758392398</v>
      </c>
      <c r="D65">
        <v>0.45257344523610599</v>
      </c>
      <c r="E65">
        <v>0.66547989707173805</v>
      </c>
      <c r="F65">
        <v>0.99916976934644897</v>
      </c>
      <c r="G65">
        <v>-4.6802244356146598</v>
      </c>
      <c r="H65" t="s">
        <v>282</v>
      </c>
      <c r="I65" t="s">
        <v>283</v>
      </c>
      <c r="J65">
        <v>1192</v>
      </c>
      <c r="K65" t="s">
        <v>281</v>
      </c>
      <c r="L65">
        <v>726</v>
      </c>
      <c r="M65">
        <v>242</v>
      </c>
      <c r="N65">
        <v>571247.15</v>
      </c>
      <c r="O65">
        <v>20</v>
      </c>
      <c r="P65">
        <v>1</v>
      </c>
    </row>
    <row r="66" spans="1:16" x14ac:dyDescent="0.2">
      <c r="A66" t="s">
        <v>284</v>
      </c>
      <c r="B66">
        <v>1.14474306575225E-2</v>
      </c>
      <c r="C66">
        <v>16.714729674092599</v>
      </c>
      <c r="D66">
        <v>7.7327831902068697E-2</v>
      </c>
      <c r="E66">
        <v>0.94067416295409101</v>
      </c>
      <c r="F66">
        <v>0.99916976934644897</v>
      </c>
      <c r="G66">
        <v>-4.7017304398335096</v>
      </c>
      <c r="H66" t="s">
        <v>285</v>
      </c>
      <c r="I66" t="s">
        <v>286</v>
      </c>
      <c r="J66">
        <v>8665</v>
      </c>
      <c r="K66" t="s">
        <v>284</v>
      </c>
      <c r="L66">
        <v>1080</v>
      </c>
      <c r="M66">
        <v>360</v>
      </c>
      <c r="N66">
        <v>103721.757</v>
      </c>
      <c r="O66">
        <v>12.5</v>
      </c>
      <c r="P66">
        <v>0.44305555555555598</v>
      </c>
    </row>
    <row r="67" spans="1:16" x14ac:dyDescent="0.2">
      <c r="A67" t="s">
        <v>287</v>
      </c>
      <c r="B67">
        <v>0.51485268457093603</v>
      </c>
      <c r="C67">
        <v>12.9686963653961</v>
      </c>
      <c r="D67">
        <v>3.1185159579129702</v>
      </c>
      <c r="E67">
        <v>1.8418047393123499E-2</v>
      </c>
      <c r="F67">
        <v>0.99916976934644897</v>
      </c>
      <c r="G67">
        <v>-4.2398221589191296</v>
      </c>
      <c r="H67" t="s">
        <v>288</v>
      </c>
      <c r="I67" t="s">
        <v>289</v>
      </c>
      <c r="J67">
        <v>11060</v>
      </c>
      <c r="K67" t="s">
        <v>287</v>
      </c>
      <c r="L67">
        <v>2613</v>
      </c>
      <c r="M67">
        <v>871</v>
      </c>
      <c r="N67">
        <v>7429.9067500000001</v>
      </c>
      <c r="O67">
        <v>1</v>
      </c>
      <c r="P67">
        <v>1.8369690011481098E-2</v>
      </c>
    </row>
    <row r="68" spans="1:16" x14ac:dyDescent="0.2">
      <c r="A68" t="s">
        <v>290</v>
      </c>
      <c r="B68">
        <v>-0.35684395670164498</v>
      </c>
      <c r="C68">
        <v>9.74060701312243</v>
      </c>
      <c r="D68">
        <v>-1.6625386407512299</v>
      </c>
      <c r="E68">
        <v>0.143351937214207</v>
      </c>
      <c r="F68">
        <v>0.99916976934644897</v>
      </c>
      <c r="G68">
        <v>-4.4796687794742702</v>
      </c>
      <c r="H68" t="s">
        <v>291</v>
      </c>
      <c r="I68" t="s">
        <v>292</v>
      </c>
      <c r="J68">
        <v>8317</v>
      </c>
      <c r="K68" t="s">
        <v>290</v>
      </c>
      <c r="L68">
        <v>1725</v>
      </c>
      <c r="M68">
        <v>575</v>
      </c>
      <c r="N68">
        <v>982.75286500000004</v>
      </c>
      <c r="O68">
        <v>1</v>
      </c>
      <c r="P68">
        <v>2.7826086956521699E-2</v>
      </c>
    </row>
    <row r="69" spans="1:16" x14ac:dyDescent="0.2">
      <c r="A69" t="s">
        <v>293</v>
      </c>
      <c r="B69">
        <v>-0.23030276090534799</v>
      </c>
      <c r="C69">
        <v>15.1633036649804</v>
      </c>
      <c r="D69">
        <v>-0.73591162055283299</v>
      </c>
      <c r="E69">
        <v>0.48732390024316902</v>
      </c>
      <c r="F69">
        <v>0.99916976934644897</v>
      </c>
      <c r="G69">
        <v>-4.6463092732615499</v>
      </c>
      <c r="H69" t="s">
        <v>294</v>
      </c>
      <c r="I69" t="s">
        <v>295</v>
      </c>
      <c r="J69">
        <v>8050</v>
      </c>
      <c r="K69" t="s">
        <v>293</v>
      </c>
      <c r="L69">
        <v>1506</v>
      </c>
      <c r="M69">
        <v>502</v>
      </c>
      <c r="N69">
        <v>38591.837500000001</v>
      </c>
      <c r="O69">
        <v>8</v>
      </c>
      <c r="P69">
        <v>0.23505976095617501</v>
      </c>
    </row>
    <row r="70" spans="1:16" x14ac:dyDescent="0.2">
      <c r="A70" t="s">
        <v>296</v>
      </c>
      <c r="B70">
        <v>0.25425430643971197</v>
      </c>
      <c r="C70">
        <v>12.702178019592401</v>
      </c>
      <c r="D70">
        <v>0.61627715252024795</v>
      </c>
      <c r="E70">
        <v>0.55853492625523304</v>
      </c>
      <c r="F70">
        <v>0.99916976934644897</v>
      </c>
      <c r="G70">
        <v>-4.6622279369736903</v>
      </c>
      <c r="H70" t="s">
        <v>297</v>
      </c>
      <c r="I70" t="s">
        <v>298</v>
      </c>
      <c r="J70">
        <v>5768</v>
      </c>
      <c r="K70" t="s">
        <v>296</v>
      </c>
      <c r="L70">
        <v>2244</v>
      </c>
      <c r="M70">
        <v>748</v>
      </c>
      <c r="N70">
        <v>7776.3063000000002</v>
      </c>
      <c r="O70">
        <v>1.5</v>
      </c>
      <c r="P70">
        <v>2.0053475935828902E-2</v>
      </c>
    </row>
    <row r="71" spans="1:16" x14ac:dyDescent="0.2">
      <c r="A71" t="s">
        <v>299</v>
      </c>
      <c r="B71">
        <v>0.82087962423039895</v>
      </c>
      <c r="C71">
        <v>12.867496183539901</v>
      </c>
      <c r="D71">
        <v>1.08086750637879</v>
      </c>
      <c r="E71">
        <v>0.317982471247585</v>
      </c>
      <c r="F71">
        <v>0.99916976934644897</v>
      </c>
      <c r="G71">
        <v>-4.59041602520014</v>
      </c>
      <c r="H71" t="s">
        <v>300</v>
      </c>
      <c r="I71" t="s">
        <v>301</v>
      </c>
      <c r="J71">
        <v>10671</v>
      </c>
      <c r="K71" t="s">
        <v>299</v>
      </c>
      <c r="L71">
        <v>573</v>
      </c>
      <c r="M71">
        <v>191</v>
      </c>
      <c r="N71">
        <v>9343.2510000000002</v>
      </c>
      <c r="O71">
        <v>3</v>
      </c>
      <c r="P71">
        <v>0.204188481675393</v>
      </c>
    </row>
    <row r="72" spans="1:16" x14ac:dyDescent="0.2">
      <c r="A72" t="s">
        <v>302</v>
      </c>
      <c r="B72">
        <v>-0.117766998076599</v>
      </c>
      <c r="C72">
        <v>11.552255744244</v>
      </c>
      <c r="D72">
        <v>-0.40295275082573601</v>
      </c>
      <c r="E72">
        <v>0.69982413623463802</v>
      </c>
      <c r="F72">
        <v>0.99916976934644897</v>
      </c>
      <c r="G72">
        <v>-4.6847188669303099</v>
      </c>
      <c r="H72" t="s">
        <v>303</v>
      </c>
      <c r="I72" t="s">
        <v>304</v>
      </c>
      <c r="J72">
        <v>8976</v>
      </c>
      <c r="K72" t="s">
        <v>302</v>
      </c>
      <c r="L72">
        <v>1518</v>
      </c>
      <c r="M72">
        <v>506</v>
      </c>
      <c r="N72">
        <v>3069.9171999999999</v>
      </c>
      <c r="O72">
        <v>2.5</v>
      </c>
      <c r="P72">
        <v>0.10573122529644299</v>
      </c>
    </row>
    <row r="73" spans="1:16" x14ac:dyDescent="0.2">
      <c r="A73" t="s">
        <v>305</v>
      </c>
      <c r="B73">
        <v>3.63626925460636E-3</v>
      </c>
      <c r="C73">
        <v>17.601548925464201</v>
      </c>
      <c r="D73">
        <v>2.7759311533450199E-2</v>
      </c>
      <c r="E73">
        <v>0.97868177475235296</v>
      </c>
      <c r="F73">
        <v>0.99916976934644897</v>
      </c>
      <c r="G73">
        <v>-4.7023096965643996</v>
      </c>
      <c r="H73" t="s">
        <v>306</v>
      </c>
      <c r="I73" t="s">
        <v>307</v>
      </c>
      <c r="J73">
        <v>3843</v>
      </c>
      <c r="K73" t="s">
        <v>305</v>
      </c>
      <c r="L73">
        <v>3348</v>
      </c>
      <c r="M73">
        <v>1116</v>
      </c>
      <c r="N73">
        <v>195315.02</v>
      </c>
      <c r="O73">
        <v>59</v>
      </c>
      <c r="P73">
        <v>0.67697132616487499</v>
      </c>
    </row>
    <row r="74" spans="1:16" x14ac:dyDescent="0.2">
      <c r="A74" t="s">
        <v>308</v>
      </c>
      <c r="B74">
        <v>0.12948776578559101</v>
      </c>
      <c r="C74">
        <v>13.0925848295729</v>
      </c>
      <c r="D74">
        <v>0.89937703251313506</v>
      </c>
      <c r="E74">
        <v>0.40034354239972603</v>
      </c>
      <c r="F74">
        <v>0.99916976934644897</v>
      </c>
      <c r="G74">
        <v>-4.6214056139988999</v>
      </c>
      <c r="H74" t="s">
        <v>309</v>
      </c>
      <c r="I74" t="s">
        <v>310</v>
      </c>
      <c r="J74">
        <v>5442</v>
      </c>
      <c r="K74" t="s">
        <v>308</v>
      </c>
      <c r="L74">
        <v>3693</v>
      </c>
      <c r="M74">
        <v>1231</v>
      </c>
      <c r="N74">
        <v>8941.9964999999993</v>
      </c>
      <c r="O74">
        <v>12</v>
      </c>
      <c r="P74">
        <v>0.154752233956133</v>
      </c>
    </row>
    <row r="75" spans="1:16" x14ac:dyDescent="0.2">
      <c r="A75" t="s">
        <v>311</v>
      </c>
      <c r="B75">
        <v>-0.28547566151680398</v>
      </c>
      <c r="C75">
        <v>14.815628971674601</v>
      </c>
      <c r="D75">
        <v>-0.65741154162247795</v>
      </c>
      <c r="E75">
        <v>0.53335297935432102</v>
      </c>
      <c r="F75">
        <v>0.99916976934644897</v>
      </c>
      <c r="G75">
        <v>-4.6569988700629699</v>
      </c>
      <c r="H75" t="s">
        <v>312</v>
      </c>
      <c r="I75" t="s">
        <v>313</v>
      </c>
      <c r="J75">
        <v>10284</v>
      </c>
      <c r="K75" t="s">
        <v>311</v>
      </c>
      <c r="L75">
        <v>519</v>
      </c>
      <c r="M75">
        <v>173</v>
      </c>
      <c r="N75">
        <v>33566.951500000003</v>
      </c>
      <c r="O75">
        <v>6</v>
      </c>
      <c r="P75">
        <v>0.39884393063583801</v>
      </c>
    </row>
    <row r="76" spans="1:16" x14ac:dyDescent="0.2">
      <c r="A76" t="s">
        <v>314</v>
      </c>
      <c r="B76">
        <v>7.3312871974980695E-2</v>
      </c>
      <c r="C76">
        <v>16.3179264218147</v>
      </c>
      <c r="D76">
        <v>0.47171831774374601</v>
      </c>
      <c r="E76">
        <v>0.65245300269578999</v>
      </c>
      <c r="F76">
        <v>0.99916976934644897</v>
      </c>
      <c r="G76">
        <v>-4.67836608706593</v>
      </c>
      <c r="H76" t="s">
        <v>315</v>
      </c>
      <c r="I76" t="s">
        <v>316</v>
      </c>
      <c r="J76">
        <v>10059</v>
      </c>
      <c r="K76" t="s">
        <v>314</v>
      </c>
      <c r="L76">
        <v>2250</v>
      </c>
      <c r="M76">
        <v>750</v>
      </c>
      <c r="N76">
        <v>81597.005000000005</v>
      </c>
      <c r="O76">
        <v>39</v>
      </c>
      <c r="P76">
        <v>0.70266666666666699</v>
      </c>
    </row>
    <row r="77" spans="1:16" x14ac:dyDescent="0.2">
      <c r="A77" t="s">
        <v>317</v>
      </c>
      <c r="B77">
        <v>-2.09389120950654E-2</v>
      </c>
      <c r="C77">
        <v>13.995671510074899</v>
      </c>
      <c r="D77">
        <v>-0.125378219869649</v>
      </c>
      <c r="E77">
        <v>0.90398932554524003</v>
      </c>
      <c r="F77">
        <v>0.99916976934644897</v>
      </c>
      <c r="G77">
        <v>-4.7006495445991501</v>
      </c>
      <c r="H77" t="s">
        <v>318</v>
      </c>
      <c r="I77" t="s">
        <v>319</v>
      </c>
      <c r="J77">
        <v>8634</v>
      </c>
      <c r="K77" t="s">
        <v>317</v>
      </c>
      <c r="L77">
        <v>1140</v>
      </c>
      <c r="M77">
        <v>380</v>
      </c>
      <c r="N77">
        <v>15882.674000000001</v>
      </c>
      <c r="O77">
        <v>9</v>
      </c>
      <c r="P77">
        <v>0.35</v>
      </c>
    </row>
    <row r="78" spans="1:16" x14ac:dyDescent="0.2">
      <c r="A78" t="s">
        <v>320</v>
      </c>
      <c r="B78">
        <v>-8.35600276356505E-2</v>
      </c>
      <c r="C78">
        <v>13.6456752849128</v>
      </c>
      <c r="D78">
        <v>-0.55379604040456398</v>
      </c>
      <c r="E78">
        <v>0.59812602867800702</v>
      </c>
      <c r="F78">
        <v>0.99916976934644897</v>
      </c>
      <c r="G78">
        <v>-4.6696457449128399</v>
      </c>
      <c r="H78" t="s">
        <v>321</v>
      </c>
      <c r="I78" t="s">
        <v>322</v>
      </c>
      <c r="J78">
        <v>5286</v>
      </c>
      <c r="K78" t="s">
        <v>320</v>
      </c>
      <c r="L78">
        <v>5061</v>
      </c>
      <c r="M78">
        <v>1687</v>
      </c>
      <c r="N78">
        <v>13317.201499999999</v>
      </c>
      <c r="O78">
        <v>15</v>
      </c>
      <c r="P78">
        <v>0.139596917605216</v>
      </c>
    </row>
    <row r="79" spans="1:16" x14ac:dyDescent="0.2">
      <c r="A79" t="s">
        <v>323</v>
      </c>
      <c r="B79">
        <v>-0.44842492444363602</v>
      </c>
      <c r="C79">
        <v>9.07470344630112</v>
      </c>
      <c r="D79">
        <v>-1.14955469738216</v>
      </c>
      <c r="E79">
        <v>0.290611663353327</v>
      </c>
      <c r="F79">
        <v>0.99916976934644897</v>
      </c>
      <c r="G79">
        <v>-4.5779957421712796</v>
      </c>
      <c r="H79" t="s">
        <v>324</v>
      </c>
      <c r="I79" t="s">
        <v>325</v>
      </c>
      <c r="J79">
        <v>3475</v>
      </c>
      <c r="K79" t="s">
        <v>323</v>
      </c>
      <c r="L79">
        <v>1356</v>
      </c>
      <c r="M79">
        <v>452</v>
      </c>
      <c r="N79">
        <v>342.81664999999998</v>
      </c>
      <c r="O79">
        <v>1</v>
      </c>
      <c r="P79">
        <v>5.3097345132743397E-2</v>
      </c>
    </row>
    <row r="80" spans="1:16" x14ac:dyDescent="0.2">
      <c r="A80" t="s">
        <v>326</v>
      </c>
      <c r="B80">
        <v>0.30802035982746101</v>
      </c>
      <c r="C80">
        <v>14.151419561805101</v>
      </c>
      <c r="D80">
        <v>1.2998882234703999</v>
      </c>
      <c r="E80">
        <v>0.23756120590694399</v>
      </c>
      <c r="F80">
        <v>0.99916976934644897</v>
      </c>
      <c r="G80">
        <v>-4.5498828882642002</v>
      </c>
      <c r="H80" t="s">
        <v>327</v>
      </c>
      <c r="I80" t="s">
        <v>328</v>
      </c>
      <c r="J80">
        <v>27333</v>
      </c>
      <c r="K80" t="s">
        <v>326</v>
      </c>
      <c r="L80">
        <v>2091</v>
      </c>
      <c r="M80">
        <v>697</v>
      </c>
      <c r="N80">
        <v>19847.021499999999</v>
      </c>
      <c r="O80">
        <v>6</v>
      </c>
      <c r="P80">
        <v>0.118364418938307</v>
      </c>
    </row>
    <row r="81" spans="1:16" x14ac:dyDescent="0.2">
      <c r="A81" t="s">
        <v>329</v>
      </c>
      <c r="B81">
        <v>0.15225403890960201</v>
      </c>
      <c r="C81">
        <v>14.934290853991</v>
      </c>
      <c r="D81">
        <v>0.90649053023666604</v>
      </c>
      <c r="E81">
        <v>0.39683488131532602</v>
      </c>
      <c r="F81">
        <v>0.99916976934644897</v>
      </c>
      <c r="G81">
        <v>-4.6202503859370001</v>
      </c>
      <c r="H81" t="s">
        <v>330</v>
      </c>
      <c r="I81" t="s">
        <v>331</v>
      </c>
      <c r="J81" t="s">
        <v>100</v>
      </c>
      <c r="K81" t="s">
        <v>100</v>
      </c>
      <c r="L81" t="s">
        <v>100</v>
      </c>
      <c r="M81" t="s">
        <v>100</v>
      </c>
      <c r="N81">
        <v>32360.157999999999</v>
      </c>
      <c r="O81">
        <v>6</v>
      </c>
      <c r="P81" t="s">
        <v>100</v>
      </c>
    </row>
    <row r="82" spans="1:16" x14ac:dyDescent="0.2">
      <c r="A82" t="s">
        <v>332</v>
      </c>
      <c r="B82">
        <v>8.6369494427316305E-3</v>
      </c>
      <c r="C82">
        <v>14.752324439021899</v>
      </c>
      <c r="D82">
        <v>6.0149482214793402E-2</v>
      </c>
      <c r="E82">
        <v>0.95383245592605403</v>
      </c>
      <c r="F82">
        <v>0.99916976934644897</v>
      </c>
      <c r="G82">
        <v>-4.7019929567551104</v>
      </c>
      <c r="H82" t="s">
        <v>333</v>
      </c>
      <c r="I82" t="s">
        <v>334</v>
      </c>
      <c r="J82">
        <v>5352</v>
      </c>
      <c r="K82" t="s">
        <v>332</v>
      </c>
      <c r="L82">
        <v>2277</v>
      </c>
      <c r="M82">
        <v>759</v>
      </c>
      <c r="N82">
        <v>26793.474999999999</v>
      </c>
      <c r="O82">
        <v>22.5</v>
      </c>
      <c r="P82">
        <v>0.33860342555994699</v>
      </c>
    </row>
    <row r="83" spans="1:16" x14ac:dyDescent="0.2">
      <c r="A83" t="s">
        <v>335</v>
      </c>
      <c r="B83">
        <v>-8.3142272595345901E-2</v>
      </c>
      <c r="C83">
        <v>13.546303105910001</v>
      </c>
      <c r="D83">
        <v>-0.48560406288487401</v>
      </c>
      <c r="E83">
        <v>0.64308606288398895</v>
      </c>
      <c r="F83">
        <v>0.99916976934644897</v>
      </c>
      <c r="G83">
        <v>-4.6769758466453402</v>
      </c>
      <c r="H83" t="s">
        <v>336</v>
      </c>
      <c r="I83" t="s">
        <v>337</v>
      </c>
      <c r="J83">
        <v>10640</v>
      </c>
      <c r="K83" t="s">
        <v>335</v>
      </c>
      <c r="L83">
        <v>2127</v>
      </c>
      <c r="M83">
        <v>709</v>
      </c>
      <c r="N83">
        <v>12030.2665</v>
      </c>
      <c r="O83">
        <v>10</v>
      </c>
      <c r="P83">
        <v>0.24118476727785601</v>
      </c>
    </row>
    <row r="84" spans="1:16" x14ac:dyDescent="0.2">
      <c r="A84" t="s">
        <v>338</v>
      </c>
      <c r="B84">
        <v>-0.495885084367719</v>
      </c>
      <c r="C84">
        <v>11.878662822225699</v>
      </c>
      <c r="D84">
        <v>-1.1288984174124199</v>
      </c>
      <c r="E84">
        <v>0.29862984158126199</v>
      </c>
      <c r="F84">
        <v>0.99916976934644897</v>
      </c>
      <c r="G84">
        <v>-4.5817638359367896</v>
      </c>
      <c r="H84" t="s">
        <v>339</v>
      </c>
      <c r="I84" t="s">
        <v>340</v>
      </c>
      <c r="J84">
        <v>10473</v>
      </c>
      <c r="K84" t="s">
        <v>338</v>
      </c>
      <c r="L84">
        <v>273</v>
      </c>
      <c r="M84">
        <v>91</v>
      </c>
      <c r="N84">
        <v>4864.4828500000003</v>
      </c>
      <c r="O84">
        <v>2</v>
      </c>
      <c r="P84">
        <v>0.28571428571428598</v>
      </c>
    </row>
    <row r="85" spans="1:16" x14ac:dyDescent="0.2">
      <c r="A85" t="s">
        <v>341</v>
      </c>
      <c r="B85">
        <v>0.29555708699246702</v>
      </c>
      <c r="C85">
        <v>14.8570914571496</v>
      </c>
      <c r="D85">
        <v>1.0719996995719601</v>
      </c>
      <c r="E85">
        <v>0.32166512251993501</v>
      </c>
      <c r="F85">
        <v>0.99916976934644897</v>
      </c>
      <c r="G85">
        <v>-4.5919955175853797</v>
      </c>
      <c r="H85" t="s">
        <v>342</v>
      </c>
      <c r="I85" t="s">
        <v>343</v>
      </c>
      <c r="J85">
        <v>4697</v>
      </c>
      <c r="K85" t="s">
        <v>341</v>
      </c>
      <c r="L85">
        <v>246</v>
      </c>
      <c r="M85">
        <v>82</v>
      </c>
      <c r="N85">
        <v>29173.191999999999</v>
      </c>
      <c r="O85">
        <v>4</v>
      </c>
      <c r="P85">
        <v>0.67073170731707299</v>
      </c>
    </row>
    <row r="86" spans="1:16" x14ac:dyDescent="0.2">
      <c r="A86" t="s">
        <v>344</v>
      </c>
      <c r="B86">
        <v>-6.9352767668391394E-2</v>
      </c>
      <c r="C86">
        <v>16.2129873070941</v>
      </c>
      <c r="D86">
        <v>-0.40920745719851997</v>
      </c>
      <c r="E86">
        <v>0.69545049304992701</v>
      </c>
      <c r="F86">
        <v>0.99916976934644897</v>
      </c>
      <c r="G86">
        <v>-4.6841783467654299</v>
      </c>
      <c r="H86" t="s">
        <v>345</v>
      </c>
      <c r="I86" t="s">
        <v>346</v>
      </c>
      <c r="J86">
        <v>10213</v>
      </c>
      <c r="K86" t="s">
        <v>344</v>
      </c>
      <c r="L86">
        <v>933</v>
      </c>
      <c r="M86">
        <v>311</v>
      </c>
      <c r="N86">
        <v>80050.027000000002</v>
      </c>
      <c r="O86">
        <v>18</v>
      </c>
      <c r="P86">
        <v>0.78938906752411597</v>
      </c>
    </row>
    <row r="87" spans="1:16" x14ac:dyDescent="0.2">
      <c r="A87" t="s">
        <v>347</v>
      </c>
      <c r="B87">
        <v>-8.9900738294042895E-2</v>
      </c>
      <c r="C87">
        <v>12.3563652241674</v>
      </c>
      <c r="D87">
        <v>-0.48837401650398199</v>
      </c>
      <c r="E87">
        <v>0.64122586280265303</v>
      </c>
      <c r="F87">
        <v>0.99916976934644897</v>
      </c>
      <c r="G87">
        <v>-4.6766942969762697</v>
      </c>
      <c r="H87" t="s">
        <v>348</v>
      </c>
      <c r="I87" t="s">
        <v>349</v>
      </c>
      <c r="J87">
        <v>51042</v>
      </c>
      <c r="K87" t="s">
        <v>347</v>
      </c>
      <c r="L87">
        <v>471</v>
      </c>
      <c r="M87">
        <v>157</v>
      </c>
      <c r="N87">
        <v>5535.19535</v>
      </c>
      <c r="O87">
        <v>2</v>
      </c>
      <c r="P87">
        <v>0.305732484076433</v>
      </c>
    </row>
    <row r="88" spans="1:16" x14ac:dyDescent="0.2">
      <c r="A88" t="s">
        <v>350</v>
      </c>
      <c r="B88">
        <v>-0.105283209261227</v>
      </c>
      <c r="C88">
        <v>14.6281972395923</v>
      </c>
      <c r="D88">
        <v>-0.66999861137799599</v>
      </c>
      <c r="E88">
        <v>0.52579147461573394</v>
      </c>
      <c r="F88">
        <v>0.99916976934644897</v>
      </c>
      <c r="G88">
        <v>-4.6553462696452099</v>
      </c>
      <c r="H88" t="s">
        <v>351</v>
      </c>
      <c r="I88" t="s">
        <v>352</v>
      </c>
      <c r="J88">
        <v>274</v>
      </c>
      <c r="K88" t="s">
        <v>350</v>
      </c>
      <c r="L88">
        <v>1782</v>
      </c>
      <c r="M88">
        <v>594</v>
      </c>
      <c r="N88">
        <v>25622.053</v>
      </c>
      <c r="O88">
        <v>12</v>
      </c>
      <c r="P88">
        <v>0.24326599326599299</v>
      </c>
    </row>
    <row r="89" spans="1:16" x14ac:dyDescent="0.2">
      <c r="A89" t="s">
        <v>353</v>
      </c>
      <c r="B89">
        <v>2.4400753744625799E-2</v>
      </c>
      <c r="C89">
        <v>15.1221072120857</v>
      </c>
      <c r="D89">
        <v>0.133276955897525</v>
      </c>
      <c r="E89">
        <v>0.89798061564133602</v>
      </c>
      <c r="F89">
        <v>0.99916976934644897</v>
      </c>
      <c r="G89">
        <v>-4.7004231879652298</v>
      </c>
      <c r="H89" t="s">
        <v>354</v>
      </c>
      <c r="I89" t="s">
        <v>355</v>
      </c>
      <c r="J89">
        <v>3839</v>
      </c>
      <c r="K89" t="s">
        <v>353</v>
      </c>
      <c r="L89">
        <v>1566</v>
      </c>
      <c r="M89">
        <v>522</v>
      </c>
      <c r="N89">
        <v>34859.235999999997</v>
      </c>
      <c r="O89">
        <v>10</v>
      </c>
      <c r="P89">
        <v>0.36781609195402298</v>
      </c>
    </row>
    <row r="90" spans="1:16" x14ac:dyDescent="0.2">
      <c r="A90" t="s">
        <v>356</v>
      </c>
      <c r="B90">
        <v>0.63383518219692903</v>
      </c>
      <c r="C90">
        <v>12.797987909138101</v>
      </c>
      <c r="D90">
        <v>2.4970868393796302</v>
      </c>
      <c r="E90">
        <v>4.3478898491498399E-2</v>
      </c>
      <c r="F90">
        <v>0.99916976934644897</v>
      </c>
      <c r="G90">
        <v>-4.3291719238606303</v>
      </c>
      <c r="H90" t="s">
        <v>357</v>
      </c>
      <c r="I90" t="s">
        <v>358</v>
      </c>
      <c r="J90">
        <v>10494</v>
      </c>
      <c r="K90" t="s">
        <v>356</v>
      </c>
      <c r="L90">
        <v>1281</v>
      </c>
      <c r="M90">
        <v>427</v>
      </c>
      <c r="N90">
        <v>7756.0852999999997</v>
      </c>
      <c r="O90">
        <v>2</v>
      </c>
      <c r="P90">
        <v>5.8548009367681501E-2</v>
      </c>
    </row>
    <row r="91" spans="1:16" x14ac:dyDescent="0.2">
      <c r="A91" t="s">
        <v>359</v>
      </c>
      <c r="B91">
        <v>7.4988359559267095E-2</v>
      </c>
      <c r="C91">
        <v>15.613000299291301</v>
      </c>
      <c r="D91">
        <v>0.306169226789061</v>
      </c>
      <c r="E91">
        <v>0.76898785395926905</v>
      </c>
      <c r="F91">
        <v>0.99916976934644897</v>
      </c>
      <c r="G91">
        <v>-4.6920949759679003</v>
      </c>
      <c r="H91" t="s">
        <v>360</v>
      </c>
      <c r="I91" t="s">
        <v>361</v>
      </c>
      <c r="J91">
        <v>23481</v>
      </c>
      <c r="K91" t="s">
        <v>359</v>
      </c>
      <c r="L91">
        <v>1767</v>
      </c>
      <c r="M91">
        <v>589</v>
      </c>
      <c r="N91">
        <v>47661.216500000002</v>
      </c>
      <c r="O91">
        <v>20</v>
      </c>
      <c r="P91">
        <v>0.41765704584040703</v>
      </c>
    </row>
    <row r="92" spans="1:16" x14ac:dyDescent="0.2">
      <c r="A92" t="s">
        <v>362</v>
      </c>
      <c r="B92">
        <v>-5.54427604045706E-2</v>
      </c>
      <c r="C92">
        <v>13.8638100892853</v>
      </c>
      <c r="D92">
        <v>-0.28114598989584899</v>
      </c>
      <c r="E92">
        <v>0.78728114656350601</v>
      </c>
      <c r="F92">
        <v>0.99916976934644897</v>
      </c>
      <c r="G92">
        <v>-4.6936924530356201</v>
      </c>
      <c r="H92" t="s">
        <v>363</v>
      </c>
      <c r="I92" t="s">
        <v>364</v>
      </c>
      <c r="J92">
        <v>6386</v>
      </c>
      <c r="K92" t="s">
        <v>362</v>
      </c>
      <c r="L92">
        <v>957</v>
      </c>
      <c r="M92">
        <v>319</v>
      </c>
      <c r="N92">
        <v>14049.646000000001</v>
      </c>
      <c r="O92">
        <v>6</v>
      </c>
      <c r="P92">
        <v>0.311912225705329</v>
      </c>
    </row>
    <row r="93" spans="1:16" x14ac:dyDescent="0.2">
      <c r="A93" t="s">
        <v>365</v>
      </c>
      <c r="B93">
        <v>-2.5163990946037301E-2</v>
      </c>
      <c r="C93">
        <v>15.510685820157599</v>
      </c>
      <c r="D93">
        <v>-0.16370036244307301</v>
      </c>
      <c r="E93">
        <v>0.87490860564380202</v>
      </c>
      <c r="F93">
        <v>0.99916976934644897</v>
      </c>
      <c r="G93">
        <v>-4.6994236872226596</v>
      </c>
      <c r="H93" t="s">
        <v>366</v>
      </c>
      <c r="I93" t="s">
        <v>367</v>
      </c>
      <c r="J93">
        <v>10199</v>
      </c>
      <c r="K93" t="s">
        <v>365</v>
      </c>
      <c r="L93">
        <v>2046</v>
      </c>
      <c r="M93">
        <v>682</v>
      </c>
      <c r="N93">
        <v>46506.561000000002</v>
      </c>
      <c r="O93">
        <v>13.5</v>
      </c>
      <c r="P93">
        <v>0.26319648093841602</v>
      </c>
    </row>
    <row r="94" spans="1:16" x14ac:dyDescent="0.2">
      <c r="A94" t="s">
        <v>368</v>
      </c>
      <c r="B94">
        <v>5.8318273204660501E-2</v>
      </c>
      <c r="C94">
        <v>15.6450872197428</v>
      </c>
      <c r="D94">
        <v>0.44118717788122802</v>
      </c>
      <c r="E94">
        <v>0.67328791187242498</v>
      </c>
      <c r="F94">
        <v>0.99916976934644897</v>
      </c>
      <c r="G94">
        <v>-4.6812971708711197</v>
      </c>
      <c r="H94" t="s">
        <v>369</v>
      </c>
      <c r="I94" t="s">
        <v>370</v>
      </c>
      <c r="J94">
        <v>10528</v>
      </c>
      <c r="K94" t="s">
        <v>368</v>
      </c>
      <c r="L94">
        <v>1785</v>
      </c>
      <c r="M94">
        <v>595</v>
      </c>
      <c r="N94">
        <v>50237.482000000004</v>
      </c>
      <c r="O94">
        <v>44.5</v>
      </c>
      <c r="P94">
        <v>0.86890756302520999</v>
      </c>
    </row>
    <row r="95" spans="1:16" x14ac:dyDescent="0.2">
      <c r="A95" t="s">
        <v>371</v>
      </c>
      <c r="B95">
        <v>0.100603667468388</v>
      </c>
      <c r="C95">
        <v>18.373485953623899</v>
      </c>
      <c r="D95">
        <v>0.50612856160771202</v>
      </c>
      <c r="E95">
        <v>0.62936942056113399</v>
      </c>
      <c r="F95">
        <v>0.99916976934644897</v>
      </c>
      <c r="G95">
        <v>-4.6748566226959296</v>
      </c>
      <c r="H95" t="s">
        <v>372</v>
      </c>
      <c r="I95" t="s">
        <v>373</v>
      </c>
      <c r="J95">
        <v>1654</v>
      </c>
      <c r="K95" t="s">
        <v>371</v>
      </c>
      <c r="L95">
        <v>2202</v>
      </c>
      <c r="M95">
        <v>734</v>
      </c>
      <c r="N95">
        <v>341622.79</v>
      </c>
      <c r="O95">
        <v>36</v>
      </c>
      <c r="P95">
        <v>0.59128065395095397</v>
      </c>
    </row>
    <row r="96" spans="1:16" x14ac:dyDescent="0.2">
      <c r="A96" t="s">
        <v>374</v>
      </c>
      <c r="B96">
        <v>0.34040285567503897</v>
      </c>
      <c r="C96">
        <v>15.309914398975501</v>
      </c>
      <c r="D96">
        <v>1.3196635067788201</v>
      </c>
      <c r="E96">
        <v>0.23124957426104001</v>
      </c>
      <c r="F96">
        <v>0.99916976934644897</v>
      </c>
      <c r="G96">
        <v>-4.5461126524570803</v>
      </c>
      <c r="H96" t="s">
        <v>375</v>
      </c>
      <c r="I96" t="s">
        <v>376</v>
      </c>
      <c r="J96">
        <v>5420</v>
      </c>
      <c r="K96" t="s">
        <v>374</v>
      </c>
      <c r="L96">
        <v>1677</v>
      </c>
      <c r="M96">
        <v>559</v>
      </c>
      <c r="N96">
        <v>42251.815000000002</v>
      </c>
      <c r="O96">
        <v>2</v>
      </c>
      <c r="P96">
        <v>4.6511627906976702E-2</v>
      </c>
    </row>
    <row r="97" spans="1:16" x14ac:dyDescent="0.2">
      <c r="A97" t="s">
        <v>377</v>
      </c>
      <c r="B97">
        <v>-0.25696097713999999</v>
      </c>
      <c r="C97">
        <v>12.646719563237999</v>
      </c>
      <c r="D97">
        <v>-1.19736375915182</v>
      </c>
      <c r="E97">
        <v>0.27274266934622299</v>
      </c>
      <c r="F97">
        <v>0.99916976934644897</v>
      </c>
      <c r="G97">
        <v>-4.5691770913440601</v>
      </c>
      <c r="H97" t="s">
        <v>378</v>
      </c>
      <c r="I97" t="s">
        <v>379</v>
      </c>
      <c r="J97">
        <v>8544</v>
      </c>
      <c r="K97" t="s">
        <v>377</v>
      </c>
      <c r="L97">
        <v>873</v>
      </c>
      <c r="M97">
        <v>291</v>
      </c>
      <c r="N97">
        <v>6166.3276999999998</v>
      </c>
      <c r="O97">
        <v>2</v>
      </c>
      <c r="P97">
        <v>7.2164948453608199E-2</v>
      </c>
    </row>
    <row r="98" spans="1:16" x14ac:dyDescent="0.2">
      <c r="A98" t="s">
        <v>380</v>
      </c>
      <c r="B98">
        <v>-0.153370141829551</v>
      </c>
      <c r="C98">
        <v>15.4357761959096</v>
      </c>
      <c r="D98">
        <v>-1.0619069103819001</v>
      </c>
      <c r="E98">
        <v>0.32589846018563501</v>
      </c>
      <c r="F98">
        <v>0.99916976934644897</v>
      </c>
      <c r="G98">
        <v>-4.5937860044061898</v>
      </c>
      <c r="H98" t="s">
        <v>381</v>
      </c>
      <c r="I98" t="s">
        <v>382</v>
      </c>
      <c r="J98">
        <v>3840</v>
      </c>
      <c r="K98" t="s">
        <v>380</v>
      </c>
      <c r="L98">
        <v>1566</v>
      </c>
      <c r="M98">
        <v>522</v>
      </c>
      <c r="N98">
        <v>42993.008000000002</v>
      </c>
      <c r="O98">
        <v>18.5</v>
      </c>
      <c r="P98">
        <v>0.55938697318007702</v>
      </c>
    </row>
    <row r="99" spans="1:16" x14ac:dyDescent="0.2">
      <c r="A99" t="s">
        <v>383</v>
      </c>
      <c r="B99">
        <v>-2.5109120348076898E-3</v>
      </c>
      <c r="C99">
        <v>12.8540059208564</v>
      </c>
      <c r="D99">
        <v>-1.5987147269201699E-2</v>
      </c>
      <c r="E99">
        <v>0.98772118940758302</v>
      </c>
      <c r="F99">
        <v>0.99916976934644897</v>
      </c>
      <c r="G99">
        <v>-4.7023670101946298</v>
      </c>
      <c r="H99" t="s">
        <v>384</v>
      </c>
      <c r="I99" t="s">
        <v>385</v>
      </c>
      <c r="J99">
        <v>4781</v>
      </c>
      <c r="K99" t="s">
        <v>383</v>
      </c>
      <c r="L99">
        <v>1713</v>
      </c>
      <c r="M99">
        <v>571</v>
      </c>
      <c r="N99">
        <v>7105.6914999999999</v>
      </c>
      <c r="O99">
        <v>4</v>
      </c>
      <c r="P99">
        <v>0.15061295971979</v>
      </c>
    </row>
    <row r="100" spans="1:16" x14ac:dyDescent="0.2">
      <c r="A100" t="s">
        <v>386</v>
      </c>
      <c r="B100">
        <v>6.9953157737950605E-2</v>
      </c>
      <c r="C100">
        <v>12.162479788422999</v>
      </c>
      <c r="D100">
        <v>0.313747436442323</v>
      </c>
      <c r="E100">
        <v>0.76347856001358105</v>
      </c>
      <c r="F100">
        <v>0.99916976934644897</v>
      </c>
      <c r="G100">
        <v>-4.6915856792674298</v>
      </c>
      <c r="H100" t="s">
        <v>387</v>
      </c>
      <c r="I100" t="s">
        <v>388</v>
      </c>
      <c r="J100">
        <v>1871</v>
      </c>
      <c r="K100" t="s">
        <v>386</v>
      </c>
      <c r="L100">
        <v>1398</v>
      </c>
      <c r="M100">
        <v>466</v>
      </c>
      <c r="N100">
        <v>4792.5609999999997</v>
      </c>
      <c r="O100">
        <v>1</v>
      </c>
      <c r="P100">
        <v>3.2188841201716702E-2</v>
      </c>
    </row>
    <row r="101" spans="1:16" x14ac:dyDescent="0.2">
      <c r="A101" t="s">
        <v>389</v>
      </c>
      <c r="B101">
        <v>-8.9932297535090897E-2</v>
      </c>
      <c r="C101">
        <v>15.059965387039201</v>
      </c>
      <c r="D101">
        <v>-0.427481955581057</v>
      </c>
      <c r="E101">
        <v>0.68274445227106495</v>
      </c>
      <c r="F101">
        <v>0.99916976934644897</v>
      </c>
      <c r="G101">
        <v>-4.6825558641883402</v>
      </c>
      <c r="H101" t="s">
        <v>390</v>
      </c>
      <c r="I101" t="s">
        <v>391</v>
      </c>
      <c r="J101">
        <v>5537</v>
      </c>
      <c r="K101" t="s">
        <v>389</v>
      </c>
      <c r="L101">
        <v>1029</v>
      </c>
      <c r="M101">
        <v>343</v>
      </c>
      <c r="N101">
        <v>35113.279000000002</v>
      </c>
      <c r="O101">
        <v>12</v>
      </c>
      <c r="P101">
        <v>0.38775510204081598</v>
      </c>
    </row>
    <row r="102" spans="1:16" x14ac:dyDescent="0.2">
      <c r="A102" t="s">
        <v>392</v>
      </c>
      <c r="B102">
        <v>-4.0264887863164803E-2</v>
      </c>
      <c r="C102">
        <v>12.3018991909865</v>
      </c>
      <c r="D102">
        <v>-0.117636532604411</v>
      </c>
      <c r="E102">
        <v>0.90988521306817605</v>
      </c>
      <c r="F102">
        <v>0.99916976934644897</v>
      </c>
      <c r="G102">
        <v>-4.7008580981396202</v>
      </c>
      <c r="H102" t="s">
        <v>393</v>
      </c>
      <c r="I102" t="s">
        <v>394</v>
      </c>
      <c r="J102">
        <v>4833</v>
      </c>
      <c r="K102" t="s">
        <v>392</v>
      </c>
      <c r="L102">
        <v>702</v>
      </c>
      <c r="M102">
        <v>234</v>
      </c>
      <c r="N102">
        <v>5217.1437500000002</v>
      </c>
      <c r="O102">
        <v>3</v>
      </c>
      <c r="P102">
        <v>0.145299145299145</v>
      </c>
    </row>
    <row r="103" spans="1:16" x14ac:dyDescent="0.2">
      <c r="A103" t="s">
        <v>395</v>
      </c>
      <c r="B103">
        <v>-1.3120865895382699E-2</v>
      </c>
      <c r="C103">
        <v>12.1948672339532</v>
      </c>
      <c r="D103">
        <v>-4.72631538650818E-2</v>
      </c>
      <c r="E103">
        <v>0.96371367398744601</v>
      </c>
      <c r="F103">
        <v>0.99916976934644897</v>
      </c>
      <c r="G103">
        <v>-4.7021468976198202</v>
      </c>
      <c r="H103" t="s">
        <v>396</v>
      </c>
      <c r="I103" t="s">
        <v>397</v>
      </c>
      <c r="J103">
        <v>8824</v>
      </c>
      <c r="K103" t="s">
        <v>395</v>
      </c>
      <c r="L103">
        <v>1680</v>
      </c>
      <c r="M103">
        <v>560</v>
      </c>
      <c r="N103">
        <v>3856.1599000000001</v>
      </c>
      <c r="O103">
        <v>1</v>
      </c>
      <c r="P103">
        <v>2.6785714285714302E-2</v>
      </c>
    </row>
    <row r="104" spans="1:16" x14ac:dyDescent="0.2">
      <c r="A104" t="s">
        <v>398</v>
      </c>
      <c r="B104">
        <v>-0.28925147187627498</v>
      </c>
      <c r="C104">
        <v>13.2205588203577</v>
      </c>
      <c r="D104">
        <v>-1.8581640626495199</v>
      </c>
      <c r="E104">
        <v>0.10844616645998401</v>
      </c>
      <c r="F104">
        <v>0.99916976934644897</v>
      </c>
      <c r="G104">
        <v>-4.44206134824777</v>
      </c>
      <c r="H104" t="s">
        <v>399</v>
      </c>
      <c r="I104" t="s">
        <v>400</v>
      </c>
      <c r="J104">
        <v>4125</v>
      </c>
      <c r="K104" t="s">
        <v>398</v>
      </c>
      <c r="L104">
        <v>3036</v>
      </c>
      <c r="M104">
        <v>1012</v>
      </c>
      <c r="N104">
        <v>9102.5930000000008</v>
      </c>
      <c r="O104">
        <v>6</v>
      </c>
      <c r="P104">
        <v>0.103260869565217</v>
      </c>
    </row>
    <row r="105" spans="1:16" x14ac:dyDescent="0.2">
      <c r="A105" t="s">
        <v>401</v>
      </c>
      <c r="B105">
        <v>-0.24330259052935299</v>
      </c>
      <c r="C105">
        <v>13.8673420404968</v>
      </c>
      <c r="D105">
        <v>-1.12465257464031</v>
      </c>
      <c r="E105">
        <v>0.30030050079808801</v>
      </c>
      <c r="F105">
        <v>0.99916976934644897</v>
      </c>
      <c r="G105">
        <v>-4.5825349853144299</v>
      </c>
      <c r="H105" t="s">
        <v>402</v>
      </c>
      <c r="I105" t="s">
        <v>403</v>
      </c>
      <c r="J105">
        <v>11065</v>
      </c>
      <c r="K105" t="s">
        <v>401</v>
      </c>
      <c r="L105">
        <v>540</v>
      </c>
      <c r="M105">
        <v>180</v>
      </c>
      <c r="N105">
        <v>15953.0095</v>
      </c>
      <c r="O105">
        <v>5</v>
      </c>
      <c r="P105">
        <v>0.46666666666666701</v>
      </c>
    </row>
    <row r="106" spans="1:16" x14ac:dyDescent="0.2">
      <c r="A106" t="s">
        <v>404</v>
      </c>
      <c r="B106">
        <v>-0.25111013640315799</v>
      </c>
      <c r="C106">
        <v>16.053804046947299</v>
      </c>
      <c r="D106">
        <v>-1.4330895550891101</v>
      </c>
      <c r="E106">
        <v>0.19784080792214001</v>
      </c>
      <c r="F106">
        <v>0.99916976934644897</v>
      </c>
      <c r="G106">
        <v>-4.5242763391231202</v>
      </c>
      <c r="H106" t="s">
        <v>405</v>
      </c>
      <c r="I106" t="s">
        <v>406</v>
      </c>
      <c r="J106">
        <v>8566</v>
      </c>
      <c r="K106" t="s">
        <v>404</v>
      </c>
      <c r="L106">
        <v>939</v>
      </c>
      <c r="M106">
        <v>313</v>
      </c>
      <c r="N106">
        <v>73849.08</v>
      </c>
      <c r="O106">
        <v>16</v>
      </c>
      <c r="P106">
        <v>0.71725239616613401</v>
      </c>
    </row>
    <row r="107" spans="1:16" x14ac:dyDescent="0.2">
      <c r="A107" t="s">
        <v>407</v>
      </c>
      <c r="B107">
        <v>-0.326107337818828</v>
      </c>
      <c r="C107">
        <v>11.1901624181071</v>
      </c>
      <c r="D107">
        <v>-1.08076774623371</v>
      </c>
      <c r="E107">
        <v>0.31802370859669599</v>
      </c>
      <c r="F107">
        <v>0.99916976934644897</v>
      </c>
      <c r="G107">
        <v>-4.5904338263869899</v>
      </c>
      <c r="H107" t="s">
        <v>408</v>
      </c>
      <c r="I107" t="s">
        <v>409</v>
      </c>
      <c r="J107">
        <v>6319</v>
      </c>
      <c r="K107" t="s">
        <v>407</v>
      </c>
      <c r="L107">
        <v>1080</v>
      </c>
      <c r="M107">
        <v>360</v>
      </c>
      <c r="N107">
        <v>2383.7826</v>
      </c>
      <c r="O107">
        <v>1.5</v>
      </c>
      <c r="P107">
        <v>8.6111111111111097E-2</v>
      </c>
    </row>
    <row r="108" spans="1:16" x14ac:dyDescent="0.2">
      <c r="A108" t="s">
        <v>410</v>
      </c>
      <c r="B108">
        <v>2.04894864209084E-2</v>
      </c>
      <c r="C108">
        <v>13.6996962550269</v>
      </c>
      <c r="D108">
        <v>8.57785464950057E-2</v>
      </c>
      <c r="E108">
        <v>0.93420818131803696</v>
      </c>
      <c r="F108">
        <v>0.99916976934644897</v>
      </c>
      <c r="G108">
        <v>-4.7015773010947299</v>
      </c>
      <c r="H108" t="s">
        <v>411</v>
      </c>
      <c r="I108" t="s">
        <v>412</v>
      </c>
      <c r="J108">
        <v>8613</v>
      </c>
      <c r="K108" t="s">
        <v>410</v>
      </c>
      <c r="L108">
        <v>936</v>
      </c>
      <c r="M108">
        <v>312</v>
      </c>
      <c r="N108">
        <v>12520.639499999999</v>
      </c>
      <c r="O108">
        <v>1</v>
      </c>
      <c r="P108">
        <v>3.5256410256410298E-2</v>
      </c>
    </row>
    <row r="109" spans="1:16" x14ac:dyDescent="0.2">
      <c r="A109" t="s">
        <v>413</v>
      </c>
      <c r="B109">
        <v>5.3088217275458803E-3</v>
      </c>
      <c r="C109">
        <v>13.532027403974899</v>
      </c>
      <c r="D109">
        <v>3.1153296790023901E-2</v>
      </c>
      <c r="E109">
        <v>0.97607622623546997</v>
      </c>
      <c r="F109">
        <v>0.99916976934644897</v>
      </c>
      <c r="G109">
        <v>-4.70228744635883</v>
      </c>
      <c r="H109" t="s">
        <v>414</v>
      </c>
      <c r="I109" t="s">
        <v>415</v>
      </c>
      <c r="J109">
        <v>8289</v>
      </c>
      <c r="K109" t="s">
        <v>413</v>
      </c>
      <c r="L109">
        <v>6858</v>
      </c>
      <c r="M109">
        <v>2286</v>
      </c>
      <c r="N109">
        <v>11677.0635</v>
      </c>
      <c r="O109">
        <v>15</v>
      </c>
      <c r="P109">
        <v>0.110673665791776</v>
      </c>
    </row>
    <row r="110" spans="1:16" x14ac:dyDescent="0.2">
      <c r="A110" t="s">
        <v>416</v>
      </c>
      <c r="B110">
        <v>0.14900470454089099</v>
      </c>
      <c r="C110">
        <v>12.3021268477615</v>
      </c>
      <c r="D110">
        <v>0.55534469615248006</v>
      </c>
      <c r="E110">
        <v>0.59712574118223505</v>
      </c>
      <c r="F110">
        <v>0.99916976934644897</v>
      </c>
      <c r="G110">
        <v>-4.6694698145232998</v>
      </c>
      <c r="H110" t="s">
        <v>417</v>
      </c>
      <c r="I110" t="s">
        <v>418</v>
      </c>
      <c r="J110">
        <v>8099</v>
      </c>
      <c r="K110" t="s">
        <v>416</v>
      </c>
      <c r="L110">
        <v>348</v>
      </c>
      <c r="M110">
        <v>116</v>
      </c>
      <c r="N110">
        <v>5335.5043999999998</v>
      </c>
      <c r="O110">
        <v>1</v>
      </c>
      <c r="P110">
        <v>0.11206896551724101</v>
      </c>
    </row>
    <row r="111" spans="1:16" x14ac:dyDescent="0.2">
      <c r="A111" t="s">
        <v>419</v>
      </c>
      <c r="B111">
        <v>0.101378466777476</v>
      </c>
      <c r="C111">
        <v>14.1451063764559</v>
      </c>
      <c r="D111">
        <v>0.25262787368948397</v>
      </c>
      <c r="E111">
        <v>0.808308152179679</v>
      </c>
      <c r="F111">
        <v>0.99916976934644897</v>
      </c>
      <c r="G111">
        <v>-4.6953538480835704</v>
      </c>
      <c r="H111" t="s">
        <v>420</v>
      </c>
      <c r="I111" t="s">
        <v>421</v>
      </c>
      <c r="J111">
        <v>6392</v>
      </c>
      <c r="K111" t="s">
        <v>419</v>
      </c>
      <c r="L111">
        <v>480</v>
      </c>
      <c r="M111">
        <v>160</v>
      </c>
      <c r="N111">
        <v>16640.481749999999</v>
      </c>
      <c r="O111">
        <v>2</v>
      </c>
      <c r="P111">
        <v>0.20624999999999999</v>
      </c>
    </row>
    <row r="112" spans="1:16" x14ac:dyDescent="0.2">
      <c r="A112" t="s">
        <v>422</v>
      </c>
      <c r="B112">
        <v>2.3397772893442699E-2</v>
      </c>
      <c r="C112">
        <v>14.4157014703418</v>
      </c>
      <c r="D112">
        <v>6.31795872854818E-2</v>
      </c>
      <c r="E112">
        <v>0.95151018703180301</v>
      </c>
      <c r="F112">
        <v>0.99916976934644897</v>
      </c>
      <c r="G112">
        <v>-4.7019514052161702</v>
      </c>
      <c r="H112" t="s">
        <v>423</v>
      </c>
      <c r="I112" t="s">
        <v>424</v>
      </c>
      <c r="J112">
        <v>10190</v>
      </c>
      <c r="K112" t="s">
        <v>422</v>
      </c>
      <c r="L112">
        <v>681</v>
      </c>
      <c r="M112">
        <v>227</v>
      </c>
      <c r="N112">
        <v>22159.768499999998</v>
      </c>
      <c r="O112">
        <v>2</v>
      </c>
      <c r="P112">
        <v>8.8105726872246701E-2</v>
      </c>
    </row>
    <row r="113" spans="1:16" x14ac:dyDescent="0.2">
      <c r="A113" t="s">
        <v>425</v>
      </c>
      <c r="B113">
        <v>0.17469305975763499</v>
      </c>
      <c r="C113">
        <v>13.845403551313501</v>
      </c>
      <c r="D113">
        <v>0.80496290832133799</v>
      </c>
      <c r="E113">
        <v>0.44910098913798702</v>
      </c>
      <c r="F113">
        <v>0.99916976934644897</v>
      </c>
      <c r="G113">
        <v>-4.6361947962394403</v>
      </c>
      <c r="H113" t="s">
        <v>426</v>
      </c>
      <c r="I113" t="s">
        <v>427</v>
      </c>
      <c r="J113">
        <v>10570</v>
      </c>
      <c r="K113" t="s">
        <v>425</v>
      </c>
      <c r="L113">
        <v>1719</v>
      </c>
      <c r="M113">
        <v>573</v>
      </c>
      <c r="N113">
        <v>14775.7965</v>
      </c>
      <c r="O113">
        <v>10</v>
      </c>
      <c r="P113">
        <v>0.26876090750436299</v>
      </c>
    </row>
    <row r="114" spans="1:16" x14ac:dyDescent="0.2">
      <c r="A114" t="s">
        <v>428</v>
      </c>
      <c r="B114">
        <v>-0.38653051297325203</v>
      </c>
      <c r="C114">
        <v>11.202234769491801</v>
      </c>
      <c r="D114">
        <v>-1.4944050816944601</v>
      </c>
      <c r="E114">
        <v>0.18165686898049299</v>
      </c>
      <c r="F114">
        <v>0.99916976934644897</v>
      </c>
      <c r="G114">
        <v>-4.5123731229611996</v>
      </c>
      <c r="H114" t="s">
        <v>429</v>
      </c>
      <c r="I114" t="s">
        <v>430</v>
      </c>
      <c r="J114">
        <v>10906</v>
      </c>
      <c r="K114" t="s">
        <v>428</v>
      </c>
      <c r="L114">
        <v>1749</v>
      </c>
      <c r="M114">
        <v>583</v>
      </c>
      <c r="N114">
        <v>1959.1820499999999</v>
      </c>
      <c r="O114">
        <v>1</v>
      </c>
      <c r="P114">
        <v>2.9159519725557501E-2</v>
      </c>
    </row>
    <row r="115" spans="1:16" x14ac:dyDescent="0.2">
      <c r="A115" t="s">
        <v>431</v>
      </c>
      <c r="B115">
        <v>-0.21698694258936899</v>
      </c>
      <c r="C115">
        <v>12.0395681620512</v>
      </c>
      <c r="D115">
        <v>-0.51075795530426504</v>
      </c>
      <c r="E115">
        <v>0.62629714664962799</v>
      </c>
      <c r="F115">
        <v>0.99916976934644897</v>
      </c>
      <c r="G115">
        <v>-4.6743681351040598</v>
      </c>
      <c r="H115" t="s">
        <v>432</v>
      </c>
      <c r="I115" t="s">
        <v>433</v>
      </c>
      <c r="J115">
        <v>9167</v>
      </c>
      <c r="K115" t="s">
        <v>431</v>
      </c>
      <c r="L115">
        <v>345</v>
      </c>
      <c r="M115">
        <v>115</v>
      </c>
      <c r="N115">
        <v>4474.018</v>
      </c>
      <c r="O115">
        <v>1</v>
      </c>
      <c r="P115">
        <v>0.28695652173913</v>
      </c>
    </row>
    <row r="116" spans="1:16" x14ac:dyDescent="0.2">
      <c r="A116" t="s">
        <v>434</v>
      </c>
      <c r="B116">
        <v>0.79193497886460296</v>
      </c>
      <c r="C116">
        <v>14.065464400007199</v>
      </c>
      <c r="D116">
        <v>1.5236884806386</v>
      </c>
      <c r="E116">
        <v>0.17436440320344801</v>
      </c>
      <c r="F116">
        <v>0.99916976934644897</v>
      </c>
      <c r="G116">
        <v>-4.5066762349514002</v>
      </c>
      <c r="H116" t="s">
        <v>435</v>
      </c>
      <c r="I116" t="s">
        <v>436</v>
      </c>
      <c r="J116">
        <v>4706</v>
      </c>
      <c r="K116" t="s">
        <v>434</v>
      </c>
      <c r="L116">
        <v>471</v>
      </c>
      <c r="M116">
        <v>157</v>
      </c>
      <c r="N116">
        <v>19337.571</v>
      </c>
      <c r="O116">
        <v>2</v>
      </c>
      <c r="P116">
        <v>0.152866242038217</v>
      </c>
    </row>
    <row r="117" spans="1:16" x14ac:dyDescent="0.2">
      <c r="A117" t="s">
        <v>437</v>
      </c>
      <c r="B117">
        <v>-9.4386582511770498E-2</v>
      </c>
      <c r="C117">
        <v>15.533539833933499</v>
      </c>
      <c r="D117">
        <v>-0.59759365311235801</v>
      </c>
      <c r="E117">
        <v>0.57020695686637302</v>
      </c>
      <c r="F117">
        <v>0.99916976934644897</v>
      </c>
      <c r="G117">
        <v>-4.6645138200243803</v>
      </c>
      <c r="H117" t="s">
        <v>438</v>
      </c>
      <c r="I117" t="s">
        <v>439</v>
      </c>
      <c r="J117">
        <v>56061</v>
      </c>
      <c r="K117" t="s">
        <v>437</v>
      </c>
      <c r="L117">
        <v>930</v>
      </c>
      <c r="M117">
        <v>310</v>
      </c>
      <c r="N117">
        <v>45501.302499999998</v>
      </c>
      <c r="O117">
        <v>3</v>
      </c>
      <c r="P117">
        <v>0.2</v>
      </c>
    </row>
    <row r="118" spans="1:16" x14ac:dyDescent="0.2">
      <c r="A118" t="s">
        <v>440</v>
      </c>
      <c r="B118">
        <v>-4.8349828672860098E-2</v>
      </c>
      <c r="C118">
        <v>14.779527979367399</v>
      </c>
      <c r="D118">
        <v>-0.29673877572546598</v>
      </c>
      <c r="E118">
        <v>0.77586399166017195</v>
      </c>
      <c r="F118">
        <v>0.99916976934644897</v>
      </c>
      <c r="G118">
        <v>-4.6927122374944004</v>
      </c>
      <c r="H118" t="s">
        <v>441</v>
      </c>
      <c r="I118" t="s">
        <v>442</v>
      </c>
      <c r="J118">
        <v>11113</v>
      </c>
      <c r="K118" t="s">
        <v>440</v>
      </c>
      <c r="L118">
        <v>6210</v>
      </c>
      <c r="M118">
        <v>2070</v>
      </c>
      <c r="N118">
        <v>27029.762500000001</v>
      </c>
      <c r="O118">
        <v>10</v>
      </c>
      <c r="P118">
        <v>7.6811594202898598E-2</v>
      </c>
    </row>
    <row r="119" spans="1:16" x14ac:dyDescent="0.2">
      <c r="A119" t="s">
        <v>443</v>
      </c>
      <c r="B119">
        <v>0.127040275389978</v>
      </c>
      <c r="C119">
        <v>14.816383822054901</v>
      </c>
      <c r="D119">
        <v>0.46933660407627698</v>
      </c>
      <c r="E119">
        <v>0.65406657727637496</v>
      </c>
      <c r="F119">
        <v>0.99916976934644897</v>
      </c>
      <c r="G119">
        <v>-4.6786009800116801</v>
      </c>
      <c r="H119" t="s">
        <v>444</v>
      </c>
      <c r="I119" t="s">
        <v>445</v>
      </c>
      <c r="J119">
        <v>11316</v>
      </c>
      <c r="K119" t="s">
        <v>443</v>
      </c>
      <c r="L119">
        <v>996</v>
      </c>
      <c r="M119">
        <v>332</v>
      </c>
      <c r="N119">
        <v>29541.2585</v>
      </c>
      <c r="O119">
        <v>14</v>
      </c>
      <c r="P119">
        <v>0.73493975903614495</v>
      </c>
    </row>
    <row r="120" spans="1:16" x14ac:dyDescent="0.2">
      <c r="A120" t="s">
        <v>446</v>
      </c>
      <c r="B120">
        <v>0.123552505150549</v>
      </c>
      <c r="C120">
        <v>14.585723012160001</v>
      </c>
      <c r="D120">
        <v>0.76997097634759604</v>
      </c>
      <c r="E120">
        <v>0.46820201850996002</v>
      </c>
      <c r="F120">
        <v>0.99916976934644897</v>
      </c>
      <c r="G120">
        <v>-4.6413993587058702</v>
      </c>
      <c r="H120" t="s">
        <v>447</v>
      </c>
      <c r="I120" t="s">
        <v>448</v>
      </c>
      <c r="J120">
        <v>8943</v>
      </c>
      <c r="K120" t="s">
        <v>446</v>
      </c>
      <c r="L120">
        <v>3648</v>
      </c>
      <c r="M120">
        <v>1216</v>
      </c>
      <c r="N120">
        <v>22676.263999999999</v>
      </c>
      <c r="O120">
        <v>23.5</v>
      </c>
      <c r="P120">
        <v>0.25534539473684198</v>
      </c>
    </row>
    <row r="121" spans="1:16" x14ac:dyDescent="0.2">
      <c r="A121" t="s">
        <v>449</v>
      </c>
      <c r="B121">
        <v>-0.31178745544660902</v>
      </c>
      <c r="C121">
        <v>12.259126401396101</v>
      </c>
      <c r="D121">
        <v>-0.89860665273053097</v>
      </c>
      <c r="E121">
        <v>0.40072491101349</v>
      </c>
      <c r="F121">
        <v>0.99916976934644897</v>
      </c>
      <c r="G121">
        <v>-4.6215303970736397</v>
      </c>
      <c r="H121" t="s">
        <v>450</v>
      </c>
      <c r="I121" t="s">
        <v>451</v>
      </c>
      <c r="J121">
        <v>9973</v>
      </c>
      <c r="K121" t="s">
        <v>449</v>
      </c>
      <c r="L121">
        <v>825</v>
      </c>
      <c r="M121">
        <v>275</v>
      </c>
      <c r="N121">
        <v>5386.3787000000002</v>
      </c>
      <c r="O121">
        <v>2</v>
      </c>
      <c r="P121">
        <v>0.174545454545455</v>
      </c>
    </row>
    <row r="122" spans="1:16" x14ac:dyDescent="0.2">
      <c r="A122" t="s">
        <v>452</v>
      </c>
      <c r="B122">
        <v>0.11004740742727601</v>
      </c>
      <c r="C122">
        <v>12.138477120031</v>
      </c>
      <c r="D122">
        <v>0.46302968105724701</v>
      </c>
      <c r="E122">
        <v>0.65834912510133703</v>
      </c>
      <c r="F122">
        <v>0.99916976934644897</v>
      </c>
      <c r="G122">
        <v>-4.6792179190227996</v>
      </c>
      <c r="H122" t="s">
        <v>453</v>
      </c>
      <c r="I122" t="s">
        <v>454</v>
      </c>
      <c r="J122">
        <v>3983</v>
      </c>
      <c r="K122" t="s">
        <v>452</v>
      </c>
      <c r="L122">
        <v>2505</v>
      </c>
      <c r="M122">
        <v>835</v>
      </c>
      <c r="N122">
        <v>4064.0601000000001</v>
      </c>
      <c r="O122">
        <v>2</v>
      </c>
      <c r="P122">
        <v>2.8742514970059901E-2</v>
      </c>
    </row>
    <row r="123" spans="1:16" x14ac:dyDescent="0.2">
      <c r="A123" t="s">
        <v>455</v>
      </c>
      <c r="B123">
        <v>-0.18603568826803299</v>
      </c>
      <c r="C123">
        <v>11.527482143750801</v>
      </c>
      <c r="D123">
        <v>-0.479233000355339</v>
      </c>
      <c r="E123">
        <v>0.64737519384864906</v>
      </c>
      <c r="F123">
        <v>0.99916976934644897</v>
      </c>
      <c r="G123">
        <v>-4.6776181096087397</v>
      </c>
      <c r="H123" t="s">
        <v>456</v>
      </c>
      <c r="I123" t="s">
        <v>457</v>
      </c>
      <c r="J123">
        <v>1856</v>
      </c>
      <c r="K123" t="s">
        <v>455</v>
      </c>
      <c r="L123">
        <v>2211</v>
      </c>
      <c r="M123">
        <v>737</v>
      </c>
      <c r="N123">
        <v>3299.41275</v>
      </c>
      <c r="O123">
        <v>1</v>
      </c>
      <c r="P123">
        <v>2.0352781546811399E-2</v>
      </c>
    </row>
    <row r="124" spans="1:16" x14ac:dyDescent="0.2">
      <c r="A124" t="s">
        <v>458</v>
      </c>
      <c r="B124">
        <v>-0.18171164555945299</v>
      </c>
      <c r="C124">
        <v>14.3016452022254</v>
      </c>
      <c r="D124">
        <v>-0.71684183833604798</v>
      </c>
      <c r="E124">
        <v>0.498256451848197</v>
      </c>
      <c r="F124">
        <v>0.99916976934644897</v>
      </c>
      <c r="G124">
        <v>-4.6489883313449001</v>
      </c>
      <c r="H124" t="s">
        <v>459</v>
      </c>
      <c r="I124" t="s">
        <v>460</v>
      </c>
      <c r="J124">
        <v>1105</v>
      </c>
      <c r="K124" t="s">
        <v>458</v>
      </c>
      <c r="L124">
        <v>5397</v>
      </c>
      <c r="M124">
        <v>1799</v>
      </c>
      <c r="N124">
        <v>18157.186000000002</v>
      </c>
      <c r="O124">
        <v>10</v>
      </c>
      <c r="P124">
        <v>6.8649249583101701E-2</v>
      </c>
    </row>
    <row r="125" spans="1:16" x14ac:dyDescent="0.2">
      <c r="A125" t="s">
        <v>461</v>
      </c>
      <c r="B125">
        <v>8.2868187465560794E-2</v>
      </c>
      <c r="C125">
        <v>11.030851072825101</v>
      </c>
      <c r="D125">
        <v>0.15410016454030701</v>
      </c>
      <c r="E125">
        <v>0.88217595859842002</v>
      </c>
      <c r="F125">
        <v>0.99916976934644897</v>
      </c>
      <c r="G125">
        <v>-4.6997609193430403</v>
      </c>
      <c r="H125" t="s">
        <v>462</v>
      </c>
      <c r="I125" t="s">
        <v>463</v>
      </c>
      <c r="J125">
        <v>1106</v>
      </c>
      <c r="K125" t="s">
        <v>461</v>
      </c>
      <c r="L125">
        <v>5487</v>
      </c>
      <c r="M125">
        <v>1829</v>
      </c>
      <c r="N125">
        <v>2098.6732000000002</v>
      </c>
      <c r="O125">
        <v>1</v>
      </c>
      <c r="P125">
        <v>8.7479496992892303E-3</v>
      </c>
    </row>
    <row r="126" spans="1:16" x14ac:dyDescent="0.2">
      <c r="A126" t="s">
        <v>464</v>
      </c>
      <c r="B126">
        <v>0.14894612911454899</v>
      </c>
      <c r="C126">
        <v>14.3528064719762</v>
      </c>
      <c r="D126">
        <v>0.86874890016269202</v>
      </c>
      <c r="E126">
        <v>0.41571456488662101</v>
      </c>
      <c r="F126">
        <v>0.99916976934644897</v>
      </c>
      <c r="G126">
        <v>-4.6263164181047003</v>
      </c>
      <c r="H126" t="s">
        <v>465</v>
      </c>
      <c r="I126" t="s">
        <v>466</v>
      </c>
      <c r="J126">
        <v>9570</v>
      </c>
      <c r="K126" t="s">
        <v>464</v>
      </c>
      <c r="L126">
        <v>774</v>
      </c>
      <c r="M126">
        <v>258</v>
      </c>
      <c r="N126">
        <v>20832.238499999999</v>
      </c>
      <c r="O126">
        <v>7</v>
      </c>
      <c r="P126">
        <v>0.35658914728682201</v>
      </c>
    </row>
    <row r="127" spans="1:16" x14ac:dyDescent="0.2">
      <c r="A127" t="s">
        <v>467</v>
      </c>
      <c r="B127">
        <v>1.7245731923536001E-2</v>
      </c>
      <c r="C127">
        <v>13.835839592098599</v>
      </c>
      <c r="D127">
        <v>0.103092516083232</v>
      </c>
      <c r="E127">
        <v>0.92097799044954698</v>
      </c>
      <c r="F127">
        <v>0.99916976934644897</v>
      </c>
      <c r="G127">
        <v>-4.7012142194560402</v>
      </c>
      <c r="H127" t="s">
        <v>468</v>
      </c>
      <c r="I127" t="s">
        <v>469</v>
      </c>
      <c r="J127">
        <v>1861</v>
      </c>
      <c r="K127" t="s">
        <v>467</v>
      </c>
      <c r="L127">
        <v>999</v>
      </c>
      <c r="M127">
        <v>333</v>
      </c>
      <c r="N127">
        <v>14333.831</v>
      </c>
      <c r="O127">
        <v>5</v>
      </c>
      <c r="P127">
        <v>0.192192192192192</v>
      </c>
    </row>
    <row r="128" spans="1:16" x14ac:dyDescent="0.2">
      <c r="A128" t="s">
        <v>470</v>
      </c>
      <c r="B128">
        <v>-7.1258384424975701E-2</v>
      </c>
      <c r="C128">
        <v>12.7665011538414</v>
      </c>
      <c r="D128">
        <v>-0.14915267164488799</v>
      </c>
      <c r="E128">
        <v>0.88592608556012797</v>
      </c>
      <c r="F128">
        <v>0.99916976934644897</v>
      </c>
      <c r="G128">
        <v>-4.6999268613052898</v>
      </c>
      <c r="H128" t="s">
        <v>471</v>
      </c>
      <c r="I128" t="s">
        <v>472</v>
      </c>
      <c r="J128">
        <v>27348</v>
      </c>
      <c r="K128" t="s">
        <v>470</v>
      </c>
      <c r="L128">
        <v>1011</v>
      </c>
      <c r="M128">
        <v>337</v>
      </c>
      <c r="N128">
        <v>8778.1740000000009</v>
      </c>
      <c r="O128">
        <v>1</v>
      </c>
      <c r="P128">
        <v>4.4510385756676603E-2</v>
      </c>
    </row>
    <row r="129" spans="1:16" x14ac:dyDescent="0.2">
      <c r="A129" t="s">
        <v>473</v>
      </c>
      <c r="B129">
        <v>-0.25429001151185399</v>
      </c>
      <c r="C129">
        <v>12.6231776431773</v>
      </c>
      <c r="D129">
        <v>-1.02370757460685</v>
      </c>
      <c r="E129">
        <v>0.34232836448732701</v>
      </c>
      <c r="F129">
        <v>0.99916976934644897</v>
      </c>
      <c r="G129">
        <v>-4.6004900636620203</v>
      </c>
      <c r="H129" t="s">
        <v>474</v>
      </c>
      <c r="I129" t="s">
        <v>475</v>
      </c>
      <c r="J129">
        <v>8675</v>
      </c>
      <c r="K129" t="s">
        <v>473</v>
      </c>
      <c r="L129">
        <v>978</v>
      </c>
      <c r="M129">
        <v>326</v>
      </c>
      <c r="N129">
        <v>7430.5510000000004</v>
      </c>
      <c r="O129">
        <v>2</v>
      </c>
      <c r="P129">
        <v>0.10122699386503101</v>
      </c>
    </row>
    <row r="130" spans="1:16" x14ac:dyDescent="0.2">
      <c r="A130" t="s">
        <v>476</v>
      </c>
      <c r="B130">
        <v>-0.209346298757216</v>
      </c>
      <c r="C130">
        <v>13.613349754419801</v>
      </c>
      <c r="D130">
        <v>-0.97411886047366203</v>
      </c>
      <c r="E130">
        <v>0.364628925153274</v>
      </c>
      <c r="F130">
        <v>0.99916976934644897</v>
      </c>
      <c r="G130">
        <v>-4.6090083626872103</v>
      </c>
      <c r="H130" t="s">
        <v>477</v>
      </c>
      <c r="I130" t="s">
        <v>478</v>
      </c>
      <c r="J130">
        <v>102</v>
      </c>
      <c r="K130" t="s">
        <v>476</v>
      </c>
      <c r="L130">
        <v>2247</v>
      </c>
      <c r="M130">
        <v>749</v>
      </c>
      <c r="N130">
        <v>12813.6885</v>
      </c>
      <c r="O130">
        <v>4</v>
      </c>
      <c r="P130">
        <v>8.1441922563417896E-2</v>
      </c>
    </row>
    <row r="131" spans="1:16" x14ac:dyDescent="0.2">
      <c r="A131" t="s">
        <v>479</v>
      </c>
      <c r="B131">
        <v>-1.0066685509089099</v>
      </c>
      <c r="C131">
        <v>9.8701017716199999</v>
      </c>
      <c r="D131">
        <v>-1.4244555352589201</v>
      </c>
      <c r="E131">
        <v>0.200222238688161</v>
      </c>
      <c r="F131">
        <v>0.99916976934644897</v>
      </c>
      <c r="G131">
        <v>-4.5259483782331804</v>
      </c>
      <c r="H131" t="s">
        <v>480</v>
      </c>
      <c r="I131" t="s">
        <v>481</v>
      </c>
      <c r="J131">
        <v>8507</v>
      </c>
      <c r="K131" t="s">
        <v>479</v>
      </c>
      <c r="L131">
        <v>1770</v>
      </c>
      <c r="M131">
        <v>590</v>
      </c>
      <c r="N131">
        <v>988.36279999999999</v>
      </c>
      <c r="O131">
        <v>2</v>
      </c>
      <c r="P131">
        <v>6.1016949152542403E-2</v>
      </c>
    </row>
    <row r="132" spans="1:16" x14ac:dyDescent="0.2">
      <c r="A132" t="s">
        <v>482</v>
      </c>
      <c r="B132">
        <v>-0.17717806303251599</v>
      </c>
      <c r="C132">
        <v>11.8322647003129</v>
      </c>
      <c r="D132">
        <v>-0.80790710906202601</v>
      </c>
      <c r="E132">
        <v>0.44751915274507598</v>
      </c>
      <c r="F132">
        <v>0.99916976934644897</v>
      </c>
      <c r="G132">
        <v>-4.6357497370490899</v>
      </c>
      <c r="H132" t="s">
        <v>483</v>
      </c>
      <c r="I132" t="s">
        <v>484</v>
      </c>
      <c r="J132">
        <v>8085</v>
      </c>
      <c r="K132" t="s">
        <v>482</v>
      </c>
      <c r="L132">
        <v>16662</v>
      </c>
      <c r="M132">
        <v>5554</v>
      </c>
      <c r="N132">
        <v>3740.7366499999998</v>
      </c>
      <c r="O132">
        <v>1</v>
      </c>
      <c r="P132">
        <v>1.8005041411595199E-3</v>
      </c>
    </row>
    <row r="133" spans="1:16" x14ac:dyDescent="0.2">
      <c r="A133" t="s">
        <v>485</v>
      </c>
      <c r="B133">
        <v>-0.155568529792495</v>
      </c>
      <c r="C133">
        <v>11.056406308734299</v>
      </c>
      <c r="D133">
        <v>-0.69404071933979605</v>
      </c>
      <c r="E133">
        <v>0.51153924918530203</v>
      </c>
      <c r="F133">
        <v>0.99916976934644897</v>
      </c>
      <c r="G133">
        <v>-4.6521233717510198</v>
      </c>
      <c r="H133" t="s">
        <v>486</v>
      </c>
      <c r="I133" t="s">
        <v>487</v>
      </c>
      <c r="J133">
        <v>9270</v>
      </c>
      <c r="K133" t="s">
        <v>485</v>
      </c>
      <c r="L133">
        <v>603</v>
      </c>
      <c r="M133">
        <v>201</v>
      </c>
      <c r="N133">
        <v>2586.6415999999999</v>
      </c>
      <c r="O133">
        <v>1</v>
      </c>
      <c r="P133">
        <v>3.98009950248756E-2</v>
      </c>
    </row>
    <row r="134" spans="1:16" x14ac:dyDescent="0.2">
      <c r="A134" t="s">
        <v>488</v>
      </c>
      <c r="B134">
        <v>0.25421802871759203</v>
      </c>
      <c r="C134">
        <v>13.1192967060258</v>
      </c>
      <c r="D134">
        <v>0.90552550457536796</v>
      </c>
      <c r="E134">
        <v>0.39730951614250398</v>
      </c>
      <c r="F134">
        <v>0.99916976934644897</v>
      </c>
      <c r="G134">
        <v>-4.6204074228938001</v>
      </c>
      <c r="H134" t="s">
        <v>489</v>
      </c>
      <c r="I134" t="s">
        <v>490</v>
      </c>
      <c r="J134">
        <v>317</v>
      </c>
      <c r="K134" t="s">
        <v>488</v>
      </c>
      <c r="L134">
        <v>3747</v>
      </c>
      <c r="M134">
        <v>1249</v>
      </c>
      <c r="N134">
        <v>10352.763000000001</v>
      </c>
      <c r="O134">
        <v>1</v>
      </c>
      <c r="P134">
        <v>1.1208967173739001E-2</v>
      </c>
    </row>
    <row r="135" spans="1:16" x14ac:dyDescent="0.2">
      <c r="A135" t="s">
        <v>491</v>
      </c>
      <c r="B135">
        <v>-0.75027308628177602</v>
      </c>
      <c r="C135">
        <v>10.6042599251165</v>
      </c>
      <c r="D135">
        <v>-2.0849481657673601</v>
      </c>
      <c r="E135">
        <v>7.8317360743403203E-2</v>
      </c>
      <c r="F135">
        <v>0.99916976934644897</v>
      </c>
      <c r="G135">
        <v>-4.3998877336284199</v>
      </c>
      <c r="H135" t="s">
        <v>492</v>
      </c>
      <c r="I135" t="s">
        <v>493</v>
      </c>
      <c r="J135">
        <v>3613</v>
      </c>
      <c r="K135" t="s">
        <v>491</v>
      </c>
      <c r="L135">
        <v>867</v>
      </c>
      <c r="M135">
        <v>289</v>
      </c>
      <c r="N135">
        <v>1445.2067999999999</v>
      </c>
      <c r="O135">
        <v>1</v>
      </c>
      <c r="P135">
        <v>7.9584775086505202E-2</v>
      </c>
    </row>
    <row r="136" spans="1:16" x14ac:dyDescent="0.2">
      <c r="A136" t="s">
        <v>494</v>
      </c>
      <c r="B136">
        <v>-5.0422705645169999E-2</v>
      </c>
      <c r="C136">
        <v>12.822840883881099</v>
      </c>
      <c r="D136">
        <v>-0.23863050761494101</v>
      </c>
      <c r="E136">
        <v>0.818693345011134</v>
      </c>
      <c r="F136">
        <v>0.99916976934644897</v>
      </c>
      <c r="G136">
        <v>-4.6961066209986102</v>
      </c>
      <c r="H136" t="s">
        <v>495</v>
      </c>
      <c r="I136" t="s">
        <v>496</v>
      </c>
      <c r="J136">
        <v>10005</v>
      </c>
      <c r="K136" t="s">
        <v>494</v>
      </c>
      <c r="L136">
        <v>960</v>
      </c>
      <c r="M136">
        <v>320</v>
      </c>
      <c r="N136">
        <v>6976.5070999999998</v>
      </c>
      <c r="O136">
        <v>2.5</v>
      </c>
      <c r="P136">
        <v>0.15156249999999999</v>
      </c>
    </row>
    <row r="137" spans="1:16" x14ac:dyDescent="0.2">
      <c r="A137" t="s">
        <v>497</v>
      </c>
      <c r="B137">
        <v>-2.1159123539575799E-2</v>
      </c>
      <c r="C137">
        <v>11.975105255771201</v>
      </c>
      <c r="D137">
        <v>-4.3910909238603697E-2</v>
      </c>
      <c r="E137">
        <v>0.96628538374956696</v>
      </c>
      <c r="F137">
        <v>0.99916976934644897</v>
      </c>
      <c r="G137">
        <v>-4.7021808975224904</v>
      </c>
      <c r="H137" t="s">
        <v>498</v>
      </c>
      <c r="I137" t="s">
        <v>499</v>
      </c>
      <c r="J137">
        <v>10423</v>
      </c>
      <c r="K137" t="s">
        <v>497</v>
      </c>
      <c r="L137">
        <v>714</v>
      </c>
      <c r="M137">
        <v>238</v>
      </c>
      <c r="N137">
        <v>4484.6598999999997</v>
      </c>
      <c r="O137">
        <v>3</v>
      </c>
      <c r="P137">
        <v>0.15546218487395</v>
      </c>
    </row>
    <row r="138" spans="1:16" x14ac:dyDescent="0.2">
      <c r="A138" t="s">
        <v>500</v>
      </c>
      <c r="B138">
        <v>-7.3878234466548107E-2</v>
      </c>
      <c r="C138">
        <v>16.4650997541587</v>
      </c>
      <c r="D138">
        <v>-0.53633457666617002</v>
      </c>
      <c r="E138">
        <v>0.60946955451011897</v>
      </c>
      <c r="F138">
        <v>0.99916976934644897</v>
      </c>
      <c r="G138">
        <v>-4.6716007750460404</v>
      </c>
      <c r="H138" t="s">
        <v>501</v>
      </c>
      <c r="I138" t="s">
        <v>502</v>
      </c>
      <c r="J138">
        <v>9141</v>
      </c>
      <c r="K138" t="s">
        <v>500</v>
      </c>
      <c r="L138">
        <v>390</v>
      </c>
      <c r="M138">
        <v>130</v>
      </c>
      <c r="N138">
        <v>93106.157500000001</v>
      </c>
      <c r="O138">
        <v>8</v>
      </c>
      <c r="P138">
        <v>0.76923076923076905</v>
      </c>
    </row>
    <row r="139" spans="1:16" x14ac:dyDescent="0.2">
      <c r="A139" t="s">
        <v>503</v>
      </c>
      <c r="B139">
        <v>-1.5784696049507801E-3</v>
      </c>
      <c r="C139">
        <v>17.400172436258899</v>
      </c>
      <c r="D139">
        <v>-1.0063310888613401E-2</v>
      </c>
      <c r="E139">
        <v>0.99227071909591302</v>
      </c>
      <c r="F139">
        <v>0.99916976934644897</v>
      </c>
      <c r="G139">
        <v>-4.7023841860059603</v>
      </c>
      <c r="H139" t="s">
        <v>504</v>
      </c>
      <c r="I139" t="s">
        <v>505</v>
      </c>
      <c r="J139">
        <v>10419</v>
      </c>
      <c r="K139" t="s">
        <v>503</v>
      </c>
      <c r="L139">
        <v>1914</v>
      </c>
      <c r="M139">
        <v>638</v>
      </c>
      <c r="N139">
        <v>168391.54</v>
      </c>
      <c r="O139">
        <v>29.5</v>
      </c>
      <c r="P139">
        <v>0.60501567398119105</v>
      </c>
    </row>
    <row r="140" spans="1:16" x14ac:dyDescent="0.2">
      <c r="A140" t="s">
        <v>506</v>
      </c>
      <c r="B140">
        <v>0.27934536496353402</v>
      </c>
      <c r="C140">
        <v>15.1883228769219</v>
      </c>
      <c r="D140">
        <v>0.47766240867126197</v>
      </c>
      <c r="E140">
        <v>0.64843479849207297</v>
      </c>
      <c r="F140">
        <v>0.99916976934644897</v>
      </c>
      <c r="G140">
        <v>-4.6777752975459599</v>
      </c>
      <c r="H140" t="s">
        <v>507</v>
      </c>
      <c r="I140" t="s">
        <v>508</v>
      </c>
      <c r="J140">
        <v>9368</v>
      </c>
      <c r="K140" t="s">
        <v>506</v>
      </c>
      <c r="L140">
        <v>1077</v>
      </c>
      <c r="M140">
        <v>359</v>
      </c>
      <c r="N140">
        <v>38447.980000000003</v>
      </c>
      <c r="O140">
        <v>9.5</v>
      </c>
      <c r="P140">
        <v>0.44150417827298</v>
      </c>
    </row>
    <row r="141" spans="1:16" x14ac:dyDescent="0.2">
      <c r="A141" t="s">
        <v>509</v>
      </c>
      <c r="B141">
        <v>1.60787010505903E-2</v>
      </c>
      <c r="C141">
        <v>13.1952489821348</v>
      </c>
      <c r="D141">
        <v>7.2589620148396594E-2</v>
      </c>
      <c r="E141">
        <v>0.94430172329002504</v>
      </c>
      <c r="F141">
        <v>0.99916976934644897</v>
      </c>
      <c r="G141">
        <v>-4.70180938262998</v>
      </c>
      <c r="H141" t="s">
        <v>510</v>
      </c>
      <c r="I141" t="s">
        <v>511</v>
      </c>
      <c r="J141">
        <v>8795</v>
      </c>
      <c r="K141" t="s">
        <v>509</v>
      </c>
      <c r="L141">
        <v>1323</v>
      </c>
      <c r="M141">
        <v>441</v>
      </c>
      <c r="N141">
        <v>9248.6679999999997</v>
      </c>
      <c r="O141">
        <v>1</v>
      </c>
      <c r="P141">
        <v>3.8548752834467098E-2</v>
      </c>
    </row>
    <row r="142" spans="1:16" x14ac:dyDescent="0.2">
      <c r="A142" t="s">
        <v>512</v>
      </c>
      <c r="B142">
        <v>-0.14748386224802201</v>
      </c>
      <c r="C142">
        <v>14.8442088179478</v>
      </c>
      <c r="D142">
        <v>-0.50284001084123697</v>
      </c>
      <c r="E142">
        <v>0.63155671135997604</v>
      </c>
      <c r="F142">
        <v>0.99916976934644897</v>
      </c>
      <c r="G142">
        <v>-4.6752012929467703</v>
      </c>
      <c r="H142" t="s">
        <v>513</v>
      </c>
      <c r="I142" t="s">
        <v>514</v>
      </c>
      <c r="J142">
        <v>1200</v>
      </c>
      <c r="K142" t="s">
        <v>512</v>
      </c>
      <c r="L142">
        <v>1692</v>
      </c>
      <c r="M142">
        <v>564</v>
      </c>
      <c r="N142">
        <v>35484.718000000001</v>
      </c>
      <c r="O142">
        <v>7</v>
      </c>
      <c r="P142">
        <v>0.18794326241134801</v>
      </c>
    </row>
    <row r="143" spans="1:16" x14ac:dyDescent="0.2">
      <c r="A143" t="s">
        <v>515</v>
      </c>
      <c r="B143">
        <v>0.178100355733433</v>
      </c>
      <c r="C143">
        <v>14.5604380560038</v>
      </c>
      <c r="D143">
        <v>0.63567223470239798</v>
      </c>
      <c r="E143">
        <v>0.54657231300310405</v>
      </c>
      <c r="F143">
        <v>0.99916976934644897</v>
      </c>
      <c r="G143">
        <v>-4.6597955802486002</v>
      </c>
      <c r="H143" t="s">
        <v>516</v>
      </c>
      <c r="I143" t="s">
        <v>517</v>
      </c>
      <c r="J143">
        <v>10915</v>
      </c>
      <c r="K143" t="s">
        <v>515</v>
      </c>
      <c r="L143">
        <v>3348</v>
      </c>
      <c r="M143">
        <v>1116</v>
      </c>
      <c r="N143">
        <v>24716.675999999999</v>
      </c>
      <c r="O143">
        <v>16.5</v>
      </c>
      <c r="P143">
        <v>0.17383512544802901</v>
      </c>
    </row>
    <row r="144" spans="1:16" x14ac:dyDescent="0.2">
      <c r="A144" t="s">
        <v>518</v>
      </c>
      <c r="B144">
        <v>-0.107818848617111</v>
      </c>
      <c r="C144">
        <v>15.072296733774699</v>
      </c>
      <c r="D144">
        <v>-0.78852335316271704</v>
      </c>
      <c r="E144">
        <v>0.45800581182905498</v>
      </c>
      <c r="F144">
        <v>0.99916976934644897</v>
      </c>
      <c r="G144">
        <v>-4.6386596646939298</v>
      </c>
      <c r="H144" t="s">
        <v>519</v>
      </c>
      <c r="I144" t="s">
        <v>520</v>
      </c>
      <c r="J144">
        <v>10403</v>
      </c>
      <c r="K144" t="s">
        <v>518</v>
      </c>
      <c r="L144">
        <v>1929</v>
      </c>
      <c r="M144">
        <v>643</v>
      </c>
      <c r="N144">
        <v>33306.841999999997</v>
      </c>
      <c r="O144">
        <v>22</v>
      </c>
      <c r="P144">
        <v>0.46578538102643902</v>
      </c>
    </row>
    <row r="145" spans="1:16" x14ac:dyDescent="0.2">
      <c r="A145" t="s">
        <v>521</v>
      </c>
      <c r="B145">
        <v>-0.12531862728583901</v>
      </c>
      <c r="C145">
        <v>14.479706708289999</v>
      </c>
      <c r="D145">
        <v>-0.40606241862877601</v>
      </c>
      <c r="E145">
        <v>0.69764811984882102</v>
      </c>
      <c r="F145">
        <v>0.99916976934644897</v>
      </c>
      <c r="G145">
        <v>-4.6844510831777297</v>
      </c>
      <c r="H145" t="s">
        <v>522</v>
      </c>
      <c r="I145" t="s">
        <v>523</v>
      </c>
      <c r="J145">
        <v>30000</v>
      </c>
      <c r="K145" t="s">
        <v>521</v>
      </c>
      <c r="L145">
        <v>2694</v>
      </c>
      <c r="M145">
        <v>898</v>
      </c>
      <c r="N145">
        <v>22233.5425</v>
      </c>
      <c r="O145">
        <v>8</v>
      </c>
      <c r="P145">
        <v>0.135857461024499</v>
      </c>
    </row>
    <row r="146" spans="1:16" x14ac:dyDescent="0.2">
      <c r="A146" t="s">
        <v>524</v>
      </c>
      <c r="B146">
        <v>2.54678428555817E-2</v>
      </c>
      <c r="C146">
        <v>12.467979706313001</v>
      </c>
      <c r="D146">
        <v>0.14206619412100699</v>
      </c>
      <c r="E146">
        <v>0.891303046757986</v>
      </c>
      <c r="F146">
        <v>0.99916976934644897</v>
      </c>
      <c r="G146">
        <v>-4.7001552261220798</v>
      </c>
      <c r="H146" t="s">
        <v>525</v>
      </c>
      <c r="I146" t="s">
        <v>526</v>
      </c>
      <c r="J146">
        <v>11128</v>
      </c>
      <c r="K146" t="s">
        <v>524</v>
      </c>
      <c r="L146">
        <v>4173</v>
      </c>
      <c r="M146">
        <v>1391</v>
      </c>
      <c r="N146">
        <v>5776.5739999999996</v>
      </c>
      <c r="O146">
        <v>5.5</v>
      </c>
      <c r="P146">
        <v>7.2969086987778597E-2</v>
      </c>
    </row>
    <row r="147" spans="1:16" x14ac:dyDescent="0.2">
      <c r="A147" t="s">
        <v>527</v>
      </c>
      <c r="B147">
        <v>0.60437715529009095</v>
      </c>
      <c r="C147">
        <v>11.87864550778</v>
      </c>
      <c r="D147">
        <v>1.1007443480900001</v>
      </c>
      <c r="E147">
        <v>0.30985260482513399</v>
      </c>
      <c r="F147">
        <v>0.99916976934644897</v>
      </c>
      <c r="G147">
        <v>-4.5868548561900502</v>
      </c>
      <c r="H147" t="s">
        <v>528</v>
      </c>
      <c r="I147" t="s">
        <v>529</v>
      </c>
      <c r="J147">
        <v>7106</v>
      </c>
      <c r="K147" t="s">
        <v>527</v>
      </c>
      <c r="L147">
        <v>993</v>
      </c>
      <c r="M147">
        <v>331</v>
      </c>
      <c r="N147">
        <v>5030.1543000000001</v>
      </c>
      <c r="O147">
        <v>1</v>
      </c>
      <c r="P147">
        <v>7.5528700906344406E-2</v>
      </c>
    </row>
    <row r="148" spans="1:16" x14ac:dyDescent="0.2">
      <c r="A148" t="s">
        <v>530</v>
      </c>
      <c r="B148">
        <v>2.9320872241324701E-2</v>
      </c>
      <c r="C148">
        <v>16.903071144340799</v>
      </c>
      <c r="D148">
        <v>0.10451262064483401</v>
      </c>
      <c r="E148">
        <v>0.91989398429984304</v>
      </c>
      <c r="F148">
        <v>0.99916976934644897</v>
      </c>
      <c r="G148">
        <v>-4.7011815014300602</v>
      </c>
      <c r="H148" t="s">
        <v>531</v>
      </c>
      <c r="I148" t="s">
        <v>532</v>
      </c>
      <c r="J148">
        <v>5688</v>
      </c>
      <c r="K148" t="s">
        <v>530</v>
      </c>
      <c r="L148">
        <v>747</v>
      </c>
      <c r="M148">
        <v>249</v>
      </c>
      <c r="N148">
        <v>120200.28</v>
      </c>
      <c r="O148">
        <v>23</v>
      </c>
      <c r="P148">
        <v>1</v>
      </c>
    </row>
    <row r="149" spans="1:16" x14ac:dyDescent="0.2">
      <c r="A149" t="s">
        <v>533</v>
      </c>
      <c r="B149">
        <v>0.31995728225081699</v>
      </c>
      <c r="C149">
        <v>14.6531062194186</v>
      </c>
      <c r="D149">
        <v>0.90332945521397501</v>
      </c>
      <c r="E149">
        <v>0.398391197744283</v>
      </c>
      <c r="F149">
        <v>0.99916976934644897</v>
      </c>
      <c r="G149">
        <v>-4.6207644118284099</v>
      </c>
      <c r="H149" t="s">
        <v>534</v>
      </c>
      <c r="I149" t="s">
        <v>535</v>
      </c>
      <c r="J149">
        <v>10067</v>
      </c>
      <c r="K149" t="s">
        <v>533</v>
      </c>
      <c r="L149">
        <v>1044</v>
      </c>
      <c r="M149">
        <v>348</v>
      </c>
      <c r="N149">
        <v>27366.846000000001</v>
      </c>
      <c r="O149">
        <v>5</v>
      </c>
      <c r="P149">
        <v>0.26724137931034497</v>
      </c>
    </row>
    <row r="150" spans="1:16" x14ac:dyDescent="0.2">
      <c r="A150" t="s">
        <v>536</v>
      </c>
      <c r="B150">
        <v>-1.5268483346932999E-3</v>
      </c>
      <c r="C150">
        <v>10.978763385518</v>
      </c>
      <c r="D150">
        <v>-1.70792320505311E-3</v>
      </c>
      <c r="E150">
        <v>0.99868817849005698</v>
      </c>
      <c r="F150">
        <v>0.99968264414337904</v>
      </c>
      <c r="G150">
        <v>-4.7023951331944698</v>
      </c>
      <c r="H150" t="s">
        <v>537</v>
      </c>
      <c r="I150" t="s">
        <v>538</v>
      </c>
      <c r="J150">
        <v>26873</v>
      </c>
      <c r="K150" t="s">
        <v>536</v>
      </c>
      <c r="L150">
        <v>3867</v>
      </c>
      <c r="M150">
        <v>1289</v>
      </c>
      <c r="N150">
        <v>1297.23885</v>
      </c>
      <c r="O150">
        <v>1</v>
      </c>
      <c r="P150">
        <v>1.3188518231187E-2</v>
      </c>
    </row>
    <row r="151" spans="1:16" x14ac:dyDescent="0.2">
      <c r="A151" t="s">
        <v>539</v>
      </c>
      <c r="B151">
        <v>-2.33720021508113E-2</v>
      </c>
      <c r="C151">
        <v>15.0416074159241</v>
      </c>
      <c r="D151">
        <v>-7.5860795520141494E-2</v>
      </c>
      <c r="E151">
        <v>0.94179716224871701</v>
      </c>
      <c r="F151">
        <v>0.99916976934644897</v>
      </c>
      <c r="G151">
        <v>-4.7017554136062598</v>
      </c>
      <c r="H151" t="s">
        <v>540</v>
      </c>
      <c r="I151" t="s">
        <v>541</v>
      </c>
      <c r="J151">
        <v>4259</v>
      </c>
      <c r="K151" t="s">
        <v>539</v>
      </c>
      <c r="L151">
        <v>501</v>
      </c>
      <c r="M151">
        <v>167</v>
      </c>
      <c r="N151">
        <v>36172.17</v>
      </c>
      <c r="O151">
        <v>8</v>
      </c>
      <c r="P151">
        <v>0.79640718562874202</v>
      </c>
    </row>
    <row r="152" spans="1:16" x14ac:dyDescent="0.2">
      <c r="A152" t="s">
        <v>542</v>
      </c>
      <c r="B152">
        <v>-0.136863442559649</v>
      </c>
      <c r="C152">
        <v>14.066499388789699</v>
      </c>
      <c r="D152">
        <v>-0.66344294202527399</v>
      </c>
      <c r="E152">
        <v>0.52972118697758597</v>
      </c>
      <c r="F152">
        <v>0.99916976934644897</v>
      </c>
      <c r="G152">
        <v>-4.6562100010865901</v>
      </c>
      <c r="H152" t="s">
        <v>543</v>
      </c>
      <c r="I152" t="s">
        <v>544</v>
      </c>
      <c r="J152" t="s">
        <v>100</v>
      </c>
      <c r="K152" t="s">
        <v>100</v>
      </c>
      <c r="L152" t="s">
        <v>100</v>
      </c>
      <c r="M152" t="s">
        <v>100</v>
      </c>
      <c r="N152">
        <v>18793.356500000002</v>
      </c>
      <c r="O152">
        <v>5</v>
      </c>
      <c r="P152" t="s">
        <v>100</v>
      </c>
    </row>
    <row r="153" spans="1:16" x14ac:dyDescent="0.2">
      <c r="A153" t="s">
        <v>545</v>
      </c>
      <c r="B153">
        <v>0.23260811614794699</v>
      </c>
      <c r="C153">
        <v>13.8586470767272</v>
      </c>
      <c r="D153">
        <v>0.62978873770260901</v>
      </c>
      <c r="E153">
        <v>0.55018446347140604</v>
      </c>
      <c r="F153">
        <v>0.99916976934644897</v>
      </c>
      <c r="G153">
        <v>-4.6605397556424597</v>
      </c>
      <c r="H153" t="s">
        <v>546</v>
      </c>
      <c r="I153" t="s">
        <v>547</v>
      </c>
      <c r="J153">
        <v>30851</v>
      </c>
      <c r="K153" t="s">
        <v>545</v>
      </c>
      <c r="L153">
        <v>375</v>
      </c>
      <c r="M153">
        <v>125</v>
      </c>
      <c r="N153">
        <v>13943.458000000001</v>
      </c>
      <c r="O153">
        <v>3</v>
      </c>
      <c r="P153">
        <v>0.39200000000000002</v>
      </c>
    </row>
    <row r="154" spans="1:16" x14ac:dyDescent="0.2">
      <c r="A154" t="s">
        <v>548</v>
      </c>
      <c r="B154">
        <v>-0.230439007498008</v>
      </c>
      <c r="C154">
        <v>14.417826267604299</v>
      </c>
      <c r="D154">
        <v>-1.1890089575307801</v>
      </c>
      <c r="E154">
        <v>0.27579670373121101</v>
      </c>
      <c r="F154">
        <v>0.99916976934644897</v>
      </c>
      <c r="G154">
        <v>-4.5707274095453601</v>
      </c>
      <c r="H154" t="s">
        <v>549</v>
      </c>
      <c r="I154" t="s">
        <v>550</v>
      </c>
      <c r="J154">
        <v>10755</v>
      </c>
      <c r="K154" t="s">
        <v>548</v>
      </c>
      <c r="L154">
        <v>1002</v>
      </c>
      <c r="M154">
        <v>334</v>
      </c>
      <c r="N154">
        <v>21302.113000000001</v>
      </c>
      <c r="O154">
        <v>12</v>
      </c>
      <c r="P154">
        <v>0.41616766467065902</v>
      </c>
    </row>
    <row r="155" spans="1:16" x14ac:dyDescent="0.2">
      <c r="A155" t="s">
        <v>551</v>
      </c>
      <c r="B155">
        <v>-0.44221096084522699</v>
      </c>
      <c r="C155">
        <v>11.5454803680237</v>
      </c>
      <c r="D155">
        <v>-0.47923633821762202</v>
      </c>
      <c r="E155">
        <v>0.64737294289410996</v>
      </c>
      <c r="F155">
        <v>0.99916976934644897</v>
      </c>
      <c r="G155">
        <v>-4.6776177750668104</v>
      </c>
      <c r="H155" t="s">
        <v>552</v>
      </c>
      <c r="I155" t="s">
        <v>553</v>
      </c>
      <c r="J155">
        <v>3551</v>
      </c>
      <c r="K155" t="s">
        <v>551</v>
      </c>
      <c r="L155">
        <v>2271</v>
      </c>
      <c r="M155">
        <v>757</v>
      </c>
      <c r="N155">
        <v>5050.9462999999996</v>
      </c>
      <c r="O155">
        <v>2</v>
      </c>
      <c r="P155">
        <v>4.3593130779392301E-2</v>
      </c>
    </row>
    <row r="156" spans="1:16" x14ac:dyDescent="0.2">
      <c r="A156" t="s">
        <v>554</v>
      </c>
      <c r="B156">
        <v>0.13641855725488</v>
      </c>
      <c r="C156">
        <v>15.0206338995322</v>
      </c>
      <c r="D156">
        <v>0.84111744962835899</v>
      </c>
      <c r="E156">
        <v>0.42994939868851501</v>
      </c>
      <c r="F156">
        <v>0.99916976934644897</v>
      </c>
      <c r="G156">
        <v>-4.6306553678053399</v>
      </c>
      <c r="H156" t="s">
        <v>555</v>
      </c>
      <c r="I156" t="s">
        <v>556</v>
      </c>
      <c r="J156">
        <v>100287932</v>
      </c>
      <c r="K156" t="s">
        <v>554</v>
      </c>
      <c r="L156">
        <v>630</v>
      </c>
      <c r="M156">
        <v>210</v>
      </c>
      <c r="N156">
        <v>34326.929499999998</v>
      </c>
      <c r="O156">
        <v>5</v>
      </c>
      <c r="P156">
        <v>0.33333333333333298</v>
      </c>
    </row>
    <row r="157" spans="1:16" x14ac:dyDescent="0.2">
      <c r="A157" t="s">
        <v>557</v>
      </c>
      <c r="B157">
        <v>0.121697929232415</v>
      </c>
      <c r="C157">
        <v>15.7936750523538</v>
      </c>
      <c r="D157">
        <v>0.72887860494503598</v>
      </c>
      <c r="E157">
        <v>0.49133706127280702</v>
      </c>
      <c r="F157">
        <v>0.99916976934644897</v>
      </c>
      <c r="G157">
        <v>-4.6473032786922497</v>
      </c>
      <c r="H157" t="s">
        <v>558</v>
      </c>
      <c r="I157" t="s">
        <v>559</v>
      </c>
      <c r="J157">
        <v>8520</v>
      </c>
      <c r="K157" t="s">
        <v>557</v>
      </c>
      <c r="L157">
        <v>1260</v>
      </c>
      <c r="M157">
        <v>420</v>
      </c>
      <c r="N157">
        <v>57231.99</v>
      </c>
      <c r="O157">
        <v>17</v>
      </c>
      <c r="P157">
        <v>0.46904761904761899</v>
      </c>
    </row>
    <row r="158" spans="1:16" x14ac:dyDescent="0.2">
      <c r="A158" t="s">
        <v>560</v>
      </c>
      <c r="B158">
        <v>-0.13206969580105399</v>
      </c>
      <c r="C158">
        <v>12.333092303072</v>
      </c>
      <c r="D158">
        <v>-0.76794009305838695</v>
      </c>
      <c r="E158">
        <v>0.46932760623764802</v>
      </c>
      <c r="F158">
        <v>0.99916976934644897</v>
      </c>
      <c r="G158">
        <v>-4.6416965151565899</v>
      </c>
      <c r="H158" t="s">
        <v>561</v>
      </c>
      <c r="I158" t="s">
        <v>562</v>
      </c>
      <c r="J158">
        <v>9246</v>
      </c>
      <c r="K158" t="s">
        <v>560</v>
      </c>
      <c r="L158">
        <v>462</v>
      </c>
      <c r="M158">
        <v>154</v>
      </c>
      <c r="N158">
        <v>5043.1477500000001</v>
      </c>
      <c r="O158">
        <v>2</v>
      </c>
      <c r="P158">
        <v>0.214285714285714</v>
      </c>
    </row>
    <row r="159" spans="1:16" x14ac:dyDescent="0.2">
      <c r="A159" t="s">
        <v>563</v>
      </c>
      <c r="B159">
        <v>-8.2821666150460202E-2</v>
      </c>
      <c r="C159">
        <v>13.7004303862239</v>
      </c>
      <c r="D159">
        <v>-0.59183030853653495</v>
      </c>
      <c r="E159">
        <v>0.57383648844530699</v>
      </c>
      <c r="F159">
        <v>0.99916976934644897</v>
      </c>
      <c r="G159">
        <v>-4.6652074375556003</v>
      </c>
      <c r="H159" t="s">
        <v>564</v>
      </c>
      <c r="I159" t="s">
        <v>565</v>
      </c>
      <c r="J159">
        <v>8573</v>
      </c>
      <c r="K159" t="s">
        <v>563</v>
      </c>
      <c r="L159">
        <v>2868</v>
      </c>
      <c r="M159">
        <v>956</v>
      </c>
      <c r="N159">
        <v>13172.623</v>
      </c>
      <c r="O159">
        <v>13</v>
      </c>
      <c r="P159">
        <v>0.19351464435146401</v>
      </c>
    </row>
    <row r="160" spans="1:16" x14ac:dyDescent="0.2">
      <c r="A160" t="s">
        <v>566</v>
      </c>
      <c r="B160">
        <v>-0.44740258288760698</v>
      </c>
      <c r="C160">
        <v>13.054535092592401</v>
      </c>
      <c r="D160">
        <v>-0.648041228763933</v>
      </c>
      <c r="E160">
        <v>0.53902622441594705</v>
      </c>
      <c r="F160">
        <v>0.99916976934644897</v>
      </c>
      <c r="G160">
        <v>-4.6582133486184496</v>
      </c>
      <c r="H160" t="s">
        <v>567</v>
      </c>
      <c r="I160" t="s">
        <v>568</v>
      </c>
      <c r="J160">
        <v>27089</v>
      </c>
      <c r="K160" t="s">
        <v>566</v>
      </c>
      <c r="L160">
        <v>249</v>
      </c>
      <c r="M160">
        <v>83</v>
      </c>
      <c r="N160">
        <v>17920.785</v>
      </c>
      <c r="O160">
        <v>2</v>
      </c>
      <c r="P160">
        <v>0.25301204819277101</v>
      </c>
    </row>
    <row r="161" spans="1:16" x14ac:dyDescent="0.2">
      <c r="A161" t="s">
        <v>569</v>
      </c>
      <c r="B161">
        <v>0.16964669345773201</v>
      </c>
      <c r="C161">
        <v>16.9716030434865</v>
      </c>
      <c r="D161">
        <v>0.53751912701485005</v>
      </c>
      <c r="E161">
        <v>0.60869627853901198</v>
      </c>
      <c r="F161">
        <v>0.99916976934644897</v>
      </c>
      <c r="G161">
        <v>-4.6714698219528703</v>
      </c>
      <c r="H161" t="s">
        <v>570</v>
      </c>
      <c r="I161" t="s">
        <v>571</v>
      </c>
      <c r="J161">
        <v>103910</v>
      </c>
      <c r="K161" t="s">
        <v>569</v>
      </c>
      <c r="L161">
        <v>519</v>
      </c>
      <c r="M161">
        <v>173</v>
      </c>
      <c r="N161">
        <v>107893.8875</v>
      </c>
      <c r="O161">
        <v>14.5</v>
      </c>
      <c r="P161">
        <v>1</v>
      </c>
    </row>
    <row r="162" spans="1:16" x14ac:dyDescent="0.2">
      <c r="A162" t="s">
        <v>572</v>
      </c>
      <c r="B162">
        <v>-0.10456497837873401</v>
      </c>
      <c r="C162">
        <v>13.2055437025667</v>
      </c>
      <c r="D162">
        <v>-0.53363689859737296</v>
      </c>
      <c r="E162">
        <v>0.61123262637569598</v>
      </c>
      <c r="F162">
        <v>0.99916976934644897</v>
      </c>
      <c r="G162">
        <v>-4.6718980917039996</v>
      </c>
      <c r="H162" t="s">
        <v>573</v>
      </c>
      <c r="I162" t="s">
        <v>574</v>
      </c>
      <c r="J162">
        <v>10975</v>
      </c>
      <c r="K162" t="s">
        <v>572</v>
      </c>
      <c r="L162">
        <v>171</v>
      </c>
      <c r="M162">
        <v>57</v>
      </c>
      <c r="N162">
        <v>10499.0005</v>
      </c>
      <c r="O162">
        <v>1</v>
      </c>
      <c r="P162">
        <v>0.21052631578947401</v>
      </c>
    </row>
    <row r="163" spans="1:16" x14ac:dyDescent="0.2">
      <c r="A163" t="s">
        <v>575</v>
      </c>
      <c r="B163">
        <v>9.2630366904426595E-2</v>
      </c>
      <c r="C163">
        <v>14.657684087435101</v>
      </c>
      <c r="D163">
        <v>0.34146498579737899</v>
      </c>
      <c r="E163">
        <v>0.74345698618641898</v>
      </c>
      <c r="F163">
        <v>0.99916976934644897</v>
      </c>
      <c r="G163">
        <v>-4.6896229664799396</v>
      </c>
      <c r="H163" t="s">
        <v>576</v>
      </c>
      <c r="I163" t="s">
        <v>577</v>
      </c>
      <c r="J163">
        <v>9146</v>
      </c>
      <c r="K163" t="s">
        <v>575</v>
      </c>
      <c r="L163">
        <v>2403</v>
      </c>
      <c r="M163">
        <v>801</v>
      </c>
      <c r="N163">
        <v>25918.057000000001</v>
      </c>
      <c r="O163">
        <v>16.5</v>
      </c>
      <c r="P163">
        <v>0.256554307116105</v>
      </c>
    </row>
    <row r="164" spans="1:16" x14ac:dyDescent="0.2">
      <c r="A164" t="s">
        <v>578</v>
      </c>
      <c r="B164">
        <v>-1.1468952192229801E-2</v>
      </c>
      <c r="C164">
        <v>14.240215518925099</v>
      </c>
      <c r="D164">
        <v>-8.3671243871744405E-2</v>
      </c>
      <c r="E164">
        <v>0.93582007887217999</v>
      </c>
      <c r="F164">
        <v>0.99916976934644897</v>
      </c>
      <c r="G164">
        <v>-4.7016169679191098</v>
      </c>
      <c r="H164" t="s">
        <v>579</v>
      </c>
      <c r="I164" t="s">
        <v>580</v>
      </c>
      <c r="J164">
        <v>6790</v>
      </c>
      <c r="K164" t="s">
        <v>578</v>
      </c>
      <c r="L164">
        <v>1212</v>
      </c>
      <c r="M164">
        <v>404</v>
      </c>
      <c r="N164">
        <v>18779.864000000001</v>
      </c>
      <c r="O164">
        <v>11</v>
      </c>
      <c r="P164">
        <v>0.341584158415842</v>
      </c>
    </row>
    <row r="165" spans="1:16" x14ac:dyDescent="0.2">
      <c r="A165" t="s">
        <v>581</v>
      </c>
      <c r="B165">
        <v>0.117340817502043</v>
      </c>
      <c r="C165">
        <v>12.0840706790766</v>
      </c>
      <c r="D165">
        <v>0.50386765982405901</v>
      </c>
      <c r="E165">
        <v>0.63087276592374297</v>
      </c>
      <c r="F165">
        <v>0.99916976934644897</v>
      </c>
      <c r="G165">
        <v>-4.6750937945390199</v>
      </c>
      <c r="H165" t="s">
        <v>582</v>
      </c>
      <c r="I165" t="s">
        <v>583</v>
      </c>
      <c r="J165">
        <v>8934</v>
      </c>
      <c r="K165" t="s">
        <v>581</v>
      </c>
      <c r="L165">
        <v>612</v>
      </c>
      <c r="M165">
        <v>204</v>
      </c>
      <c r="N165">
        <v>4186.0694000000003</v>
      </c>
      <c r="O165">
        <v>1</v>
      </c>
      <c r="P165">
        <v>8.3333333333333301E-2</v>
      </c>
    </row>
    <row r="166" spans="1:16" x14ac:dyDescent="0.2">
      <c r="A166" t="s">
        <v>584</v>
      </c>
      <c r="B166">
        <v>-0.60035502773990301</v>
      </c>
      <c r="C166">
        <v>11.0264785389975</v>
      </c>
      <c r="D166">
        <v>-3.14534775513579</v>
      </c>
      <c r="E166">
        <v>1.7766639703555201E-2</v>
      </c>
      <c r="F166">
        <v>0.99916976934644897</v>
      </c>
      <c r="G166">
        <v>-4.2364351486939098</v>
      </c>
      <c r="H166" t="s">
        <v>585</v>
      </c>
      <c r="I166" t="s">
        <v>586</v>
      </c>
      <c r="J166">
        <v>10311</v>
      </c>
      <c r="K166" t="s">
        <v>584</v>
      </c>
      <c r="L166">
        <v>894</v>
      </c>
      <c r="M166">
        <v>298</v>
      </c>
      <c r="N166">
        <v>2220.2667999999999</v>
      </c>
      <c r="O166">
        <v>1</v>
      </c>
      <c r="P166">
        <v>4.0268456375838903E-2</v>
      </c>
    </row>
    <row r="167" spans="1:16" x14ac:dyDescent="0.2">
      <c r="A167" t="s">
        <v>587</v>
      </c>
      <c r="B167">
        <v>-9.2732976831850805E-2</v>
      </c>
      <c r="C167">
        <v>13.901372366318901</v>
      </c>
      <c r="D167">
        <v>-0.68310546029566299</v>
      </c>
      <c r="E167">
        <v>0.51799050930691604</v>
      </c>
      <c r="F167">
        <v>0.99916976934644897</v>
      </c>
      <c r="G167">
        <v>-4.6535999499474201</v>
      </c>
      <c r="H167" t="s">
        <v>588</v>
      </c>
      <c r="I167" t="s">
        <v>589</v>
      </c>
      <c r="J167">
        <v>4659</v>
      </c>
      <c r="K167" t="s">
        <v>587</v>
      </c>
      <c r="L167">
        <v>3093</v>
      </c>
      <c r="M167">
        <v>1031</v>
      </c>
      <c r="N167">
        <v>15443.641</v>
      </c>
      <c r="O167">
        <v>14.5</v>
      </c>
      <c r="P167">
        <v>0.21290009699321</v>
      </c>
    </row>
    <row r="168" spans="1:16" x14ac:dyDescent="0.2">
      <c r="A168" t="s">
        <v>590</v>
      </c>
      <c r="B168">
        <v>8.7000477208448501E-2</v>
      </c>
      <c r="C168">
        <v>12.1320099442403</v>
      </c>
      <c r="D168">
        <v>0.27390486787222401</v>
      </c>
      <c r="E168">
        <v>0.79260275483641096</v>
      </c>
      <c r="F168">
        <v>0.99916976934644897</v>
      </c>
      <c r="G168">
        <v>-4.6941304468318696</v>
      </c>
      <c r="H168" t="s">
        <v>591</v>
      </c>
      <c r="I168" t="s">
        <v>592</v>
      </c>
      <c r="J168">
        <v>11001</v>
      </c>
      <c r="K168" t="s">
        <v>590</v>
      </c>
      <c r="L168">
        <v>1863</v>
      </c>
      <c r="M168">
        <v>621</v>
      </c>
      <c r="N168">
        <v>4811.2800500000003</v>
      </c>
      <c r="O168">
        <v>2</v>
      </c>
      <c r="P168">
        <v>3.2206119162640899E-2</v>
      </c>
    </row>
    <row r="169" spans="1:16" x14ac:dyDescent="0.2">
      <c r="A169" t="s">
        <v>593</v>
      </c>
      <c r="B169">
        <v>-0.47023493763610202</v>
      </c>
      <c r="C169">
        <v>13.4168418894001</v>
      </c>
      <c r="D169">
        <v>-1.2938237690671599</v>
      </c>
      <c r="E169">
        <v>0.23952681807810999</v>
      </c>
      <c r="F169">
        <v>0.99916976934644897</v>
      </c>
      <c r="G169">
        <v>-4.5510363519153803</v>
      </c>
      <c r="H169" t="s">
        <v>594</v>
      </c>
      <c r="I169" t="s">
        <v>595</v>
      </c>
      <c r="J169">
        <v>2580</v>
      </c>
      <c r="K169" t="s">
        <v>593</v>
      </c>
      <c r="L169">
        <v>3936</v>
      </c>
      <c r="M169">
        <v>1312</v>
      </c>
      <c r="N169">
        <v>11018.7495</v>
      </c>
      <c r="O169">
        <v>2</v>
      </c>
      <c r="P169">
        <v>2.1341463414634099E-2</v>
      </c>
    </row>
    <row r="170" spans="1:16" x14ac:dyDescent="0.2">
      <c r="A170" t="s">
        <v>596</v>
      </c>
      <c r="B170">
        <v>0.14823891775353101</v>
      </c>
      <c r="C170">
        <v>16.930156170102499</v>
      </c>
      <c r="D170">
        <v>0.53438631130521397</v>
      </c>
      <c r="E170">
        <v>0.61074256462186605</v>
      </c>
      <c r="F170">
        <v>0.99916976934644897</v>
      </c>
      <c r="G170">
        <v>-4.6718156249379099</v>
      </c>
      <c r="H170" t="s">
        <v>597</v>
      </c>
      <c r="I170" t="s">
        <v>598</v>
      </c>
      <c r="J170">
        <v>9987</v>
      </c>
      <c r="K170" t="s">
        <v>596</v>
      </c>
      <c r="L170">
        <v>1263</v>
      </c>
      <c r="M170">
        <v>421</v>
      </c>
      <c r="N170">
        <v>125762.6075</v>
      </c>
      <c r="O170">
        <v>19</v>
      </c>
      <c r="P170">
        <v>0.58788598574821904</v>
      </c>
    </row>
    <row r="171" spans="1:16" x14ac:dyDescent="0.2">
      <c r="A171" t="s">
        <v>599</v>
      </c>
      <c r="B171">
        <v>-3.5896484922307799E-2</v>
      </c>
      <c r="C171">
        <v>16.908423401875499</v>
      </c>
      <c r="D171">
        <v>-0.25716318851182401</v>
      </c>
      <c r="E171">
        <v>0.80495209830010195</v>
      </c>
      <c r="F171">
        <v>0.99916976934644897</v>
      </c>
      <c r="G171">
        <v>-4.6951010574598797</v>
      </c>
      <c r="H171" t="s">
        <v>600</v>
      </c>
      <c r="I171" t="s">
        <v>601</v>
      </c>
      <c r="J171">
        <v>7514</v>
      </c>
      <c r="K171" t="s">
        <v>599</v>
      </c>
      <c r="L171">
        <v>3216</v>
      </c>
      <c r="M171">
        <v>1072</v>
      </c>
      <c r="N171">
        <v>119784.9</v>
      </c>
      <c r="O171">
        <v>65.5</v>
      </c>
      <c r="P171">
        <v>0.75139925373134298</v>
      </c>
    </row>
    <row r="172" spans="1:16" x14ac:dyDescent="0.2">
      <c r="A172" t="s">
        <v>602</v>
      </c>
      <c r="B172">
        <v>2.1835772326156199E-2</v>
      </c>
      <c r="C172">
        <v>13.684029654204201</v>
      </c>
      <c r="D172">
        <v>7.4692711083985994E-2</v>
      </c>
      <c r="E172">
        <v>0.94269142038763498</v>
      </c>
      <c r="F172">
        <v>0.99916976934644897</v>
      </c>
      <c r="G172">
        <v>-4.7017749572647602</v>
      </c>
      <c r="H172" t="s">
        <v>603</v>
      </c>
      <c r="I172" t="s">
        <v>604</v>
      </c>
      <c r="J172">
        <v>9044</v>
      </c>
      <c r="K172" t="s">
        <v>602</v>
      </c>
      <c r="L172">
        <v>5550</v>
      </c>
      <c r="M172">
        <v>1850</v>
      </c>
      <c r="N172">
        <v>15198.347</v>
      </c>
      <c r="O172">
        <v>6</v>
      </c>
      <c r="P172">
        <v>5.2162162162162198E-2</v>
      </c>
    </row>
    <row r="173" spans="1:16" x14ac:dyDescent="0.2">
      <c r="A173" t="s">
        <v>605</v>
      </c>
      <c r="B173">
        <v>-0.24367601424725599</v>
      </c>
      <c r="C173">
        <v>12.3829110876601</v>
      </c>
      <c r="D173">
        <v>-1.6174748583884899</v>
      </c>
      <c r="E173">
        <v>0.15279838916663499</v>
      </c>
      <c r="F173">
        <v>0.99916976934644897</v>
      </c>
      <c r="G173">
        <v>-4.4884229684870798</v>
      </c>
      <c r="H173" t="s">
        <v>606</v>
      </c>
      <c r="I173" t="s">
        <v>607</v>
      </c>
      <c r="J173">
        <v>9639</v>
      </c>
      <c r="K173" t="s">
        <v>605</v>
      </c>
      <c r="L173">
        <v>4110</v>
      </c>
      <c r="M173">
        <v>1370</v>
      </c>
      <c r="N173">
        <v>5212.0280000000002</v>
      </c>
      <c r="O173">
        <v>6</v>
      </c>
      <c r="P173">
        <v>7.6277372262773702E-2</v>
      </c>
    </row>
    <row r="174" spans="1:16" x14ac:dyDescent="0.2">
      <c r="A174" t="s">
        <v>608</v>
      </c>
      <c r="B174">
        <v>-0.52626120324607595</v>
      </c>
      <c r="C174">
        <v>11.0701506718411</v>
      </c>
      <c r="D174">
        <v>-1.38293700899273</v>
      </c>
      <c r="E174">
        <v>0.21203924153912501</v>
      </c>
      <c r="F174">
        <v>0.99916976934644897</v>
      </c>
      <c r="G174">
        <v>-4.5339692577579402</v>
      </c>
      <c r="H174" t="s">
        <v>609</v>
      </c>
      <c r="I174" t="s">
        <v>610</v>
      </c>
      <c r="J174">
        <v>23060</v>
      </c>
      <c r="K174" t="s">
        <v>608</v>
      </c>
      <c r="L174">
        <v>4236</v>
      </c>
      <c r="M174">
        <v>1412</v>
      </c>
      <c r="N174">
        <v>2493.0452</v>
      </c>
      <c r="O174">
        <v>1</v>
      </c>
      <c r="P174">
        <v>1.34560906515581E-2</v>
      </c>
    </row>
    <row r="175" spans="1:16" x14ac:dyDescent="0.2">
      <c r="A175" t="s">
        <v>611</v>
      </c>
      <c r="B175">
        <v>-0.22990187543318</v>
      </c>
      <c r="C175">
        <v>11.058299353525801</v>
      </c>
      <c r="D175">
        <v>-0.40120113311646299</v>
      </c>
      <c r="E175">
        <v>0.701051198171595</v>
      </c>
      <c r="F175">
        <v>0.99916976934644897</v>
      </c>
      <c r="G175">
        <v>-4.6848688776113896</v>
      </c>
      <c r="H175" t="s">
        <v>612</v>
      </c>
      <c r="I175" t="s">
        <v>613</v>
      </c>
      <c r="J175">
        <v>6712</v>
      </c>
      <c r="K175" t="s">
        <v>611</v>
      </c>
      <c r="L175">
        <v>7194</v>
      </c>
      <c r="M175">
        <v>2398</v>
      </c>
      <c r="N175">
        <v>2363.3856999999998</v>
      </c>
      <c r="O175">
        <v>2</v>
      </c>
      <c r="P175">
        <v>1.2510425354462101E-2</v>
      </c>
    </row>
    <row r="176" spans="1:16" x14ac:dyDescent="0.2">
      <c r="A176" t="s">
        <v>614</v>
      </c>
      <c r="B176">
        <v>-6.5942605905538798E-2</v>
      </c>
      <c r="C176">
        <v>14.652748511482899</v>
      </c>
      <c r="D176">
        <v>-0.42596967028431398</v>
      </c>
      <c r="E176">
        <v>0.68379176797742203</v>
      </c>
      <c r="F176">
        <v>0.99916976934644897</v>
      </c>
      <c r="G176">
        <v>-4.6826925625422202</v>
      </c>
      <c r="H176" t="s">
        <v>615</v>
      </c>
      <c r="I176" t="s">
        <v>616</v>
      </c>
      <c r="J176">
        <v>9919</v>
      </c>
      <c r="K176" t="s">
        <v>614</v>
      </c>
      <c r="L176">
        <v>7074</v>
      </c>
      <c r="M176">
        <v>2358</v>
      </c>
      <c r="N176">
        <v>26928.017500000002</v>
      </c>
      <c r="O176">
        <v>19.5</v>
      </c>
      <c r="P176">
        <v>0.14567430025445299</v>
      </c>
    </row>
    <row r="177" spans="1:16" x14ac:dyDescent="0.2">
      <c r="A177" t="s">
        <v>617</v>
      </c>
      <c r="B177">
        <v>-4.8046748770822498E-3</v>
      </c>
      <c r="C177">
        <v>14.0349445909066</v>
      </c>
      <c r="D177">
        <v>-2.8328882297063498E-2</v>
      </c>
      <c r="E177">
        <v>0.978244496921027</v>
      </c>
      <c r="F177">
        <v>0.99916976934644897</v>
      </c>
      <c r="G177">
        <v>-4.7023061415198804</v>
      </c>
      <c r="H177" t="s">
        <v>618</v>
      </c>
      <c r="I177" t="s">
        <v>619</v>
      </c>
      <c r="J177">
        <v>23654</v>
      </c>
      <c r="K177" t="s">
        <v>617</v>
      </c>
      <c r="L177">
        <v>5517</v>
      </c>
      <c r="M177">
        <v>1839</v>
      </c>
      <c r="N177">
        <v>17569.5605</v>
      </c>
      <c r="O177">
        <v>23</v>
      </c>
      <c r="P177">
        <v>0.18107667210440501</v>
      </c>
    </row>
    <row r="178" spans="1:16" x14ac:dyDescent="0.2">
      <c r="A178" t="s">
        <v>620</v>
      </c>
      <c r="B178">
        <v>0.108563080109258</v>
      </c>
      <c r="C178">
        <v>14.798836335901999</v>
      </c>
      <c r="D178">
        <v>0.72039770756284405</v>
      </c>
      <c r="E178">
        <v>0.49620565719381998</v>
      </c>
      <c r="F178">
        <v>0.99916976934644897</v>
      </c>
      <c r="G178">
        <v>-4.6484926745186996</v>
      </c>
      <c r="H178" t="s">
        <v>621</v>
      </c>
      <c r="I178" t="s">
        <v>622</v>
      </c>
      <c r="J178">
        <v>23350</v>
      </c>
      <c r="K178" t="s">
        <v>620</v>
      </c>
      <c r="L178">
        <v>3090</v>
      </c>
      <c r="M178">
        <v>1030</v>
      </c>
      <c r="N178">
        <v>28112.76</v>
      </c>
      <c r="O178">
        <v>21.5</v>
      </c>
      <c r="P178">
        <v>0.25388349514563102</v>
      </c>
    </row>
    <row r="179" spans="1:16" x14ac:dyDescent="0.2">
      <c r="A179" t="s">
        <v>623</v>
      </c>
      <c r="B179">
        <v>-0.73016646166238697</v>
      </c>
      <c r="C179">
        <v>10.6936485783583</v>
      </c>
      <c r="D179">
        <v>-1.9449164021099901</v>
      </c>
      <c r="E179">
        <v>9.5760187305008307E-2</v>
      </c>
      <c r="F179">
        <v>0.99916976934644897</v>
      </c>
      <c r="G179">
        <v>-4.4257070534965202</v>
      </c>
      <c r="H179" t="s">
        <v>624</v>
      </c>
      <c r="I179" t="s">
        <v>625</v>
      </c>
      <c r="J179">
        <v>9739</v>
      </c>
      <c r="K179" t="s">
        <v>623</v>
      </c>
      <c r="L179">
        <v>5124</v>
      </c>
      <c r="M179">
        <v>1708</v>
      </c>
      <c r="N179">
        <v>1732.0289499999999</v>
      </c>
      <c r="O179">
        <v>1</v>
      </c>
      <c r="P179">
        <v>8.1967213114754103E-3</v>
      </c>
    </row>
    <row r="180" spans="1:16" x14ac:dyDescent="0.2">
      <c r="A180" t="s">
        <v>626</v>
      </c>
      <c r="B180">
        <v>1.3106439191801701E-2</v>
      </c>
      <c r="C180">
        <v>11.5793193378749</v>
      </c>
      <c r="D180">
        <v>6.8044654208946398E-2</v>
      </c>
      <c r="E180">
        <v>0.94778268718863701</v>
      </c>
      <c r="F180">
        <v>0.99916976934644897</v>
      </c>
      <c r="G180">
        <v>-4.70188043008684</v>
      </c>
      <c r="H180" t="s">
        <v>627</v>
      </c>
      <c r="I180" t="s">
        <v>628</v>
      </c>
      <c r="J180">
        <v>8871</v>
      </c>
      <c r="K180" t="s">
        <v>626</v>
      </c>
      <c r="L180">
        <v>4491</v>
      </c>
      <c r="M180">
        <v>1497</v>
      </c>
      <c r="N180">
        <v>2959.3915999999999</v>
      </c>
      <c r="O180">
        <v>2</v>
      </c>
      <c r="P180">
        <v>1.20240480961924E-2</v>
      </c>
    </row>
    <row r="181" spans="1:16" x14ac:dyDescent="0.2">
      <c r="A181" t="s">
        <v>629</v>
      </c>
      <c r="B181">
        <v>-0.37832321417565701</v>
      </c>
      <c r="C181">
        <v>11.3212907346379</v>
      </c>
      <c r="D181">
        <v>-2.6064529417649198</v>
      </c>
      <c r="E181">
        <v>3.7264584302895899E-2</v>
      </c>
      <c r="F181">
        <v>0.99916976934644897</v>
      </c>
      <c r="G181">
        <v>-4.3119049052619998</v>
      </c>
      <c r="H181" t="s">
        <v>630</v>
      </c>
      <c r="I181" t="s">
        <v>631</v>
      </c>
      <c r="J181">
        <v>9710</v>
      </c>
      <c r="K181" t="s">
        <v>629</v>
      </c>
      <c r="L181">
        <v>3213</v>
      </c>
      <c r="M181">
        <v>1071</v>
      </c>
      <c r="N181">
        <v>2802.2040000000002</v>
      </c>
      <c r="O181">
        <v>3</v>
      </c>
      <c r="P181">
        <v>3.9215686274509803E-2</v>
      </c>
    </row>
    <row r="182" spans="1:16" x14ac:dyDescent="0.2">
      <c r="A182" t="s">
        <v>632</v>
      </c>
      <c r="B182">
        <v>-0.286564587412728</v>
      </c>
      <c r="C182">
        <v>12.748814000724501</v>
      </c>
      <c r="D182">
        <v>-1.0683328397317799</v>
      </c>
      <c r="E182">
        <v>0.32319798025729801</v>
      </c>
      <c r="F182">
        <v>0.99916976934644897</v>
      </c>
      <c r="G182">
        <v>-4.59264692281769</v>
      </c>
      <c r="H182" t="s">
        <v>633</v>
      </c>
      <c r="I182" t="s">
        <v>634</v>
      </c>
      <c r="J182">
        <v>9371</v>
      </c>
      <c r="K182" t="s">
        <v>632</v>
      </c>
      <c r="L182">
        <v>2244</v>
      </c>
      <c r="M182">
        <v>748</v>
      </c>
      <c r="N182">
        <v>6927.3386499999997</v>
      </c>
      <c r="O182">
        <v>6</v>
      </c>
      <c r="P182">
        <v>0.141042780748663</v>
      </c>
    </row>
    <row r="183" spans="1:16" x14ac:dyDescent="0.2">
      <c r="A183" t="s">
        <v>635</v>
      </c>
      <c r="B183">
        <v>0.115754912827722</v>
      </c>
      <c r="C183">
        <v>15.992321342849101</v>
      </c>
      <c r="D183">
        <v>0.61234861274960795</v>
      </c>
      <c r="E183">
        <v>0.56097716838327905</v>
      </c>
      <c r="F183">
        <v>0.99916976934644897</v>
      </c>
      <c r="G183">
        <v>-4.6627132874069401</v>
      </c>
      <c r="H183" t="s">
        <v>636</v>
      </c>
      <c r="I183" t="s">
        <v>637</v>
      </c>
      <c r="J183">
        <v>5198</v>
      </c>
      <c r="K183" t="s">
        <v>635</v>
      </c>
      <c r="L183">
        <v>4017</v>
      </c>
      <c r="M183">
        <v>1339</v>
      </c>
      <c r="N183">
        <v>63810.688999999998</v>
      </c>
      <c r="O183">
        <v>33.5</v>
      </c>
      <c r="P183">
        <v>0.37864077669902901</v>
      </c>
    </row>
    <row r="184" spans="1:16" x14ac:dyDescent="0.2">
      <c r="A184" t="s">
        <v>638</v>
      </c>
      <c r="B184">
        <v>-0.39157111046945797</v>
      </c>
      <c r="C184">
        <v>11.8373641541223</v>
      </c>
      <c r="D184">
        <v>-2.6981903774335798</v>
      </c>
      <c r="E184">
        <v>3.2771439871523297E-2</v>
      </c>
      <c r="F184">
        <v>0.99916976934644897</v>
      </c>
      <c r="G184">
        <v>-4.2979305798876304</v>
      </c>
      <c r="H184" t="s">
        <v>639</v>
      </c>
      <c r="I184" t="s">
        <v>640</v>
      </c>
      <c r="J184">
        <v>9201</v>
      </c>
      <c r="K184" t="s">
        <v>638</v>
      </c>
      <c r="L184">
        <v>2223</v>
      </c>
      <c r="M184">
        <v>741</v>
      </c>
      <c r="N184">
        <v>3713.78</v>
      </c>
      <c r="O184">
        <v>1</v>
      </c>
      <c r="P184">
        <v>1.8893387314439899E-2</v>
      </c>
    </row>
    <row r="185" spans="1:16" x14ac:dyDescent="0.2">
      <c r="A185" t="s">
        <v>641</v>
      </c>
      <c r="B185">
        <v>-0.15918212093046</v>
      </c>
      <c r="C185">
        <v>13.3027264554564</v>
      </c>
      <c r="D185">
        <v>-1.01925109926733</v>
      </c>
      <c r="E185">
        <v>0.34428738761805899</v>
      </c>
      <c r="F185">
        <v>0.99916976934644897</v>
      </c>
      <c r="G185">
        <v>-4.6012643910588498</v>
      </c>
      <c r="H185" t="s">
        <v>642</v>
      </c>
      <c r="I185" t="s">
        <v>643</v>
      </c>
      <c r="J185">
        <v>23243</v>
      </c>
      <c r="K185" t="s">
        <v>641</v>
      </c>
      <c r="L185">
        <v>3252</v>
      </c>
      <c r="M185">
        <v>1084</v>
      </c>
      <c r="N185">
        <v>10257.3505</v>
      </c>
      <c r="O185">
        <v>8</v>
      </c>
      <c r="P185">
        <v>0.126383763837638</v>
      </c>
    </row>
    <row r="186" spans="1:16" x14ac:dyDescent="0.2">
      <c r="A186" t="s">
        <v>644</v>
      </c>
      <c r="B186">
        <v>-2.5083896131057801E-2</v>
      </c>
      <c r="C186">
        <v>14.006278315608901</v>
      </c>
      <c r="D186">
        <v>-9.8762366511129004E-2</v>
      </c>
      <c r="E186">
        <v>0.92428443389487003</v>
      </c>
      <c r="F186">
        <v>0.99916976934644897</v>
      </c>
      <c r="G186">
        <v>-4.70131123489125</v>
      </c>
      <c r="H186" t="s">
        <v>645</v>
      </c>
      <c r="I186" t="s">
        <v>646</v>
      </c>
      <c r="J186">
        <v>9692</v>
      </c>
      <c r="K186" t="s">
        <v>644</v>
      </c>
      <c r="L186">
        <v>1752</v>
      </c>
      <c r="M186">
        <v>584</v>
      </c>
      <c r="N186">
        <v>16321.841</v>
      </c>
      <c r="O186">
        <v>7</v>
      </c>
      <c r="P186">
        <v>0.16095890410958899</v>
      </c>
    </row>
    <row r="187" spans="1:16" x14ac:dyDescent="0.2">
      <c r="A187" t="s">
        <v>647</v>
      </c>
      <c r="B187">
        <v>-0.17094277375306199</v>
      </c>
      <c r="C187">
        <v>12.650220414563099</v>
      </c>
      <c r="D187">
        <v>-0.80501408590086498</v>
      </c>
      <c r="E187">
        <v>0.44907345922993402</v>
      </c>
      <c r="F187">
        <v>0.99916976934644897</v>
      </c>
      <c r="G187">
        <v>-4.6361870693095097</v>
      </c>
      <c r="H187" t="s">
        <v>648</v>
      </c>
      <c r="I187" t="s">
        <v>649</v>
      </c>
      <c r="J187">
        <v>1147</v>
      </c>
      <c r="K187" t="s">
        <v>647</v>
      </c>
      <c r="L187">
        <v>2238</v>
      </c>
      <c r="M187">
        <v>746</v>
      </c>
      <c r="N187">
        <v>6404.3779999999997</v>
      </c>
      <c r="O187">
        <v>3</v>
      </c>
      <c r="P187">
        <v>5.7640750670241298E-2</v>
      </c>
    </row>
    <row r="188" spans="1:16" x14ac:dyDescent="0.2">
      <c r="A188" t="s">
        <v>650</v>
      </c>
      <c r="B188">
        <v>-0.46799602012424701</v>
      </c>
      <c r="C188">
        <v>14.7752270019592</v>
      </c>
      <c r="D188">
        <v>-2.1417793404200101</v>
      </c>
      <c r="E188">
        <v>7.2182221588417403E-2</v>
      </c>
      <c r="F188">
        <v>0.99916976934644897</v>
      </c>
      <c r="G188">
        <v>-4.3896428057988102</v>
      </c>
      <c r="H188" t="s">
        <v>651</v>
      </c>
      <c r="I188" t="s">
        <v>652</v>
      </c>
      <c r="J188">
        <v>27257</v>
      </c>
      <c r="K188" t="s">
        <v>650</v>
      </c>
      <c r="L188">
        <v>402</v>
      </c>
      <c r="M188">
        <v>134</v>
      </c>
      <c r="N188">
        <v>27145.705999999998</v>
      </c>
      <c r="O188">
        <v>3</v>
      </c>
      <c r="P188">
        <v>0.24626865671641801</v>
      </c>
    </row>
    <row r="189" spans="1:16" x14ac:dyDescent="0.2">
      <c r="A189" t="s">
        <v>653</v>
      </c>
      <c r="B189">
        <v>0.43594423319332898</v>
      </c>
      <c r="C189">
        <v>11.9343280228822</v>
      </c>
      <c r="D189">
        <v>0.96764192863198994</v>
      </c>
      <c r="E189">
        <v>0.36762345703962401</v>
      </c>
      <c r="F189">
        <v>0.99916976934644897</v>
      </c>
      <c r="G189">
        <v>-4.6101044863891003</v>
      </c>
      <c r="H189" t="s">
        <v>654</v>
      </c>
      <c r="I189" t="s">
        <v>655</v>
      </c>
      <c r="J189">
        <v>10555</v>
      </c>
      <c r="K189" t="s">
        <v>653</v>
      </c>
      <c r="L189">
        <v>837</v>
      </c>
      <c r="M189">
        <v>279</v>
      </c>
      <c r="N189">
        <v>4061.4904000000001</v>
      </c>
      <c r="O189">
        <v>2</v>
      </c>
      <c r="P189">
        <v>0.132616487455197</v>
      </c>
    </row>
    <row r="190" spans="1:16" x14ac:dyDescent="0.2">
      <c r="A190" t="s">
        <v>656</v>
      </c>
      <c r="B190">
        <v>0.100106083775726</v>
      </c>
      <c r="C190">
        <v>13.3270521559523</v>
      </c>
      <c r="D190">
        <v>0.45650788509108797</v>
      </c>
      <c r="E190">
        <v>0.66279228094269105</v>
      </c>
      <c r="F190">
        <v>0.99916976934644897</v>
      </c>
      <c r="G190">
        <v>-4.6798481017344704</v>
      </c>
      <c r="H190" t="s">
        <v>657</v>
      </c>
      <c r="I190" t="s">
        <v>658</v>
      </c>
      <c r="J190">
        <v>8560</v>
      </c>
      <c r="K190" t="s">
        <v>656</v>
      </c>
      <c r="L190">
        <v>972</v>
      </c>
      <c r="M190">
        <v>324</v>
      </c>
      <c r="N190">
        <v>10687.514499999999</v>
      </c>
      <c r="O190">
        <v>1</v>
      </c>
      <c r="P190">
        <v>4.9382716049382699E-2</v>
      </c>
    </row>
    <row r="191" spans="1:16" x14ac:dyDescent="0.2">
      <c r="A191" t="s">
        <v>659</v>
      </c>
      <c r="B191">
        <v>0.176826110926982</v>
      </c>
      <c r="C191">
        <v>13.842231830807499</v>
      </c>
      <c r="D191">
        <v>0.48891790116859102</v>
      </c>
      <c r="E191">
        <v>0.64086093782368103</v>
      </c>
      <c r="F191">
        <v>0.99916976934644897</v>
      </c>
      <c r="G191">
        <v>-4.6766388501119902</v>
      </c>
      <c r="H191" t="s">
        <v>660</v>
      </c>
      <c r="I191" t="s">
        <v>661</v>
      </c>
      <c r="J191">
        <v>9522</v>
      </c>
      <c r="K191" t="s">
        <v>659</v>
      </c>
      <c r="L191">
        <v>1017</v>
      </c>
      <c r="M191">
        <v>339</v>
      </c>
      <c r="N191">
        <v>15044.416999999999</v>
      </c>
      <c r="O191">
        <v>3</v>
      </c>
      <c r="P191">
        <v>0.13864306784660799</v>
      </c>
    </row>
    <row r="192" spans="1:16" x14ac:dyDescent="0.2">
      <c r="A192" t="s">
        <v>662</v>
      </c>
      <c r="B192">
        <v>0.28509257944205202</v>
      </c>
      <c r="C192">
        <v>13.7181510675585</v>
      </c>
      <c r="D192">
        <v>1.0301194937742799</v>
      </c>
      <c r="E192">
        <v>0.33952528976982799</v>
      </c>
      <c r="F192">
        <v>0.99916976934644897</v>
      </c>
      <c r="G192">
        <v>-4.59937304550931</v>
      </c>
      <c r="H192" t="s">
        <v>663</v>
      </c>
      <c r="I192" t="s">
        <v>664</v>
      </c>
      <c r="J192">
        <v>10066</v>
      </c>
      <c r="K192" t="s">
        <v>662</v>
      </c>
      <c r="L192">
        <v>990</v>
      </c>
      <c r="M192">
        <v>330</v>
      </c>
      <c r="N192">
        <v>13889.031000000001</v>
      </c>
      <c r="O192">
        <v>4</v>
      </c>
      <c r="P192">
        <v>0.15909090909090901</v>
      </c>
    </row>
    <row r="193" spans="1:16" x14ac:dyDescent="0.2">
      <c r="A193" t="s">
        <v>665</v>
      </c>
      <c r="B193">
        <v>4.2649688910287899E-3</v>
      </c>
      <c r="C193">
        <v>16.083693292796799</v>
      </c>
      <c r="D193">
        <v>2.4386740757356001E-2</v>
      </c>
      <c r="E193">
        <v>0.98127116384620106</v>
      </c>
      <c r="F193">
        <v>0.99916976934644897</v>
      </c>
      <c r="G193">
        <v>-4.7023292679183202</v>
      </c>
      <c r="H193" t="s">
        <v>666</v>
      </c>
      <c r="I193" t="s">
        <v>667</v>
      </c>
      <c r="J193">
        <v>10095</v>
      </c>
      <c r="K193" t="s">
        <v>665</v>
      </c>
      <c r="L193">
        <v>1119</v>
      </c>
      <c r="M193">
        <v>373</v>
      </c>
      <c r="N193">
        <v>67928.835000000006</v>
      </c>
      <c r="O193">
        <v>23</v>
      </c>
      <c r="P193">
        <v>0.70107238605898103</v>
      </c>
    </row>
    <row r="194" spans="1:16" x14ac:dyDescent="0.2">
      <c r="A194" t="s">
        <v>668</v>
      </c>
      <c r="B194">
        <v>1.6425969883371701E-2</v>
      </c>
      <c r="C194">
        <v>16.080299149469699</v>
      </c>
      <c r="D194">
        <v>0.115166154906668</v>
      </c>
      <c r="E194">
        <v>0.91176791457015904</v>
      </c>
      <c r="F194">
        <v>0.99916976934644897</v>
      </c>
      <c r="G194">
        <v>-4.7009218727307598</v>
      </c>
      <c r="H194" t="s">
        <v>669</v>
      </c>
      <c r="I194" t="s">
        <v>670</v>
      </c>
      <c r="J194">
        <v>10109</v>
      </c>
      <c r="K194" t="s">
        <v>668</v>
      </c>
      <c r="L194">
        <v>903</v>
      </c>
      <c r="M194">
        <v>301</v>
      </c>
      <c r="N194">
        <v>68031.664999999994</v>
      </c>
      <c r="O194">
        <v>25</v>
      </c>
      <c r="P194">
        <v>1</v>
      </c>
    </row>
    <row r="195" spans="1:16" x14ac:dyDescent="0.2">
      <c r="A195" t="s">
        <v>671</v>
      </c>
      <c r="B195">
        <v>0.13353092920763701</v>
      </c>
      <c r="C195">
        <v>15.325351141231099</v>
      </c>
      <c r="D195">
        <v>0.35127086051981199</v>
      </c>
      <c r="E195">
        <v>0.73642415879618095</v>
      </c>
      <c r="F195">
        <v>0.99916976934644897</v>
      </c>
      <c r="G195">
        <v>-4.6888913221581499</v>
      </c>
      <c r="H195" t="s">
        <v>672</v>
      </c>
      <c r="I195" t="s">
        <v>673</v>
      </c>
      <c r="J195">
        <v>10094</v>
      </c>
      <c r="K195" t="s">
        <v>671</v>
      </c>
      <c r="L195">
        <v>537</v>
      </c>
      <c r="M195">
        <v>179</v>
      </c>
      <c r="N195">
        <v>42266.9925</v>
      </c>
      <c r="O195">
        <v>9</v>
      </c>
      <c r="P195">
        <v>0.55307262569832405</v>
      </c>
    </row>
    <row r="196" spans="1:16" x14ac:dyDescent="0.2">
      <c r="A196" t="s">
        <v>674</v>
      </c>
      <c r="B196">
        <v>-0.201864603295423</v>
      </c>
      <c r="C196">
        <v>13.7711341876392</v>
      </c>
      <c r="D196">
        <v>-1.15202802124033</v>
      </c>
      <c r="E196">
        <v>0.28966373110636201</v>
      </c>
      <c r="F196">
        <v>0.99916976934644897</v>
      </c>
      <c r="G196">
        <v>-4.5775427833407196</v>
      </c>
      <c r="H196" t="s">
        <v>675</v>
      </c>
      <c r="I196" t="s">
        <v>676</v>
      </c>
      <c r="J196">
        <v>10282</v>
      </c>
      <c r="K196" t="s">
        <v>674</v>
      </c>
      <c r="L196">
        <v>400</v>
      </c>
      <c r="M196">
        <v>133</v>
      </c>
      <c r="N196">
        <v>15028.382</v>
      </c>
      <c r="O196">
        <v>2</v>
      </c>
      <c r="P196">
        <v>0.21804511278195499</v>
      </c>
    </row>
    <row r="197" spans="1:16" x14ac:dyDescent="0.2">
      <c r="A197" t="s">
        <v>677</v>
      </c>
      <c r="B197">
        <v>4.86864249267445E-2</v>
      </c>
      <c r="C197">
        <v>15.2640141045103</v>
      </c>
      <c r="D197">
        <v>0.295947442079326</v>
      </c>
      <c r="E197">
        <v>0.776441991692846</v>
      </c>
      <c r="F197">
        <v>0.99916976934644897</v>
      </c>
      <c r="G197">
        <v>-4.6927631981109803</v>
      </c>
      <c r="H197" t="s">
        <v>678</v>
      </c>
      <c r="I197" t="s">
        <v>679</v>
      </c>
      <c r="J197">
        <v>9533</v>
      </c>
      <c r="K197" t="s">
        <v>677</v>
      </c>
      <c r="L197">
        <v>1041</v>
      </c>
      <c r="M197">
        <v>347</v>
      </c>
      <c r="N197">
        <v>39832.898500000003</v>
      </c>
      <c r="O197">
        <v>8</v>
      </c>
      <c r="P197">
        <v>0.37031700288184399</v>
      </c>
    </row>
    <row r="198" spans="1:16" x14ac:dyDescent="0.2">
      <c r="A198" t="s">
        <v>680</v>
      </c>
      <c r="B198">
        <v>0.379389852690249</v>
      </c>
      <c r="C198">
        <v>11.268295301584001</v>
      </c>
      <c r="D198">
        <v>0.91145727357948703</v>
      </c>
      <c r="E198">
        <v>0.39439877870998502</v>
      </c>
      <c r="F198">
        <v>0.99916976934644897</v>
      </c>
      <c r="G198">
        <v>-4.6194405921637403</v>
      </c>
      <c r="H198" t="s">
        <v>681</v>
      </c>
      <c r="I198" t="s">
        <v>682</v>
      </c>
      <c r="J198">
        <v>5359</v>
      </c>
      <c r="K198" t="s">
        <v>680</v>
      </c>
      <c r="L198">
        <v>957</v>
      </c>
      <c r="M198">
        <v>319</v>
      </c>
      <c r="N198">
        <v>3483.3910000000001</v>
      </c>
      <c r="O198">
        <v>1</v>
      </c>
      <c r="P198">
        <v>6.2695924764890304E-2</v>
      </c>
    </row>
    <row r="199" spans="1:16" x14ac:dyDescent="0.2">
      <c r="A199" t="s">
        <v>683</v>
      </c>
      <c r="B199">
        <v>5.6693651204929203E-2</v>
      </c>
      <c r="C199">
        <v>12.3314157304258</v>
      </c>
      <c r="D199">
        <v>0.20595955518643899</v>
      </c>
      <c r="E199">
        <v>0.84308402156434303</v>
      </c>
      <c r="F199">
        <v>0.99916976934644897</v>
      </c>
      <c r="G199">
        <v>-4.6977014104680999</v>
      </c>
      <c r="H199" t="s">
        <v>684</v>
      </c>
      <c r="I199" t="s">
        <v>685</v>
      </c>
      <c r="J199">
        <v>8805</v>
      </c>
      <c r="K199" t="s">
        <v>683</v>
      </c>
      <c r="L199">
        <v>3153</v>
      </c>
      <c r="M199">
        <v>1051</v>
      </c>
      <c r="N199">
        <v>5669.9026000000003</v>
      </c>
      <c r="O199">
        <v>1</v>
      </c>
      <c r="P199">
        <v>1.04662226450999E-2</v>
      </c>
    </row>
    <row r="200" spans="1:16" x14ac:dyDescent="0.2">
      <c r="A200" t="s">
        <v>686</v>
      </c>
      <c r="B200">
        <v>4.1783227813752398E-2</v>
      </c>
      <c r="C200">
        <v>15.273068029581699</v>
      </c>
      <c r="D200">
        <v>0.15542465580593701</v>
      </c>
      <c r="E200">
        <v>0.88117256651014997</v>
      </c>
      <c r="F200">
        <v>0.99916976934644897</v>
      </c>
      <c r="G200">
        <v>-4.6997155882128103</v>
      </c>
      <c r="H200" t="s">
        <v>687</v>
      </c>
      <c r="I200" t="s">
        <v>688</v>
      </c>
      <c r="J200">
        <v>10424</v>
      </c>
      <c r="K200" t="s">
        <v>686</v>
      </c>
      <c r="L200">
        <v>744</v>
      </c>
      <c r="M200">
        <v>248</v>
      </c>
      <c r="N200">
        <v>44356.135000000002</v>
      </c>
      <c r="O200">
        <v>4</v>
      </c>
      <c r="P200">
        <v>0.20161290322580599</v>
      </c>
    </row>
    <row r="201" spans="1:16" x14ac:dyDescent="0.2">
      <c r="A201" t="s">
        <v>689</v>
      </c>
      <c r="B201">
        <v>-0.59715443963301995</v>
      </c>
      <c r="C201">
        <v>10.897878798317301</v>
      </c>
      <c r="D201">
        <v>-1.57214807040519</v>
      </c>
      <c r="E201">
        <v>0.162889475216112</v>
      </c>
      <c r="F201">
        <v>0.99916976934644897</v>
      </c>
      <c r="G201">
        <v>-4.4972427724997903</v>
      </c>
      <c r="H201" t="s">
        <v>690</v>
      </c>
      <c r="I201" t="s">
        <v>691</v>
      </c>
      <c r="J201">
        <v>5863</v>
      </c>
      <c r="K201" t="s">
        <v>689</v>
      </c>
      <c r="L201">
        <v>2334</v>
      </c>
      <c r="M201">
        <v>778</v>
      </c>
      <c r="N201">
        <v>1709.75135</v>
      </c>
      <c r="O201">
        <v>1</v>
      </c>
      <c r="P201">
        <v>2.4421593830334199E-2</v>
      </c>
    </row>
    <row r="202" spans="1:16" x14ac:dyDescent="0.2">
      <c r="A202" t="s">
        <v>692</v>
      </c>
      <c r="B202">
        <v>0.27094381397501999</v>
      </c>
      <c r="C202">
        <v>14.637127523945701</v>
      </c>
      <c r="D202">
        <v>1.0251040468502499</v>
      </c>
      <c r="E202">
        <v>0.34171631279193598</v>
      </c>
      <c r="F202">
        <v>0.99916976934644897</v>
      </c>
      <c r="G202">
        <v>-4.6002470775150801</v>
      </c>
      <c r="H202" t="s">
        <v>693</v>
      </c>
      <c r="I202" t="s">
        <v>694</v>
      </c>
      <c r="J202">
        <v>9277</v>
      </c>
      <c r="K202" t="s">
        <v>692</v>
      </c>
      <c r="L202">
        <v>1833</v>
      </c>
      <c r="M202">
        <v>611</v>
      </c>
      <c r="N202">
        <v>27511.478500000001</v>
      </c>
      <c r="O202">
        <v>11</v>
      </c>
      <c r="P202">
        <v>0.26841243862520497</v>
      </c>
    </row>
    <row r="203" spans="1:16" x14ac:dyDescent="0.2">
      <c r="A203" t="s">
        <v>695</v>
      </c>
      <c r="B203">
        <v>-1.6745513432050899E-2</v>
      </c>
      <c r="C203">
        <v>11.9418760648886</v>
      </c>
      <c r="D203">
        <v>-7.17717829475195E-2</v>
      </c>
      <c r="E203">
        <v>0.944928005007873</v>
      </c>
      <c r="F203">
        <v>0.99916976934644897</v>
      </c>
      <c r="G203">
        <v>-4.7018225050353699</v>
      </c>
      <c r="H203" t="s">
        <v>696</v>
      </c>
      <c r="I203" t="s">
        <v>697</v>
      </c>
      <c r="J203">
        <v>55922</v>
      </c>
      <c r="K203" t="s">
        <v>695</v>
      </c>
      <c r="L203">
        <v>2352</v>
      </c>
      <c r="M203">
        <v>784</v>
      </c>
      <c r="N203">
        <v>3929.953</v>
      </c>
      <c r="O203">
        <v>3</v>
      </c>
      <c r="P203">
        <v>6.5051020408163296E-2</v>
      </c>
    </row>
    <row r="204" spans="1:16" x14ac:dyDescent="0.2">
      <c r="A204" t="s">
        <v>698</v>
      </c>
      <c r="B204">
        <v>-3.2063453675345202E-2</v>
      </c>
      <c r="C204">
        <v>13.005197762051401</v>
      </c>
      <c r="D204">
        <v>-0.184266314238579</v>
      </c>
      <c r="E204">
        <v>0.85938521072794705</v>
      </c>
      <c r="F204">
        <v>0.99916976934644897</v>
      </c>
      <c r="G204">
        <v>-4.6986337894816899</v>
      </c>
      <c r="H204" t="s">
        <v>699</v>
      </c>
      <c r="I204" t="s">
        <v>700</v>
      </c>
      <c r="J204">
        <v>8443</v>
      </c>
      <c r="K204" t="s">
        <v>698</v>
      </c>
      <c r="L204">
        <v>2043</v>
      </c>
      <c r="M204">
        <v>681</v>
      </c>
      <c r="N204">
        <v>8426.9390000000003</v>
      </c>
      <c r="O204">
        <v>8</v>
      </c>
      <c r="P204">
        <v>0.21439060205579999</v>
      </c>
    </row>
    <row r="205" spans="1:16" x14ac:dyDescent="0.2">
      <c r="A205" t="s">
        <v>701</v>
      </c>
      <c r="B205">
        <v>-0.43532857352809101</v>
      </c>
      <c r="C205">
        <v>11.5231970854121</v>
      </c>
      <c r="D205">
        <v>-1.7325712099153801</v>
      </c>
      <c r="E205">
        <v>0.129765691764064</v>
      </c>
      <c r="F205">
        <v>0.99916976934644897</v>
      </c>
      <c r="G205">
        <v>-4.4661156117921603</v>
      </c>
      <c r="H205" t="s">
        <v>702</v>
      </c>
      <c r="I205" t="s">
        <v>703</v>
      </c>
      <c r="J205">
        <v>3911</v>
      </c>
      <c r="K205" t="s">
        <v>701</v>
      </c>
      <c r="L205">
        <v>11088</v>
      </c>
      <c r="M205">
        <v>3696</v>
      </c>
      <c r="N205">
        <v>2845.7375999999999</v>
      </c>
      <c r="O205">
        <v>5.5</v>
      </c>
      <c r="P205">
        <v>2.7867965367965399E-2</v>
      </c>
    </row>
    <row r="206" spans="1:16" x14ac:dyDescent="0.2">
      <c r="A206" t="s">
        <v>704</v>
      </c>
      <c r="B206">
        <v>0.10033444715194099</v>
      </c>
      <c r="C206">
        <v>15.168188452355601</v>
      </c>
      <c r="D206">
        <v>0.39844689474994799</v>
      </c>
      <c r="E206">
        <v>0.70298258841289996</v>
      </c>
      <c r="F206">
        <v>0.99916976934644897</v>
      </c>
      <c r="G206">
        <v>-4.68510354671211</v>
      </c>
      <c r="H206" t="s">
        <v>705</v>
      </c>
      <c r="I206" t="s">
        <v>706</v>
      </c>
      <c r="J206">
        <v>7739</v>
      </c>
      <c r="K206" t="s">
        <v>704</v>
      </c>
      <c r="L206">
        <v>2169</v>
      </c>
      <c r="M206">
        <v>723</v>
      </c>
      <c r="N206">
        <v>36236.805</v>
      </c>
      <c r="O206">
        <v>25.5</v>
      </c>
      <c r="P206">
        <v>0.46058091286307101</v>
      </c>
    </row>
    <row r="207" spans="1:16" x14ac:dyDescent="0.2">
      <c r="A207" t="s">
        <v>707</v>
      </c>
      <c r="B207">
        <v>-0.35725715317727202</v>
      </c>
      <c r="C207">
        <v>12.2616861198586</v>
      </c>
      <c r="D207">
        <v>-2.3817865646412502</v>
      </c>
      <c r="E207">
        <v>5.1210774262014799E-2</v>
      </c>
      <c r="F207">
        <v>0.99916976934644897</v>
      </c>
      <c r="G207">
        <v>-4.3480802055859797</v>
      </c>
      <c r="H207" t="s">
        <v>708</v>
      </c>
      <c r="I207" t="s">
        <v>709</v>
      </c>
      <c r="J207">
        <v>22794</v>
      </c>
      <c r="K207" t="s">
        <v>707</v>
      </c>
      <c r="L207">
        <v>2112</v>
      </c>
      <c r="M207">
        <v>704</v>
      </c>
      <c r="N207">
        <v>4520.6737000000003</v>
      </c>
      <c r="O207">
        <v>3.5</v>
      </c>
      <c r="P207">
        <v>6.3920454545454503E-2</v>
      </c>
    </row>
    <row r="208" spans="1:16" x14ac:dyDescent="0.2">
      <c r="A208" t="s">
        <v>710</v>
      </c>
      <c r="B208">
        <v>0.191970814170908</v>
      </c>
      <c r="C208">
        <v>11.9051035967684</v>
      </c>
      <c r="D208">
        <v>0.34520758339843399</v>
      </c>
      <c r="E208">
        <v>0.74076958661090297</v>
      </c>
      <c r="F208">
        <v>0.99916976934644897</v>
      </c>
      <c r="G208">
        <v>-4.6893460059408998</v>
      </c>
      <c r="H208" t="s">
        <v>711</v>
      </c>
      <c r="I208" t="s">
        <v>712</v>
      </c>
      <c r="J208">
        <v>6183</v>
      </c>
      <c r="K208" t="s">
        <v>710</v>
      </c>
      <c r="L208">
        <v>417</v>
      </c>
      <c r="M208">
        <v>139</v>
      </c>
      <c r="N208">
        <v>4263.1900500000002</v>
      </c>
      <c r="O208">
        <v>2</v>
      </c>
      <c r="P208">
        <v>0.17985611510791399</v>
      </c>
    </row>
    <row r="209" spans="1:16" x14ac:dyDescent="0.2">
      <c r="A209" t="s">
        <v>713</v>
      </c>
      <c r="B209">
        <v>-0.37336327371248001</v>
      </c>
      <c r="C209">
        <v>9.8032261535794998</v>
      </c>
      <c r="D209">
        <v>-1.01160471644189</v>
      </c>
      <c r="E209">
        <v>0.34766934196791099</v>
      </c>
      <c r="F209">
        <v>0.99916976934644897</v>
      </c>
      <c r="G209">
        <v>-4.60258903628515</v>
      </c>
      <c r="H209" t="s">
        <v>714</v>
      </c>
      <c r="I209" t="s">
        <v>715</v>
      </c>
      <c r="J209">
        <v>7425</v>
      </c>
      <c r="K209" t="s">
        <v>713</v>
      </c>
      <c r="L209">
        <v>1848</v>
      </c>
      <c r="M209">
        <v>616</v>
      </c>
      <c r="N209">
        <v>1067.7817500000001</v>
      </c>
      <c r="O209">
        <v>1</v>
      </c>
      <c r="P209">
        <v>3.0844155844155799E-2</v>
      </c>
    </row>
    <row r="210" spans="1:16" x14ac:dyDescent="0.2">
      <c r="A210" t="s">
        <v>716</v>
      </c>
      <c r="B210">
        <v>-0.18240654096072501</v>
      </c>
      <c r="C210">
        <v>12.9681251260475</v>
      </c>
      <c r="D210">
        <v>-0.69228508049956095</v>
      </c>
      <c r="E210">
        <v>0.51257146804060305</v>
      </c>
      <c r="F210">
        <v>0.99916976934644897</v>
      </c>
      <c r="G210">
        <v>-4.6523616242609798</v>
      </c>
      <c r="H210" t="s">
        <v>717</v>
      </c>
      <c r="I210" t="s">
        <v>718</v>
      </c>
      <c r="J210">
        <v>8310</v>
      </c>
      <c r="K210" t="s">
        <v>716</v>
      </c>
      <c r="L210">
        <v>2103</v>
      </c>
      <c r="M210">
        <v>701</v>
      </c>
      <c r="N210">
        <v>7777.5967499999997</v>
      </c>
      <c r="O210">
        <v>4</v>
      </c>
      <c r="P210">
        <v>5.8487874465049897E-2</v>
      </c>
    </row>
    <row r="211" spans="1:16" x14ac:dyDescent="0.2">
      <c r="A211" t="s">
        <v>719</v>
      </c>
      <c r="B211">
        <v>0.51605852027785903</v>
      </c>
      <c r="C211">
        <v>14.3113666813513</v>
      </c>
      <c r="D211">
        <v>1.9664369826798</v>
      </c>
      <c r="E211">
        <v>9.2847161203347101E-2</v>
      </c>
      <c r="F211">
        <v>0.99916976934644897</v>
      </c>
      <c r="G211">
        <v>-4.4216897118340297</v>
      </c>
      <c r="H211" t="s">
        <v>720</v>
      </c>
      <c r="I211" t="s">
        <v>721</v>
      </c>
      <c r="J211">
        <v>11079</v>
      </c>
      <c r="K211" t="s">
        <v>719</v>
      </c>
      <c r="L211">
        <v>591</v>
      </c>
      <c r="M211">
        <v>197</v>
      </c>
      <c r="N211">
        <v>20758.971000000001</v>
      </c>
      <c r="O211">
        <v>5</v>
      </c>
      <c r="P211">
        <v>0.30964467005076102</v>
      </c>
    </row>
    <row r="212" spans="1:16" x14ac:dyDescent="0.2">
      <c r="A212" t="s">
        <v>722</v>
      </c>
      <c r="B212">
        <v>-0.18098391221830201</v>
      </c>
      <c r="C212">
        <v>16.550080849685099</v>
      </c>
      <c r="D212">
        <v>-1.1227140115885601</v>
      </c>
      <c r="E212">
        <v>0.30106585655069101</v>
      </c>
      <c r="F212">
        <v>0.99916976934644897</v>
      </c>
      <c r="G212">
        <v>-4.5828866840359401</v>
      </c>
      <c r="H212" t="s">
        <v>723</v>
      </c>
      <c r="I212" t="s">
        <v>724</v>
      </c>
      <c r="J212">
        <v>6836</v>
      </c>
      <c r="K212" t="s">
        <v>722</v>
      </c>
      <c r="L212">
        <v>810</v>
      </c>
      <c r="M212">
        <v>270</v>
      </c>
      <c r="N212">
        <v>99545.98</v>
      </c>
      <c r="O212">
        <v>6.5</v>
      </c>
      <c r="P212">
        <v>0.225925925925926</v>
      </c>
    </row>
    <row r="213" spans="1:16" x14ac:dyDescent="0.2">
      <c r="A213" t="s">
        <v>725</v>
      </c>
      <c r="B213">
        <v>0.151265068630664</v>
      </c>
      <c r="C213">
        <v>15.2021505376108</v>
      </c>
      <c r="D213">
        <v>0.61313434268396105</v>
      </c>
      <c r="E213">
        <v>0.56048819249326998</v>
      </c>
      <c r="F213">
        <v>0.99916976934644897</v>
      </c>
      <c r="G213">
        <v>-4.6626164138273802</v>
      </c>
      <c r="H213" t="s">
        <v>726</v>
      </c>
      <c r="I213" t="s">
        <v>727</v>
      </c>
      <c r="J213">
        <v>10558</v>
      </c>
      <c r="K213" t="s">
        <v>725</v>
      </c>
      <c r="L213">
        <v>1515</v>
      </c>
      <c r="M213">
        <v>505</v>
      </c>
      <c r="N213">
        <v>38756.160000000003</v>
      </c>
      <c r="O213">
        <v>12.5</v>
      </c>
      <c r="P213">
        <v>0.26534653465346503</v>
      </c>
    </row>
    <row r="214" spans="1:16" x14ac:dyDescent="0.2">
      <c r="A214" t="s">
        <v>728</v>
      </c>
      <c r="B214">
        <v>1.8870684033224401E-2</v>
      </c>
      <c r="C214">
        <v>14.0610340077749</v>
      </c>
      <c r="D214">
        <v>0.120969128746027</v>
      </c>
      <c r="E214">
        <v>0.90734640509461295</v>
      </c>
      <c r="F214">
        <v>0.99916976934644897</v>
      </c>
      <c r="G214">
        <v>-4.7007699368890501</v>
      </c>
      <c r="H214" t="s">
        <v>729</v>
      </c>
      <c r="I214" t="s">
        <v>730</v>
      </c>
      <c r="J214">
        <v>9517</v>
      </c>
      <c r="K214" t="s">
        <v>728</v>
      </c>
      <c r="L214">
        <v>1689</v>
      </c>
      <c r="M214">
        <v>563</v>
      </c>
      <c r="N214">
        <v>17749.208999999999</v>
      </c>
      <c r="O214">
        <v>7</v>
      </c>
      <c r="P214">
        <v>0.22912966252220199</v>
      </c>
    </row>
    <row r="215" spans="1:16" x14ac:dyDescent="0.2">
      <c r="A215" t="s">
        <v>731</v>
      </c>
      <c r="B215">
        <v>8.9127159563959807E-2</v>
      </c>
      <c r="C215">
        <v>10.4492709170636</v>
      </c>
      <c r="D215">
        <v>0.58225450175996596</v>
      </c>
      <c r="E215">
        <v>0.57989693692277799</v>
      </c>
      <c r="F215">
        <v>0.99916976934644897</v>
      </c>
      <c r="G215">
        <v>-4.6663477366331501</v>
      </c>
      <c r="H215" t="s">
        <v>732</v>
      </c>
      <c r="I215" t="s">
        <v>733</v>
      </c>
      <c r="J215">
        <v>2189</v>
      </c>
      <c r="K215" t="s">
        <v>731</v>
      </c>
      <c r="L215">
        <v>1869</v>
      </c>
      <c r="M215">
        <v>623</v>
      </c>
      <c r="N215">
        <v>1261.5301999999999</v>
      </c>
      <c r="O215">
        <v>3</v>
      </c>
      <c r="P215">
        <v>9.9518459069020904E-2</v>
      </c>
    </row>
    <row r="216" spans="1:16" x14ac:dyDescent="0.2">
      <c r="A216" t="s">
        <v>734</v>
      </c>
      <c r="B216">
        <v>-8.3351439510005704E-2</v>
      </c>
      <c r="C216">
        <v>14.5979142919757</v>
      </c>
      <c r="D216">
        <v>-0.54352076141310202</v>
      </c>
      <c r="E216">
        <v>0.60478677034044104</v>
      </c>
      <c r="F216">
        <v>0.99916976934644897</v>
      </c>
      <c r="G216">
        <v>-4.6708025833595102</v>
      </c>
      <c r="H216" t="s">
        <v>735</v>
      </c>
      <c r="I216" t="s">
        <v>736</v>
      </c>
      <c r="J216">
        <v>8473</v>
      </c>
      <c r="K216" t="s">
        <v>734</v>
      </c>
      <c r="L216">
        <v>3141</v>
      </c>
      <c r="M216">
        <v>1047</v>
      </c>
      <c r="N216">
        <v>25258.9395</v>
      </c>
      <c r="O216">
        <v>21.5</v>
      </c>
      <c r="P216">
        <v>0.25740210124164298</v>
      </c>
    </row>
    <row r="217" spans="1:16" x14ac:dyDescent="0.2">
      <c r="A217" t="s">
        <v>737</v>
      </c>
      <c r="B217">
        <v>-0.14197691709786001</v>
      </c>
      <c r="C217">
        <v>13.0066033985528</v>
      </c>
      <c r="D217">
        <v>-0.84064520099458795</v>
      </c>
      <c r="E217">
        <v>0.43019571589319</v>
      </c>
      <c r="F217">
        <v>0.99916976934644897</v>
      </c>
      <c r="G217">
        <v>-4.6307287463151896</v>
      </c>
      <c r="H217" t="s">
        <v>738</v>
      </c>
      <c r="I217" t="s">
        <v>739</v>
      </c>
      <c r="J217">
        <v>8493</v>
      </c>
      <c r="K217" t="s">
        <v>737</v>
      </c>
      <c r="L217">
        <v>1818</v>
      </c>
      <c r="M217">
        <v>606</v>
      </c>
      <c r="N217">
        <v>8619.9879999999994</v>
      </c>
      <c r="O217">
        <v>2</v>
      </c>
      <c r="P217">
        <v>5.1155115511551198E-2</v>
      </c>
    </row>
    <row r="218" spans="1:16" x14ac:dyDescent="0.2">
      <c r="A218" t="s">
        <v>740</v>
      </c>
      <c r="B218">
        <v>4.79580667498389E-2</v>
      </c>
      <c r="C218">
        <v>15.0700982128202</v>
      </c>
      <c r="D218">
        <v>0.243319966988262</v>
      </c>
      <c r="E218">
        <v>0.81520952149752601</v>
      </c>
      <c r="F218">
        <v>0.99916976934644897</v>
      </c>
      <c r="G218">
        <v>-4.69585904565725</v>
      </c>
      <c r="H218" t="s">
        <v>741</v>
      </c>
      <c r="I218" t="s">
        <v>742</v>
      </c>
      <c r="J218">
        <v>5373</v>
      </c>
      <c r="K218" t="s">
        <v>740</v>
      </c>
      <c r="L218">
        <v>741</v>
      </c>
      <c r="M218">
        <v>247</v>
      </c>
      <c r="N218">
        <v>35419.095500000003</v>
      </c>
      <c r="O218">
        <v>4</v>
      </c>
      <c r="P218">
        <v>0.206477732793522</v>
      </c>
    </row>
    <row r="219" spans="1:16" x14ac:dyDescent="0.2">
      <c r="A219" t="s">
        <v>743</v>
      </c>
      <c r="B219">
        <v>-0.377378564940759</v>
      </c>
      <c r="C219">
        <v>11.360616749774399</v>
      </c>
      <c r="D219">
        <v>-0.976260681737529</v>
      </c>
      <c r="E219">
        <v>0.36364285299839899</v>
      </c>
      <c r="F219">
        <v>0.99916976934644897</v>
      </c>
      <c r="G219">
        <v>-4.6086450261785998</v>
      </c>
      <c r="H219" t="s">
        <v>744</v>
      </c>
      <c r="I219" t="s">
        <v>745</v>
      </c>
      <c r="J219">
        <v>10622</v>
      </c>
      <c r="K219" t="s">
        <v>743</v>
      </c>
      <c r="L219">
        <v>672</v>
      </c>
      <c r="M219">
        <v>224</v>
      </c>
      <c r="N219">
        <v>2531.4110999999998</v>
      </c>
      <c r="O219">
        <v>1</v>
      </c>
      <c r="P219">
        <v>0.10267857142857099</v>
      </c>
    </row>
    <row r="220" spans="1:16" x14ac:dyDescent="0.2">
      <c r="A220" t="s">
        <v>746</v>
      </c>
      <c r="B220">
        <v>-7.3101762264350598E-2</v>
      </c>
      <c r="C220">
        <v>11.483058098869201</v>
      </c>
      <c r="D220">
        <v>-0.26113928304887901</v>
      </c>
      <c r="E220">
        <v>0.80201352789076197</v>
      </c>
      <c r="F220">
        <v>0.99916976934644897</v>
      </c>
      <c r="G220">
        <v>-4.6948758714454302</v>
      </c>
      <c r="H220" t="s">
        <v>747</v>
      </c>
      <c r="I220" t="s">
        <v>748</v>
      </c>
      <c r="J220">
        <v>10548</v>
      </c>
      <c r="K220" t="s">
        <v>746</v>
      </c>
      <c r="L220">
        <v>1821</v>
      </c>
      <c r="M220">
        <v>607</v>
      </c>
      <c r="N220">
        <v>2856.0617999999999</v>
      </c>
      <c r="O220">
        <v>2</v>
      </c>
      <c r="P220">
        <v>5.4365733113673799E-2</v>
      </c>
    </row>
    <row r="221" spans="1:16" x14ac:dyDescent="0.2">
      <c r="A221" t="s">
        <v>749</v>
      </c>
      <c r="B221">
        <v>-0.37363700116911902</v>
      </c>
      <c r="C221">
        <v>11.9558460864423</v>
      </c>
      <c r="D221">
        <v>-2.0029307036814701</v>
      </c>
      <c r="E221">
        <v>8.8107143659488504E-2</v>
      </c>
      <c r="F221">
        <v>0.99916976934644897</v>
      </c>
      <c r="G221">
        <v>-4.4149165736424303</v>
      </c>
      <c r="H221" t="s">
        <v>750</v>
      </c>
      <c r="I221" t="s">
        <v>751</v>
      </c>
      <c r="J221">
        <v>8821</v>
      </c>
      <c r="K221" t="s">
        <v>749</v>
      </c>
      <c r="L221">
        <v>2817</v>
      </c>
      <c r="M221">
        <v>939</v>
      </c>
      <c r="N221">
        <v>4071.2431999999999</v>
      </c>
      <c r="O221">
        <v>2</v>
      </c>
      <c r="P221">
        <v>3.5143769968051103E-2</v>
      </c>
    </row>
    <row r="222" spans="1:16" x14ac:dyDescent="0.2">
      <c r="A222" t="s">
        <v>752</v>
      </c>
      <c r="B222">
        <v>0.16115096809764201</v>
      </c>
      <c r="C222">
        <v>15.274749696499599</v>
      </c>
      <c r="D222">
        <v>0.54257103544795904</v>
      </c>
      <c r="E222">
        <v>0.60540449587311396</v>
      </c>
      <c r="F222">
        <v>0.99916976934644897</v>
      </c>
      <c r="G222">
        <v>-4.67090858688114</v>
      </c>
      <c r="H222" t="s">
        <v>753</v>
      </c>
      <c r="I222" t="s">
        <v>754</v>
      </c>
      <c r="J222">
        <v>3149</v>
      </c>
      <c r="K222" t="s">
        <v>752</v>
      </c>
      <c r="L222">
        <v>603</v>
      </c>
      <c r="M222">
        <v>201</v>
      </c>
      <c r="N222">
        <v>45571.137000000002</v>
      </c>
      <c r="O222">
        <v>6</v>
      </c>
      <c r="P222">
        <v>0.43532338308457702</v>
      </c>
    </row>
    <row r="223" spans="1:16" x14ac:dyDescent="0.2">
      <c r="A223" t="s">
        <v>755</v>
      </c>
      <c r="B223">
        <v>6.7476049629821205E-2</v>
      </c>
      <c r="C223">
        <v>16.6001503890148</v>
      </c>
      <c r="D223">
        <v>0.51971520955405903</v>
      </c>
      <c r="E223">
        <v>0.62037558702951001</v>
      </c>
      <c r="F223">
        <v>0.99916976934644897</v>
      </c>
      <c r="G223">
        <v>-4.67341212559867</v>
      </c>
      <c r="H223" t="s">
        <v>756</v>
      </c>
      <c r="I223" t="s">
        <v>757</v>
      </c>
      <c r="J223">
        <v>5496</v>
      </c>
      <c r="K223" t="s">
        <v>755</v>
      </c>
      <c r="L223">
        <v>1641</v>
      </c>
      <c r="M223">
        <v>547</v>
      </c>
      <c r="N223">
        <v>98550.054499999998</v>
      </c>
      <c r="O223">
        <v>21.5</v>
      </c>
      <c r="P223">
        <v>0.55118829981718498</v>
      </c>
    </row>
    <row r="224" spans="1:16" x14ac:dyDescent="0.2">
      <c r="A224" t="s">
        <v>758</v>
      </c>
      <c r="B224">
        <v>-1.0504870946284901E-2</v>
      </c>
      <c r="C224">
        <v>13.655743253578301</v>
      </c>
      <c r="D224">
        <v>-6.2401014171783099E-2</v>
      </c>
      <c r="E224">
        <v>0.95210683661732798</v>
      </c>
      <c r="F224">
        <v>0.99916976934644897</v>
      </c>
      <c r="G224">
        <v>-4.7019622762135498</v>
      </c>
      <c r="H224" t="s">
        <v>759</v>
      </c>
      <c r="I224" t="s">
        <v>760</v>
      </c>
      <c r="J224">
        <v>3636</v>
      </c>
      <c r="K224" t="s">
        <v>758</v>
      </c>
      <c r="L224">
        <v>3777</v>
      </c>
      <c r="M224">
        <v>1259</v>
      </c>
      <c r="N224">
        <v>13071.492</v>
      </c>
      <c r="O224">
        <v>9</v>
      </c>
      <c r="P224">
        <v>0.12549642573471001</v>
      </c>
    </row>
    <row r="225" spans="1:16" x14ac:dyDescent="0.2">
      <c r="A225" t="s">
        <v>761</v>
      </c>
      <c r="B225">
        <v>-0.19105719560901099</v>
      </c>
      <c r="C225">
        <v>12.567459015527</v>
      </c>
      <c r="D225">
        <v>-0.80782513585792703</v>
      </c>
      <c r="E225">
        <v>0.447563141342046</v>
      </c>
      <c r="F225">
        <v>0.99916976934644897</v>
      </c>
      <c r="G225">
        <v>-4.6357621432401404</v>
      </c>
      <c r="H225" t="s">
        <v>762</v>
      </c>
      <c r="I225" t="s">
        <v>763</v>
      </c>
      <c r="J225">
        <v>2175</v>
      </c>
      <c r="K225" t="s">
        <v>761</v>
      </c>
      <c r="L225">
        <v>4392</v>
      </c>
      <c r="M225">
        <v>1464</v>
      </c>
      <c r="N225">
        <v>6499.2065000000002</v>
      </c>
      <c r="O225">
        <v>4</v>
      </c>
      <c r="P225">
        <v>4.6789617486338801E-2</v>
      </c>
    </row>
    <row r="226" spans="1:16" x14ac:dyDescent="0.2">
      <c r="A226" t="s">
        <v>764</v>
      </c>
      <c r="B226">
        <v>-3.9415100801534202E-2</v>
      </c>
      <c r="C226">
        <v>16.089477596832001</v>
      </c>
      <c r="D226">
        <v>-0.25125965526871202</v>
      </c>
      <c r="E226">
        <v>0.80932147577107205</v>
      </c>
      <c r="F226">
        <v>0.99916976934644897</v>
      </c>
      <c r="G226">
        <v>-4.6954292580513197</v>
      </c>
      <c r="H226" t="s">
        <v>765</v>
      </c>
      <c r="I226" t="s">
        <v>766</v>
      </c>
      <c r="J226">
        <v>8664</v>
      </c>
      <c r="K226" t="s">
        <v>764</v>
      </c>
      <c r="L226">
        <v>1647</v>
      </c>
      <c r="M226">
        <v>549</v>
      </c>
      <c r="N226">
        <v>69731.27</v>
      </c>
      <c r="O226">
        <v>23</v>
      </c>
      <c r="P226">
        <v>0.457194899817851</v>
      </c>
    </row>
    <row r="227" spans="1:16" x14ac:dyDescent="0.2">
      <c r="A227" t="s">
        <v>767</v>
      </c>
      <c r="B227">
        <v>-2.1150926832433501E-2</v>
      </c>
      <c r="C227">
        <v>16.570390236533399</v>
      </c>
      <c r="D227">
        <v>-0.121580286002025</v>
      </c>
      <c r="E227">
        <v>0.90688094563486898</v>
      </c>
      <c r="F227">
        <v>0.99916976934644897</v>
      </c>
      <c r="G227">
        <v>-4.7007535041089001</v>
      </c>
      <c r="H227" t="s">
        <v>768</v>
      </c>
      <c r="I227" t="s">
        <v>769</v>
      </c>
      <c r="J227">
        <v>8667</v>
      </c>
      <c r="K227" t="s">
        <v>767</v>
      </c>
      <c r="L227">
        <v>1101</v>
      </c>
      <c r="M227">
        <v>367</v>
      </c>
      <c r="N227">
        <v>94219.264999999999</v>
      </c>
      <c r="O227">
        <v>19.5</v>
      </c>
      <c r="P227">
        <v>0.63760217983651202</v>
      </c>
    </row>
    <row r="228" spans="1:16" x14ac:dyDescent="0.2">
      <c r="A228" t="s">
        <v>770</v>
      </c>
      <c r="B228">
        <v>0.13988628605101799</v>
      </c>
      <c r="C228">
        <v>11.874022494758499</v>
      </c>
      <c r="D228">
        <v>0.54537503694186795</v>
      </c>
      <c r="E228">
        <v>0.60358171692716001</v>
      </c>
      <c r="F228">
        <v>0.99916976934644897</v>
      </c>
      <c r="G228">
        <v>-4.6705951682771003</v>
      </c>
      <c r="H228" t="s">
        <v>771</v>
      </c>
      <c r="I228" t="s">
        <v>772</v>
      </c>
      <c r="J228">
        <v>8841</v>
      </c>
      <c r="K228" t="s">
        <v>770</v>
      </c>
      <c r="L228">
        <v>1287</v>
      </c>
      <c r="M228">
        <v>429</v>
      </c>
      <c r="N228">
        <v>3659.4564</v>
      </c>
      <c r="O228">
        <v>1</v>
      </c>
      <c r="P228">
        <v>3.9627039627039597E-2</v>
      </c>
    </row>
    <row r="229" spans="1:16" x14ac:dyDescent="0.2">
      <c r="A229" t="s">
        <v>773</v>
      </c>
      <c r="B229">
        <v>-0.54898343527902504</v>
      </c>
      <c r="C229">
        <v>12.158186224311301</v>
      </c>
      <c r="D229">
        <v>-1.46531957729595</v>
      </c>
      <c r="E229">
        <v>0.18917669265720799</v>
      </c>
      <c r="F229">
        <v>0.99916976934644897</v>
      </c>
      <c r="G229">
        <v>-4.5180249839946001</v>
      </c>
      <c r="H229" t="s">
        <v>774</v>
      </c>
      <c r="I229" t="s">
        <v>775</v>
      </c>
      <c r="J229">
        <v>4931</v>
      </c>
      <c r="K229" t="s">
        <v>773</v>
      </c>
      <c r="L229">
        <v>2571</v>
      </c>
      <c r="M229">
        <v>857</v>
      </c>
      <c r="N229">
        <v>4494.1306000000004</v>
      </c>
      <c r="O229">
        <v>3</v>
      </c>
      <c r="P229">
        <v>6.6511085180863502E-2</v>
      </c>
    </row>
    <row r="230" spans="1:16" x14ac:dyDescent="0.2">
      <c r="A230" t="s">
        <v>776</v>
      </c>
      <c r="B230">
        <v>-0.12055538363035199</v>
      </c>
      <c r="C230">
        <v>14.0082227255029</v>
      </c>
      <c r="D230">
        <v>-0.510810141424067</v>
      </c>
      <c r="E230">
        <v>0.626262559351073</v>
      </c>
      <c r="F230">
        <v>0.99916976934644897</v>
      </c>
      <c r="G230">
        <v>-4.6743626066504396</v>
      </c>
      <c r="H230" t="s">
        <v>777</v>
      </c>
      <c r="I230" t="s">
        <v>778</v>
      </c>
      <c r="J230">
        <v>587</v>
      </c>
      <c r="K230" t="s">
        <v>776</v>
      </c>
      <c r="L230">
        <v>1338</v>
      </c>
      <c r="M230">
        <v>446</v>
      </c>
      <c r="N230">
        <v>16392.848999999998</v>
      </c>
      <c r="O230">
        <v>7.5</v>
      </c>
      <c r="P230">
        <v>0.29596412556053803</v>
      </c>
    </row>
    <row r="231" spans="1:16" x14ac:dyDescent="0.2">
      <c r="A231" t="s">
        <v>779</v>
      </c>
      <c r="B231">
        <v>-0.34766132801774702</v>
      </c>
      <c r="C231">
        <v>13.067819976604</v>
      </c>
      <c r="D231">
        <v>-1.3826832532570501</v>
      </c>
      <c r="E231">
        <v>0.21211335268413301</v>
      </c>
      <c r="F231">
        <v>0.99916976934644897</v>
      </c>
      <c r="G231">
        <v>-4.5340181683935201</v>
      </c>
      <c r="H231" t="s">
        <v>780</v>
      </c>
      <c r="I231" t="s">
        <v>781</v>
      </c>
      <c r="J231">
        <v>10526</v>
      </c>
      <c r="K231" t="s">
        <v>779</v>
      </c>
      <c r="L231">
        <v>3114</v>
      </c>
      <c r="M231">
        <v>1038</v>
      </c>
      <c r="N231">
        <v>8997.4310000000005</v>
      </c>
      <c r="O231">
        <v>14</v>
      </c>
      <c r="P231">
        <v>0.225433526011561</v>
      </c>
    </row>
    <row r="232" spans="1:16" x14ac:dyDescent="0.2">
      <c r="A232" t="s">
        <v>782</v>
      </c>
      <c r="B232">
        <v>0.35265498644071502</v>
      </c>
      <c r="C232">
        <v>13.9546431384983</v>
      </c>
      <c r="D232">
        <v>1.24021436442408</v>
      </c>
      <c r="E232">
        <v>0.257527720716686</v>
      </c>
      <c r="F232">
        <v>0.99916976934644897</v>
      </c>
      <c r="G232">
        <v>-4.5611700054337803</v>
      </c>
      <c r="H232" t="s">
        <v>783</v>
      </c>
      <c r="I232" t="s">
        <v>784</v>
      </c>
      <c r="J232">
        <v>8417</v>
      </c>
      <c r="K232" t="s">
        <v>782</v>
      </c>
      <c r="L232">
        <v>786</v>
      </c>
      <c r="M232">
        <v>262</v>
      </c>
      <c r="N232">
        <v>16364.648999999999</v>
      </c>
      <c r="O232">
        <v>3</v>
      </c>
      <c r="P232">
        <v>0.16412213740458001</v>
      </c>
    </row>
    <row r="233" spans="1:16" x14ac:dyDescent="0.2">
      <c r="A233" t="s">
        <v>785</v>
      </c>
      <c r="B233">
        <v>-0.37790061134518999</v>
      </c>
      <c r="C233">
        <v>12.2630209684796</v>
      </c>
      <c r="D233">
        <v>-1.78239010034552</v>
      </c>
      <c r="E233">
        <v>0.120862673818081</v>
      </c>
      <c r="F233">
        <v>0.99916976934644897</v>
      </c>
      <c r="G233">
        <v>-4.4565286482818003</v>
      </c>
      <c r="H233" t="s">
        <v>786</v>
      </c>
      <c r="I233" t="s">
        <v>787</v>
      </c>
      <c r="J233">
        <v>10257</v>
      </c>
      <c r="K233" t="s">
        <v>785</v>
      </c>
      <c r="L233">
        <v>3978</v>
      </c>
      <c r="M233">
        <v>1326</v>
      </c>
      <c r="N233">
        <v>5355.2049999999999</v>
      </c>
      <c r="O233">
        <v>3</v>
      </c>
      <c r="P233">
        <v>4.2232277526395197E-2</v>
      </c>
    </row>
    <row r="234" spans="1:16" x14ac:dyDescent="0.2">
      <c r="A234" t="s">
        <v>788</v>
      </c>
      <c r="B234">
        <v>-0.118304935254473</v>
      </c>
      <c r="C234">
        <v>13.2481090200792</v>
      </c>
      <c r="D234">
        <v>-0.73684901464407604</v>
      </c>
      <c r="E234">
        <v>0.48679067126091902</v>
      </c>
      <c r="F234">
        <v>0.99916976934644897</v>
      </c>
      <c r="G234">
        <v>-4.6461762663166102</v>
      </c>
      <c r="H234" t="s">
        <v>789</v>
      </c>
      <c r="I234" t="s">
        <v>790</v>
      </c>
      <c r="J234">
        <v>10849</v>
      </c>
      <c r="K234" t="s">
        <v>788</v>
      </c>
      <c r="L234">
        <v>1539</v>
      </c>
      <c r="M234">
        <v>513</v>
      </c>
      <c r="N234">
        <v>10271.4925</v>
      </c>
      <c r="O234">
        <v>6</v>
      </c>
      <c r="P234">
        <v>0.25243664717348901</v>
      </c>
    </row>
    <row r="235" spans="1:16" x14ac:dyDescent="0.2">
      <c r="A235" t="s">
        <v>791</v>
      </c>
      <c r="B235">
        <v>-9.7390055040307306E-3</v>
      </c>
      <c r="C235">
        <v>15.1265729122211</v>
      </c>
      <c r="D235">
        <v>-6.1482461058163601E-2</v>
      </c>
      <c r="E235">
        <v>0.95281080100698101</v>
      </c>
      <c r="F235">
        <v>0.99916976934644897</v>
      </c>
      <c r="G235">
        <v>-4.7019749287549102</v>
      </c>
      <c r="H235" t="s">
        <v>792</v>
      </c>
      <c r="I235" t="s">
        <v>793</v>
      </c>
      <c r="J235">
        <v>8974</v>
      </c>
      <c r="K235" t="s">
        <v>791</v>
      </c>
      <c r="L235">
        <v>1608</v>
      </c>
      <c r="M235">
        <v>536</v>
      </c>
      <c r="N235">
        <v>34577.887000000002</v>
      </c>
      <c r="O235">
        <v>19</v>
      </c>
      <c r="P235">
        <v>0.409514925373134</v>
      </c>
    </row>
    <row r="236" spans="1:16" x14ac:dyDescent="0.2">
      <c r="A236" t="s">
        <v>794</v>
      </c>
      <c r="B236">
        <v>0.41766974232704301</v>
      </c>
      <c r="C236">
        <v>16.5300836855452</v>
      </c>
      <c r="D236">
        <v>0.85075971802004302</v>
      </c>
      <c r="E236">
        <v>0.42494240531205801</v>
      </c>
      <c r="F236">
        <v>0.99916976934644897</v>
      </c>
      <c r="G236">
        <v>-4.6291513652549998</v>
      </c>
      <c r="H236" t="s">
        <v>795</v>
      </c>
      <c r="I236" t="s">
        <v>796</v>
      </c>
      <c r="J236">
        <v>4113</v>
      </c>
      <c r="K236" t="s">
        <v>794</v>
      </c>
      <c r="L236">
        <v>960</v>
      </c>
      <c r="M236">
        <v>320</v>
      </c>
      <c r="N236">
        <v>101078.075</v>
      </c>
      <c r="O236">
        <v>9.5</v>
      </c>
      <c r="P236">
        <v>0.3515625</v>
      </c>
    </row>
    <row r="237" spans="1:16" x14ac:dyDescent="0.2">
      <c r="A237" t="s">
        <v>797</v>
      </c>
      <c r="B237">
        <v>-0.15692554872012801</v>
      </c>
      <c r="C237">
        <v>11.9200414023375</v>
      </c>
      <c r="D237">
        <v>-0.43368350177012899</v>
      </c>
      <c r="E237">
        <v>0.67845760335388305</v>
      </c>
      <c r="F237">
        <v>0.99916976934644897</v>
      </c>
      <c r="G237">
        <v>-4.6819907326850201</v>
      </c>
      <c r="H237" t="s">
        <v>798</v>
      </c>
      <c r="I237" t="s">
        <v>799</v>
      </c>
      <c r="J237">
        <v>726</v>
      </c>
      <c r="K237" t="s">
        <v>797</v>
      </c>
      <c r="L237">
        <v>2043</v>
      </c>
      <c r="M237">
        <v>681</v>
      </c>
      <c r="N237">
        <v>3546.8534</v>
      </c>
      <c r="O237">
        <v>2</v>
      </c>
      <c r="P237">
        <v>4.9926578560939801E-2</v>
      </c>
    </row>
    <row r="238" spans="1:16" x14ac:dyDescent="0.2">
      <c r="A238" t="s">
        <v>800</v>
      </c>
      <c r="B238">
        <v>0.15839027290517599</v>
      </c>
      <c r="C238">
        <v>15.216931736203</v>
      </c>
      <c r="D238">
        <v>0.47912067455356799</v>
      </c>
      <c r="E238">
        <v>0.64745094534950698</v>
      </c>
      <c r="F238">
        <v>0.99916976934644897</v>
      </c>
      <c r="G238">
        <v>-4.6776293664281798</v>
      </c>
      <c r="H238" t="s">
        <v>801</v>
      </c>
      <c r="I238" t="s">
        <v>802</v>
      </c>
      <c r="J238">
        <v>10652</v>
      </c>
      <c r="K238" t="s">
        <v>800</v>
      </c>
      <c r="L238">
        <v>753</v>
      </c>
      <c r="M238">
        <v>251</v>
      </c>
      <c r="N238">
        <v>37963.279999999999</v>
      </c>
      <c r="O238">
        <v>9.5</v>
      </c>
      <c r="P238">
        <v>0.404382470119522</v>
      </c>
    </row>
    <row r="239" spans="1:16" x14ac:dyDescent="0.2">
      <c r="A239" t="s">
        <v>803</v>
      </c>
      <c r="B239">
        <v>-0.47800498783586698</v>
      </c>
      <c r="C239">
        <v>12.4501990508604</v>
      </c>
      <c r="D239">
        <v>-2.0118531788266099</v>
      </c>
      <c r="E239">
        <v>8.6985381374417997E-2</v>
      </c>
      <c r="F239">
        <v>0.99916976934644897</v>
      </c>
      <c r="G239">
        <v>-4.4132683766870402</v>
      </c>
      <c r="H239" t="s">
        <v>804</v>
      </c>
      <c r="I239" t="s">
        <v>805</v>
      </c>
      <c r="J239">
        <v>11097</v>
      </c>
      <c r="K239" t="s">
        <v>803</v>
      </c>
      <c r="L239">
        <v>1307</v>
      </c>
      <c r="M239">
        <v>436</v>
      </c>
      <c r="N239">
        <v>5623.7601999999997</v>
      </c>
      <c r="O239">
        <v>1</v>
      </c>
      <c r="P239">
        <v>2.9816513761467899E-2</v>
      </c>
    </row>
    <row r="240" spans="1:16" x14ac:dyDescent="0.2">
      <c r="A240" t="s">
        <v>806</v>
      </c>
      <c r="B240">
        <v>8.6977239045218396E-2</v>
      </c>
      <c r="C240">
        <v>15.1987485016914</v>
      </c>
      <c r="D240">
        <v>0.220324144593604</v>
      </c>
      <c r="E240">
        <v>0.83233516230611904</v>
      </c>
      <c r="F240">
        <v>0.99916976934644897</v>
      </c>
      <c r="G240">
        <v>-4.6970283191647697</v>
      </c>
      <c r="H240" t="s">
        <v>807</v>
      </c>
      <c r="I240" t="s">
        <v>808</v>
      </c>
      <c r="J240">
        <v>10092</v>
      </c>
      <c r="K240" t="s">
        <v>806</v>
      </c>
      <c r="L240">
        <v>465</v>
      </c>
      <c r="M240">
        <v>155</v>
      </c>
      <c r="N240">
        <v>34726.307500000003</v>
      </c>
      <c r="O240">
        <v>4</v>
      </c>
      <c r="P240">
        <v>0.30322580645161301</v>
      </c>
    </row>
    <row r="241" spans="1:16" x14ac:dyDescent="0.2">
      <c r="A241" t="s">
        <v>809</v>
      </c>
      <c r="B241">
        <v>7.6297731603176501E-3</v>
      </c>
      <c r="C241">
        <v>11.741933048076699</v>
      </c>
      <c r="D241">
        <v>3.5465755554474301E-2</v>
      </c>
      <c r="E241">
        <v>0.97276603194433298</v>
      </c>
      <c r="F241">
        <v>0.99916976934644897</v>
      </c>
      <c r="G241">
        <v>-4.7022554787602999</v>
      </c>
      <c r="H241" t="s">
        <v>810</v>
      </c>
      <c r="I241" t="s">
        <v>811</v>
      </c>
      <c r="J241">
        <v>5433</v>
      </c>
      <c r="K241" t="s">
        <v>809</v>
      </c>
      <c r="L241">
        <v>429</v>
      </c>
      <c r="M241">
        <v>143</v>
      </c>
      <c r="N241">
        <v>4211.5739999999996</v>
      </c>
      <c r="O241">
        <v>1.5</v>
      </c>
      <c r="P241">
        <v>0.195804195804196</v>
      </c>
    </row>
    <row r="242" spans="1:16" x14ac:dyDescent="0.2">
      <c r="A242" t="s">
        <v>812</v>
      </c>
      <c r="B242">
        <v>-0.33522213205135298</v>
      </c>
      <c r="C242">
        <v>10.830354770602799</v>
      </c>
      <c r="D242">
        <v>-1.27327207006998</v>
      </c>
      <c r="E242">
        <v>0.24629407514520901</v>
      </c>
      <c r="F242">
        <v>0.99916976934644897</v>
      </c>
      <c r="G242">
        <v>-4.5549350331746696</v>
      </c>
      <c r="H242" t="s">
        <v>813</v>
      </c>
      <c r="I242" t="s">
        <v>814</v>
      </c>
      <c r="J242">
        <v>9575</v>
      </c>
      <c r="K242" t="s">
        <v>812</v>
      </c>
      <c r="L242">
        <v>2541</v>
      </c>
      <c r="M242">
        <v>847</v>
      </c>
      <c r="N242">
        <v>2071.0371</v>
      </c>
      <c r="O242">
        <v>1</v>
      </c>
      <c r="P242">
        <v>2.1251475796930298E-2</v>
      </c>
    </row>
    <row r="243" spans="1:16" x14ac:dyDescent="0.2">
      <c r="A243" t="s">
        <v>815</v>
      </c>
      <c r="B243">
        <v>-0.28729554123850898</v>
      </c>
      <c r="C243">
        <v>11.9902833555205</v>
      </c>
      <c r="D243">
        <v>-0.81676031277590799</v>
      </c>
      <c r="E243">
        <v>0.44278631497542797</v>
      </c>
      <c r="F243">
        <v>0.99916976934644897</v>
      </c>
      <c r="G243">
        <v>-4.6344049148012996</v>
      </c>
      <c r="H243" t="s">
        <v>816</v>
      </c>
      <c r="I243" t="s">
        <v>817</v>
      </c>
      <c r="J243">
        <v>7737</v>
      </c>
      <c r="K243" t="s">
        <v>815</v>
      </c>
      <c r="L243">
        <v>1032</v>
      </c>
      <c r="M243">
        <v>344</v>
      </c>
      <c r="N243">
        <v>4697.7746999999999</v>
      </c>
      <c r="O243">
        <v>2</v>
      </c>
      <c r="P243">
        <v>0.107558139534884</v>
      </c>
    </row>
    <row r="244" spans="1:16" x14ac:dyDescent="0.2">
      <c r="A244" t="s">
        <v>818</v>
      </c>
      <c r="B244">
        <v>2.9253260860926402E-3</v>
      </c>
      <c r="C244">
        <v>11.307696765335301</v>
      </c>
      <c r="D244">
        <v>1.0386477085946699E-2</v>
      </c>
      <c r="E244">
        <v>0.992022516450904</v>
      </c>
      <c r="F244">
        <v>0.99916976934644897</v>
      </c>
      <c r="G244">
        <v>-4.7023834504386199</v>
      </c>
      <c r="H244" t="s">
        <v>819</v>
      </c>
      <c r="I244" t="s">
        <v>820</v>
      </c>
      <c r="J244">
        <v>7403</v>
      </c>
      <c r="K244" t="s">
        <v>818</v>
      </c>
      <c r="L244">
        <v>4362</v>
      </c>
      <c r="M244">
        <v>1454</v>
      </c>
      <c r="N244">
        <v>2736.5549500000002</v>
      </c>
      <c r="O244">
        <v>1</v>
      </c>
      <c r="P244">
        <v>1.37551581843191E-2</v>
      </c>
    </row>
    <row r="245" spans="1:16" x14ac:dyDescent="0.2">
      <c r="A245" t="s">
        <v>821</v>
      </c>
      <c r="B245">
        <v>0.25018014565283397</v>
      </c>
      <c r="C245">
        <v>13.821318217974801</v>
      </c>
      <c r="D245">
        <v>1.04790596559618</v>
      </c>
      <c r="E245">
        <v>0.33184534321973203</v>
      </c>
      <c r="F245">
        <v>0.99916976934644897</v>
      </c>
      <c r="G245">
        <v>-4.5962567847557896</v>
      </c>
      <c r="H245" t="s">
        <v>822</v>
      </c>
      <c r="I245" t="s">
        <v>823</v>
      </c>
      <c r="J245">
        <v>3783</v>
      </c>
      <c r="K245" t="s">
        <v>821</v>
      </c>
      <c r="L245">
        <v>1284</v>
      </c>
      <c r="M245">
        <v>428</v>
      </c>
      <c r="N245">
        <v>13473.200500000001</v>
      </c>
      <c r="O245">
        <v>5.5</v>
      </c>
      <c r="P245">
        <v>0.15887850467289699</v>
      </c>
    </row>
    <row r="246" spans="1:16" x14ac:dyDescent="0.2">
      <c r="A246" t="s">
        <v>824</v>
      </c>
      <c r="B246">
        <v>-6.0135662918565203E-2</v>
      </c>
      <c r="C246">
        <v>16.734169827085498</v>
      </c>
      <c r="D246">
        <v>-0.39812559119492702</v>
      </c>
      <c r="E246">
        <v>0.703208055991695</v>
      </c>
      <c r="F246">
        <v>0.99916976934644897</v>
      </c>
      <c r="G246">
        <v>-4.6851308264738503</v>
      </c>
      <c r="H246" t="s">
        <v>825</v>
      </c>
      <c r="I246" t="s">
        <v>826</v>
      </c>
      <c r="J246">
        <v>1665</v>
      </c>
      <c r="K246" t="s">
        <v>824</v>
      </c>
      <c r="L246">
        <v>2388</v>
      </c>
      <c r="M246">
        <v>796</v>
      </c>
      <c r="N246">
        <v>110543.78</v>
      </c>
      <c r="O246">
        <v>46</v>
      </c>
      <c r="P246">
        <v>0.60050251256281395</v>
      </c>
    </row>
    <row r="247" spans="1:16" x14ac:dyDescent="0.2">
      <c r="A247" t="s">
        <v>827</v>
      </c>
      <c r="B247">
        <v>0.19307458442605199</v>
      </c>
      <c r="C247">
        <v>15.993713080068799</v>
      </c>
      <c r="D247">
        <v>0.62638685373381497</v>
      </c>
      <c r="E247">
        <v>0.55227969229456297</v>
      </c>
      <c r="F247">
        <v>0.99916976934644897</v>
      </c>
      <c r="G247">
        <v>-4.6609675417620098</v>
      </c>
      <c r="H247" t="s">
        <v>828</v>
      </c>
      <c r="I247" t="s">
        <v>829</v>
      </c>
      <c r="J247">
        <v>8731</v>
      </c>
      <c r="K247" t="s">
        <v>827</v>
      </c>
      <c r="L247">
        <v>1515</v>
      </c>
      <c r="M247">
        <v>505</v>
      </c>
      <c r="N247">
        <v>65229.277999999998</v>
      </c>
      <c r="O247">
        <v>15</v>
      </c>
      <c r="P247">
        <v>0.39900990099009898</v>
      </c>
    </row>
    <row r="248" spans="1:16" x14ac:dyDescent="0.2">
      <c r="A248" t="s">
        <v>830</v>
      </c>
      <c r="B248">
        <v>3.1322945565232602E-2</v>
      </c>
      <c r="C248">
        <v>11.5939386620311</v>
      </c>
      <c r="D248">
        <v>0.18709858708546401</v>
      </c>
      <c r="E248">
        <v>0.85725249469317</v>
      </c>
      <c r="F248">
        <v>0.99916976934644897</v>
      </c>
      <c r="G248">
        <v>-4.6985178236156004</v>
      </c>
      <c r="H248" t="s">
        <v>831</v>
      </c>
      <c r="I248" t="s">
        <v>832</v>
      </c>
      <c r="J248">
        <v>23140</v>
      </c>
      <c r="K248" t="s">
        <v>830</v>
      </c>
      <c r="L248">
        <v>8886</v>
      </c>
      <c r="M248">
        <v>2962</v>
      </c>
      <c r="N248">
        <v>3100.2130000000002</v>
      </c>
      <c r="O248">
        <v>2</v>
      </c>
      <c r="P248">
        <v>1.41796083727211E-2</v>
      </c>
    </row>
    <row r="249" spans="1:16" x14ac:dyDescent="0.2">
      <c r="A249" t="s">
        <v>833</v>
      </c>
      <c r="B249">
        <v>-0.124995069533714</v>
      </c>
      <c r="C249">
        <v>15.122283646577801</v>
      </c>
      <c r="D249">
        <v>-0.76189824634820102</v>
      </c>
      <c r="E249">
        <v>0.472687194197833</v>
      </c>
      <c r="F249">
        <v>0.99916976934644897</v>
      </c>
      <c r="G249">
        <v>-4.64257729987348</v>
      </c>
      <c r="H249" t="s">
        <v>834</v>
      </c>
      <c r="I249" t="s">
        <v>835</v>
      </c>
      <c r="J249">
        <v>9675</v>
      </c>
      <c r="K249" t="s">
        <v>833</v>
      </c>
      <c r="L249">
        <v>3270</v>
      </c>
      <c r="M249">
        <v>1090</v>
      </c>
      <c r="N249">
        <v>37449.1325</v>
      </c>
      <c r="O249">
        <v>12</v>
      </c>
      <c r="P249">
        <v>0.17568807339449499</v>
      </c>
    </row>
    <row r="250" spans="1:16" x14ac:dyDescent="0.2">
      <c r="A250" t="s">
        <v>836</v>
      </c>
      <c r="B250">
        <v>0.223852525663126</v>
      </c>
      <c r="C250">
        <v>14.515368953185799</v>
      </c>
      <c r="D250">
        <v>1.1355011810649001</v>
      </c>
      <c r="E250">
        <v>0.296047087619845</v>
      </c>
      <c r="F250">
        <v>0.99916976934644897</v>
      </c>
      <c r="G250">
        <v>-4.5805622972734499</v>
      </c>
      <c r="H250" t="s">
        <v>837</v>
      </c>
      <c r="I250" t="s">
        <v>838</v>
      </c>
      <c r="J250">
        <v>23378</v>
      </c>
      <c r="K250" t="s">
        <v>836</v>
      </c>
      <c r="L250">
        <v>1371</v>
      </c>
      <c r="M250">
        <v>457</v>
      </c>
      <c r="N250">
        <v>23379.576000000001</v>
      </c>
      <c r="O250">
        <v>5.5</v>
      </c>
      <c r="P250">
        <v>0.171772428884026</v>
      </c>
    </row>
    <row r="251" spans="1:16" x14ac:dyDescent="0.2">
      <c r="A251" t="s">
        <v>839</v>
      </c>
      <c r="B251">
        <v>-0.39955075190107098</v>
      </c>
      <c r="C251">
        <v>11.525336970253999</v>
      </c>
      <c r="D251">
        <v>-1.2507103032539599</v>
      </c>
      <c r="E251">
        <v>0.25391397834906798</v>
      </c>
      <c r="F251">
        <v>0.99916976934644897</v>
      </c>
      <c r="G251">
        <v>-4.5591954830731503</v>
      </c>
      <c r="H251" t="s">
        <v>840</v>
      </c>
      <c r="I251" t="s">
        <v>841</v>
      </c>
      <c r="J251">
        <v>9867</v>
      </c>
      <c r="K251" t="s">
        <v>839</v>
      </c>
      <c r="L251">
        <v>2127</v>
      </c>
      <c r="M251">
        <v>709</v>
      </c>
      <c r="N251">
        <v>2692.1313</v>
      </c>
      <c r="O251">
        <v>2</v>
      </c>
      <c r="P251">
        <v>6.3469675599435796E-2</v>
      </c>
    </row>
    <row r="252" spans="1:16" x14ac:dyDescent="0.2">
      <c r="A252" t="s">
        <v>842</v>
      </c>
      <c r="B252">
        <v>-0.336622060809532</v>
      </c>
      <c r="C252">
        <v>11.8947752846864</v>
      </c>
      <c r="D252">
        <v>-1.70283343497335</v>
      </c>
      <c r="E252">
        <v>0.13537723113861699</v>
      </c>
      <c r="F252">
        <v>0.99916976934644897</v>
      </c>
      <c r="G252">
        <v>-4.4718612758789904</v>
      </c>
      <c r="H252" t="s">
        <v>843</v>
      </c>
      <c r="I252" t="s">
        <v>844</v>
      </c>
      <c r="J252">
        <v>26037</v>
      </c>
      <c r="K252" t="s">
        <v>842</v>
      </c>
      <c r="L252">
        <v>5415</v>
      </c>
      <c r="M252">
        <v>1805</v>
      </c>
      <c r="N252">
        <v>3607.2665999999999</v>
      </c>
      <c r="O252">
        <v>4</v>
      </c>
      <c r="P252">
        <v>3.7119113573407199E-2</v>
      </c>
    </row>
    <row r="253" spans="1:16" x14ac:dyDescent="0.2">
      <c r="A253" t="s">
        <v>845</v>
      </c>
      <c r="B253">
        <v>0.51235185411308004</v>
      </c>
      <c r="C253">
        <v>15.738964310086899</v>
      </c>
      <c r="D253">
        <v>1.0517410849507101</v>
      </c>
      <c r="E253">
        <v>0.33020777229193299</v>
      </c>
      <c r="F253">
        <v>0.99916976934644897</v>
      </c>
      <c r="G253">
        <v>-4.5955815215913596</v>
      </c>
      <c r="H253" t="s">
        <v>846</v>
      </c>
      <c r="I253" t="s">
        <v>847</v>
      </c>
      <c r="J253">
        <v>80777</v>
      </c>
      <c r="K253" t="s">
        <v>845</v>
      </c>
      <c r="L253">
        <v>525</v>
      </c>
      <c r="M253">
        <v>175</v>
      </c>
      <c r="N253">
        <v>63796.4375</v>
      </c>
      <c r="O253">
        <v>9</v>
      </c>
      <c r="P253">
        <v>0.73714285714285699</v>
      </c>
    </row>
    <row r="254" spans="1:16" x14ac:dyDescent="0.2">
      <c r="A254" t="s">
        <v>848</v>
      </c>
      <c r="B254">
        <v>6.6532980182906001E-2</v>
      </c>
      <c r="C254">
        <v>14.3667415037892</v>
      </c>
      <c r="D254">
        <v>0.49327724287677699</v>
      </c>
      <c r="E254">
        <v>0.63793989842857302</v>
      </c>
      <c r="F254">
        <v>0.99916976934644897</v>
      </c>
      <c r="G254">
        <v>-4.6761924901012701</v>
      </c>
      <c r="H254" t="s">
        <v>849</v>
      </c>
      <c r="I254" t="s">
        <v>850</v>
      </c>
      <c r="J254">
        <v>9128</v>
      </c>
      <c r="K254" t="s">
        <v>848</v>
      </c>
      <c r="L254">
        <v>1569</v>
      </c>
      <c r="M254">
        <v>523</v>
      </c>
      <c r="N254">
        <v>20352.667000000001</v>
      </c>
      <c r="O254">
        <v>16</v>
      </c>
      <c r="P254">
        <v>0.383365200764818</v>
      </c>
    </row>
    <row r="255" spans="1:16" x14ac:dyDescent="0.2">
      <c r="A255" t="s">
        <v>851</v>
      </c>
      <c r="B255">
        <v>1.0070292185261599E-2</v>
      </c>
      <c r="C255">
        <v>18.327777025903899</v>
      </c>
      <c r="D255">
        <v>5.0631253478103301E-2</v>
      </c>
      <c r="E255">
        <v>0.96113027382889704</v>
      </c>
      <c r="F255">
        <v>0.99916976934644897</v>
      </c>
      <c r="G255">
        <v>-4.7021102221761701</v>
      </c>
      <c r="H255" t="s">
        <v>852</v>
      </c>
      <c r="I255" t="s">
        <v>853</v>
      </c>
      <c r="J255">
        <v>26227</v>
      </c>
      <c r="K255" t="s">
        <v>851</v>
      </c>
      <c r="L255">
        <v>1602</v>
      </c>
      <c r="M255">
        <v>534</v>
      </c>
      <c r="N255">
        <v>313715.05</v>
      </c>
      <c r="O255">
        <v>36</v>
      </c>
      <c r="P255">
        <v>0.87921348314606695</v>
      </c>
    </row>
    <row r="256" spans="1:16" x14ac:dyDescent="0.2">
      <c r="A256" t="s">
        <v>854</v>
      </c>
      <c r="B256">
        <v>1.1610090507378599E-2</v>
      </c>
      <c r="C256">
        <v>14.2157126609226</v>
      </c>
      <c r="D256">
        <v>7.5827612415380594E-2</v>
      </c>
      <c r="E256">
        <v>0.94182256520504803</v>
      </c>
      <c r="F256">
        <v>0.99916976934644897</v>
      </c>
      <c r="G256">
        <v>-4.7017559729772298</v>
      </c>
      <c r="H256" t="s">
        <v>855</v>
      </c>
      <c r="I256" t="s">
        <v>856</v>
      </c>
      <c r="J256">
        <v>1783</v>
      </c>
      <c r="K256" t="s">
        <v>854</v>
      </c>
      <c r="L256">
        <v>1479</v>
      </c>
      <c r="M256">
        <v>493</v>
      </c>
      <c r="N256">
        <v>18423.4565</v>
      </c>
      <c r="O256">
        <v>11.5</v>
      </c>
      <c r="P256">
        <v>0.36916835699797201</v>
      </c>
    </row>
    <row r="257" spans="1:16" x14ac:dyDescent="0.2">
      <c r="A257" t="s">
        <v>857</v>
      </c>
      <c r="B257">
        <v>3.7866010398726502E-2</v>
      </c>
      <c r="C257">
        <v>16.614897183971699</v>
      </c>
      <c r="D257">
        <v>0.28990953289857502</v>
      </c>
      <c r="E257">
        <v>0.78085720086215005</v>
      </c>
      <c r="F257">
        <v>0.99916976934644897</v>
      </c>
      <c r="G257">
        <v>-4.6931477596322599</v>
      </c>
      <c r="H257" t="s">
        <v>858</v>
      </c>
      <c r="I257" t="s">
        <v>859</v>
      </c>
      <c r="J257">
        <v>5709</v>
      </c>
      <c r="K257" t="s">
        <v>857</v>
      </c>
      <c r="L257">
        <v>1605</v>
      </c>
      <c r="M257">
        <v>535</v>
      </c>
      <c r="N257">
        <v>99795.882500000007</v>
      </c>
      <c r="O257">
        <v>37</v>
      </c>
      <c r="P257">
        <v>0.86728971962616797</v>
      </c>
    </row>
    <row r="258" spans="1:16" x14ac:dyDescent="0.2">
      <c r="A258" t="s">
        <v>860</v>
      </c>
      <c r="B258">
        <v>0.36981899178312</v>
      </c>
      <c r="C258">
        <v>14.7630415507621</v>
      </c>
      <c r="D258">
        <v>0.95647855950416405</v>
      </c>
      <c r="E258">
        <v>0.37282928618387801</v>
      </c>
      <c r="F258">
        <v>0.99916976934644897</v>
      </c>
      <c r="G258">
        <v>-4.6119843643062204</v>
      </c>
      <c r="H258" t="s">
        <v>861</v>
      </c>
      <c r="I258" t="s">
        <v>862</v>
      </c>
      <c r="J258" t="s">
        <v>100</v>
      </c>
      <c r="K258" t="s">
        <v>100</v>
      </c>
      <c r="L258" t="s">
        <v>100</v>
      </c>
      <c r="M258" t="s">
        <v>100</v>
      </c>
      <c r="N258">
        <v>29452.479500000001</v>
      </c>
      <c r="O258">
        <v>6</v>
      </c>
      <c r="P258" t="s">
        <v>100</v>
      </c>
    </row>
    <row r="259" spans="1:16" x14ac:dyDescent="0.2">
      <c r="A259" t="s">
        <v>863</v>
      </c>
      <c r="B259">
        <v>0.204255886679924</v>
      </c>
      <c r="C259">
        <v>14.913409794803201</v>
      </c>
      <c r="D259">
        <v>1.1848076826368401</v>
      </c>
      <c r="E259">
        <v>0.27734335795013099</v>
      </c>
      <c r="F259">
        <v>0.99916976934644897</v>
      </c>
      <c r="G259">
        <v>-4.5715055757830703</v>
      </c>
      <c r="H259" t="s">
        <v>864</v>
      </c>
      <c r="I259" t="s">
        <v>865</v>
      </c>
      <c r="J259">
        <v>9061</v>
      </c>
      <c r="K259" t="s">
        <v>863</v>
      </c>
      <c r="L259">
        <v>1875</v>
      </c>
      <c r="M259">
        <v>625</v>
      </c>
      <c r="N259">
        <v>30345.537</v>
      </c>
      <c r="O259">
        <v>21</v>
      </c>
      <c r="P259">
        <v>0.44800000000000001</v>
      </c>
    </row>
    <row r="260" spans="1:16" x14ac:dyDescent="0.2">
      <c r="A260" t="s">
        <v>866</v>
      </c>
      <c r="B260">
        <v>-6.6223144351109695E-2</v>
      </c>
      <c r="C260">
        <v>15.189282653736999</v>
      </c>
      <c r="D260">
        <v>-0.42856405044352303</v>
      </c>
      <c r="E260">
        <v>0.68199552575353195</v>
      </c>
      <c r="F260">
        <v>0.99916976934644897</v>
      </c>
      <c r="G260">
        <v>-4.6824577835180898</v>
      </c>
      <c r="H260" t="s">
        <v>867</v>
      </c>
      <c r="I260" t="s">
        <v>868</v>
      </c>
      <c r="J260">
        <v>9183</v>
      </c>
      <c r="K260" t="s">
        <v>866</v>
      </c>
      <c r="L260">
        <v>2340</v>
      </c>
      <c r="M260">
        <v>780</v>
      </c>
      <c r="N260">
        <v>37776.584000000003</v>
      </c>
      <c r="O260">
        <v>27</v>
      </c>
      <c r="P260">
        <v>0.54230769230769205</v>
      </c>
    </row>
    <row r="261" spans="1:16" x14ac:dyDescent="0.2">
      <c r="A261" t="s">
        <v>869</v>
      </c>
      <c r="B261">
        <v>3.6102995158891801E-2</v>
      </c>
      <c r="C261">
        <v>14.3792038091522</v>
      </c>
      <c r="D261">
        <v>0.25305240006072099</v>
      </c>
      <c r="E261">
        <v>0.80799382260446895</v>
      </c>
      <c r="F261">
        <v>0.99916976934644897</v>
      </c>
      <c r="G261">
        <v>-4.6953303697833997</v>
      </c>
      <c r="H261" t="s">
        <v>870</v>
      </c>
      <c r="I261" t="s">
        <v>871</v>
      </c>
      <c r="J261">
        <v>9092</v>
      </c>
      <c r="K261" t="s">
        <v>869</v>
      </c>
      <c r="L261">
        <v>2403</v>
      </c>
      <c r="M261">
        <v>801</v>
      </c>
      <c r="N261">
        <v>20734.861000000001</v>
      </c>
      <c r="O261">
        <v>20</v>
      </c>
      <c r="P261">
        <v>0.35580524344569298</v>
      </c>
    </row>
    <row r="262" spans="1:16" x14ac:dyDescent="0.2">
      <c r="A262" t="s">
        <v>872</v>
      </c>
      <c r="B262">
        <v>-0.48351944581866102</v>
      </c>
      <c r="C262">
        <v>12.5912564156407</v>
      </c>
      <c r="D262">
        <v>-2.0735773540021398</v>
      </c>
      <c r="E262">
        <v>7.9606585050084305E-2</v>
      </c>
      <c r="F262">
        <v>0.99916976934644897</v>
      </c>
      <c r="G262">
        <v>-4.4019545713805401</v>
      </c>
      <c r="H262" t="s">
        <v>873</v>
      </c>
      <c r="I262" t="s">
        <v>874</v>
      </c>
      <c r="J262">
        <v>8733</v>
      </c>
      <c r="K262" t="s">
        <v>872</v>
      </c>
      <c r="L262">
        <v>1881</v>
      </c>
      <c r="M262">
        <v>627</v>
      </c>
      <c r="N262">
        <v>6497.6028500000002</v>
      </c>
      <c r="O262">
        <v>2</v>
      </c>
      <c r="P262">
        <v>6.2998405103668303E-2</v>
      </c>
    </row>
    <row r="263" spans="1:16" x14ac:dyDescent="0.2">
      <c r="A263" t="s">
        <v>875</v>
      </c>
      <c r="B263">
        <v>-0.24136934767180801</v>
      </c>
      <c r="C263">
        <v>14.1936880155413</v>
      </c>
      <c r="D263">
        <v>-1.1107554040752301</v>
      </c>
      <c r="E263">
        <v>0.305822880114482</v>
      </c>
      <c r="F263">
        <v>0.99916976934644897</v>
      </c>
      <c r="G263">
        <v>-4.5850507192638403</v>
      </c>
      <c r="H263" t="s">
        <v>876</v>
      </c>
      <c r="I263" t="s">
        <v>877</v>
      </c>
      <c r="J263">
        <v>7041</v>
      </c>
      <c r="K263" t="s">
        <v>875</v>
      </c>
      <c r="L263">
        <v>1386</v>
      </c>
      <c r="M263">
        <v>462</v>
      </c>
      <c r="N263">
        <v>17643.044000000002</v>
      </c>
      <c r="O263">
        <v>3.5</v>
      </c>
      <c r="P263">
        <v>0.10930735930735901</v>
      </c>
    </row>
    <row r="264" spans="1:16" x14ac:dyDescent="0.2">
      <c r="A264" t="s">
        <v>878</v>
      </c>
      <c r="B264">
        <v>-0.38269511584346499</v>
      </c>
      <c r="C264">
        <v>12.1175678412912</v>
      </c>
      <c r="D264">
        <v>-1.51919179999552</v>
      </c>
      <c r="E264">
        <v>0.17546636445786301</v>
      </c>
      <c r="F264">
        <v>0.99916976934644897</v>
      </c>
      <c r="G264">
        <v>-4.5075513334350701</v>
      </c>
      <c r="H264" t="s">
        <v>879</v>
      </c>
      <c r="I264" t="s">
        <v>880</v>
      </c>
      <c r="J264">
        <v>9907</v>
      </c>
      <c r="K264" t="s">
        <v>878</v>
      </c>
      <c r="L264">
        <v>2424</v>
      </c>
      <c r="M264">
        <v>808</v>
      </c>
      <c r="N264">
        <v>4206.3959999999997</v>
      </c>
      <c r="O264">
        <v>3</v>
      </c>
      <c r="P264">
        <v>5.1980198019801999E-2</v>
      </c>
    </row>
    <row r="265" spans="1:16" x14ac:dyDescent="0.2">
      <c r="A265" t="s">
        <v>881</v>
      </c>
      <c r="B265">
        <v>-0.190855666009554</v>
      </c>
      <c r="C265">
        <v>12.3109325034915</v>
      </c>
      <c r="D265">
        <v>-0.53739932855532702</v>
      </c>
      <c r="E265">
        <v>0.60877445843726496</v>
      </c>
      <c r="F265">
        <v>0.99916976934644897</v>
      </c>
      <c r="G265">
        <v>-4.6714830768986104</v>
      </c>
      <c r="H265" t="s">
        <v>882</v>
      </c>
      <c r="I265" t="s">
        <v>883</v>
      </c>
      <c r="J265">
        <v>259217</v>
      </c>
      <c r="K265" t="s">
        <v>881</v>
      </c>
      <c r="L265">
        <v>2079</v>
      </c>
      <c r="M265">
        <v>693</v>
      </c>
      <c r="N265">
        <v>5398.6722</v>
      </c>
      <c r="O265">
        <v>1</v>
      </c>
      <c r="P265">
        <v>1.8759018759018802E-2</v>
      </c>
    </row>
    <row r="266" spans="1:16" x14ac:dyDescent="0.2">
      <c r="A266" t="s">
        <v>884</v>
      </c>
      <c r="B266">
        <v>-0.47066441174375301</v>
      </c>
      <c r="C266">
        <v>12.825352877544599</v>
      </c>
      <c r="D266">
        <v>-1.5991563127746999</v>
      </c>
      <c r="E266">
        <v>0.15680384802508701</v>
      </c>
      <c r="F266">
        <v>0.99916976934644897</v>
      </c>
      <c r="G266">
        <v>-4.4919862679544904</v>
      </c>
      <c r="H266" t="s">
        <v>885</v>
      </c>
      <c r="I266" t="s">
        <v>886</v>
      </c>
      <c r="J266">
        <v>9811</v>
      </c>
      <c r="K266" t="s">
        <v>884</v>
      </c>
      <c r="L266">
        <v>1803</v>
      </c>
      <c r="M266">
        <v>601</v>
      </c>
      <c r="N266">
        <v>7210.5715499999997</v>
      </c>
      <c r="O266">
        <v>3</v>
      </c>
      <c r="P266">
        <v>2.99500831946755E-2</v>
      </c>
    </row>
    <row r="267" spans="1:16" x14ac:dyDescent="0.2">
      <c r="A267" t="s">
        <v>887</v>
      </c>
      <c r="B267">
        <v>0.27480212528650799</v>
      </c>
      <c r="C267">
        <v>12.7790312932066</v>
      </c>
      <c r="D267">
        <v>0.70944433053766598</v>
      </c>
      <c r="E267">
        <v>0.50254077242636896</v>
      </c>
      <c r="F267">
        <v>0.99916976934644897</v>
      </c>
      <c r="G267">
        <v>-4.6500136881624998</v>
      </c>
      <c r="H267" t="s">
        <v>888</v>
      </c>
      <c r="I267" t="s">
        <v>889</v>
      </c>
      <c r="J267">
        <v>6885</v>
      </c>
      <c r="K267" t="s">
        <v>887</v>
      </c>
      <c r="L267">
        <v>1821</v>
      </c>
      <c r="M267">
        <v>607</v>
      </c>
      <c r="N267">
        <v>7150.0484999999999</v>
      </c>
      <c r="O267">
        <v>3</v>
      </c>
      <c r="P267">
        <v>7.57825370675453E-2</v>
      </c>
    </row>
    <row r="268" spans="1:16" x14ac:dyDescent="0.2">
      <c r="A268" t="s">
        <v>890</v>
      </c>
      <c r="B268">
        <v>0.16001217479299801</v>
      </c>
      <c r="C268">
        <v>14.908477950311701</v>
      </c>
      <c r="D268">
        <v>0.54224318063719801</v>
      </c>
      <c r="E268">
        <v>0.60561782242427897</v>
      </c>
      <c r="F268">
        <v>0.99916976934644897</v>
      </c>
      <c r="G268">
        <v>-4.67094514402726</v>
      </c>
      <c r="H268" t="s">
        <v>891</v>
      </c>
      <c r="I268" t="s">
        <v>892</v>
      </c>
      <c r="J268">
        <v>9521</v>
      </c>
      <c r="K268" t="s">
        <v>890</v>
      </c>
      <c r="L268">
        <v>525</v>
      </c>
      <c r="M268">
        <v>175</v>
      </c>
      <c r="N268">
        <v>31287.538</v>
      </c>
      <c r="O268">
        <v>8</v>
      </c>
      <c r="P268">
        <v>0.61714285714285699</v>
      </c>
    </row>
    <row r="269" spans="1:16" x14ac:dyDescent="0.2">
      <c r="A269" t="s">
        <v>893</v>
      </c>
      <c r="B269">
        <v>-0.46387106607928502</v>
      </c>
      <c r="C269">
        <v>12.487002396999699</v>
      </c>
      <c r="D269">
        <v>-1.56645701841887</v>
      </c>
      <c r="E269">
        <v>0.164199679393842</v>
      </c>
      <c r="F269">
        <v>0.99916976934644897</v>
      </c>
      <c r="G269">
        <v>-4.49835065676952</v>
      </c>
      <c r="H269" t="s">
        <v>894</v>
      </c>
      <c r="I269" t="s">
        <v>895</v>
      </c>
      <c r="J269">
        <v>4440</v>
      </c>
      <c r="K269" t="s">
        <v>893</v>
      </c>
      <c r="L269">
        <v>1089</v>
      </c>
      <c r="M269">
        <v>363</v>
      </c>
      <c r="N269">
        <v>5452.2960000000003</v>
      </c>
      <c r="O269">
        <v>1</v>
      </c>
      <c r="P269">
        <v>9.3663911845730002E-2</v>
      </c>
    </row>
    <row r="270" spans="1:16" x14ac:dyDescent="0.2">
      <c r="A270" t="s">
        <v>896</v>
      </c>
      <c r="B270">
        <v>0.370885274701999</v>
      </c>
      <c r="C270">
        <v>11.592061842280501</v>
      </c>
      <c r="D270">
        <v>1.1990241481495001</v>
      </c>
      <c r="E270">
        <v>0.27213915635168201</v>
      </c>
      <c r="F270">
        <v>0.99916976934644897</v>
      </c>
      <c r="G270">
        <v>-4.5688685475468898</v>
      </c>
      <c r="H270" t="s">
        <v>897</v>
      </c>
      <c r="I270" t="s">
        <v>898</v>
      </c>
      <c r="J270">
        <v>8767</v>
      </c>
      <c r="K270" t="s">
        <v>896</v>
      </c>
      <c r="L270">
        <v>1623</v>
      </c>
      <c r="M270">
        <v>541</v>
      </c>
      <c r="N270">
        <v>3133.4313999999999</v>
      </c>
      <c r="O270">
        <v>1</v>
      </c>
      <c r="P270">
        <v>4.2513863216266198E-2</v>
      </c>
    </row>
    <row r="271" spans="1:16" x14ac:dyDescent="0.2">
      <c r="A271" t="s">
        <v>899</v>
      </c>
      <c r="B271">
        <v>-0.17027242385117</v>
      </c>
      <c r="C271">
        <v>11.106256127203499</v>
      </c>
      <c r="D271">
        <v>-0.50771145300744303</v>
      </c>
      <c r="E271">
        <v>0.62831804060958596</v>
      </c>
      <c r="F271">
        <v>0.99916976934644897</v>
      </c>
      <c r="G271">
        <v>-4.6746900295733003</v>
      </c>
      <c r="H271" t="s">
        <v>900</v>
      </c>
      <c r="I271" t="s">
        <v>901</v>
      </c>
      <c r="J271">
        <v>284403</v>
      </c>
      <c r="K271" t="s">
        <v>899</v>
      </c>
      <c r="L271">
        <v>4572</v>
      </c>
      <c r="M271">
        <v>1524</v>
      </c>
      <c r="N271">
        <v>2236.6558500000001</v>
      </c>
      <c r="O271">
        <v>3</v>
      </c>
      <c r="P271">
        <v>2.23097112860892E-2</v>
      </c>
    </row>
    <row r="272" spans="1:16" x14ac:dyDescent="0.2">
      <c r="A272" t="s">
        <v>902</v>
      </c>
      <c r="B272">
        <v>-1.3449759933489999E-2</v>
      </c>
      <c r="C272">
        <v>17.5932305710988</v>
      </c>
      <c r="D272">
        <v>-9.44176979766016E-2</v>
      </c>
      <c r="E272">
        <v>0.92760360007411702</v>
      </c>
      <c r="F272">
        <v>0.99916976934644897</v>
      </c>
      <c r="G272">
        <v>-4.7014044143654399</v>
      </c>
      <c r="H272" t="s">
        <v>903</v>
      </c>
      <c r="I272" t="s">
        <v>904</v>
      </c>
      <c r="J272">
        <v>10236</v>
      </c>
      <c r="K272" t="s">
        <v>902</v>
      </c>
      <c r="L272">
        <v>1911</v>
      </c>
      <c r="M272">
        <v>637</v>
      </c>
      <c r="N272">
        <v>193454.19500000001</v>
      </c>
      <c r="O272">
        <v>40</v>
      </c>
      <c r="P272">
        <v>0.72527472527472503</v>
      </c>
    </row>
    <row r="273" spans="1:16" x14ac:dyDescent="0.2">
      <c r="A273" t="s">
        <v>905</v>
      </c>
      <c r="B273">
        <v>-7.7891352610860706E-2</v>
      </c>
      <c r="C273">
        <v>14.5005018356728</v>
      </c>
      <c r="D273">
        <v>-0.46858872564084703</v>
      </c>
      <c r="E273">
        <v>0.65457366908523695</v>
      </c>
      <c r="F273">
        <v>0.99916976934644897</v>
      </c>
      <c r="G273">
        <v>-4.6786745220972898</v>
      </c>
      <c r="H273" t="s">
        <v>906</v>
      </c>
      <c r="I273" t="s">
        <v>907</v>
      </c>
      <c r="J273">
        <v>9129</v>
      </c>
      <c r="K273" t="s">
        <v>905</v>
      </c>
      <c r="L273">
        <v>2052</v>
      </c>
      <c r="M273">
        <v>684</v>
      </c>
      <c r="N273">
        <v>23558.358499999998</v>
      </c>
      <c r="O273">
        <v>5.5</v>
      </c>
      <c r="P273">
        <v>0.13157894736842099</v>
      </c>
    </row>
    <row r="274" spans="1:16" x14ac:dyDescent="0.2">
      <c r="A274" t="s">
        <v>908</v>
      </c>
      <c r="B274">
        <v>9.2595470128513199E-2</v>
      </c>
      <c r="C274">
        <v>15.173648047051801</v>
      </c>
      <c r="D274">
        <v>0.38105048794929403</v>
      </c>
      <c r="E274">
        <v>0.71523632399368997</v>
      </c>
      <c r="F274">
        <v>0.99916976934644897</v>
      </c>
      <c r="G274">
        <v>-4.6865515026153099</v>
      </c>
      <c r="H274" t="s">
        <v>909</v>
      </c>
      <c r="I274" t="s">
        <v>910</v>
      </c>
      <c r="J274">
        <v>9352</v>
      </c>
      <c r="K274" t="s">
        <v>908</v>
      </c>
      <c r="L274">
        <v>870</v>
      </c>
      <c r="M274">
        <v>290</v>
      </c>
      <c r="N274">
        <v>35934.663</v>
      </c>
      <c r="O274">
        <v>14</v>
      </c>
      <c r="P274">
        <v>0.75862068965517204</v>
      </c>
    </row>
    <row r="275" spans="1:16" x14ac:dyDescent="0.2">
      <c r="A275" t="s">
        <v>911</v>
      </c>
      <c r="B275">
        <v>0.28459293968323801</v>
      </c>
      <c r="C275">
        <v>15.236383566845999</v>
      </c>
      <c r="D275">
        <v>0.63740534522528702</v>
      </c>
      <c r="E275">
        <v>0.54551106489016798</v>
      </c>
      <c r="F275">
        <v>0.99916976934644897</v>
      </c>
      <c r="G275">
        <v>-4.6595753261536403</v>
      </c>
      <c r="H275" t="s">
        <v>912</v>
      </c>
      <c r="I275" t="s">
        <v>913</v>
      </c>
      <c r="J275">
        <v>7165</v>
      </c>
      <c r="K275" t="s">
        <v>911</v>
      </c>
      <c r="L275">
        <v>690</v>
      </c>
      <c r="M275">
        <v>230</v>
      </c>
      <c r="N275">
        <v>40446.934999999998</v>
      </c>
      <c r="O275">
        <v>11</v>
      </c>
      <c r="P275">
        <v>0.63260869565217404</v>
      </c>
    </row>
    <row r="276" spans="1:16" x14ac:dyDescent="0.2">
      <c r="A276" t="s">
        <v>914</v>
      </c>
      <c r="B276">
        <v>-5.1207927828402298E-2</v>
      </c>
      <c r="C276">
        <v>13.616699843747</v>
      </c>
      <c r="D276">
        <v>-0.168638386475325</v>
      </c>
      <c r="E276">
        <v>0.87117557581182703</v>
      </c>
      <c r="F276">
        <v>0.99916976934644897</v>
      </c>
      <c r="G276">
        <v>-4.6992424080434398</v>
      </c>
      <c r="H276" t="s">
        <v>915</v>
      </c>
      <c r="I276" t="s">
        <v>916</v>
      </c>
      <c r="J276">
        <v>10328</v>
      </c>
      <c r="K276" t="s">
        <v>914</v>
      </c>
      <c r="L276">
        <v>633</v>
      </c>
      <c r="M276">
        <v>211</v>
      </c>
      <c r="N276">
        <v>14154.6325</v>
      </c>
      <c r="O276">
        <v>3</v>
      </c>
      <c r="P276">
        <v>0.14691943127962101</v>
      </c>
    </row>
    <row r="277" spans="1:16" x14ac:dyDescent="0.2">
      <c r="A277" t="s">
        <v>917</v>
      </c>
      <c r="B277">
        <v>0.19297164667752201</v>
      </c>
      <c r="C277">
        <v>13.562758733151</v>
      </c>
      <c r="D277">
        <v>0.69410497300823004</v>
      </c>
      <c r="E277">
        <v>0.51150149716505799</v>
      </c>
      <c r="F277">
        <v>0.99916976934644897</v>
      </c>
      <c r="G277">
        <v>-4.6521146434811902</v>
      </c>
      <c r="H277" t="s">
        <v>918</v>
      </c>
      <c r="I277" t="s">
        <v>919</v>
      </c>
      <c r="J277">
        <v>79033</v>
      </c>
      <c r="K277" t="s">
        <v>917</v>
      </c>
      <c r="L277">
        <v>1014</v>
      </c>
      <c r="M277">
        <v>338</v>
      </c>
      <c r="N277">
        <v>12531.1145</v>
      </c>
      <c r="O277">
        <v>4</v>
      </c>
      <c r="P277">
        <v>0.171597633136095</v>
      </c>
    </row>
    <row r="278" spans="1:16" x14ac:dyDescent="0.2">
      <c r="A278" t="s">
        <v>920</v>
      </c>
      <c r="B278">
        <v>0.27654367200434399</v>
      </c>
      <c r="C278">
        <v>12.136740275455701</v>
      </c>
      <c r="D278">
        <v>1.3238807859213499</v>
      </c>
      <c r="E278">
        <v>0.22992280293144199</v>
      </c>
      <c r="F278">
        <v>0.99916976934644897</v>
      </c>
      <c r="G278">
        <v>-4.5453069165674798</v>
      </c>
      <c r="H278" t="s">
        <v>921</v>
      </c>
      <c r="I278" t="s">
        <v>922</v>
      </c>
      <c r="J278">
        <v>5612</v>
      </c>
      <c r="K278" t="s">
        <v>920</v>
      </c>
      <c r="L278">
        <v>2286</v>
      </c>
      <c r="M278">
        <v>762</v>
      </c>
      <c r="N278">
        <v>4809.3652000000002</v>
      </c>
      <c r="O278">
        <v>6</v>
      </c>
      <c r="P278">
        <v>0.13254593175852999</v>
      </c>
    </row>
    <row r="279" spans="1:16" x14ac:dyDescent="0.2">
      <c r="A279" t="s">
        <v>923</v>
      </c>
      <c r="B279">
        <v>0.63904207385639999</v>
      </c>
      <c r="C279">
        <v>11.597206027919601</v>
      </c>
      <c r="D279">
        <v>1.7669020556723201</v>
      </c>
      <c r="E279">
        <v>0.123565365026601</v>
      </c>
      <c r="F279">
        <v>0.99916976934644897</v>
      </c>
      <c r="G279">
        <v>-4.4595034142085099</v>
      </c>
      <c r="H279" t="s">
        <v>924</v>
      </c>
      <c r="I279" t="s">
        <v>925</v>
      </c>
      <c r="J279">
        <v>9158</v>
      </c>
      <c r="K279" t="s">
        <v>923</v>
      </c>
      <c r="L279">
        <v>1095</v>
      </c>
      <c r="M279">
        <v>365</v>
      </c>
      <c r="N279">
        <v>3555.0916499999998</v>
      </c>
      <c r="O279">
        <v>1.5</v>
      </c>
      <c r="P279">
        <v>8.0821917808219207E-2</v>
      </c>
    </row>
    <row r="280" spans="1:16" x14ac:dyDescent="0.2">
      <c r="A280" t="s">
        <v>926</v>
      </c>
      <c r="B280">
        <v>-0.28781507059564698</v>
      </c>
      <c r="C280">
        <v>12.4297300317922</v>
      </c>
      <c r="D280">
        <v>-0.37289551429052897</v>
      </c>
      <c r="E280">
        <v>0.72101240867765004</v>
      </c>
      <c r="F280">
        <v>0.99916976934644897</v>
      </c>
      <c r="G280">
        <v>-4.6872097693477901</v>
      </c>
      <c r="H280" t="s">
        <v>927</v>
      </c>
      <c r="I280" t="s">
        <v>928</v>
      </c>
      <c r="J280">
        <v>8672</v>
      </c>
      <c r="K280" t="s">
        <v>926</v>
      </c>
      <c r="L280">
        <v>5688</v>
      </c>
      <c r="M280">
        <v>1896</v>
      </c>
      <c r="N280">
        <v>7294.9919499999996</v>
      </c>
      <c r="O280">
        <v>3.5</v>
      </c>
      <c r="P280">
        <v>2.63713080168776E-2</v>
      </c>
    </row>
    <row r="281" spans="1:16" x14ac:dyDescent="0.2">
      <c r="A281" t="s">
        <v>929</v>
      </c>
      <c r="B281">
        <v>4.3517592287722499E-2</v>
      </c>
      <c r="C281">
        <v>14.897433077699899</v>
      </c>
      <c r="D281">
        <v>0.14840379377984</v>
      </c>
      <c r="E281">
        <v>0.88649400367722897</v>
      </c>
      <c r="F281">
        <v>0.99916976934644897</v>
      </c>
      <c r="G281">
        <v>-4.69995151315866</v>
      </c>
      <c r="H281" t="s">
        <v>930</v>
      </c>
      <c r="I281" t="s">
        <v>931</v>
      </c>
      <c r="J281">
        <v>10465</v>
      </c>
      <c r="K281" t="s">
        <v>929</v>
      </c>
      <c r="L281">
        <v>534</v>
      </c>
      <c r="M281">
        <v>178</v>
      </c>
      <c r="N281">
        <v>29229.750499999998</v>
      </c>
      <c r="O281">
        <v>10</v>
      </c>
      <c r="P281">
        <v>0.78089887640449396</v>
      </c>
    </row>
    <row r="282" spans="1:16" x14ac:dyDescent="0.2">
      <c r="A282" t="s">
        <v>932</v>
      </c>
      <c r="B282">
        <v>-0.20851030676547699</v>
      </c>
      <c r="C282">
        <v>12.9805225849657</v>
      </c>
      <c r="D282">
        <v>-1.24136235047332</v>
      </c>
      <c r="E282">
        <v>0.257130324049611</v>
      </c>
      <c r="F282">
        <v>0.99916976934644897</v>
      </c>
      <c r="G282">
        <v>-4.56095428410742</v>
      </c>
      <c r="H282" t="s">
        <v>933</v>
      </c>
      <c r="I282" t="s">
        <v>934</v>
      </c>
      <c r="J282">
        <v>27429</v>
      </c>
      <c r="K282" t="s">
        <v>932</v>
      </c>
      <c r="L282">
        <v>1377</v>
      </c>
      <c r="M282">
        <v>459</v>
      </c>
      <c r="N282">
        <v>8272.6695</v>
      </c>
      <c r="O282">
        <v>3</v>
      </c>
      <c r="P282">
        <v>0.154684095860566</v>
      </c>
    </row>
    <row r="283" spans="1:16" x14ac:dyDescent="0.2">
      <c r="A283" t="s">
        <v>935</v>
      </c>
      <c r="B283">
        <v>0.418055370239097</v>
      </c>
      <c r="C283">
        <v>14.2137861332093</v>
      </c>
      <c r="D283">
        <v>1.71649626925739</v>
      </c>
      <c r="E283">
        <v>0.13277075231305699</v>
      </c>
      <c r="F283">
        <v>0.99916976934644897</v>
      </c>
      <c r="G283">
        <v>-4.4692195529062797</v>
      </c>
      <c r="H283" t="s">
        <v>936</v>
      </c>
      <c r="I283" t="s">
        <v>937</v>
      </c>
      <c r="J283">
        <v>11339</v>
      </c>
      <c r="K283" t="s">
        <v>935</v>
      </c>
      <c r="L283">
        <v>690</v>
      </c>
      <c r="M283">
        <v>230</v>
      </c>
      <c r="N283">
        <v>19621.025000000001</v>
      </c>
      <c r="O283">
        <v>3</v>
      </c>
      <c r="P283">
        <v>0.22608695652173899</v>
      </c>
    </row>
    <row r="284" spans="1:16" x14ac:dyDescent="0.2">
      <c r="A284" t="s">
        <v>938</v>
      </c>
      <c r="B284">
        <v>0.26412666010099001</v>
      </c>
      <c r="C284">
        <v>15.5641402678842</v>
      </c>
      <c r="D284">
        <v>0.90409109211026994</v>
      </c>
      <c r="E284">
        <v>0.39801579806045601</v>
      </c>
      <c r="F284">
        <v>0.99916976934644897</v>
      </c>
      <c r="G284">
        <v>-4.6206406588031301</v>
      </c>
      <c r="H284" t="s">
        <v>939</v>
      </c>
      <c r="I284" t="s">
        <v>940</v>
      </c>
      <c r="J284">
        <v>8574</v>
      </c>
      <c r="K284" t="s">
        <v>938</v>
      </c>
      <c r="L284">
        <v>1080</v>
      </c>
      <c r="M284">
        <v>360</v>
      </c>
      <c r="N284">
        <v>46424.364999999998</v>
      </c>
      <c r="O284">
        <v>11</v>
      </c>
      <c r="P284">
        <v>0.40833333333333299</v>
      </c>
    </row>
    <row r="285" spans="1:16" x14ac:dyDescent="0.2">
      <c r="A285" t="s">
        <v>941</v>
      </c>
      <c r="B285">
        <v>7.4418686471229706E-2</v>
      </c>
      <c r="C285">
        <v>17.878056404638901</v>
      </c>
      <c r="D285">
        <v>0.42426116523901902</v>
      </c>
      <c r="E285">
        <v>0.68497588409756605</v>
      </c>
      <c r="F285">
        <v>0.99916976934644897</v>
      </c>
      <c r="G285">
        <v>-4.6828464716177098</v>
      </c>
      <c r="H285" t="s">
        <v>942</v>
      </c>
      <c r="I285" t="s">
        <v>943</v>
      </c>
      <c r="J285">
        <v>2037</v>
      </c>
      <c r="K285" t="s">
        <v>941</v>
      </c>
      <c r="L285">
        <v>3174</v>
      </c>
      <c r="M285">
        <v>1058</v>
      </c>
      <c r="N285">
        <v>237765.35500000001</v>
      </c>
      <c r="O285">
        <v>50</v>
      </c>
      <c r="P285">
        <v>0.64413988657845</v>
      </c>
    </row>
    <row r="286" spans="1:16" x14ac:dyDescent="0.2">
      <c r="A286" t="s">
        <v>944</v>
      </c>
      <c r="B286">
        <v>0.211152225954887</v>
      </c>
      <c r="C286">
        <v>12.955088925145599</v>
      </c>
      <c r="D286">
        <v>1.05890755237444</v>
      </c>
      <c r="E286">
        <v>0.32716515356120701</v>
      </c>
      <c r="F286">
        <v>0.99916976934644897</v>
      </c>
      <c r="G286">
        <v>-4.5943165955795804</v>
      </c>
      <c r="H286" t="s">
        <v>945</v>
      </c>
      <c r="I286" t="s">
        <v>946</v>
      </c>
      <c r="J286">
        <v>10618</v>
      </c>
      <c r="K286" t="s">
        <v>944</v>
      </c>
      <c r="L286">
        <v>1443</v>
      </c>
      <c r="M286">
        <v>481</v>
      </c>
      <c r="N286">
        <v>8120.5654999999997</v>
      </c>
      <c r="O286">
        <v>3</v>
      </c>
      <c r="P286">
        <v>8.7318087318087295E-2</v>
      </c>
    </row>
    <row r="287" spans="1:16" x14ac:dyDescent="0.2">
      <c r="A287" t="s">
        <v>947</v>
      </c>
      <c r="B287">
        <v>-0.36265951118351802</v>
      </c>
      <c r="C287">
        <v>11.776689926994001</v>
      </c>
      <c r="D287">
        <v>-0.96042234071423205</v>
      </c>
      <c r="E287">
        <v>0.37098372609249097</v>
      </c>
      <c r="F287">
        <v>0.99916976934644897</v>
      </c>
      <c r="G287">
        <v>-4.6113216083842401</v>
      </c>
      <c r="H287" t="s">
        <v>948</v>
      </c>
      <c r="I287" t="s">
        <v>949</v>
      </c>
      <c r="J287">
        <v>5889</v>
      </c>
      <c r="K287" t="s">
        <v>947</v>
      </c>
      <c r="L287">
        <v>1131</v>
      </c>
      <c r="M287">
        <v>377</v>
      </c>
      <c r="N287">
        <v>3722.20325</v>
      </c>
      <c r="O287">
        <v>3.5</v>
      </c>
      <c r="P287">
        <v>0.156498673740053</v>
      </c>
    </row>
    <row r="288" spans="1:16" x14ac:dyDescent="0.2">
      <c r="A288" t="s">
        <v>950</v>
      </c>
      <c r="B288">
        <v>0.114863945569727</v>
      </c>
      <c r="C288">
        <v>14.1523387191005</v>
      </c>
      <c r="D288">
        <v>0.40935736053351002</v>
      </c>
      <c r="E288">
        <v>0.69534582578537696</v>
      </c>
      <c r="F288">
        <v>0.99916976934644897</v>
      </c>
      <c r="G288">
        <v>-4.6841652994057101</v>
      </c>
      <c r="H288" t="s">
        <v>951</v>
      </c>
      <c r="I288" t="s">
        <v>952</v>
      </c>
      <c r="J288">
        <v>10542</v>
      </c>
      <c r="K288" t="s">
        <v>950</v>
      </c>
      <c r="L288">
        <v>522</v>
      </c>
      <c r="M288">
        <v>174</v>
      </c>
      <c r="N288">
        <v>18203.249</v>
      </c>
      <c r="O288">
        <v>4</v>
      </c>
      <c r="P288">
        <v>0.390804597701149</v>
      </c>
    </row>
    <row r="289" spans="1:16" x14ac:dyDescent="0.2">
      <c r="A289" t="s">
        <v>953</v>
      </c>
      <c r="B289">
        <v>-0.46325219185772099</v>
      </c>
      <c r="C289">
        <v>11.790580081890001</v>
      </c>
      <c r="D289">
        <v>-2.3384331435974</v>
      </c>
      <c r="E289">
        <v>5.4474568614375003E-2</v>
      </c>
      <c r="F289">
        <v>0.99916976934644897</v>
      </c>
      <c r="G289">
        <v>-4.3553726069981096</v>
      </c>
      <c r="H289" t="s">
        <v>954</v>
      </c>
      <c r="I289" t="s">
        <v>955</v>
      </c>
      <c r="J289">
        <v>2309</v>
      </c>
      <c r="K289" t="s">
        <v>953</v>
      </c>
      <c r="L289">
        <v>2022</v>
      </c>
      <c r="M289">
        <v>674</v>
      </c>
      <c r="N289">
        <v>3957.6442999999999</v>
      </c>
      <c r="O289">
        <v>1</v>
      </c>
      <c r="P289">
        <v>3.1157270029673601E-2</v>
      </c>
    </row>
    <row r="290" spans="1:16" x14ac:dyDescent="0.2">
      <c r="A290" t="s">
        <v>956</v>
      </c>
      <c r="B290">
        <v>-0.22943599261407699</v>
      </c>
      <c r="C290">
        <v>12.769191048813299</v>
      </c>
      <c r="D290">
        <v>-0.84564908803887195</v>
      </c>
      <c r="E290">
        <v>0.42759094409451598</v>
      </c>
      <c r="F290">
        <v>0.99916976934644897</v>
      </c>
      <c r="G290">
        <v>-4.6299498901019502</v>
      </c>
      <c r="H290" t="s">
        <v>957</v>
      </c>
      <c r="I290" t="s">
        <v>958</v>
      </c>
      <c r="J290">
        <v>7517</v>
      </c>
      <c r="K290" t="s">
        <v>956</v>
      </c>
      <c r="L290">
        <v>1041</v>
      </c>
      <c r="M290">
        <v>347</v>
      </c>
      <c r="N290">
        <v>6815.3538500000004</v>
      </c>
      <c r="O290">
        <v>2</v>
      </c>
      <c r="P290">
        <v>6.9164265129683003E-2</v>
      </c>
    </row>
    <row r="291" spans="1:16" x14ac:dyDescent="0.2">
      <c r="A291" t="s">
        <v>959</v>
      </c>
      <c r="B291">
        <v>-3.32749220296744E-2</v>
      </c>
      <c r="C291">
        <v>14.810359590469499</v>
      </c>
      <c r="D291">
        <v>-0.205787418430115</v>
      </c>
      <c r="E291">
        <v>0.843213055549065</v>
      </c>
      <c r="F291">
        <v>0.99916976934644897</v>
      </c>
      <c r="G291">
        <v>-4.6977092079653699</v>
      </c>
      <c r="H291" t="s">
        <v>960</v>
      </c>
      <c r="I291" t="s">
        <v>961</v>
      </c>
      <c r="J291">
        <v>8562</v>
      </c>
      <c r="K291" t="s">
        <v>959</v>
      </c>
      <c r="L291">
        <v>597</v>
      </c>
      <c r="M291">
        <v>199</v>
      </c>
      <c r="N291">
        <v>27853.494999999999</v>
      </c>
      <c r="O291">
        <v>7</v>
      </c>
      <c r="P291">
        <v>0.47236180904522601</v>
      </c>
    </row>
    <row r="292" spans="1:16" x14ac:dyDescent="0.2">
      <c r="A292" t="s">
        <v>962</v>
      </c>
      <c r="B292">
        <v>1.8148995232021301E-3</v>
      </c>
      <c r="C292">
        <v>15.17268193682</v>
      </c>
      <c r="D292">
        <v>1.16762320984432E-2</v>
      </c>
      <c r="E292">
        <v>0.99103195054073201</v>
      </c>
      <c r="F292">
        <v>0.99916976934644897</v>
      </c>
      <c r="G292">
        <v>-4.70238028326653</v>
      </c>
      <c r="H292" t="s">
        <v>963</v>
      </c>
      <c r="I292" t="s">
        <v>964</v>
      </c>
      <c r="J292">
        <v>11260</v>
      </c>
      <c r="K292" t="s">
        <v>962</v>
      </c>
      <c r="L292">
        <v>2889</v>
      </c>
      <c r="M292">
        <v>963</v>
      </c>
      <c r="N292">
        <v>37125.614999999998</v>
      </c>
      <c r="O292">
        <v>28.5</v>
      </c>
      <c r="P292">
        <v>0.36188992731048802</v>
      </c>
    </row>
    <row r="293" spans="1:16" x14ac:dyDescent="0.2">
      <c r="A293" t="s">
        <v>965</v>
      </c>
      <c r="B293">
        <v>-0.203136778856049</v>
      </c>
      <c r="C293">
        <v>12.241613697353401</v>
      </c>
      <c r="D293">
        <v>-0.61084803942128896</v>
      </c>
      <c r="E293">
        <v>0.56191171882664603</v>
      </c>
      <c r="F293">
        <v>0.99916976934644897</v>
      </c>
      <c r="G293">
        <v>-4.6628980175544701</v>
      </c>
      <c r="H293" t="s">
        <v>966</v>
      </c>
      <c r="I293" t="s">
        <v>967</v>
      </c>
      <c r="J293">
        <v>10591</v>
      </c>
      <c r="K293" t="s">
        <v>965</v>
      </c>
      <c r="L293">
        <v>732</v>
      </c>
      <c r="M293">
        <v>244</v>
      </c>
      <c r="N293">
        <v>5735.0312000000004</v>
      </c>
      <c r="O293">
        <v>1</v>
      </c>
      <c r="P293">
        <v>6.9672131147541005E-2</v>
      </c>
    </row>
    <row r="294" spans="1:16" x14ac:dyDescent="0.2">
      <c r="A294" t="s">
        <v>968</v>
      </c>
      <c r="B294">
        <v>-3.05180855850011E-2</v>
      </c>
      <c r="C294">
        <v>16.125796092653001</v>
      </c>
      <c r="D294">
        <v>-0.20548327109497799</v>
      </c>
      <c r="E294">
        <v>0.84344105766811395</v>
      </c>
      <c r="F294">
        <v>0.99916976934644897</v>
      </c>
      <c r="G294">
        <v>-4.6977229697469198</v>
      </c>
      <c r="H294" t="s">
        <v>969</v>
      </c>
      <c r="I294" t="s">
        <v>970</v>
      </c>
      <c r="J294">
        <v>10469</v>
      </c>
      <c r="K294" t="s">
        <v>968</v>
      </c>
      <c r="L294">
        <v>1359</v>
      </c>
      <c r="M294">
        <v>453</v>
      </c>
      <c r="N294">
        <v>71170.914999999994</v>
      </c>
      <c r="O294">
        <v>13.5</v>
      </c>
      <c r="P294">
        <v>0.35982339955849901</v>
      </c>
    </row>
    <row r="295" spans="1:16" x14ac:dyDescent="0.2">
      <c r="A295" t="s">
        <v>971</v>
      </c>
      <c r="B295">
        <v>0.26448004908051298</v>
      </c>
      <c r="C295">
        <v>14.118727104743</v>
      </c>
      <c r="D295">
        <v>0.86440059556106597</v>
      </c>
      <c r="E295">
        <v>0.41793154904787699</v>
      </c>
      <c r="F295">
        <v>0.99916976934644897</v>
      </c>
      <c r="G295">
        <v>-4.6270050903345599</v>
      </c>
      <c r="H295" t="s">
        <v>972</v>
      </c>
      <c r="I295" t="s">
        <v>973</v>
      </c>
      <c r="J295">
        <v>27095</v>
      </c>
      <c r="K295" t="s">
        <v>971</v>
      </c>
      <c r="L295">
        <v>567</v>
      </c>
      <c r="M295">
        <v>189</v>
      </c>
      <c r="N295">
        <v>18780.38</v>
      </c>
      <c r="O295">
        <v>6</v>
      </c>
      <c r="P295">
        <v>0.34920634920634902</v>
      </c>
    </row>
    <row r="296" spans="1:16" x14ac:dyDescent="0.2">
      <c r="A296" t="s">
        <v>974</v>
      </c>
      <c r="B296">
        <v>-0.14771996458730499</v>
      </c>
      <c r="C296">
        <v>13.7602428918469</v>
      </c>
      <c r="D296">
        <v>-0.63974368460147801</v>
      </c>
      <c r="E296">
        <v>0.544081228386042</v>
      </c>
      <c r="F296">
        <v>0.99916976934644897</v>
      </c>
      <c r="G296">
        <v>-4.6592774077919099</v>
      </c>
      <c r="H296" t="s">
        <v>975</v>
      </c>
      <c r="I296" t="s">
        <v>976</v>
      </c>
      <c r="J296">
        <v>8440</v>
      </c>
      <c r="K296" t="s">
        <v>974</v>
      </c>
      <c r="L296">
        <v>1143</v>
      </c>
      <c r="M296">
        <v>381</v>
      </c>
      <c r="N296">
        <v>13688.496999999999</v>
      </c>
      <c r="O296">
        <v>3</v>
      </c>
      <c r="P296">
        <v>0.13123359580052499</v>
      </c>
    </row>
    <row r="297" spans="1:16" x14ac:dyDescent="0.2">
      <c r="A297" t="s">
        <v>977</v>
      </c>
      <c r="B297">
        <v>-7.3930313977793802E-2</v>
      </c>
      <c r="C297">
        <v>14.753292973983701</v>
      </c>
      <c r="D297">
        <v>-0.52932373677695399</v>
      </c>
      <c r="E297">
        <v>0.61405732682963199</v>
      </c>
      <c r="F297">
        <v>0.99916976934644897</v>
      </c>
      <c r="G297">
        <v>-4.6723708083111903</v>
      </c>
      <c r="H297" t="s">
        <v>978</v>
      </c>
      <c r="I297" t="s">
        <v>979</v>
      </c>
      <c r="J297">
        <v>5356</v>
      </c>
      <c r="K297" t="s">
        <v>977</v>
      </c>
      <c r="L297">
        <v>1545</v>
      </c>
      <c r="M297">
        <v>515</v>
      </c>
      <c r="N297">
        <v>27045.262500000001</v>
      </c>
      <c r="O297">
        <v>19</v>
      </c>
      <c r="P297">
        <v>0.48252427184466001</v>
      </c>
    </row>
    <row r="298" spans="1:16" x14ac:dyDescent="0.2">
      <c r="A298" t="s">
        <v>980</v>
      </c>
      <c r="B298">
        <v>-0.105470325763537</v>
      </c>
      <c r="C298">
        <v>13.619993418977799</v>
      </c>
      <c r="D298">
        <v>-0.55485607812396598</v>
      </c>
      <c r="E298">
        <v>0.59744124080424099</v>
      </c>
      <c r="F298">
        <v>0.99916976934644897</v>
      </c>
      <c r="G298">
        <v>-4.6695253669131596</v>
      </c>
      <c r="H298" t="s">
        <v>981</v>
      </c>
      <c r="I298" t="s">
        <v>982</v>
      </c>
      <c r="J298">
        <v>9055</v>
      </c>
      <c r="K298" t="s">
        <v>980</v>
      </c>
      <c r="L298">
        <v>1863</v>
      </c>
      <c r="M298">
        <v>621</v>
      </c>
      <c r="N298">
        <v>13549.9085</v>
      </c>
      <c r="O298">
        <v>8.5</v>
      </c>
      <c r="P298">
        <v>0.23671497584541101</v>
      </c>
    </row>
    <row r="299" spans="1:16" x14ac:dyDescent="0.2">
      <c r="A299" t="s">
        <v>983</v>
      </c>
      <c r="B299">
        <v>-0.25253911485938801</v>
      </c>
      <c r="C299">
        <v>10.9778709201731</v>
      </c>
      <c r="D299">
        <v>-0.89771664723691502</v>
      </c>
      <c r="E299">
        <v>0.40116583652499399</v>
      </c>
      <c r="F299">
        <v>0.99916976934644897</v>
      </c>
      <c r="G299">
        <v>-4.6216744768718998</v>
      </c>
      <c r="H299" t="s">
        <v>984</v>
      </c>
      <c r="I299" t="s">
        <v>985</v>
      </c>
      <c r="J299">
        <v>6001</v>
      </c>
      <c r="K299" t="s">
        <v>983</v>
      </c>
      <c r="L299">
        <v>546</v>
      </c>
      <c r="M299">
        <v>182</v>
      </c>
      <c r="N299">
        <v>2202.4935</v>
      </c>
      <c r="O299">
        <v>2</v>
      </c>
      <c r="P299">
        <v>0.18131868131868101</v>
      </c>
    </row>
    <row r="300" spans="1:16" x14ac:dyDescent="0.2">
      <c r="A300" t="s">
        <v>986</v>
      </c>
      <c r="B300">
        <v>-1.78455392221064E-2</v>
      </c>
      <c r="C300">
        <v>15.138199995933601</v>
      </c>
      <c r="D300">
        <v>-2.9745589120940399E-2</v>
      </c>
      <c r="E300">
        <v>0.97715688105937404</v>
      </c>
      <c r="F300">
        <v>0.99916976934644897</v>
      </c>
      <c r="G300">
        <v>-4.7022969859727697</v>
      </c>
      <c r="H300" t="s">
        <v>987</v>
      </c>
      <c r="I300" t="s">
        <v>988</v>
      </c>
      <c r="J300">
        <v>7756</v>
      </c>
      <c r="K300" t="s">
        <v>986</v>
      </c>
      <c r="L300">
        <v>1494</v>
      </c>
      <c r="M300">
        <v>498</v>
      </c>
      <c r="N300">
        <v>32004.878499999999</v>
      </c>
      <c r="O300">
        <v>7.5</v>
      </c>
      <c r="P300">
        <v>0.19076305220883499</v>
      </c>
    </row>
    <row r="301" spans="1:16" x14ac:dyDescent="0.2">
      <c r="A301" t="s">
        <v>989</v>
      </c>
      <c r="B301">
        <v>5.5547063719435699E-2</v>
      </c>
      <c r="C301">
        <v>12.905440165634699</v>
      </c>
      <c r="D301">
        <v>0.21818286292029401</v>
      </c>
      <c r="E301">
        <v>0.83393505184249905</v>
      </c>
      <c r="F301">
        <v>0.99916976934644897</v>
      </c>
      <c r="G301">
        <v>-4.6971314582740096</v>
      </c>
      <c r="H301" t="s">
        <v>990</v>
      </c>
      <c r="I301" t="s">
        <v>991</v>
      </c>
      <c r="J301">
        <v>4711</v>
      </c>
      <c r="K301" t="s">
        <v>989</v>
      </c>
      <c r="L301">
        <v>620</v>
      </c>
      <c r="M301">
        <v>207</v>
      </c>
      <c r="N301">
        <v>8583.4431499999992</v>
      </c>
      <c r="O301">
        <v>2.5</v>
      </c>
      <c r="P301">
        <v>0.173913043478261</v>
      </c>
    </row>
    <row r="302" spans="1:16" x14ac:dyDescent="0.2">
      <c r="A302" t="s">
        <v>992</v>
      </c>
      <c r="B302">
        <v>-0.664182088963853</v>
      </c>
      <c r="C302">
        <v>12.8050796648965</v>
      </c>
      <c r="D302">
        <v>-1.16661682958965</v>
      </c>
      <c r="E302">
        <v>0.28412487016927401</v>
      </c>
      <c r="F302">
        <v>0.99916976934644897</v>
      </c>
      <c r="G302">
        <v>-4.5748635629878498</v>
      </c>
      <c r="H302" t="s">
        <v>993</v>
      </c>
      <c r="I302" t="s">
        <v>994</v>
      </c>
      <c r="J302">
        <v>4709</v>
      </c>
      <c r="K302" t="s">
        <v>992</v>
      </c>
      <c r="L302">
        <v>297</v>
      </c>
      <c r="M302">
        <v>99</v>
      </c>
      <c r="N302">
        <v>10469.879999999999</v>
      </c>
      <c r="O302">
        <v>2</v>
      </c>
      <c r="P302">
        <v>0.17171717171717199</v>
      </c>
    </row>
    <row r="303" spans="1:16" x14ac:dyDescent="0.2">
      <c r="A303" t="s">
        <v>995</v>
      </c>
      <c r="B303">
        <v>0.96078644590851203</v>
      </c>
      <c r="C303">
        <v>12.028397469259801</v>
      </c>
      <c r="D303">
        <v>2.5012907522427201</v>
      </c>
      <c r="E303">
        <v>4.3221053093832999E-2</v>
      </c>
      <c r="F303">
        <v>0.99916976934644897</v>
      </c>
      <c r="G303">
        <v>-4.3284960809545101</v>
      </c>
      <c r="H303" t="s">
        <v>996</v>
      </c>
      <c r="I303" t="s">
        <v>997</v>
      </c>
      <c r="J303">
        <v>4695</v>
      </c>
      <c r="K303" t="s">
        <v>995</v>
      </c>
      <c r="L303">
        <v>300</v>
      </c>
      <c r="M303">
        <v>100</v>
      </c>
      <c r="N303">
        <v>5228.8212999999996</v>
      </c>
      <c r="O303">
        <v>1</v>
      </c>
      <c r="P303">
        <v>0.21</v>
      </c>
    </row>
    <row r="304" spans="1:16" x14ac:dyDescent="0.2">
      <c r="A304" t="s">
        <v>998</v>
      </c>
      <c r="B304">
        <v>6.3607928096738306E-2</v>
      </c>
      <c r="C304">
        <v>15.1987695575092</v>
      </c>
      <c r="D304">
        <v>0.34000252780357199</v>
      </c>
      <c r="E304">
        <v>0.74450817459917595</v>
      </c>
      <c r="F304">
        <v>0.99916976934644897</v>
      </c>
      <c r="G304">
        <v>-4.6897304233231196</v>
      </c>
      <c r="H304" t="s">
        <v>999</v>
      </c>
      <c r="I304" t="s">
        <v>1000</v>
      </c>
      <c r="J304">
        <v>439</v>
      </c>
      <c r="K304" t="s">
        <v>998</v>
      </c>
      <c r="L304">
        <v>1047</v>
      </c>
      <c r="M304">
        <v>349</v>
      </c>
      <c r="N304">
        <v>38295.300499999998</v>
      </c>
      <c r="O304">
        <v>11</v>
      </c>
      <c r="P304">
        <v>0.47564469914040097</v>
      </c>
    </row>
    <row r="305" spans="1:16" x14ac:dyDescent="0.2">
      <c r="A305" t="s">
        <v>1001</v>
      </c>
      <c r="B305">
        <v>6.4492052646132295E-2</v>
      </c>
      <c r="C305">
        <v>12.442200319584099</v>
      </c>
      <c r="D305">
        <v>0.28079149973478201</v>
      </c>
      <c r="E305">
        <v>0.78754138199761803</v>
      </c>
      <c r="F305">
        <v>0.99916976934644897</v>
      </c>
      <c r="G305">
        <v>-4.6937141497931698</v>
      </c>
      <c r="H305" t="s">
        <v>1002</v>
      </c>
      <c r="I305" t="s">
        <v>1003</v>
      </c>
      <c r="J305">
        <v>699</v>
      </c>
      <c r="K305" t="s">
        <v>1001</v>
      </c>
      <c r="L305">
        <v>3258</v>
      </c>
      <c r="M305">
        <v>1086</v>
      </c>
      <c r="N305">
        <v>6044.5821500000002</v>
      </c>
      <c r="O305">
        <v>5</v>
      </c>
      <c r="P305">
        <v>0.10128913443830601</v>
      </c>
    </row>
    <row r="306" spans="1:16" x14ac:dyDescent="0.2">
      <c r="A306" t="s">
        <v>1004</v>
      </c>
      <c r="B306">
        <v>0.27938741943425199</v>
      </c>
      <c r="C306">
        <v>15.7342007211926</v>
      </c>
      <c r="D306">
        <v>0.98547213658962296</v>
      </c>
      <c r="E306">
        <v>0.35942560746504498</v>
      </c>
      <c r="F306">
        <v>0.99916976934644897</v>
      </c>
      <c r="G306">
        <v>-4.6070775605822201</v>
      </c>
      <c r="H306" t="s">
        <v>1005</v>
      </c>
      <c r="I306" t="s">
        <v>1006</v>
      </c>
      <c r="J306">
        <v>9184</v>
      </c>
      <c r="K306" t="s">
        <v>1004</v>
      </c>
      <c r="L306">
        <v>987</v>
      </c>
      <c r="M306">
        <v>329</v>
      </c>
      <c r="N306">
        <v>55805.02</v>
      </c>
      <c r="O306">
        <v>15.5</v>
      </c>
      <c r="P306">
        <v>0.66109422492401204</v>
      </c>
    </row>
    <row r="307" spans="1:16" x14ac:dyDescent="0.2">
      <c r="A307" t="s">
        <v>1007</v>
      </c>
      <c r="B307">
        <v>0.15644452731716299</v>
      </c>
      <c r="C307">
        <v>20.295774522612401</v>
      </c>
      <c r="D307">
        <v>0.70383804529806204</v>
      </c>
      <c r="E307">
        <v>0.50580377580229796</v>
      </c>
      <c r="F307">
        <v>0.99916976934644897</v>
      </c>
      <c r="G307">
        <v>-4.6507855190593297</v>
      </c>
      <c r="H307" t="s">
        <v>1008</v>
      </c>
      <c r="I307" t="s">
        <v>1009</v>
      </c>
      <c r="J307">
        <v>81</v>
      </c>
      <c r="K307" t="s">
        <v>1007</v>
      </c>
      <c r="L307">
        <v>2736</v>
      </c>
      <c r="M307">
        <v>912</v>
      </c>
      <c r="N307">
        <v>1299596.25</v>
      </c>
      <c r="O307">
        <v>105</v>
      </c>
      <c r="P307">
        <v>1</v>
      </c>
    </row>
    <row r="308" spans="1:16" x14ac:dyDescent="0.2">
      <c r="A308" t="s">
        <v>1010</v>
      </c>
      <c r="B308">
        <v>-0.188232037031309</v>
      </c>
      <c r="C308">
        <v>15.6361943589585</v>
      </c>
      <c r="D308">
        <v>-0.87195326110835203</v>
      </c>
      <c r="E308">
        <v>0.41408634980098502</v>
      </c>
      <c r="F308">
        <v>0.99916976934644897</v>
      </c>
      <c r="G308">
        <v>-4.62580754347203</v>
      </c>
      <c r="H308" t="s">
        <v>1011</v>
      </c>
      <c r="I308" t="s">
        <v>1012</v>
      </c>
      <c r="J308" t="s">
        <v>100</v>
      </c>
      <c r="K308" t="s">
        <v>100</v>
      </c>
      <c r="L308" t="s">
        <v>100</v>
      </c>
      <c r="M308" t="s">
        <v>100</v>
      </c>
      <c r="N308">
        <v>53606.296499999997</v>
      </c>
      <c r="O308">
        <v>8</v>
      </c>
      <c r="P308" t="s">
        <v>100</v>
      </c>
    </row>
    <row r="309" spans="1:16" x14ac:dyDescent="0.2">
      <c r="A309" t="s">
        <v>1013</v>
      </c>
      <c r="B309">
        <v>0.59500026372891501</v>
      </c>
      <c r="C309">
        <v>12.9301350285804</v>
      </c>
      <c r="D309">
        <v>0.76074683928805398</v>
      </c>
      <c r="E309">
        <v>0.47332930091832598</v>
      </c>
      <c r="F309">
        <v>0.99916976934644897</v>
      </c>
      <c r="G309">
        <v>-4.6427445983135698</v>
      </c>
      <c r="H309" t="s">
        <v>1014</v>
      </c>
      <c r="I309" t="s">
        <v>1015</v>
      </c>
      <c r="J309">
        <v>114049</v>
      </c>
      <c r="K309" t="s">
        <v>1013</v>
      </c>
      <c r="L309">
        <v>846</v>
      </c>
      <c r="M309">
        <v>282</v>
      </c>
      <c r="N309">
        <v>9210.9517500000002</v>
      </c>
      <c r="O309">
        <v>3</v>
      </c>
      <c r="P309">
        <v>0.19858156028368801</v>
      </c>
    </row>
    <row r="310" spans="1:16" x14ac:dyDescent="0.2">
      <c r="A310" t="s">
        <v>1016</v>
      </c>
      <c r="B310">
        <v>-5.21587623728266E-2</v>
      </c>
      <c r="C310">
        <v>14.5857354407622</v>
      </c>
      <c r="D310">
        <v>-0.38397614205229802</v>
      </c>
      <c r="E310">
        <v>0.713169020428985</v>
      </c>
      <c r="F310">
        <v>0.99916976934644897</v>
      </c>
      <c r="G310">
        <v>-4.6863121459625097</v>
      </c>
      <c r="H310" t="s">
        <v>1017</v>
      </c>
      <c r="I310" t="s">
        <v>1018</v>
      </c>
      <c r="J310">
        <v>27336</v>
      </c>
      <c r="K310" t="s">
        <v>1016</v>
      </c>
      <c r="L310">
        <v>2268</v>
      </c>
      <c r="M310">
        <v>756</v>
      </c>
      <c r="N310">
        <v>24151.787</v>
      </c>
      <c r="O310">
        <v>6</v>
      </c>
      <c r="P310">
        <v>0.11640211640211599</v>
      </c>
    </row>
    <row r="311" spans="1:16" x14ac:dyDescent="0.2">
      <c r="A311" t="s">
        <v>1019</v>
      </c>
      <c r="B311">
        <v>-6.1524818642677602E-3</v>
      </c>
      <c r="C311">
        <v>11.6131165703808</v>
      </c>
      <c r="D311">
        <v>-1.7614996588677202E-2</v>
      </c>
      <c r="E311">
        <v>0.98647107392020605</v>
      </c>
      <c r="F311">
        <v>0.99916976934644897</v>
      </c>
      <c r="G311">
        <v>-4.7023609222948499</v>
      </c>
      <c r="H311" t="s">
        <v>1020</v>
      </c>
      <c r="I311" t="s">
        <v>1021</v>
      </c>
      <c r="J311">
        <v>5565</v>
      </c>
      <c r="K311" t="s">
        <v>1019</v>
      </c>
      <c r="L311">
        <v>819</v>
      </c>
      <c r="M311">
        <v>273</v>
      </c>
      <c r="N311">
        <v>3093.0843</v>
      </c>
      <c r="O311">
        <v>2.5</v>
      </c>
      <c r="P311">
        <v>0.16849816849816901</v>
      </c>
    </row>
    <row r="312" spans="1:16" x14ac:dyDescent="0.2">
      <c r="A312" t="s">
        <v>1022</v>
      </c>
      <c r="B312">
        <v>-3.9078175465395E-2</v>
      </c>
      <c r="C312">
        <v>16.1033779250028</v>
      </c>
      <c r="D312">
        <v>-0.26698101559430198</v>
      </c>
      <c r="E312">
        <v>0.79770246444473003</v>
      </c>
      <c r="F312">
        <v>0.99916976934644897</v>
      </c>
      <c r="G312">
        <v>-4.6945389952977301</v>
      </c>
      <c r="H312" t="s">
        <v>1023</v>
      </c>
      <c r="I312" t="s">
        <v>1024</v>
      </c>
      <c r="J312">
        <v>164</v>
      </c>
      <c r="K312" t="s">
        <v>1022</v>
      </c>
      <c r="L312">
        <v>2478</v>
      </c>
      <c r="M312">
        <v>826</v>
      </c>
      <c r="N312">
        <v>73849.911999999997</v>
      </c>
      <c r="O312">
        <v>20</v>
      </c>
      <c r="P312">
        <v>0.31355932203389802</v>
      </c>
    </row>
    <row r="313" spans="1:16" x14ac:dyDescent="0.2">
      <c r="A313" t="s">
        <v>1025</v>
      </c>
      <c r="B313">
        <v>-0.52411579977001399</v>
      </c>
      <c r="C313">
        <v>13.7225391100572</v>
      </c>
      <c r="D313">
        <v>-1.05077476776314</v>
      </c>
      <c r="E313">
        <v>0.33061977045624502</v>
      </c>
      <c r="F313">
        <v>0.99916976934644897</v>
      </c>
      <c r="G313">
        <v>-4.5957517742246603</v>
      </c>
      <c r="H313" t="s">
        <v>1026</v>
      </c>
      <c r="I313" t="s">
        <v>1027</v>
      </c>
      <c r="J313">
        <v>9144</v>
      </c>
      <c r="K313" t="s">
        <v>1025</v>
      </c>
      <c r="L313">
        <v>828</v>
      </c>
      <c r="M313">
        <v>276</v>
      </c>
      <c r="N313">
        <v>12455.674499999999</v>
      </c>
      <c r="O313">
        <v>3</v>
      </c>
      <c r="P313">
        <v>0.108695652173913</v>
      </c>
    </row>
    <row r="314" spans="1:16" x14ac:dyDescent="0.2">
      <c r="A314" t="s">
        <v>1028</v>
      </c>
      <c r="B314">
        <v>6.4417206743328806E-2</v>
      </c>
      <c r="C314">
        <v>14.823352557835999</v>
      </c>
      <c r="D314">
        <v>0.32475927411354599</v>
      </c>
      <c r="E314">
        <v>0.75549961037354296</v>
      </c>
      <c r="F314">
        <v>0.99916976934644897</v>
      </c>
      <c r="G314">
        <v>-4.6908246481832601</v>
      </c>
      <c r="H314" t="s">
        <v>1029</v>
      </c>
      <c r="I314" t="s">
        <v>1030</v>
      </c>
      <c r="J314">
        <v>6449</v>
      </c>
      <c r="K314" t="s">
        <v>1028</v>
      </c>
      <c r="L314">
        <v>1083</v>
      </c>
      <c r="M314">
        <v>361</v>
      </c>
      <c r="N314">
        <v>29253.405999999999</v>
      </c>
      <c r="O314">
        <v>11</v>
      </c>
      <c r="P314">
        <v>0.31024930747922402</v>
      </c>
    </row>
    <row r="315" spans="1:16" x14ac:dyDescent="0.2">
      <c r="A315" t="s">
        <v>1031</v>
      </c>
      <c r="B315">
        <v>-0.36757284296800902</v>
      </c>
      <c r="C315">
        <v>13.0432340268442</v>
      </c>
      <c r="D315">
        <v>-1.18956582673449</v>
      </c>
      <c r="E315">
        <v>0.27559224715383102</v>
      </c>
      <c r="F315">
        <v>0.99916976934644897</v>
      </c>
      <c r="G315">
        <v>-4.5706241933554503</v>
      </c>
      <c r="H315" t="s">
        <v>1032</v>
      </c>
      <c r="I315" t="s">
        <v>1033</v>
      </c>
      <c r="J315">
        <v>2029</v>
      </c>
      <c r="K315" t="s">
        <v>1031</v>
      </c>
      <c r="L315">
        <v>564</v>
      </c>
      <c r="M315">
        <v>188</v>
      </c>
      <c r="N315">
        <v>11087.063</v>
      </c>
      <c r="O315">
        <v>1</v>
      </c>
      <c r="P315">
        <v>5.85106382978723E-2</v>
      </c>
    </row>
    <row r="316" spans="1:16" x14ac:dyDescent="0.2">
      <c r="A316" t="s">
        <v>1034</v>
      </c>
      <c r="B316">
        <v>-1.6277833121620199E-2</v>
      </c>
      <c r="C316">
        <v>16.3217263179728</v>
      </c>
      <c r="D316">
        <v>-0.106677450772315</v>
      </c>
      <c r="E316">
        <v>0.91824186506625405</v>
      </c>
      <c r="F316">
        <v>0.99916976934644897</v>
      </c>
      <c r="G316">
        <v>-4.7011307695493603</v>
      </c>
      <c r="H316" t="s">
        <v>1035</v>
      </c>
      <c r="I316" t="s">
        <v>1036</v>
      </c>
      <c r="J316">
        <v>4677</v>
      </c>
      <c r="K316" t="s">
        <v>1034</v>
      </c>
      <c r="L316">
        <v>1647</v>
      </c>
      <c r="M316">
        <v>549</v>
      </c>
      <c r="N316">
        <v>79462.457999999999</v>
      </c>
      <c r="O316">
        <v>23.5</v>
      </c>
      <c r="P316">
        <v>0.494535519125683</v>
      </c>
    </row>
    <row r="317" spans="1:16" x14ac:dyDescent="0.2">
      <c r="A317" t="s">
        <v>1037</v>
      </c>
      <c r="B317">
        <v>-8.5440443732617E-2</v>
      </c>
      <c r="C317">
        <v>15.435848325696099</v>
      </c>
      <c r="D317">
        <v>-0.61821340692212001</v>
      </c>
      <c r="E317">
        <v>0.55733358734844396</v>
      </c>
      <c r="F317">
        <v>0.99916976934644897</v>
      </c>
      <c r="G317">
        <v>-4.6619878084661996</v>
      </c>
      <c r="H317" t="s">
        <v>1038</v>
      </c>
      <c r="I317" t="s">
        <v>1039</v>
      </c>
      <c r="J317">
        <v>4430</v>
      </c>
      <c r="K317" t="s">
        <v>1037</v>
      </c>
      <c r="L317">
        <v>3411</v>
      </c>
      <c r="M317">
        <v>1137</v>
      </c>
      <c r="N317">
        <v>43859.173499999997</v>
      </c>
      <c r="O317">
        <v>30.5</v>
      </c>
      <c r="P317">
        <v>0.33553210202286698</v>
      </c>
    </row>
    <row r="318" spans="1:16" x14ac:dyDescent="0.2">
      <c r="A318" t="s">
        <v>1040</v>
      </c>
      <c r="B318">
        <v>-7.2841837390663897E-2</v>
      </c>
      <c r="C318">
        <v>14.4400624086081</v>
      </c>
      <c r="D318">
        <v>-0.366770804300868</v>
      </c>
      <c r="E318">
        <v>0.72536355770573901</v>
      </c>
      <c r="F318">
        <v>0.99916976934644897</v>
      </c>
      <c r="G318">
        <v>-4.6876954923469896</v>
      </c>
      <c r="H318" t="s">
        <v>1041</v>
      </c>
      <c r="I318" t="s">
        <v>1042</v>
      </c>
      <c r="J318">
        <v>10478</v>
      </c>
      <c r="K318" t="s">
        <v>1040</v>
      </c>
      <c r="L318">
        <v>924</v>
      </c>
      <c r="M318">
        <v>308</v>
      </c>
      <c r="N318">
        <v>23693.023499999999</v>
      </c>
      <c r="O318">
        <v>6.5</v>
      </c>
      <c r="P318">
        <v>0.25974025974025999</v>
      </c>
    </row>
    <row r="319" spans="1:16" x14ac:dyDescent="0.2">
      <c r="A319" t="s">
        <v>1043</v>
      </c>
      <c r="B319">
        <v>-0.151668914633934</v>
      </c>
      <c r="C319">
        <v>16.121578214466201</v>
      </c>
      <c r="D319">
        <v>-0.68894980766067104</v>
      </c>
      <c r="E319">
        <v>0.51453613788568398</v>
      </c>
      <c r="F319">
        <v>0.99916976934644897</v>
      </c>
      <c r="G319">
        <v>-4.6528129932897899</v>
      </c>
      <c r="H319" t="s">
        <v>1044</v>
      </c>
      <c r="I319" t="s">
        <v>1045</v>
      </c>
      <c r="J319">
        <v>11051</v>
      </c>
      <c r="K319" t="s">
        <v>1043</v>
      </c>
      <c r="L319">
        <v>684</v>
      </c>
      <c r="M319">
        <v>228</v>
      </c>
      <c r="N319">
        <v>76422.027499999997</v>
      </c>
      <c r="O319">
        <v>16</v>
      </c>
      <c r="P319">
        <v>0.80701754385964897</v>
      </c>
    </row>
    <row r="320" spans="1:16" x14ac:dyDescent="0.2">
      <c r="A320" t="s">
        <v>1046</v>
      </c>
      <c r="B320">
        <v>-0.28168641878566397</v>
      </c>
      <c r="C320">
        <v>14.471083881259601</v>
      </c>
      <c r="D320">
        <v>-1.4891025004740099</v>
      </c>
      <c r="E320">
        <v>0.18300703251776099</v>
      </c>
      <c r="F320">
        <v>0.99916976934644897</v>
      </c>
      <c r="G320">
        <v>-4.5134040937973596</v>
      </c>
      <c r="H320" t="s">
        <v>1047</v>
      </c>
      <c r="I320" t="s">
        <v>1048</v>
      </c>
      <c r="J320">
        <v>10314</v>
      </c>
      <c r="K320" t="s">
        <v>1046</v>
      </c>
      <c r="L320">
        <v>1200</v>
      </c>
      <c r="M320">
        <v>400</v>
      </c>
      <c r="N320">
        <v>21693.843000000001</v>
      </c>
      <c r="O320">
        <v>11</v>
      </c>
      <c r="P320">
        <v>0.40500000000000003</v>
      </c>
    </row>
    <row r="321" spans="1:16" x14ac:dyDescent="0.2">
      <c r="A321" t="s">
        <v>1049</v>
      </c>
      <c r="B321">
        <v>0.105899576265529</v>
      </c>
      <c r="C321">
        <v>14.630581471754899</v>
      </c>
      <c r="D321">
        <v>0.56427904930180095</v>
      </c>
      <c r="E321">
        <v>0.59137351171541297</v>
      </c>
      <c r="F321">
        <v>0.99916976934644897</v>
      </c>
      <c r="G321">
        <v>-4.6684468490888902</v>
      </c>
      <c r="H321" t="s">
        <v>1050</v>
      </c>
      <c r="I321" t="s">
        <v>1051</v>
      </c>
      <c r="J321">
        <v>6801</v>
      </c>
      <c r="K321" t="s">
        <v>1049</v>
      </c>
      <c r="L321">
        <v>2343</v>
      </c>
      <c r="M321">
        <v>781</v>
      </c>
      <c r="N321">
        <v>26117.127</v>
      </c>
      <c r="O321">
        <v>13</v>
      </c>
      <c r="P321">
        <v>0.24711907810499401</v>
      </c>
    </row>
    <row r="322" spans="1:16" x14ac:dyDescent="0.2">
      <c r="A322" t="s">
        <v>1052</v>
      </c>
      <c r="B322">
        <v>-0.175961131877507</v>
      </c>
      <c r="C322">
        <v>15.464753630612</v>
      </c>
      <c r="D322">
        <v>-1.1990909639326099</v>
      </c>
      <c r="E322">
        <v>0.27211489411363099</v>
      </c>
      <c r="F322">
        <v>0.99916976934644897</v>
      </c>
      <c r="G322">
        <v>-4.5688561283904896</v>
      </c>
      <c r="H322" t="s">
        <v>1053</v>
      </c>
      <c r="I322" t="s">
        <v>1054</v>
      </c>
      <c r="J322">
        <v>9136</v>
      </c>
      <c r="K322" t="s">
        <v>1052</v>
      </c>
      <c r="L322">
        <v>1428</v>
      </c>
      <c r="M322">
        <v>476</v>
      </c>
      <c r="N322">
        <v>44768.695500000002</v>
      </c>
      <c r="O322">
        <v>16.5</v>
      </c>
      <c r="P322">
        <v>0.45063025210084001</v>
      </c>
    </row>
    <row r="323" spans="1:16" x14ac:dyDescent="0.2">
      <c r="A323" t="s">
        <v>1055</v>
      </c>
      <c r="B323">
        <v>-0.40101387388930998</v>
      </c>
      <c r="C323">
        <v>10.223104922075301</v>
      </c>
      <c r="D323">
        <v>-1.1103627673495999</v>
      </c>
      <c r="E323">
        <v>0.30598011138967102</v>
      </c>
      <c r="F323">
        <v>0.99916976934644897</v>
      </c>
      <c r="G323">
        <v>-4.5851216077200103</v>
      </c>
      <c r="H323" t="s">
        <v>1056</v>
      </c>
      <c r="I323" t="s">
        <v>1057</v>
      </c>
      <c r="J323">
        <v>755</v>
      </c>
      <c r="K323" t="s">
        <v>1055</v>
      </c>
      <c r="L323">
        <v>1128</v>
      </c>
      <c r="M323">
        <v>376</v>
      </c>
      <c r="N323">
        <v>1435.5961</v>
      </c>
      <c r="O323">
        <v>1</v>
      </c>
      <c r="P323">
        <v>2.9255319148936199E-2</v>
      </c>
    </row>
    <row r="324" spans="1:16" x14ac:dyDescent="0.2">
      <c r="A324" t="s">
        <v>1058</v>
      </c>
      <c r="B324">
        <v>0.22916394421908001</v>
      </c>
      <c r="C324">
        <v>13.0954481176207</v>
      </c>
      <c r="D324">
        <v>1.1766903790357699</v>
      </c>
      <c r="E324">
        <v>0.28035241979512499</v>
      </c>
      <c r="F324">
        <v>0.99916976934644897</v>
      </c>
      <c r="G324">
        <v>-4.57300631771004</v>
      </c>
      <c r="H324" t="s">
        <v>1059</v>
      </c>
      <c r="I324" t="s">
        <v>1060</v>
      </c>
      <c r="J324">
        <v>10270</v>
      </c>
      <c r="K324" t="s">
        <v>1058</v>
      </c>
      <c r="L324">
        <v>2079</v>
      </c>
      <c r="M324">
        <v>693</v>
      </c>
      <c r="N324">
        <v>8386.9884999999995</v>
      </c>
      <c r="O324">
        <v>4</v>
      </c>
      <c r="P324">
        <v>0.13564213564213601</v>
      </c>
    </row>
    <row r="325" spans="1:16" x14ac:dyDescent="0.2">
      <c r="A325" t="s">
        <v>1061</v>
      </c>
      <c r="B325">
        <v>0.46263548153316097</v>
      </c>
      <c r="C325">
        <v>11.347915451157901</v>
      </c>
      <c r="D325">
        <v>2.3102919426530302</v>
      </c>
      <c r="E325">
        <v>5.6707116686703501E-2</v>
      </c>
      <c r="F325">
        <v>0.99916976934644897</v>
      </c>
      <c r="G325">
        <v>-4.3601584655911498</v>
      </c>
      <c r="H325" t="s">
        <v>1062</v>
      </c>
      <c r="I325" t="s">
        <v>1063</v>
      </c>
      <c r="J325">
        <v>8225</v>
      </c>
      <c r="K325" t="s">
        <v>1061</v>
      </c>
      <c r="L325">
        <v>1551</v>
      </c>
      <c r="M325">
        <v>517</v>
      </c>
      <c r="N325">
        <v>2999.0142999999998</v>
      </c>
      <c r="O325">
        <v>1.5</v>
      </c>
      <c r="P325">
        <v>4.1586073500967102E-2</v>
      </c>
    </row>
    <row r="326" spans="1:16" x14ac:dyDescent="0.2">
      <c r="A326" t="s">
        <v>1064</v>
      </c>
      <c r="B326">
        <v>-0.221748724381271</v>
      </c>
      <c r="C326">
        <v>11.6637233275379</v>
      </c>
      <c r="D326">
        <v>-0.47469945283502102</v>
      </c>
      <c r="E326">
        <v>0.65043617656455799</v>
      </c>
      <c r="F326">
        <v>0.99916976934644897</v>
      </c>
      <c r="G326">
        <v>-4.6780706020125304</v>
      </c>
      <c r="H326" t="s">
        <v>1065</v>
      </c>
      <c r="I326" t="s">
        <v>1066</v>
      </c>
      <c r="J326">
        <v>2542</v>
      </c>
      <c r="K326" t="s">
        <v>1064</v>
      </c>
      <c r="L326">
        <v>1356</v>
      </c>
      <c r="M326">
        <v>452</v>
      </c>
      <c r="N326">
        <v>3778.3633</v>
      </c>
      <c r="O326">
        <v>1</v>
      </c>
      <c r="P326">
        <v>6.85840707964602E-2</v>
      </c>
    </row>
    <row r="327" spans="1:16" x14ac:dyDescent="0.2">
      <c r="A327" t="s">
        <v>1067</v>
      </c>
      <c r="B327">
        <v>2.7388943921172498E-2</v>
      </c>
      <c r="C327">
        <v>15.162178783931401</v>
      </c>
      <c r="D327">
        <v>0.197173967765778</v>
      </c>
      <c r="E327">
        <v>0.84967631155339196</v>
      </c>
      <c r="F327">
        <v>0.99916976934644897</v>
      </c>
      <c r="G327">
        <v>-4.6980912428528496</v>
      </c>
      <c r="H327" t="s">
        <v>1068</v>
      </c>
      <c r="I327" t="s">
        <v>1069</v>
      </c>
      <c r="J327">
        <v>3420</v>
      </c>
      <c r="K327" t="s">
        <v>1067</v>
      </c>
      <c r="L327">
        <v>1164</v>
      </c>
      <c r="M327">
        <v>388</v>
      </c>
      <c r="N327">
        <v>37712.535000000003</v>
      </c>
      <c r="O327">
        <v>18.5</v>
      </c>
      <c r="P327">
        <v>0.55154639175257703</v>
      </c>
    </row>
    <row r="328" spans="1:16" x14ac:dyDescent="0.2">
      <c r="A328" t="s">
        <v>1070</v>
      </c>
      <c r="B328">
        <v>-4.9599789669359899E-2</v>
      </c>
      <c r="C328">
        <v>15.4349212284276</v>
      </c>
      <c r="D328">
        <v>-0.34546153212726599</v>
      </c>
      <c r="E328">
        <v>0.74058737878890402</v>
      </c>
      <c r="F328">
        <v>0.99916976934644897</v>
      </c>
      <c r="G328">
        <v>-4.6893271108425703</v>
      </c>
      <c r="H328" t="s">
        <v>1071</v>
      </c>
      <c r="I328" t="s">
        <v>1072</v>
      </c>
      <c r="J328">
        <v>4898</v>
      </c>
      <c r="K328" t="s">
        <v>1070</v>
      </c>
      <c r="L328">
        <v>3660</v>
      </c>
      <c r="M328">
        <v>1220</v>
      </c>
      <c r="N328">
        <v>42906.578500000003</v>
      </c>
      <c r="O328">
        <v>36</v>
      </c>
      <c r="P328">
        <v>0.38196721311475401</v>
      </c>
    </row>
    <row r="329" spans="1:16" x14ac:dyDescent="0.2">
      <c r="A329" t="s">
        <v>1073</v>
      </c>
      <c r="B329">
        <v>0.16958014234628899</v>
      </c>
      <c r="C329">
        <v>16.070253596128101</v>
      </c>
      <c r="D329">
        <v>0.82854152571822204</v>
      </c>
      <c r="E329">
        <v>0.43654351192352198</v>
      </c>
      <c r="F329">
        <v>0.99916976934644897</v>
      </c>
      <c r="G329">
        <v>-4.6326003046982596</v>
      </c>
      <c r="H329" t="s">
        <v>1074</v>
      </c>
      <c r="I329" t="s">
        <v>1075</v>
      </c>
      <c r="J329">
        <v>813</v>
      </c>
      <c r="K329" t="s">
        <v>1073</v>
      </c>
      <c r="L329">
        <v>972</v>
      </c>
      <c r="M329">
        <v>324</v>
      </c>
      <c r="N329">
        <v>68230.25</v>
      </c>
      <c r="O329">
        <v>22.5</v>
      </c>
      <c r="P329">
        <v>0.875</v>
      </c>
    </row>
    <row r="330" spans="1:16" x14ac:dyDescent="0.2">
      <c r="A330" t="s">
        <v>1076</v>
      </c>
      <c r="B330">
        <v>0.21043704807580199</v>
      </c>
      <c r="C330">
        <v>14.6663232974508</v>
      </c>
      <c r="D330">
        <v>1.0942140483808001</v>
      </c>
      <c r="E330">
        <v>0.31250462007954599</v>
      </c>
      <c r="F330">
        <v>0.99916976934644897</v>
      </c>
      <c r="G330">
        <v>-4.5880279495494198</v>
      </c>
      <c r="H330" t="s">
        <v>1077</v>
      </c>
      <c r="I330" t="s">
        <v>1078</v>
      </c>
      <c r="J330">
        <v>10768</v>
      </c>
      <c r="K330" t="s">
        <v>1076</v>
      </c>
      <c r="L330">
        <v>1593</v>
      </c>
      <c r="M330">
        <v>531</v>
      </c>
      <c r="N330">
        <v>26709.713</v>
      </c>
      <c r="O330">
        <v>13.5</v>
      </c>
      <c r="P330">
        <v>0.35781544256120501</v>
      </c>
    </row>
    <row r="331" spans="1:16" x14ac:dyDescent="0.2">
      <c r="A331" t="s">
        <v>1079</v>
      </c>
      <c r="B331">
        <v>3.7798109354795897E-2</v>
      </c>
      <c r="C331">
        <v>12.496862422084501</v>
      </c>
      <c r="D331">
        <v>0.12800795850025101</v>
      </c>
      <c r="E331">
        <v>0.90198805511692204</v>
      </c>
      <c r="F331">
        <v>0.99916976934644897</v>
      </c>
      <c r="G331">
        <v>-4.7005757044892498</v>
      </c>
      <c r="H331" t="s">
        <v>1080</v>
      </c>
      <c r="I331" t="s">
        <v>1081</v>
      </c>
      <c r="J331">
        <v>2137</v>
      </c>
      <c r="K331" t="s">
        <v>1079</v>
      </c>
      <c r="L331">
        <v>2760</v>
      </c>
      <c r="M331">
        <v>920</v>
      </c>
      <c r="N331">
        <v>6268.4642999999996</v>
      </c>
      <c r="O331">
        <v>3</v>
      </c>
      <c r="P331">
        <v>4.2391304347826099E-2</v>
      </c>
    </row>
    <row r="332" spans="1:16" x14ac:dyDescent="0.2">
      <c r="A332" t="s">
        <v>1082</v>
      </c>
      <c r="B332">
        <v>0.106664765029159</v>
      </c>
      <c r="C332">
        <v>13.8001628605624</v>
      </c>
      <c r="D332">
        <v>0.69880549155192095</v>
      </c>
      <c r="E332">
        <v>0.508744631301008</v>
      </c>
      <c r="F332">
        <v>0.99916976934644897</v>
      </c>
      <c r="G332">
        <v>-4.6514744793183302</v>
      </c>
      <c r="H332" t="s">
        <v>1083</v>
      </c>
      <c r="I332" t="s">
        <v>1084</v>
      </c>
      <c r="J332">
        <v>5001</v>
      </c>
      <c r="K332" t="s">
        <v>1082</v>
      </c>
      <c r="L332">
        <v>1308</v>
      </c>
      <c r="M332">
        <v>436</v>
      </c>
      <c r="N332">
        <v>14320.101000000001</v>
      </c>
      <c r="O332">
        <v>8</v>
      </c>
      <c r="P332">
        <v>0.247706422018349</v>
      </c>
    </row>
    <row r="333" spans="1:16" x14ac:dyDescent="0.2">
      <c r="A333" t="s">
        <v>1085</v>
      </c>
      <c r="B333">
        <v>0.12059627076078901</v>
      </c>
      <c r="C333">
        <v>14.232430035466001</v>
      </c>
      <c r="D333">
        <v>0.78496757284635899</v>
      </c>
      <c r="E333">
        <v>0.45994798306170098</v>
      </c>
      <c r="F333">
        <v>0.99916976934644897</v>
      </c>
      <c r="G333">
        <v>-4.6391882397836204</v>
      </c>
      <c r="H333" t="s">
        <v>1086</v>
      </c>
      <c r="I333" t="s">
        <v>1087</v>
      </c>
      <c r="J333">
        <v>5000</v>
      </c>
      <c r="K333" t="s">
        <v>1085</v>
      </c>
      <c r="L333">
        <v>1311</v>
      </c>
      <c r="M333">
        <v>437</v>
      </c>
      <c r="N333">
        <v>19810.815999999999</v>
      </c>
      <c r="O333">
        <v>11</v>
      </c>
      <c r="P333">
        <v>0.32723112128146498</v>
      </c>
    </row>
    <row r="334" spans="1:16" x14ac:dyDescent="0.2">
      <c r="A334" t="s">
        <v>1088</v>
      </c>
      <c r="B334">
        <v>0.112366121814963</v>
      </c>
      <c r="C334">
        <v>14.067948007380201</v>
      </c>
      <c r="D334">
        <v>0.73606428369279697</v>
      </c>
      <c r="E334">
        <v>0.48723703235006799</v>
      </c>
      <c r="F334">
        <v>0.99916976934644897</v>
      </c>
      <c r="G334">
        <v>-4.64628762020177</v>
      </c>
      <c r="H334" t="s">
        <v>1089</v>
      </c>
      <c r="I334" t="s">
        <v>1090</v>
      </c>
      <c r="J334">
        <v>5885</v>
      </c>
      <c r="K334" t="s">
        <v>1088</v>
      </c>
      <c r="L334">
        <v>1896</v>
      </c>
      <c r="M334">
        <v>632</v>
      </c>
      <c r="N334">
        <v>17373.051500000001</v>
      </c>
      <c r="O334">
        <v>11</v>
      </c>
      <c r="P334">
        <v>0.257911392405063</v>
      </c>
    </row>
    <row r="335" spans="1:16" x14ac:dyDescent="0.2">
      <c r="A335" t="s">
        <v>1091</v>
      </c>
      <c r="B335">
        <v>-0.118562924077549</v>
      </c>
      <c r="C335">
        <v>14.2400117808288</v>
      </c>
      <c r="D335">
        <v>-0.613719611606661</v>
      </c>
      <c r="E335">
        <v>0.56012413445363896</v>
      </c>
      <c r="F335">
        <v>0.99916976934644897</v>
      </c>
      <c r="G335">
        <v>-4.6625441905297498</v>
      </c>
      <c r="H335" t="s">
        <v>1092</v>
      </c>
      <c r="I335" t="s">
        <v>1093</v>
      </c>
      <c r="J335">
        <v>8449</v>
      </c>
      <c r="K335" t="s">
        <v>1091</v>
      </c>
      <c r="L335">
        <v>3126</v>
      </c>
      <c r="M335">
        <v>1042</v>
      </c>
      <c r="N335">
        <v>19167.775000000001</v>
      </c>
      <c r="O335">
        <v>15.5</v>
      </c>
      <c r="P335">
        <v>0.21689059500959701</v>
      </c>
    </row>
    <row r="336" spans="1:16" x14ac:dyDescent="0.2">
      <c r="A336" t="s">
        <v>1094</v>
      </c>
      <c r="B336">
        <v>2.6972484132857098E-2</v>
      </c>
      <c r="C336">
        <v>13.131563162280599</v>
      </c>
      <c r="D336">
        <v>9.4102411617435003E-2</v>
      </c>
      <c r="E336">
        <v>0.9278445290756</v>
      </c>
      <c r="F336">
        <v>0.99916976934644897</v>
      </c>
      <c r="G336">
        <v>-4.7014110139712804</v>
      </c>
      <c r="H336" t="s">
        <v>1095</v>
      </c>
      <c r="I336" t="s">
        <v>1096</v>
      </c>
      <c r="J336">
        <v>10534</v>
      </c>
      <c r="K336" t="s">
        <v>1094</v>
      </c>
      <c r="L336">
        <v>600</v>
      </c>
      <c r="M336">
        <v>200</v>
      </c>
      <c r="N336">
        <v>8976.8824999999997</v>
      </c>
      <c r="O336">
        <v>4</v>
      </c>
      <c r="P336">
        <v>0.48</v>
      </c>
    </row>
    <row r="337" spans="1:16" x14ac:dyDescent="0.2">
      <c r="A337" t="s">
        <v>1097</v>
      </c>
      <c r="B337">
        <v>-5.5796235391142097E-2</v>
      </c>
      <c r="C337">
        <v>12.3163249656786</v>
      </c>
      <c r="D337">
        <v>-0.26335466324142298</v>
      </c>
      <c r="E337">
        <v>0.800377736382202</v>
      </c>
      <c r="F337">
        <v>0.99916976934644897</v>
      </c>
      <c r="G337">
        <v>-4.6947489606097399</v>
      </c>
      <c r="H337" t="s">
        <v>1098</v>
      </c>
      <c r="I337" t="s">
        <v>1099</v>
      </c>
      <c r="J337">
        <v>665</v>
      </c>
      <c r="K337" t="s">
        <v>1097</v>
      </c>
      <c r="L337">
        <v>660</v>
      </c>
      <c r="M337">
        <v>220</v>
      </c>
      <c r="N337">
        <v>5377.5925500000003</v>
      </c>
      <c r="O337">
        <v>1</v>
      </c>
      <c r="P337">
        <v>0.1</v>
      </c>
    </row>
    <row r="338" spans="1:16" x14ac:dyDescent="0.2">
      <c r="A338" t="s">
        <v>1100</v>
      </c>
      <c r="B338">
        <v>-3.5770704754206399E-2</v>
      </c>
      <c r="C338">
        <v>14.326179542352399</v>
      </c>
      <c r="D338">
        <v>-0.17849516143050301</v>
      </c>
      <c r="E338">
        <v>0.86373485039514897</v>
      </c>
      <c r="F338">
        <v>0.99916976934644897</v>
      </c>
      <c r="G338">
        <v>-4.6988647117073903</v>
      </c>
      <c r="H338" t="s">
        <v>1101</v>
      </c>
      <c r="I338" t="s">
        <v>1102</v>
      </c>
      <c r="J338">
        <v>9282</v>
      </c>
      <c r="K338" t="s">
        <v>1100</v>
      </c>
      <c r="L338">
        <v>4365</v>
      </c>
      <c r="M338">
        <v>1455</v>
      </c>
      <c r="N338">
        <v>21025.302</v>
      </c>
      <c r="O338">
        <v>5.5</v>
      </c>
      <c r="P338">
        <v>4.98281786941581E-2</v>
      </c>
    </row>
    <row r="339" spans="1:16" x14ac:dyDescent="0.2">
      <c r="A339" t="s">
        <v>1103</v>
      </c>
      <c r="B339">
        <v>0.108160883905564</v>
      </c>
      <c r="C339">
        <v>14.2881173315018</v>
      </c>
      <c r="D339">
        <v>0.74581156726949704</v>
      </c>
      <c r="E339">
        <v>0.48171220295537398</v>
      </c>
      <c r="F339">
        <v>0.99916976934644897</v>
      </c>
      <c r="G339">
        <v>-4.6448984270966696</v>
      </c>
      <c r="H339" t="s">
        <v>1104</v>
      </c>
      <c r="I339" t="s">
        <v>1105</v>
      </c>
      <c r="J339">
        <v>5636</v>
      </c>
      <c r="K339" t="s">
        <v>1103</v>
      </c>
      <c r="L339">
        <v>1110</v>
      </c>
      <c r="M339">
        <v>370</v>
      </c>
      <c r="N339">
        <v>20234.967000000001</v>
      </c>
      <c r="O339">
        <v>8</v>
      </c>
      <c r="P339">
        <v>0.302702702702703</v>
      </c>
    </row>
    <row r="340" spans="1:16" x14ac:dyDescent="0.2">
      <c r="A340" t="s">
        <v>1106</v>
      </c>
      <c r="B340">
        <v>5.3279607279968402E-2</v>
      </c>
      <c r="C340">
        <v>16.092796781369898</v>
      </c>
      <c r="D340">
        <v>0.38976993762090101</v>
      </c>
      <c r="E340">
        <v>0.70908278956985205</v>
      </c>
      <c r="F340">
        <v>0.99916976934644897</v>
      </c>
      <c r="G340">
        <v>-4.6858331711385102</v>
      </c>
      <c r="H340" t="s">
        <v>1107</v>
      </c>
      <c r="I340" t="s">
        <v>1108</v>
      </c>
      <c r="J340">
        <v>8467</v>
      </c>
      <c r="K340" t="s">
        <v>1106</v>
      </c>
      <c r="L340">
        <v>3159</v>
      </c>
      <c r="M340">
        <v>1053</v>
      </c>
      <c r="N340">
        <v>69820.109500000006</v>
      </c>
      <c r="O340">
        <v>40</v>
      </c>
      <c r="P340">
        <v>0.48385565052231699</v>
      </c>
    </row>
    <row r="341" spans="1:16" x14ac:dyDescent="0.2">
      <c r="A341" t="s">
        <v>1109</v>
      </c>
      <c r="B341">
        <v>-8.4832469627979606E-2</v>
      </c>
      <c r="C341">
        <v>10.628721142433299</v>
      </c>
      <c r="D341">
        <v>-0.22658245218266601</v>
      </c>
      <c r="E341">
        <v>0.82766415606501997</v>
      </c>
      <c r="F341">
        <v>0.99916976934644897</v>
      </c>
      <c r="G341">
        <v>-4.6967212585009097</v>
      </c>
      <c r="H341" t="s">
        <v>1110</v>
      </c>
      <c r="I341" t="s">
        <v>1111</v>
      </c>
      <c r="J341">
        <v>109</v>
      </c>
      <c r="K341" t="s">
        <v>1109</v>
      </c>
      <c r="L341">
        <v>3438</v>
      </c>
      <c r="M341">
        <v>1146</v>
      </c>
      <c r="N341">
        <v>2073.3004999999998</v>
      </c>
      <c r="O341">
        <v>1</v>
      </c>
      <c r="P341">
        <v>1.3961605584642199E-2</v>
      </c>
    </row>
    <row r="342" spans="1:16" x14ac:dyDescent="0.2">
      <c r="A342" t="s">
        <v>1112</v>
      </c>
      <c r="B342">
        <v>8.9184473855398794E-2</v>
      </c>
      <c r="C342">
        <v>13.976669660960599</v>
      </c>
      <c r="D342">
        <v>0.494527335500969</v>
      </c>
      <c r="E342">
        <v>0.63710354074446496</v>
      </c>
      <c r="F342">
        <v>0.99916976934644897</v>
      </c>
      <c r="G342">
        <v>-4.67606385492215</v>
      </c>
      <c r="H342" t="s">
        <v>1113</v>
      </c>
      <c r="I342" t="s">
        <v>1114</v>
      </c>
      <c r="J342">
        <v>9043</v>
      </c>
      <c r="K342" t="s">
        <v>1112</v>
      </c>
      <c r="L342">
        <v>3966</v>
      </c>
      <c r="M342">
        <v>1322</v>
      </c>
      <c r="N342">
        <v>16291.7395</v>
      </c>
      <c r="O342">
        <v>16</v>
      </c>
      <c r="P342">
        <v>0.17776096822995499</v>
      </c>
    </row>
    <row r="343" spans="1:16" x14ac:dyDescent="0.2">
      <c r="A343" t="s">
        <v>1115</v>
      </c>
      <c r="B343">
        <v>5.6786933978250097E-2</v>
      </c>
      <c r="C343">
        <v>14.0574259658852</v>
      </c>
      <c r="D343">
        <v>0.26445905574256401</v>
      </c>
      <c r="E343">
        <v>0.79956268150268595</v>
      </c>
      <c r="F343">
        <v>0.99916976934644897</v>
      </c>
      <c r="G343">
        <v>-4.6946853088479701</v>
      </c>
      <c r="H343" t="s">
        <v>1116</v>
      </c>
      <c r="I343" t="s">
        <v>1117</v>
      </c>
      <c r="J343">
        <v>9875</v>
      </c>
      <c r="K343" t="s">
        <v>1115</v>
      </c>
      <c r="L343">
        <v>6816</v>
      </c>
      <c r="M343">
        <v>2272</v>
      </c>
      <c r="N343">
        <v>18543.875</v>
      </c>
      <c r="O343">
        <v>26</v>
      </c>
      <c r="P343">
        <v>0.160431338028169</v>
      </c>
    </row>
    <row r="344" spans="1:16" x14ac:dyDescent="0.2">
      <c r="A344" t="s">
        <v>1118</v>
      </c>
      <c r="B344">
        <v>0.107705068977763</v>
      </c>
      <c r="C344">
        <v>10.9353948650457</v>
      </c>
      <c r="D344">
        <v>0.29350085812410698</v>
      </c>
      <c r="E344">
        <v>0.77822997992332799</v>
      </c>
      <c r="F344">
        <v>0.99916976934644897</v>
      </c>
      <c r="G344">
        <v>-4.6929199343070298</v>
      </c>
      <c r="H344" t="s">
        <v>1119</v>
      </c>
      <c r="I344" t="s">
        <v>1120</v>
      </c>
      <c r="J344">
        <v>23295</v>
      </c>
      <c r="K344" t="s">
        <v>1118</v>
      </c>
      <c r="L344">
        <v>1783</v>
      </c>
      <c r="M344">
        <v>594</v>
      </c>
      <c r="N344">
        <v>1754.5592999999999</v>
      </c>
      <c r="O344">
        <v>1</v>
      </c>
      <c r="P344">
        <v>2.69360269360269E-2</v>
      </c>
    </row>
    <row r="345" spans="1:16" x14ac:dyDescent="0.2">
      <c r="A345" t="s">
        <v>1121</v>
      </c>
      <c r="B345">
        <v>0.32548784142923498</v>
      </c>
      <c r="C345">
        <v>12.2158616088747</v>
      </c>
      <c r="D345">
        <v>1.67245158124031</v>
      </c>
      <c r="E345">
        <v>0.14134957548086999</v>
      </c>
      <c r="F345">
        <v>0.99916976934644897</v>
      </c>
      <c r="G345">
        <v>-4.4777459924442704</v>
      </c>
      <c r="H345" t="s">
        <v>1122</v>
      </c>
      <c r="I345" t="s">
        <v>1123</v>
      </c>
      <c r="J345">
        <v>196441</v>
      </c>
      <c r="K345" t="s">
        <v>1121</v>
      </c>
      <c r="L345">
        <v>5970</v>
      </c>
      <c r="M345">
        <v>1990</v>
      </c>
      <c r="N345">
        <v>5135.8413</v>
      </c>
      <c r="O345">
        <v>2</v>
      </c>
      <c r="P345">
        <v>2.3115577889447202E-2</v>
      </c>
    </row>
    <row r="346" spans="1:16" x14ac:dyDescent="0.2">
      <c r="A346" t="s">
        <v>1124</v>
      </c>
      <c r="B346">
        <v>-0.34898671032267398</v>
      </c>
      <c r="C346">
        <v>11.7655337116247</v>
      </c>
      <c r="D346">
        <v>-1.0612012485414499</v>
      </c>
      <c r="E346">
        <v>0.32619611984767299</v>
      </c>
      <c r="F346">
        <v>0.99916976934644897</v>
      </c>
      <c r="G346">
        <v>-4.59391089957807</v>
      </c>
      <c r="H346" t="s">
        <v>1125</v>
      </c>
      <c r="I346" t="s">
        <v>1126</v>
      </c>
      <c r="J346">
        <v>9836</v>
      </c>
      <c r="K346" t="s">
        <v>1124</v>
      </c>
      <c r="L346">
        <v>2061</v>
      </c>
      <c r="M346">
        <v>687</v>
      </c>
      <c r="N346">
        <v>4066.94155</v>
      </c>
      <c r="O346">
        <v>1</v>
      </c>
      <c r="P346">
        <v>2.4745269286753999E-2</v>
      </c>
    </row>
    <row r="347" spans="1:16" x14ac:dyDescent="0.2">
      <c r="A347" t="s">
        <v>1127</v>
      </c>
      <c r="B347">
        <v>-1.01875868364676E-2</v>
      </c>
      <c r="C347">
        <v>14.048170474368799</v>
      </c>
      <c r="D347">
        <v>-6.5155857955955895E-2</v>
      </c>
      <c r="E347">
        <v>0.94999584998573205</v>
      </c>
      <c r="F347">
        <v>0.99916976934644897</v>
      </c>
      <c r="G347">
        <v>-4.7019232071442696</v>
      </c>
      <c r="H347" t="s">
        <v>1128</v>
      </c>
      <c r="I347" t="s">
        <v>1129</v>
      </c>
      <c r="J347">
        <v>9716</v>
      </c>
      <c r="K347" t="s">
        <v>1127</v>
      </c>
      <c r="L347">
        <v>4458</v>
      </c>
      <c r="M347">
        <v>1486</v>
      </c>
      <c r="N347">
        <v>17741.655999999999</v>
      </c>
      <c r="O347">
        <v>29.5</v>
      </c>
      <c r="P347">
        <v>0.304172274562584</v>
      </c>
    </row>
    <row r="348" spans="1:16" x14ac:dyDescent="0.2">
      <c r="A348" t="s">
        <v>1130</v>
      </c>
      <c r="B348">
        <v>-0.11793719765261899</v>
      </c>
      <c r="C348">
        <v>14.5433935845044</v>
      </c>
      <c r="D348">
        <v>-0.70087979953304702</v>
      </c>
      <c r="E348">
        <v>0.50753112717512106</v>
      </c>
      <c r="F348">
        <v>0.99916976934644897</v>
      </c>
      <c r="G348">
        <v>-4.6511909517799301</v>
      </c>
      <c r="H348" t="s">
        <v>1131</v>
      </c>
      <c r="I348" t="s">
        <v>1132</v>
      </c>
      <c r="J348">
        <v>4976</v>
      </c>
      <c r="K348" t="s">
        <v>1130</v>
      </c>
      <c r="L348">
        <v>3048</v>
      </c>
      <c r="M348">
        <v>1016</v>
      </c>
      <c r="N348">
        <v>23520.2755</v>
      </c>
      <c r="O348">
        <v>21.5</v>
      </c>
      <c r="P348">
        <v>0.29822834645669299</v>
      </c>
    </row>
    <row r="349" spans="1:16" x14ac:dyDescent="0.2">
      <c r="A349" t="s">
        <v>1133</v>
      </c>
      <c r="B349">
        <v>3.4168932815159501E-2</v>
      </c>
      <c r="C349">
        <v>11.5058779054506</v>
      </c>
      <c r="D349">
        <v>0.131534364767771</v>
      </c>
      <c r="E349">
        <v>0.899305625731182</v>
      </c>
      <c r="F349">
        <v>0.99916976934644897</v>
      </c>
      <c r="G349">
        <v>-4.7004743033766596</v>
      </c>
      <c r="H349" t="s">
        <v>1134</v>
      </c>
      <c r="I349" t="s">
        <v>1135</v>
      </c>
      <c r="J349">
        <v>8888</v>
      </c>
      <c r="K349" t="s">
        <v>1133</v>
      </c>
      <c r="L349">
        <v>5943</v>
      </c>
      <c r="M349">
        <v>1981</v>
      </c>
      <c r="N349">
        <v>3336.6414</v>
      </c>
      <c r="O349">
        <v>2.5</v>
      </c>
      <c r="P349">
        <v>3.00353356890459E-2</v>
      </c>
    </row>
    <row r="350" spans="1:16" x14ac:dyDescent="0.2">
      <c r="A350" t="s">
        <v>1136</v>
      </c>
      <c r="B350">
        <v>4.2368320405330503E-3</v>
      </c>
      <c r="C350">
        <v>13.288536703922199</v>
      </c>
      <c r="D350">
        <v>1.8698523533142698E-2</v>
      </c>
      <c r="E350">
        <v>0.98563899634826502</v>
      </c>
      <c r="F350">
        <v>0.99916976934644897</v>
      </c>
      <c r="G350">
        <v>-4.7023565431558501</v>
      </c>
      <c r="H350" t="s">
        <v>1137</v>
      </c>
      <c r="I350" t="s">
        <v>1138</v>
      </c>
      <c r="J350">
        <v>23095</v>
      </c>
      <c r="K350" t="s">
        <v>1136</v>
      </c>
      <c r="L350">
        <v>5514</v>
      </c>
      <c r="M350">
        <v>1838</v>
      </c>
      <c r="N350">
        <v>9787.42</v>
      </c>
      <c r="O350">
        <v>4.5</v>
      </c>
      <c r="P350">
        <v>3.89009793253536E-2</v>
      </c>
    </row>
    <row r="351" spans="1:16" x14ac:dyDescent="0.2">
      <c r="A351" t="s">
        <v>1139</v>
      </c>
      <c r="B351">
        <v>9.7191715990316396E-2</v>
      </c>
      <c r="C351">
        <v>14.089002538482699</v>
      </c>
      <c r="D351">
        <v>0.66649434773925398</v>
      </c>
      <c r="E351">
        <v>0.52788975421492002</v>
      </c>
      <c r="F351">
        <v>0.99916976934644897</v>
      </c>
      <c r="G351">
        <v>-4.6558087804767103</v>
      </c>
      <c r="H351" t="s">
        <v>1140</v>
      </c>
      <c r="I351" t="s">
        <v>1141</v>
      </c>
      <c r="J351">
        <v>23028</v>
      </c>
      <c r="K351" t="s">
        <v>1139</v>
      </c>
      <c r="L351">
        <v>2637</v>
      </c>
      <c r="M351">
        <v>879</v>
      </c>
      <c r="N351">
        <v>18305.016</v>
      </c>
      <c r="O351">
        <v>18</v>
      </c>
      <c r="P351">
        <v>0.31854379977246899</v>
      </c>
    </row>
    <row r="352" spans="1:16" x14ac:dyDescent="0.2">
      <c r="A352" t="s">
        <v>1142</v>
      </c>
      <c r="B352">
        <v>-0.10375707350935</v>
      </c>
      <c r="C352">
        <v>13.3059608248318</v>
      </c>
      <c r="D352">
        <v>-0.385039288710048</v>
      </c>
      <c r="E352">
        <v>0.71241843515971703</v>
      </c>
      <c r="F352">
        <v>0.99916976934644897</v>
      </c>
      <c r="G352">
        <v>-4.6862247493478302</v>
      </c>
      <c r="H352" t="s">
        <v>1143</v>
      </c>
      <c r="I352" t="s">
        <v>1144</v>
      </c>
      <c r="J352">
        <v>9882</v>
      </c>
      <c r="K352" t="s">
        <v>1142</v>
      </c>
      <c r="L352">
        <v>3897</v>
      </c>
      <c r="M352">
        <v>1299</v>
      </c>
      <c r="N352">
        <v>9977.6509999999998</v>
      </c>
      <c r="O352">
        <v>8</v>
      </c>
      <c r="P352">
        <v>8.6989992301770597E-2</v>
      </c>
    </row>
    <row r="353" spans="1:16" x14ac:dyDescent="0.2">
      <c r="A353" t="s">
        <v>1145</v>
      </c>
      <c r="B353">
        <v>0.350312152243413</v>
      </c>
      <c r="C353">
        <v>12.1483289835097</v>
      </c>
      <c r="D353">
        <v>0.53024670240290295</v>
      </c>
      <c r="E353">
        <v>0.61345227280436598</v>
      </c>
      <c r="F353">
        <v>0.99916976934644897</v>
      </c>
      <c r="G353">
        <v>-4.6722699268450896</v>
      </c>
      <c r="H353" t="s">
        <v>1146</v>
      </c>
      <c r="I353" t="s">
        <v>1147</v>
      </c>
      <c r="J353">
        <v>23239</v>
      </c>
      <c r="K353" t="s">
        <v>1145</v>
      </c>
      <c r="L353">
        <v>5154</v>
      </c>
      <c r="M353">
        <v>1718</v>
      </c>
      <c r="N353">
        <v>2903.3507</v>
      </c>
      <c r="O353">
        <v>1</v>
      </c>
      <c r="P353">
        <v>1.6880093131548299E-2</v>
      </c>
    </row>
    <row r="354" spans="1:16" x14ac:dyDescent="0.2">
      <c r="A354" t="s">
        <v>1148</v>
      </c>
      <c r="B354">
        <v>6.8789353697018996E-2</v>
      </c>
      <c r="C354">
        <v>11.7553194860104</v>
      </c>
      <c r="D354">
        <v>0.19831473233240099</v>
      </c>
      <c r="E354">
        <v>0.84881958389107204</v>
      </c>
      <c r="F354">
        <v>0.99916976934644897</v>
      </c>
      <c r="G354">
        <v>-4.6980415638799</v>
      </c>
      <c r="H354" t="s">
        <v>1149</v>
      </c>
      <c r="I354" t="s">
        <v>1150</v>
      </c>
      <c r="J354">
        <v>8323</v>
      </c>
      <c r="K354" t="s">
        <v>1148</v>
      </c>
      <c r="L354">
        <v>2121</v>
      </c>
      <c r="M354">
        <v>707</v>
      </c>
      <c r="N354">
        <v>3916.1148499999999</v>
      </c>
      <c r="O354">
        <v>1</v>
      </c>
      <c r="P354">
        <v>1.9801980198019799E-2</v>
      </c>
    </row>
    <row r="355" spans="1:16" x14ac:dyDescent="0.2">
      <c r="A355" t="s">
        <v>1151</v>
      </c>
      <c r="B355">
        <v>0.200215063283258</v>
      </c>
      <c r="C355">
        <v>12.6299163573375</v>
      </c>
      <c r="D355">
        <v>0.45628940621962699</v>
      </c>
      <c r="E355">
        <v>0.66294138288934001</v>
      </c>
      <c r="F355">
        <v>0.99916976934644897</v>
      </c>
      <c r="G355">
        <v>-4.6798690754114904</v>
      </c>
      <c r="H355" t="s">
        <v>1152</v>
      </c>
      <c r="I355" t="s">
        <v>1153</v>
      </c>
      <c r="J355" t="s">
        <v>100</v>
      </c>
      <c r="K355" t="s">
        <v>100</v>
      </c>
      <c r="L355" t="s">
        <v>100</v>
      </c>
      <c r="M355" t="s">
        <v>100</v>
      </c>
      <c r="N355">
        <v>7993.1454999999996</v>
      </c>
      <c r="O355">
        <v>3</v>
      </c>
      <c r="P355" t="s">
        <v>100</v>
      </c>
    </row>
    <row r="356" spans="1:16" x14ac:dyDescent="0.2">
      <c r="A356" t="s">
        <v>1154</v>
      </c>
      <c r="B356">
        <v>-1.28443149252977E-2</v>
      </c>
      <c r="C356">
        <v>14.419444849871001</v>
      </c>
      <c r="D356">
        <v>-6.4020458912637496E-2</v>
      </c>
      <c r="E356">
        <v>0.95086583376721201</v>
      </c>
      <c r="F356">
        <v>0.99916976934644897</v>
      </c>
      <c r="G356">
        <v>-4.7019395132921602</v>
      </c>
      <c r="H356" t="s">
        <v>1155</v>
      </c>
      <c r="I356" t="s">
        <v>1156</v>
      </c>
      <c r="J356">
        <v>1687</v>
      </c>
      <c r="K356" t="s">
        <v>1154</v>
      </c>
      <c r="L356">
        <v>1491</v>
      </c>
      <c r="M356">
        <v>497</v>
      </c>
      <c r="N356">
        <v>21614.653999999999</v>
      </c>
      <c r="O356">
        <v>14</v>
      </c>
      <c r="P356">
        <v>0.41448692152917499</v>
      </c>
    </row>
    <row r="357" spans="1:16" x14ac:dyDescent="0.2">
      <c r="A357" t="s">
        <v>1157</v>
      </c>
      <c r="B357">
        <v>1.89530327403684E-2</v>
      </c>
      <c r="C357">
        <v>13.9536720175795</v>
      </c>
      <c r="D357">
        <v>0.125917131724676</v>
      </c>
      <c r="E357">
        <v>0.90357914321933197</v>
      </c>
      <c r="F357">
        <v>0.99916976934644897</v>
      </c>
      <c r="G357">
        <v>-4.7006345363237703</v>
      </c>
      <c r="H357" t="s">
        <v>1158</v>
      </c>
      <c r="I357" t="s">
        <v>1159</v>
      </c>
      <c r="J357">
        <v>2182</v>
      </c>
      <c r="K357" t="s">
        <v>1157</v>
      </c>
      <c r="L357">
        <v>2136</v>
      </c>
      <c r="M357">
        <v>712</v>
      </c>
      <c r="N357">
        <v>16546.488000000001</v>
      </c>
      <c r="O357">
        <v>11</v>
      </c>
      <c r="P357">
        <v>0.25210674157303398</v>
      </c>
    </row>
    <row r="358" spans="1:16" x14ac:dyDescent="0.2">
      <c r="A358" t="s">
        <v>1160</v>
      </c>
      <c r="B358">
        <v>-0.21875009294064701</v>
      </c>
      <c r="C358">
        <v>14.391566282155001</v>
      </c>
      <c r="D358">
        <v>-0.65176253988088995</v>
      </c>
      <c r="E358">
        <v>0.536768665904923</v>
      </c>
      <c r="F358">
        <v>0.99916976934644897</v>
      </c>
      <c r="G358">
        <v>-4.6577326566236303</v>
      </c>
      <c r="H358" t="s">
        <v>1161</v>
      </c>
      <c r="I358" t="s">
        <v>1162</v>
      </c>
      <c r="J358">
        <v>8724</v>
      </c>
      <c r="K358" t="s">
        <v>1160</v>
      </c>
      <c r="L358">
        <v>489</v>
      </c>
      <c r="M358">
        <v>163</v>
      </c>
      <c r="N358">
        <v>19312.634999999998</v>
      </c>
      <c r="O358">
        <v>4</v>
      </c>
      <c r="P358">
        <v>0.33742331288343602</v>
      </c>
    </row>
    <row r="359" spans="1:16" x14ac:dyDescent="0.2">
      <c r="A359" t="s">
        <v>1163</v>
      </c>
      <c r="B359">
        <v>-0.121750975631604</v>
      </c>
      <c r="C359">
        <v>13.898645656283399</v>
      </c>
      <c r="D359">
        <v>-0.79654447055733801</v>
      </c>
      <c r="E359">
        <v>0.45364569676867</v>
      </c>
      <c r="F359">
        <v>0.99916976934644897</v>
      </c>
      <c r="G359">
        <v>-4.6374613240645397</v>
      </c>
      <c r="H359" t="s">
        <v>1164</v>
      </c>
      <c r="I359" t="s">
        <v>1165</v>
      </c>
      <c r="J359">
        <v>10724</v>
      </c>
      <c r="K359" t="s">
        <v>1163</v>
      </c>
      <c r="L359">
        <v>2751</v>
      </c>
      <c r="M359">
        <v>917</v>
      </c>
      <c r="N359">
        <v>15492.401</v>
      </c>
      <c r="O359">
        <v>9.5</v>
      </c>
      <c r="P359">
        <v>0.16902944383860399</v>
      </c>
    </row>
    <row r="360" spans="1:16" x14ac:dyDescent="0.2">
      <c r="A360" t="s">
        <v>1166</v>
      </c>
      <c r="B360">
        <v>3.8882714286458502E-2</v>
      </c>
      <c r="C360">
        <v>17.964530253338602</v>
      </c>
      <c r="D360">
        <v>0.284714966066626</v>
      </c>
      <c r="E360">
        <v>0.78466277029020104</v>
      </c>
      <c r="F360">
        <v>0.99916976934644897</v>
      </c>
      <c r="G360">
        <v>-4.6934725534462602</v>
      </c>
      <c r="H360" t="s">
        <v>1167</v>
      </c>
      <c r="I360" t="s">
        <v>1168</v>
      </c>
      <c r="J360">
        <v>10492</v>
      </c>
      <c r="K360" t="s">
        <v>1166</v>
      </c>
      <c r="L360">
        <v>2037</v>
      </c>
      <c r="M360">
        <v>679</v>
      </c>
      <c r="N360">
        <v>250111.38500000001</v>
      </c>
      <c r="O360">
        <v>34.5</v>
      </c>
      <c r="P360">
        <v>0.65758468335787901</v>
      </c>
    </row>
    <row r="361" spans="1:16" x14ac:dyDescent="0.2">
      <c r="A361" t="s">
        <v>1169</v>
      </c>
      <c r="B361">
        <v>-0.15743710515148199</v>
      </c>
      <c r="C361">
        <v>12.8850470417949</v>
      </c>
      <c r="D361">
        <v>-0.77392548346539802</v>
      </c>
      <c r="E361">
        <v>0.466015625128615</v>
      </c>
      <c r="F361">
        <v>0.99916976934644897</v>
      </c>
      <c r="G361">
        <v>-4.6408191711604498</v>
      </c>
      <c r="H361" t="s">
        <v>1170</v>
      </c>
      <c r="I361" t="s">
        <v>1171</v>
      </c>
      <c r="J361">
        <v>51362</v>
      </c>
      <c r="K361" t="s">
        <v>1169</v>
      </c>
      <c r="L361">
        <v>1740</v>
      </c>
      <c r="M361">
        <v>580</v>
      </c>
      <c r="N361">
        <v>7517.0694000000003</v>
      </c>
      <c r="O361">
        <v>1</v>
      </c>
      <c r="P361">
        <v>2.41379310344828E-2</v>
      </c>
    </row>
    <row r="362" spans="1:16" x14ac:dyDescent="0.2">
      <c r="A362" t="s">
        <v>1172</v>
      </c>
      <c r="B362">
        <v>7.2537399330823097E-3</v>
      </c>
      <c r="C362">
        <v>14.089943655739599</v>
      </c>
      <c r="D362">
        <v>3.1635200257332297E-2</v>
      </c>
      <c r="E362">
        <v>0.97570629586956403</v>
      </c>
      <c r="F362">
        <v>0.99916976934644897</v>
      </c>
      <c r="G362">
        <v>-4.7022840793662501</v>
      </c>
      <c r="H362" t="s">
        <v>1173</v>
      </c>
      <c r="I362" t="s">
        <v>1174</v>
      </c>
      <c r="J362">
        <v>26953</v>
      </c>
      <c r="K362" t="s">
        <v>1172</v>
      </c>
      <c r="L362">
        <v>3318</v>
      </c>
      <c r="M362">
        <v>1106</v>
      </c>
      <c r="N362">
        <v>17930.0085</v>
      </c>
      <c r="O362">
        <v>9.5</v>
      </c>
      <c r="P362">
        <v>0.110307414104882</v>
      </c>
    </row>
    <row r="363" spans="1:16" x14ac:dyDescent="0.2">
      <c r="A363" t="s">
        <v>1175</v>
      </c>
      <c r="B363">
        <v>-0.18044927818957199</v>
      </c>
      <c r="C363">
        <v>13.804353479602501</v>
      </c>
      <c r="D363">
        <v>-0.835056183497074</v>
      </c>
      <c r="E363">
        <v>0.43311858434375999</v>
      </c>
      <c r="F363">
        <v>0.99916976934644897</v>
      </c>
      <c r="G363">
        <v>-4.6315951504572004</v>
      </c>
      <c r="H363" t="s">
        <v>1176</v>
      </c>
      <c r="I363" t="s">
        <v>1177</v>
      </c>
      <c r="J363">
        <v>9147</v>
      </c>
      <c r="K363" t="s">
        <v>1175</v>
      </c>
      <c r="L363">
        <v>3231</v>
      </c>
      <c r="M363">
        <v>1077</v>
      </c>
      <c r="N363">
        <v>14348.6945</v>
      </c>
      <c r="O363">
        <v>10.5</v>
      </c>
      <c r="P363">
        <v>0.14206128133704701</v>
      </c>
    </row>
    <row r="364" spans="1:16" x14ac:dyDescent="0.2">
      <c r="A364" t="s">
        <v>1178</v>
      </c>
      <c r="B364">
        <v>-0.26816847791888598</v>
      </c>
      <c r="C364">
        <v>13.2438634161352</v>
      </c>
      <c r="D364">
        <v>-1.4562921191226701</v>
      </c>
      <c r="E364">
        <v>0.19156793752988199</v>
      </c>
      <c r="F364">
        <v>0.99916976934644897</v>
      </c>
      <c r="G364">
        <v>-4.5197773584387502</v>
      </c>
      <c r="H364" t="s">
        <v>1179</v>
      </c>
      <c r="I364" t="s">
        <v>1180</v>
      </c>
      <c r="J364">
        <v>2762</v>
      </c>
      <c r="K364" t="s">
        <v>1178</v>
      </c>
      <c r="L364">
        <v>1119</v>
      </c>
      <c r="M364">
        <v>373</v>
      </c>
      <c r="N364">
        <v>9242.5660000000007</v>
      </c>
      <c r="O364">
        <v>4</v>
      </c>
      <c r="P364">
        <v>0.150134048257373</v>
      </c>
    </row>
    <row r="365" spans="1:16" x14ac:dyDescent="0.2">
      <c r="A365" t="s">
        <v>1181</v>
      </c>
      <c r="B365">
        <v>1.9586424612208799E-2</v>
      </c>
      <c r="C365">
        <v>13.43915259035</v>
      </c>
      <c r="D365">
        <v>0.11412364658426501</v>
      </c>
      <c r="E365">
        <v>0.91256260709913695</v>
      </c>
      <c r="F365">
        <v>0.99916976934644897</v>
      </c>
      <c r="G365">
        <v>-4.7009483827072298</v>
      </c>
      <c r="H365" t="s">
        <v>1182</v>
      </c>
      <c r="I365" t="s">
        <v>1183</v>
      </c>
      <c r="J365">
        <v>9397</v>
      </c>
      <c r="K365" t="s">
        <v>1181</v>
      </c>
      <c r="L365">
        <v>1497</v>
      </c>
      <c r="M365">
        <v>499</v>
      </c>
      <c r="N365">
        <v>10920.128500000001</v>
      </c>
      <c r="O365">
        <v>4</v>
      </c>
      <c r="P365">
        <v>0.15631262525050099</v>
      </c>
    </row>
    <row r="366" spans="1:16" x14ac:dyDescent="0.2">
      <c r="A366" t="s">
        <v>1184</v>
      </c>
      <c r="B366">
        <v>0.180867107302978</v>
      </c>
      <c r="C366">
        <v>12.2874286001909</v>
      </c>
      <c r="D366">
        <v>1.32623212541282</v>
      </c>
      <c r="E366">
        <v>0.22918598152533401</v>
      </c>
      <c r="F366">
        <v>0.99916976934644897</v>
      </c>
      <c r="G366">
        <v>-4.5448574312432601</v>
      </c>
      <c r="H366" t="s">
        <v>1185</v>
      </c>
      <c r="I366" t="s">
        <v>1186</v>
      </c>
      <c r="J366">
        <v>904</v>
      </c>
      <c r="K366" t="s">
        <v>1184</v>
      </c>
      <c r="L366">
        <v>2181</v>
      </c>
      <c r="M366">
        <v>727</v>
      </c>
      <c r="N366">
        <v>5158.7847000000002</v>
      </c>
      <c r="O366">
        <v>5</v>
      </c>
      <c r="P366">
        <v>0.117606602475928</v>
      </c>
    </row>
    <row r="367" spans="1:16" x14ac:dyDescent="0.2">
      <c r="A367" t="s">
        <v>1187</v>
      </c>
      <c r="B367">
        <v>-0.36387962558495501</v>
      </c>
      <c r="C367">
        <v>12.594393759735601</v>
      </c>
      <c r="D367">
        <v>-2.0582201315928801</v>
      </c>
      <c r="E367">
        <v>8.1381692125923999E-2</v>
      </c>
      <c r="F367">
        <v>0.99916976934644897</v>
      </c>
      <c r="G367">
        <v>-4.4047547533897404</v>
      </c>
      <c r="H367" t="s">
        <v>1188</v>
      </c>
      <c r="I367" t="s">
        <v>1189</v>
      </c>
      <c r="J367">
        <v>701</v>
      </c>
      <c r="K367" t="s">
        <v>1187</v>
      </c>
      <c r="L367">
        <v>3195</v>
      </c>
      <c r="M367">
        <v>1065</v>
      </c>
      <c r="N367">
        <v>6451.4596499999998</v>
      </c>
      <c r="O367">
        <v>6</v>
      </c>
      <c r="P367">
        <v>8.4976525821596205E-2</v>
      </c>
    </row>
    <row r="368" spans="1:16" x14ac:dyDescent="0.2">
      <c r="A368" t="s">
        <v>1190</v>
      </c>
      <c r="B368">
        <v>3.6789047743599902E-2</v>
      </c>
      <c r="C368">
        <v>14.9209514897377</v>
      </c>
      <c r="D368">
        <v>0.22305667452682801</v>
      </c>
      <c r="E368">
        <v>0.83029476822557402</v>
      </c>
      <c r="F368">
        <v>0.99916976934644897</v>
      </c>
      <c r="G368">
        <v>-4.6968952777791602</v>
      </c>
      <c r="H368" t="s">
        <v>1191</v>
      </c>
      <c r="I368" t="s">
        <v>1192</v>
      </c>
      <c r="J368">
        <v>8985</v>
      </c>
      <c r="K368" t="s">
        <v>1190</v>
      </c>
      <c r="L368">
        <v>2217</v>
      </c>
      <c r="M368">
        <v>739</v>
      </c>
      <c r="N368">
        <v>30605.129000000001</v>
      </c>
      <c r="O368">
        <v>28.5</v>
      </c>
      <c r="P368">
        <v>0.46549391069012203</v>
      </c>
    </row>
    <row r="369" spans="1:16" x14ac:dyDescent="0.2">
      <c r="A369" t="s">
        <v>1193</v>
      </c>
      <c r="B369">
        <v>0.166086598946043</v>
      </c>
      <c r="C369">
        <v>13.1462829263026</v>
      </c>
      <c r="D369">
        <v>0.44895883570117601</v>
      </c>
      <c r="E369">
        <v>0.66795375758979003</v>
      </c>
      <c r="F369">
        <v>0.99916976934644897</v>
      </c>
      <c r="G369">
        <v>-4.6805676210859097</v>
      </c>
      <c r="H369" t="s">
        <v>1194</v>
      </c>
      <c r="I369" t="s">
        <v>1195</v>
      </c>
      <c r="J369">
        <v>9470</v>
      </c>
      <c r="K369" t="s">
        <v>1193</v>
      </c>
      <c r="L369">
        <v>738</v>
      </c>
      <c r="M369">
        <v>246</v>
      </c>
      <c r="N369">
        <v>8898.5236999999997</v>
      </c>
      <c r="O369">
        <v>4</v>
      </c>
      <c r="P369">
        <v>0.215447154471545</v>
      </c>
    </row>
    <row r="370" spans="1:16" x14ac:dyDescent="0.2">
      <c r="A370" t="s">
        <v>1196</v>
      </c>
      <c r="B370">
        <v>-4.3697198186141199E-2</v>
      </c>
      <c r="C370">
        <v>14.995405840116399</v>
      </c>
      <c r="D370">
        <v>-0.23734103472627799</v>
      </c>
      <c r="E370">
        <v>0.81965208601034001</v>
      </c>
      <c r="F370">
        <v>0.99916976934644897</v>
      </c>
      <c r="G370">
        <v>-4.6961738793753502</v>
      </c>
      <c r="H370" t="s">
        <v>1197</v>
      </c>
      <c r="I370" t="s">
        <v>1198</v>
      </c>
      <c r="J370">
        <v>1729</v>
      </c>
      <c r="K370" t="s">
        <v>1196</v>
      </c>
      <c r="L370">
        <v>3819</v>
      </c>
      <c r="M370">
        <v>1273</v>
      </c>
      <c r="N370">
        <v>34374.2215</v>
      </c>
      <c r="O370">
        <v>30.5</v>
      </c>
      <c r="P370">
        <v>0.31461115475255302</v>
      </c>
    </row>
    <row r="371" spans="1:16" x14ac:dyDescent="0.2">
      <c r="A371" t="s">
        <v>1199</v>
      </c>
      <c r="B371">
        <v>-0.14476644318981999</v>
      </c>
      <c r="C371">
        <v>12.4175341890861</v>
      </c>
      <c r="D371">
        <v>-0.484865685324049</v>
      </c>
      <c r="E371">
        <v>0.64358240120092702</v>
      </c>
      <c r="F371">
        <v>0.99916976934644897</v>
      </c>
      <c r="G371">
        <v>-4.6770506622282504</v>
      </c>
      <c r="H371" t="s">
        <v>1200</v>
      </c>
      <c r="I371" t="s">
        <v>1201</v>
      </c>
      <c r="J371">
        <v>11336</v>
      </c>
      <c r="K371" t="s">
        <v>1199</v>
      </c>
      <c r="L371">
        <v>2238</v>
      </c>
      <c r="M371">
        <v>746</v>
      </c>
      <c r="N371">
        <v>5547.2709999999997</v>
      </c>
      <c r="O371">
        <v>3</v>
      </c>
      <c r="P371">
        <v>4.4235924932975901E-2</v>
      </c>
    </row>
    <row r="372" spans="1:16" x14ac:dyDescent="0.2">
      <c r="A372" t="s">
        <v>1202</v>
      </c>
      <c r="B372">
        <v>-0.27946579328756699</v>
      </c>
      <c r="C372">
        <v>11.4141924388557</v>
      </c>
      <c r="D372">
        <v>-1.2318090960569501</v>
      </c>
      <c r="E372">
        <v>0.26045348540700503</v>
      </c>
      <c r="F372">
        <v>0.99916976934644897</v>
      </c>
      <c r="G372">
        <v>-4.5627476202736998</v>
      </c>
      <c r="H372" t="s">
        <v>1203</v>
      </c>
      <c r="I372" t="s">
        <v>1204</v>
      </c>
      <c r="J372">
        <v>5151</v>
      </c>
      <c r="K372" t="s">
        <v>1202</v>
      </c>
      <c r="L372">
        <v>2490</v>
      </c>
      <c r="M372">
        <v>830</v>
      </c>
      <c r="N372">
        <v>3053.011</v>
      </c>
      <c r="O372">
        <v>1</v>
      </c>
      <c r="P372">
        <v>3.2530120481927702E-2</v>
      </c>
    </row>
    <row r="373" spans="1:16" x14ac:dyDescent="0.2">
      <c r="A373" t="s">
        <v>1205</v>
      </c>
      <c r="B373">
        <v>5.344040027191E-2</v>
      </c>
      <c r="C373">
        <v>16.8601281177272</v>
      </c>
      <c r="D373">
        <v>0.20811435742112699</v>
      </c>
      <c r="E373">
        <v>0.84146922307448302</v>
      </c>
      <c r="F373">
        <v>0.99916976934644897</v>
      </c>
      <c r="G373">
        <v>-4.6976032630075499</v>
      </c>
      <c r="H373" t="s">
        <v>1206</v>
      </c>
      <c r="I373" t="s">
        <v>1207</v>
      </c>
      <c r="J373">
        <v>10226</v>
      </c>
      <c r="K373" t="s">
        <v>1205</v>
      </c>
      <c r="L373">
        <v>1305</v>
      </c>
      <c r="M373">
        <v>435</v>
      </c>
      <c r="N373">
        <v>111901.495</v>
      </c>
      <c r="O373">
        <v>32.5</v>
      </c>
      <c r="P373">
        <v>1</v>
      </c>
    </row>
    <row r="374" spans="1:16" x14ac:dyDescent="0.2">
      <c r="A374" t="s">
        <v>1208</v>
      </c>
      <c r="B374">
        <v>0.20487787095600199</v>
      </c>
      <c r="C374">
        <v>11.781189938538899</v>
      </c>
      <c r="D374">
        <v>0.63880797009796697</v>
      </c>
      <c r="E374">
        <v>0.54465311649663695</v>
      </c>
      <c r="F374">
        <v>0.99916976934644897</v>
      </c>
      <c r="G374">
        <v>-4.6593967264071097</v>
      </c>
      <c r="H374" t="s">
        <v>1209</v>
      </c>
      <c r="I374" t="s">
        <v>1210</v>
      </c>
      <c r="J374">
        <v>5810</v>
      </c>
      <c r="K374" t="s">
        <v>1208</v>
      </c>
      <c r="L374">
        <v>849</v>
      </c>
      <c r="M374">
        <v>283</v>
      </c>
      <c r="N374">
        <v>3773.71495</v>
      </c>
      <c r="O374">
        <v>3</v>
      </c>
      <c r="P374">
        <v>0.204946996466431</v>
      </c>
    </row>
    <row r="375" spans="1:16" x14ac:dyDescent="0.2">
      <c r="A375" t="s">
        <v>1211</v>
      </c>
      <c r="B375">
        <v>-9.1842298435155498E-2</v>
      </c>
      <c r="C375">
        <v>13.851514017391301</v>
      </c>
      <c r="D375">
        <v>-0.57865859010644005</v>
      </c>
      <c r="E375">
        <v>0.58218237139288598</v>
      </c>
      <c r="F375">
        <v>0.99916976934644897</v>
      </c>
      <c r="G375">
        <v>-4.66677199959714</v>
      </c>
      <c r="H375" t="s">
        <v>1212</v>
      </c>
      <c r="I375" t="s">
        <v>1213</v>
      </c>
      <c r="J375">
        <v>10196</v>
      </c>
      <c r="K375" t="s">
        <v>1211</v>
      </c>
      <c r="L375">
        <v>1596</v>
      </c>
      <c r="M375">
        <v>532</v>
      </c>
      <c r="N375">
        <v>14573.751</v>
      </c>
      <c r="O375">
        <v>7.5</v>
      </c>
      <c r="P375">
        <v>0.20488721804511301</v>
      </c>
    </row>
    <row r="376" spans="1:16" x14ac:dyDescent="0.2">
      <c r="A376" t="s">
        <v>1214</v>
      </c>
      <c r="B376">
        <v>-0.26933732862980603</v>
      </c>
      <c r="C376">
        <v>11.011057205164301</v>
      </c>
      <c r="D376">
        <v>-1.04494173135024</v>
      </c>
      <c r="E376">
        <v>0.333115511505997</v>
      </c>
      <c r="F376">
        <v>0.99916976934644897</v>
      </c>
      <c r="G376">
        <v>-4.5967779067532204</v>
      </c>
      <c r="H376" t="s">
        <v>1215</v>
      </c>
      <c r="I376" t="s">
        <v>1216</v>
      </c>
      <c r="J376">
        <v>5192</v>
      </c>
      <c r="K376" t="s">
        <v>1214</v>
      </c>
      <c r="L376">
        <v>1041</v>
      </c>
      <c r="M376">
        <v>347</v>
      </c>
      <c r="N376">
        <v>2432.9717500000002</v>
      </c>
      <c r="O376">
        <v>1</v>
      </c>
      <c r="P376">
        <v>4.0345821325648401E-2</v>
      </c>
    </row>
    <row r="377" spans="1:16" x14ac:dyDescent="0.2">
      <c r="A377" t="s">
        <v>1217</v>
      </c>
      <c r="B377">
        <v>-0.13866164957692501</v>
      </c>
      <c r="C377">
        <v>16.303752427971599</v>
      </c>
      <c r="D377">
        <v>-0.86923356847877398</v>
      </c>
      <c r="E377">
        <v>0.41546799176767502</v>
      </c>
      <c r="F377">
        <v>0.99916976934644897</v>
      </c>
      <c r="G377">
        <v>-4.6262395242243697</v>
      </c>
      <c r="H377" t="s">
        <v>1218</v>
      </c>
      <c r="I377" t="s">
        <v>1219</v>
      </c>
      <c r="J377">
        <v>23633</v>
      </c>
      <c r="K377" t="s">
        <v>1217</v>
      </c>
      <c r="L377">
        <v>1611</v>
      </c>
      <c r="M377">
        <v>537</v>
      </c>
      <c r="N377">
        <v>81264.350000000006</v>
      </c>
      <c r="O377">
        <v>20.5</v>
      </c>
      <c r="P377">
        <v>0.66759776536312798</v>
      </c>
    </row>
    <row r="378" spans="1:16" x14ac:dyDescent="0.2">
      <c r="A378" t="s">
        <v>1220</v>
      </c>
      <c r="B378">
        <v>6.1031282182558003E-2</v>
      </c>
      <c r="C378">
        <v>15.214894013402199</v>
      </c>
      <c r="D378">
        <v>0.35081208938491598</v>
      </c>
      <c r="E378">
        <v>0.73675258686596301</v>
      </c>
      <c r="F378">
        <v>0.99916976934644897</v>
      </c>
      <c r="G378">
        <v>-4.6889259837746504</v>
      </c>
      <c r="H378" t="s">
        <v>1221</v>
      </c>
      <c r="I378" t="s">
        <v>1222</v>
      </c>
      <c r="J378">
        <v>7358</v>
      </c>
      <c r="K378" t="s">
        <v>1220</v>
      </c>
      <c r="L378">
        <v>1485</v>
      </c>
      <c r="M378">
        <v>495</v>
      </c>
      <c r="N378">
        <v>38870.963000000003</v>
      </c>
      <c r="O378">
        <v>24</v>
      </c>
      <c r="P378">
        <v>0.65656565656565702</v>
      </c>
    </row>
    <row r="379" spans="1:16" x14ac:dyDescent="0.2">
      <c r="A379" t="s">
        <v>1223</v>
      </c>
      <c r="B379">
        <v>-0.53338228011143396</v>
      </c>
      <c r="C379">
        <v>11.934760178562</v>
      </c>
      <c r="D379">
        <v>-2.5345326105715098</v>
      </c>
      <c r="E379">
        <v>4.1237483212143801E-2</v>
      </c>
      <c r="F379">
        <v>0.99916976934644897</v>
      </c>
      <c r="G379">
        <v>-4.3231859380817399</v>
      </c>
      <c r="H379" t="s">
        <v>1224</v>
      </c>
      <c r="I379" t="s">
        <v>1225</v>
      </c>
      <c r="J379">
        <v>9404</v>
      </c>
      <c r="K379" t="s">
        <v>1223</v>
      </c>
      <c r="L379">
        <v>1176</v>
      </c>
      <c r="M379">
        <v>392</v>
      </c>
      <c r="N379">
        <v>4030.7213999999999</v>
      </c>
      <c r="O379">
        <v>1</v>
      </c>
      <c r="P379">
        <v>5.10204081632653E-2</v>
      </c>
    </row>
    <row r="380" spans="1:16" x14ac:dyDescent="0.2">
      <c r="A380" t="s">
        <v>1226</v>
      </c>
      <c r="B380">
        <v>-0.105227148456258</v>
      </c>
      <c r="C380">
        <v>15.577729969823199</v>
      </c>
      <c r="D380">
        <v>-0.65161736093781397</v>
      </c>
      <c r="E380">
        <v>0.53685662881347596</v>
      </c>
      <c r="F380">
        <v>0.99916976934644897</v>
      </c>
      <c r="G380">
        <v>-4.65775144998788</v>
      </c>
      <c r="H380" t="s">
        <v>1227</v>
      </c>
      <c r="I380" t="s">
        <v>1228</v>
      </c>
      <c r="J380">
        <v>1500</v>
      </c>
      <c r="K380" t="s">
        <v>1226</v>
      </c>
      <c r="L380">
        <v>2907</v>
      </c>
      <c r="M380">
        <v>969</v>
      </c>
      <c r="N380">
        <v>50432.1875</v>
      </c>
      <c r="O380">
        <v>26</v>
      </c>
      <c r="P380">
        <v>0.35397316821465402</v>
      </c>
    </row>
    <row r="381" spans="1:16" x14ac:dyDescent="0.2">
      <c r="A381" t="s">
        <v>1229</v>
      </c>
      <c r="B381">
        <v>-8.29690148954558E-2</v>
      </c>
      <c r="C381">
        <v>11.5743417102456</v>
      </c>
      <c r="D381">
        <v>-0.36986311780911102</v>
      </c>
      <c r="E381">
        <v>0.72316530879381402</v>
      </c>
      <c r="F381">
        <v>0.99916976934644897</v>
      </c>
      <c r="G381">
        <v>-4.6874511858249202</v>
      </c>
      <c r="H381" t="s">
        <v>1230</v>
      </c>
      <c r="I381" t="s">
        <v>1231</v>
      </c>
      <c r="J381">
        <v>23463</v>
      </c>
      <c r="K381" t="s">
        <v>1229</v>
      </c>
      <c r="L381">
        <v>855</v>
      </c>
      <c r="M381">
        <v>285</v>
      </c>
      <c r="N381">
        <v>2964.5021999999999</v>
      </c>
      <c r="O381">
        <v>2</v>
      </c>
      <c r="P381">
        <v>9.8245614035087706E-2</v>
      </c>
    </row>
    <row r="382" spans="1:16" x14ac:dyDescent="0.2">
      <c r="A382" t="s">
        <v>1232</v>
      </c>
      <c r="B382">
        <v>-0.101112503672299</v>
      </c>
      <c r="C382">
        <v>13.628277692021999</v>
      </c>
      <c r="D382">
        <v>-0.41891300565523298</v>
      </c>
      <c r="E382">
        <v>0.68868875569145105</v>
      </c>
      <c r="F382">
        <v>0.99916976934644897</v>
      </c>
      <c r="G382">
        <v>-4.6833246408733302</v>
      </c>
      <c r="H382" t="s">
        <v>1233</v>
      </c>
      <c r="I382" t="s">
        <v>1234</v>
      </c>
      <c r="J382">
        <v>9947</v>
      </c>
      <c r="K382" t="s">
        <v>1232</v>
      </c>
      <c r="L382">
        <v>3429</v>
      </c>
      <c r="M382">
        <v>1143</v>
      </c>
      <c r="N382">
        <v>12412.772499999999</v>
      </c>
      <c r="O382">
        <v>3.5</v>
      </c>
      <c r="P382">
        <v>3.7620297462817101E-2</v>
      </c>
    </row>
    <row r="383" spans="1:16" x14ac:dyDescent="0.2">
      <c r="A383" t="s">
        <v>1235</v>
      </c>
      <c r="B383">
        <v>-0.12399750169700501</v>
      </c>
      <c r="C383">
        <v>11.125446932977599</v>
      </c>
      <c r="D383">
        <v>-0.84480858722152796</v>
      </c>
      <c r="E383">
        <v>0.42802766795573</v>
      </c>
      <c r="F383">
        <v>0.99916976934644897</v>
      </c>
      <c r="G383">
        <v>-4.6300809216729002</v>
      </c>
      <c r="H383" t="s">
        <v>1236</v>
      </c>
      <c r="I383" t="s">
        <v>1237</v>
      </c>
      <c r="J383">
        <v>10289</v>
      </c>
      <c r="K383" t="s">
        <v>1235</v>
      </c>
      <c r="L383">
        <v>342</v>
      </c>
      <c r="M383">
        <v>114</v>
      </c>
      <c r="N383">
        <v>2196.74755</v>
      </c>
      <c r="O383">
        <v>2</v>
      </c>
      <c r="P383">
        <v>0.27192982456140402</v>
      </c>
    </row>
    <row r="384" spans="1:16" x14ac:dyDescent="0.2">
      <c r="A384" t="s">
        <v>1238</v>
      </c>
      <c r="B384">
        <v>0.179346350820973</v>
      </c>
      <c r="C384">
        <v>14.111445637860299</v>
      </c>
      <c r="D384">
        <v>0.74164498859267802</v>
      </c>
      <c r="E384">
        <v>0.484068655659733</v>
      </c>
      <c r="F384">
        <v>0.99916976934644897</v>
      </c>
      <c r="G384">
        <v>-4.6454938581650804</v>
      </c>
      <c r="H384" t="s">
        <v>1239</v>
      </c>
      <c r="I384" t="s">
        <v>1240</v>
      </c>
      <c r="J384">
        <v>6643</v>
      </c>
      <c r="K384" t="s">
        <v>1238</v>
      </c>
      <c r="L384">
        <v>1560</v>
      </c>
      <c r="M384">
        <v>520</v>
      </c>
      <c r="N384">
        <v>17674.712</v>
      </c>
      <c r="O384">
        <v>9.5</v>
      </c>
      <c r="P384">
        <v>0.22596153846153799</v>
      </c>
    </row>
    <row r="385" spans="1:16" x14ac:dyDescent="0.2">
      <c r="A385" t="s">
        <v>1241</v>
      </c>
      <c r="B385">
        <v>0.21838813169486701</v>
      </c>
      <c r="C385">
        <v>15.2988439578111</v>
      </c>
      <c r="D385">
        <v>1.3633102363637499</v>
      </c>
      <c r="E385">
        <v>0.217840245814275</v>
      </c>
      <c r="F385">
        <v>0.99916976934644897</v>
      </c>
      <c r="G385">
        <v>-4.5377476774707199</v>
      </c>
      <c r="H385" t="s">
        <v>1242</v>
      </c>
      <c r="I385" t="s">
        <v>1243</v>
      </c>
      <c r="J385">
        <v>8813</v>
      </c>
      <c r="K385" t="s">
        <v>1241</v>
      </c>
      <c r="L385">
        <v>888</v>
      </c>
      <c r="M385">
        <v>296</v>
      </c>
      <c r="N385">
        <v>42673.054499999998</v>
      </c>
      <c r="O385">
        <v>9</v>
      </c>
      <c r="P385">
        <v>0.375</v>
      </c>
    </row>
    <row r="386" spans="1:16" x14ac:dyDescent="0.2">
      <c r="A386" t="s">
        <v>1244</v>
      </c>
      <c r="B386">
        <v>-8.57873029623821E-2</v>
      </c>
      <c r="C386">
        <v>15.5580676478569</v>
      </c>
      <c r="D386">
        <v>-0.64935515561727097</v>
      </c>
      <c r="E386">
        <v>0.53822844662366798</v>
      </c>
      <c r="F386">
        <v>0.99916976934644897</v>
      </c>
      <c r="G386">
        <v>-4.6580438702118201</v>
      </c>
      <c r="H386" t="s">
        <v>1245</v>
      </c>
      <c r="I386" t="s">
        <v>1246</v>
      </c>
      <c r="J386">
        <v>8615</v>
      </c>
      <c r="K386" t="s">
        <v>1244</v>
      </c>
      <c r="L386">
        <v>2922</v>
      </c>
      <c r="M386">
        <v>974</v>
      </c>
      <c r="N386">
        <v>47755.947500000002</v>
      </c>
      <c r="O386">
        <v>23.5</v>
      </c>
      <c r="P386">
        <v>0.36242299794661198</v>
      </c>
    </row>
    <row r="387" spans="1:16" x14ac:dyDescent="0.2">
      <c r="A387" t="s">
        <v>1247</v>
      </c>
      <c r="B387">
        <v>0.19737412950812699</v>
      </c>
      <c r="C387">
        <v>13.156746832233599</v>
      </c>
      <c r="D387">
        <v>0.69246975171181002</v>
      </c>
      <c r="E387">
        <v>0.51246282806560295</v>
      </c>
      <c r="F387">
        <v>0.99916976934644897</v>
      </c>
      <c r="G387">
        <v>-4.6523365844230797</v>
      </c>
      <c r="H387" t="s">
        <v>1248</v>
      </c>
      <c r="I387" t="s">
        <v>1249</v>
      </c>
      <c r="J387">
        <v>63931</v>
      </c>
      <c r="K387" t="s">
        <v>1247</v>
      </c>
      <c r="L387">
        <v>387</v>
      </c>
      <c r="M387">
        <v>129</v>
      </c>
      <c r="N387">
        <v>10406.314</v>
      </c>
      <c r="O387">
        <v>2</v>
      </c>
      <c r="P387">
        <v>0.217054263565891</v>
      </c>
    </row>
    <row r="388" spans="1:16" x14ac:dyDescent="0.2">
      <c r="A388" t="s">
        <v>1250</v>
      </c>
      <c r="B388">
        <v>-4.6993141275954997E-3</v>
      </c>
      <c r="C388">
        <v>15.634919091927401</v>
      </c>
      <c r="D388">
        <v>-2.6700182200571999E-2</v>
      </c>
      <c r="E388">
        <v>0.97949492353918699</v>
      </c>
      <c r="F388">
        <v>0.99916976934644897</v>
      </c>
      <c r="G388">
        <v>-4.7023161153647903</v>
      </c>
      <c r="H388" t="s">
        <v>1251</v>
      </c>
      <c r="I388" t="s">
        <v>1252</v>
      </c>
      <c r="J388">
        <v>10043</v>
      </c>
      <c r="K388" t="s">
        <v>1250</v>
      </c>
      <c r="L388">
        <v>1482</v>
      </c>
      <c r="M388">
        <v>494</v>
      </c>
      <c r="N388">
        <v>51517.252</v>
      </c>
      <c r="O388">
        <v>13.5</v>
      </c>
      <c r="P388">
        <v>0.48380566801619401</v>
      </c>
    </row>
    <row r="389" spans="1:16" x14ac:dyDescent="0.2">
      <c r="A389" t="s">
        <v>1253</v>
      </c>
      <c r="B389">
        <v>-4.8126774708244099E-2</v>
      </c>
      <c r="C389">
        <v>13.0721403355974</v>
      </c>
      <c r="D389">
        <v>-0.34943001793974698</v>
      </c>
      <c r="E389">
        <v>0.73774235445804603</v>
      </c>
      <c r="F389">
        <v>0.99916976934644897</v>
      </c>
      <c r="G389">
        <v>-4.6890301481169603</v>
      </c>
      <c r="H389" t="s">
        <v>1254</v>
      </c>
      <c r="I389" t="s">
        <v>1255</v>
      </c>
      <c r="J389">
        <v>28952</v>
      </c>
      <c r="K389" t="s">
        <v>1253</v>
      </c>
      <c r="L389">
        <v>1884</v>
      </c>
      <c r="M389">
        <v>628</v>
      </c>
      <c r="N389">
        <v>8524.1115000000009</v>
      </c>
      <c r="O389">
        <v>8.5</v>
      </c>
      <c r="P389">
        <v>0.21735668789808901</v>
      </c>
    </row>
    <row r="390" spans="1:16" x14ac:dyDescent="0.2">
      <c r="A390" t="s">
        <v>1256</v>
      </c>
      <c r="B390">
        <v>-0.26718392553612702</v>
      </c>
      <c r="C390">
        <v>15.4128834540545</v>
      </c>
      <c r="D390">
        <v>-1.4351194006455401</v>
      </c>
      <c r="E390">
        <v>0.197284677624287</v>
      </c>
      <c r="F390">
        <v>0.99916976934644897</v>
      </c>
      <c r="G390">
        <v>-4.5238830692966898</v>
      </c>
      <c r="H390" t="s">
        <v>1257</v>
      </c>
      <c r="I390" t="s">
        <v>1258</v>
      </c>
      <c r="J390">
        <v>10084</v>
      </c>
      <c r="K390" t="s">
        <v>1256</v>
      </c>
      <c r="L390">
        <v>798</v>
      </c>
      <c r="M390">
        <v>266</v>
      </c>
      <c r="N390">
        <v>39830.283499999998</v>
      </c>
      <c r="O390">
        <v>7.5</v>
      </c>
      <c r="P390">
        <v>0.30827067669172897</v>
      </c>
    </row>
    <row r="391" spans="1:16" x14ac:dyDescent="0.2">
      <c r="A391" t="s">
        <v>1259</v>
      </c>
      <c r="B391">
        <v>0.28760128133694401</v>
      </c>
      <c r="C391">
        <v>13.110058142191001</v>
      </c>
      <c r="D391">
        <v>0.50048918018612898</v>
      </c>
      <c r="E391">
        <v>0.63312276689089697</v>
      </c>
      <c r="F391">
        <v>0.99916976934644897</v>
      </c>
      <c r="G391">
        <v>-4.6754464899955002</v>
      </c>
      <c r="H391" t="s">
        <v>1260</v>
      </c>
      <c r="I391" t="s">
        <v>1261</v>
      </c>
      <c r="J391">
        <v>10245</v>
      </c>
      <c r="K391" t="s">
        <v>1259</v>
      </c>
      <c r="L391">
        <v>669</v>
      </c>
      <c r="M391">
        <v>223</v>
      </c>
      <c r="N391">
        <v>7209.2870000000003</v>
      </c>
      <c r="O391">
        <v>4</v>
      </c>
      <c r="P391">
        <v>0.36322869955157</v>
      </c>
    </row>
    <row r="392" spans="1:16" x14ac:dyDescent="0.2">
      <c r="A392" t="s">
        <v>1262</v>
      </c>
      <c r="B392">
        <v>-6.0232764387960103E-2</v>
      </c>
      <c r="C392">
        <v>14.882586036091199</v>
      </c>
      <c r="D392">
        <v>-0.218377972084288</v>
      </c>
      <c r="E392">
        <v>0.83378923766114899</v>
      </c>
      <c r="F392">
        <v>0.99916976934644897</v>
      </c>
      <c r="G392">
        <v>-4.6971221010647204</v>
      </c>
      <c r="H392" t="s">
        <v>1263</v>
      </c>
      <c r="I392" t="s">
        <v>1264</v>
      </c>
      <c r="J392">
        <v>11230</v>
      </c>
      <c r="K392" t="s">
        <v>1262</v>
      </c>
      <c r="L392">
        <v>537</v>
      </c>
      <c r="M392">
        <v>179</v>
      </c>
      <c r="N392">
        <v>33168.306499999999</v>
      </c>
      <c r="O392">
        <v>3</v>
      </c>
      <c r="P392">
        <v>0.206703910614525</v>
      </c>
    </row>
    <row r="393" spans="1:16" x14ac:dyDescent="0.2">
      <c r="A393" t="s">
        <v>1265</v>
      </c>
      <c r="B393">
        <v>9.6202154801574097E-2</v>
      </c>
      <c r="C393">
        <v>15.979358533861999</v>
      </c>
      <c r="D393">
        <v>0.58659228387609397</v>
      </c>
      <c r="E393">
        <v>0.57714696875036298</v>
      </c>
      <c r="F393">
        <v>0.99916976934644897</v>
      </c>
      <c r="G393">
        <v>-4.6658330743457004</v>
      </c>
      <c r="H393" t="s">
        <v>1266</v>
      </c>
      <c r="I393" t="s">
        <v>1267</v>
      </c>
      <c r="J393">
        <v>1736</v>
      </c>
      <c r="K393" t="s">
        <v>1265</v>
      </c>
      <c r="L393">
        <v>1545</v>
      </c>
      <c r="M393">
        <v>515</v>
      </c>
      <c r="N393">
        <v>66062.3465</v>
      </c>
      <c r="O393">
        <v>19.5</v>
      </c>
      <c r="P393">
        <v>0.55145631067961198</v>
      </c>
    </row>
    <row r="394" spans="1:16" x14ac:dyDescent="0.2">
      <c r="A394" t="s">
        <v>1268</v>
      </c>
      <c r="B394">
        <v>-3.4738504774939102E-2</v>
      </c>
      <c r="C394">
        <v>16.433935686235198</v>
      </c>
      <c r="D394">
        <v>-0.230963183059474</v>
      </c>
      <c r="E394">
        <v>0.82439900748439299</v>
      </c>
      <c r="F394">
        <v>0.99916976934644897</v>
      </c>
      <c r="G394">
        <v>-4.6965013481967102</v>
      </c>
      <c r="H394" t="s">
        <v>1269</v>
      </c>
      <c r="I394" t="s">
        <v>1270</v>
      </c>
      <c r="J394">
        <v>9669</v>
      </c>
      <c r="K394" t="s">
        <v>1268</v>
      </c>
      <c r="L394">
        <v>3663</v>
      </c>
      <c r="M394">
        <v>1221</v>
      </c>
      <c r="N394">
        <v>87194.445000000007</v>
      </c>
      <c r="O394">
        <v>51.5</v>
      </c>
      <c r="P394">
        <v>0.50778050778050798</v>
      </c>
    </row>
    <row r="395" spans="1:16" x14ac:dyDescent="0.2">
      <c r="A395" t="s">
        <v>1271</v>
      </c>
      <c r="B395">
        <v>-6.0017215144101903E-2</v>
      </c>
      <c r="C395">
        <v>15.0569828299045</v>
      </c>
      <c r="D395">
        <v>-0.19310845246089101</v>
      </c>
      <c r="E395">
        <v>0.85273134942853102</v>
      </c>
      <c r="F395">
        <v>0.99916976934644897</v>
      </c>
      <c r="G395">
        <v>-4.69826600954576</v>
      </c>
      <c r="H395" t="s">
        <v>1272</v>
      </c>
      <c r="I395" t="s">
        <v>1273</v>
      </c>
      <c r="J395">
        <v>8721</v>
      </c>
      <c r="K395" t="s">
        <v>1271</v>
      </c>
      <c r="L395">
        <v>447</v>
      </c>
      <c r="M395">
        <v>149</v>
      </c>
      <c r="N395">
        <v>29623.265500000001</v>
      </c>
      <c r="O395">
        <v>9</v>
      </c>
      <c r="P395">
        <v>0.61073825503355705</v>
      </c>
    </row>
    <row r="396" spans="1:16" x14ac:dyDescent="0.2">
      <c r="A396" t="s">
        <v>1274</v>
      </c>
      <c r="B396">
        <v>0.29161037637186699</v>
      </c>
      <c r="C396">
        <v>12.8171713289889</v>
      </c>
      <c r="D396">
        <v>0.65462754576874804</v>
      </c>
      <c r="E396">
        <v>0.53503462323700102</v>
      </c>
      <c r="F396">
        <v>0.99916976934644897</v>
      </c>
      <c r="G396">
        <v>-4.6573611165172002</v>
      </c>
      <c r="H396" t="s">
        <v>1275</v>
      </c>
      <c r="I396" t="s">
        <v>1276</v>
      </c>
      <c r="J396">
        <v>22944</v>
      </c>
      <c r="K396" t="s">
        <v>1274</v>
      </c>
      <c r="L396">
        <v>1182</v>
      </c>
      <c r="M396">
        <v>394</v>
      </c>
      <c r="N396">
        <v>7652.3577999999998</v>
      </c>
      <c r="O396">
        <v>4.5</v>
      </c>
      <c r="P396">
        <v>0.14593908629441599</v>
      </c>
    </row>
    <row r="397" spans="1:16" x14ac:dyDescent="0.2">
      <c r="A397" t="s">
        <v>1277</v>
      </c>
      <c r="B397">
        <v>5.2090900631894102E-2</v>
      </c>
      <c r="C397">
        <v>15.0467156812296</v>
      </c>
      <c r="D397">
        <v>0.31199062506124098</v>
      </c>
      <c r="E397">
        <v>0.76475443530043796</v>
      </c>
      <c r="F397">
        <v>0.99916976934644897</v>
      </c>
      <c r="G397">
        <v>-4.6917047967921803</v>
      </c>
      <c r="H397" t="s">
        <v>1278</v>
      </c>
      <c r="I397" t="s">
        <v>1279</v>
      </c>
      <c r="J397">
        <v>10294</v>
      </c>
      <c r="K397" t="s">
        <v>1277</v>
      </c>
      <c r="L397">
        <v>1239</v>
      </c>
      <c r="M397">
        <v>413</v>
      </c>
      <c r="N397">
        <v>33955.234499999999</v>
      </c>
      <c r="O397">
        <v>20</v>
      </c>
      <c r="P397">
        <v>0.61864406779660996</v>
      </c>
    </row>
    <row r="398" spans="1:16" x14ac:dyDescent="0.2">
      <c r="A398" t="s">
        <v>1280</v>
      </c>
      <c r="B398">
        <v>-2.2558436203111001E-2</v>
      </c>
      <c r="C398">
        <v>12.364880284159799</v>
      </c>
      <c r="D398">
        <v>-0.114566378901333</v>
      </c>
      <c r="E398">
        <v>0.91222510381840505</v>
      </c>
      <c r="F398">
        <v>0.99916976934644897</v>
      </c>
      <c r="G398">
        <v>-4.7009371536894502</v>
      </c>
      <c r="H398" t="s">
        <v>1281</v>
      </c>
      <c r="I398" t="s">
        <v>1282</v>
      </c>
      <c r="J398">
        <v>23476</v>
      </c>
      <c r="K398" t="s">
        <v>1280</v>
      </c>
      <c r="L398">
        <v>4089</v>
      </c>
      <c r="M398">
        <v>1363</v>
      </c>
      <c r="N398">
        <v>5397.8553000000002</v>
      </c>
      <c r="O398">
        <v>3</v>
      </c>
      <c r="P398">
        <v>3.9618488628026402E-2</v>
      </c>
    </row>
    <row r="399" spans="1:16" x14ac:dyDescent="0.2">
      <c r="A399" t="s">
        <v>1283</v>
      </c>
      <c r="B399">
        <v>-8.97958883396726E-2</v>
      </c>
      <c r="C399">
        <v>17.0895591631269</v>
      </c>
      <c r="D399">
        <v>-0.27631037523763502</v>
      </c>
      <c r="E399">
        <v>0.79083356181423103</v>
      </c>
      <c r="F399">
        <v>0.99916976934644897</v>
      </c>
      <c r="G399">
        <v>-4.6939861593804304</v>
      </c>
      <c r="H399" t="s">
        <v>1284</v>
      </c>
      <c r="I399" t="s">
        <v>1285</v>
      </c>
      <c r="J399">
        <v>51596</v>
      </c>
      <c r="K399" t="s">
        <v>1283</v>
      </c>
      <c r="L399">
        <v>597</v>
      </c>
      <c r="M399">
        <v>199</v>
      </c>
      <c r="N399">
        <v>167436.82999999999</v>
      </c>
      <c r="O399">
        <v>6</v>
      </c>
      <c r="P399">
        <v>0.366834170854271</v>
      </c>
    </row>
    <row r="400" spans="1:16" x14ac:dyDescent="0.2">
      <c r="A400" t="s">
        <v>1286</v>
      </c>
      <c r="B400">
        <v>-6.7779920936009902E-2</v>
      </c>
      <c r="C400">
        <v>11.8844397341354</v>
      </c>
      <c r="D400">
        <v>-0.29324216201164899</v>
      </c>
      <c r="E400">
        <v>0.77841912327676199</v>
      </c>
      <c r="F400">
        <v>0.99916976934644897</v>
      </c>
      <c r="G400">
        <v>-4.6929364347554197</v>
      </c>
      <c r="H400" t="s">
        <v>1287</v>
      </c>
      <c r="I400" t="s">
        <v>1288</v>
      </c>
      <c r="J400">
        <v>6907</v>
      </c>
      <c r="K400" t="s">
        <v>1286</v>
      </c>
      <c r="L400">
        <v>1734</v>
      </c>
      <c r="M400">
        <v>578</v>
      </c>
      <c r="N400">
        <v>4083.3042999999998</v>
      </c>
      <c r="O400">
        <v>2</v>
      </c>
      <c r="P400">
        <v>6.2283737024221401E-2</v>
      </c>
    </row>
    <row r="401" spans="1:16" x14ac:dyDescent="0.2">
      <c r="A401" t="s">
        <v>1289</v>
      </c>
      <c r="B401">
        <v>-0.204908417261427</v>
      </c>
      <c r="C401">
        <v>11.7431200626245</v>
      </c>
      <c r="D401">
        <v>-0.72399955589126697</v>
      </c>
      <c r="E401">
        <v>0.49413405757093498</v>
      </c>
      <c r="F401">
        <v>0.99916976934644897</v>
      </c>
      <c r="G401">
        <v>-4.6479887778688296</v>
      </c>
      <c r="H401" t="s">
        <v>1290</v>
      </c>
      <c r="I401" t="s">
        <v>1291</v>
      </c>
      <c r="J401">
        <v>1515</v>
      </c>
      <c r="K401" t="s">
        <v>1289</v>
      </c>
      <c r="L401">
        <v>1005</v>
      </c>
      <c r="M401">
        <v>335</v>
      </c>
      <c r="N401">
        <v>3383.5302999999999</v>
      </c>
      <c r="O401">
        <v>1</v>
      </c>
      <c r="P401">
        <v>6.8656716417910393E-2</v>
      </c>
    </row>
    <row r="402" spans="1:16" x14ac:dyDescent="0.2">
      <c r="A402" t="s">
        <v>1292</v>
      </c>
      <c r="B402">
        <v>7.4129902501185896E-2</v>
      </c>
      <c r="C402">
        <v>12.782338419118</v>
      </c>
      <c r="D402">
        <v>0.30540051651866601</v>
      </c>
      <c r="E402">
        <v>0.76954751767250895</v>
      </c>
      <c r="F402">
        <v>0.99916976934644897</v>
      </c>
      <c r="G402">
        <v>-4.6921459777640901</v>
      </c>
      <c r="H402" t="s">
        <v>1293</v>
      </c>
      <c r="I402" t="s">
        <v>1294</v>
      </c>
      <c r="J402">
        <v>5201</v>
      </c>
      <c r="K402" t="s">
        <v>1292</v>
      </c>
      <c r="L402">
        <v>369</v>
      </c>
      <c r="M402">
        <v>123</v>
      </c>
      <c r="N402">
        <v>6986.3499000000002</v>
      </c>
      <c r="O402">
        <v>1</v>
      </c>
      <c r="P402">
        <v>8.1300813008130093E-2</v>
      </c>
    </row>
    <row r="403" spans="1:16" x14ac:dyDescent="0.2">
      <c r="A403" t="s">
        <v>1295</v>
      </c>
      <c r="B403">
        <v>-1.91550274915642E-3</v>
      </c>
      <c r="C403">
        <v>11.8722560578301</v>
      </c>
      <c r="D403">
        <v>-5.0869774342280098E-3</v>
      </c>
      <c r="E403">
        <v>0.99609281204256195</v>
      </c>
      <c r="F403">
        <v>0.99917108468475802</v>
      </c>
      <c r="G403">
        <v>-4.7023925775714703</v>
      </c>
      <c r="H403" t="s">
        <v>1296</v>
      </c>
      <c r="I403" t="s">
        <v>1297</v>
      </c>
      <c r="J403">
        <v>6992</v>
      </c>
      <c r="K403" t="s">
        <v>1295</v>
      </c>
      <c r="L403">
        <v>381</v>
      </c>
      <c r="M403">
        <v>127</v>
      </c>
      <c r="N403">
        <v>3897.4641999999999</v>
      </c>
      <c r="O403">
        <v>2</v>
      </c>
      <c r="P403">
        <v>0.196850393700787</v>
      </c>
    </row>
    <row r="404" spans="1:16" x14ac:dyDescent="0.2">
      <c r="A404" t="s">
        <v>1298</v>
      </c>
      <c r="B404">
        <v>0.21172795718291901</v>
      </c>
      <c r="C404">
        <v>12.599837854530399</v>
      </c>
      <c r="D404">
        <v>0.69446712218020001</v>
      </c>
      <c r="E404">
        <v>0.51128875148599295</v>
      </c>
      <c r="F404">
        <v>0.99916976934644897</v>
      </c>
      <c r="G404">
        <v>-4.6520654375058399</v>
      </c>
      <c r="H404" t="s">
        <v>1299</v>
      </c>
      <c r="I404" t="s">
        <v>1300</v>
      </c>
      <c r="J404">
        <v>4683</v>
      </c>
      <c r="K404" t="s">
        <v>1298</v>
      </c>
      <c r="L404">
        <v>2349</v>
      </c>
      <c r="M404">
        <v>783</v>
      </c>
      <c r="N404">
        <v>5723.42605</v>
      </c>
      <c r="O404">
        <v>5</v>
      </c>
      <c r="P404">
        <v>0.10344827586206901</v>
      </c>
    </row>
    <row r="405" spans="1:16" x14ac:dyDescent="0.2">
      <c r="A405" t="s">
        <v>1301</v>
      </c>
      <c r="B405">
        <v>0.40855314118253</v>
      </c>
      <c r="C405">
        <v>12.043299686314899</v>
      </c>
      <c r="D405">
        <v>0.93941635169583304</v>
      </c>
      <c r="E405">
        <v>0.38089518210124301</v>
      </c>
      <c r="F405">
        <v>0.99916976934644897</v>
      </c>
      <c r="G405">
        <v>-4.6148341782363103</v>
      </c>
      <c r="H405" t="s">
        <v>1302</v>
      </c>
      <c r="I405" t="s">
        <v>1303</v>
      </c>
      <c r="J405">
        <v>8996</v>
      </c>
      <c r="K405" t="s">
        <v>1301</v>
      </c>
      <c r="L405">
        <v>660</v>
      </c>
      <c r="M405">
        <v>220</v>
      </c>
      <c r="N405">
        <v>3683.7446</v>
      </c>
      <c r="O405">
        <v>1</v>
      </c>
      <c r="P405">
        <v>8.6363636363636406E-2</v>
      </c>
    </row>
    <row r="406" spans="1:16" x14ac:dyDescent="0.2">
      <c r="A406" t="s">
        <v>1304</v>
      </c>
      <c r="B406">
        <v>4.3635111370328196E-3</v>
      </c>
      <c r="C406">
        <v>12.2936183596121</v>
      </c>
      <c r="D406">
        <v>1.31624699938152E-2</v>
      </c>
      <c r="E406">
        <v>0.98989050203372198</v>
      </c>
      <c r="F406">
        <v>0.99916976934644897</v>
      </c>
      <c r="G406">
        <v>-4.7023761744296104</v>
      </c>
      <c r="H406" t="s">
        <v>1305</v>
      </c>
      <c r="I406" t="s">
        <v>1306</v>
      </c>
      <c r="J406">
        <v>8732</v>
      </c>
      <c r="K406" t="s">
        <v>1304</v>
      </c>
      <c r="L406">
        <v>1794</v>
      </c>
      <c r="M406">
        <v>598</v>
      </c>
      <c r="N406">
        <v>5301.3915999999999</v>
      </c>
      <c r="O406">
        <v>3.5</v>
      </c>
      <c r="P406">
        <v>8.0267558528428096E-2</v>
      </c>
    </row>
    <row r="407" spans="1:16" x14ac:dyDescent="0.2">
      <c r="A407" t="s">
        <v>1307</v>
      </c>
      <c r="B407">
        <v>-0.17796321951088201</v>
      </c>
      <c r="C407">
        <v>13.422266966822001</v>
      </c>
      <c r="D407">
        <v>-0.82528393271442102</v>
      </c>
      <c r="E407">
        <v>0.43826336978145303</v>
      </c>
      <c r="F407">
        <v>0.99916976934644897</v>
      </c>
      <c r="G407">
        <v>-4.6331009925285001</v>
      </c>
      <c r="H407" t="s">
        <v>1308</v>
      </c>
      <c r="I407" t="s">
        <v>1309</v>
      </c>
      <c r="J407">
        <v>22</v>
      </c>
      <c r="K407" t="s">
        <v>1307</v>
      </c>
      <c r="L407">
        <v>2274</v>
      </c>
      <c r="M407">
        <v>758</v>
      </c>
      <c r="N407">
        <v>11384.952499999999</v>
      </c>
      <c r="O407">
        <v>8</v>
      </c>
      <c r="P407">
        <v>0.19920844327176801</v>
      </c>
    </row>
    <row r="408" spans="1:16" x14ac:dyDescent="0.2">
      <c r="A408" t="s">
        <v>1310</v>
      </c>
      <c r="B408">
        <v>-0.18895788662073401</v>
      </c>
      <c r="C408">
        <v>13.8838274514708</v>
      </c>
      <c r="D408">
        <v>-0.57982864257712496</v>
      </c>
      <c r="E408">
        <v>0.58143815343764704</v>
      </c>
      <c r="F408">
        <v>0.99916976934644897</v>
      </c>
      <c r="G408">
        <v>-4.6666341884160598</v>
      </c>
      <c r="H408" t="s">
        <v>1311</v>
      </c>
      <c r="I408" t="s">
        <v>1312</v>
      </c>
      <c r="J408">
        <v>23380</v>
      </c>
      <c r="K408" t="s">
        <v>1310</v>
      </c>
      <c r="L408">
        <v>3216</v>
      </c>
      <c r="M408">
        <v>1072</v>
      </c>
      <c r="N408">
        <v>17343.845499999999</v>
      </c>
      <c r="O408">
        <v>6</v>
      </c>
      <c r="P408">
        <v>9.2350746268656705E-2</v>
      </c>
    </row>
    <row r="409" spans="1:16" x14ac:dyDescent="0.2">
      <c r="A409" t="s">
        <v>1313</v>
      </c>
      <c r="B409">
        <v>-0.32411725965767102</v>
      </c>
      <c r="C409">
        <v>12.283834121529701</v>
      </c>
      <c r="D409">
        <v>-1.0181800228009099</v>
      </c>
      <c r="E409">
        <v>0.34475954446010099</v>
      </c>
      <c r="F409">
        <v>0.99916976934644897</v>
      </c>
      <c r="G409">
        <v>-4.6014502433648401</v>
      </c>
      <c r="H409" t="s">
        <v>1314</v>
      </c>
      <c r="I409" t="s">
        <v>1315</v>
      </c>
      <c r="J409">
        <v>9917</v>
      </c>
      <c r="K409" t="s">
        <v>1313</v>
      </c>
      <c r="L409">
        <v>1230</v>
      </c>
      <c r="M409">
        <v>410</v>
      </c>
      <c r="N409">
        <v>6470.3755000000001</v>
      </c>
      <c r="O409">
        <v>2</v>
      </c>
      <c r="P409">
        <v>4.6341463414634097E-2</v>
      </c>
    </row>
    <row r="410" spans="1:16" x14ac:dyDescent="0.2">
      <c r="A410" t="s">
        <v>1316</v>
      </c>
      <c r="B410">
        <v>0.23842408192397399</v>
      </c>
      <c r="C410">
        <v>16.3534930129589</v>
      </c>
      <c r="D410">
        <v>0.62277900046466605</v>
      </c>
      <c r="E410">
        <v>0.55450708985187802</v>
      </c>
      <c r="F410">
        <v>0.99916976934644897</v>
      </c>
      <c r="G410">
        <v>-4.6614192157440204</v>
      </c>
      <c r="H410" t="s">
        <v>1317</v>
      </c>
      <c r="I410" t="s">
        <v>1318</v>
      </c>
      <c r="J410">
        <v>9948</v>
      </c>
      <c r="K410" t="s">
        <v>1316</v>
      </c>
      <c r="L410">
        <v>1980</v>
      </c>
      <c r="M410">
        <v>660</v>
      </c>
      <c r="N410">
        <v>88158.06</v>
      </c>
      <c r="O410">
        <v>39.5</v>
      </c>
      <c r="P410">
        <v>0.777272727272727</v>
      </c>
    </row>
    <row r="411" spans="1:16" x14ac:dyDescent="0.2">
      <c r="A411" t="s">
        <v>1319</v>
      </c>
      <c r="B411">
        <v>-6.6631423385070193E-2</v>
      </c>
      <c r="C411">
        <v>10.8896027473142</v>
      </c>
      <c r="D411">
        <v>-0.152995481752666</v>
      </c>
      <c r="E411">
        <v>0.88301301086535999</v>
      </c>
      <c r="F411">
        <v>0.99916976934644897</v>
      </c>
      <c r="G411">
        <v>-4.6997984346065103</v>
      </c>
      <c r="H411" t="s">
        <v>1320</v>
      </c>
      <c r="I411" t="s">
        <v>1321</v>
      </c>
      <c r="J411">
        <v>9683</v>
      </c>
      <c r="K411" t="s">
        <v>1319</v>
      </c>
      <c r="L411">
        <v>2691</v>
      </c>
      <c r="M411">
        <v>897</v>
      </c>
      <c r="N411">
        <v>1668.47325</v>
      </c>
      <c r="O411">
        <v>1</v>
      </c>
      <c r="P411">
        <v>1.78372352285396E-2</v>
      </c>
    </row>
    <row r="412" spans="1:16" x14ac:dyDescent="0.2">
      <c r="A412" t="s">
        <v>1322</v>
      </c>
      <c r="B412">
        <v>9.5054694389208494E-2</v>
      </c>
      <c r="C412">
        <v>14.6318734038516</v>
      </c>
      <c r="D412">
        <v>0.56642391738129805</v>
      </c>
      <c r="E412">
        <v>0.58999729710135995</v>
      </c>
      <c r="F412">
        <v>0.99916976934644897</v>
      </c>
      <c r="G412">
        <v>-4.6681992432818804</v>
      </c>
      <c r="H412" t="s">
        <v>1323</v>
      </c>
      <c r="I412" t="s">
        <v>1324</v>
      </c>
      <c r="J412">
        <v>9475</v>
      </c>
      <c r="K412" t="s">
        <v>1322</v>
      </c>
      <c r="L412">
        <v>4338</v>
      </c>
      <c r="M412">
        <v>1446</v>
      </c>
      <c r="N412">
        <v>25958.4025</v>
      </c>
      <c r="O412">
        <v>17</v>
      </c>
      <c r="P412">
        <v>0.15041493775933601</v>
      </c>
    </row>
    <row r="413" spans="1:16" x14ac:dyDescent="0.2">
      <c r="A413" t="s">
        <v>1325</v>
      </c>
      <c r="B413">
        <v>-1.9760484568072601E-2</v>
      </c>
      <c r="C413">
        <v>13.7864002108823</v>
      </c>
      <c r="D413">
        <v>-0.109353691549145</v>
      </c>
      <c r="E413">
        <v>0.91620006373112295</v>
      </c>
      <c r="F413">
        <v>0.99916976934644897</v>
      </c>
      <c r="G413">
        <v>-4.7010666244929702</v>
      </c>
      <c r="H413" t="s">
        <v>1326</v>
      </c>
      <c r="I413" t="s">
        <v>1327</v>
      </c>
      <c r="J413">
        <v>23122</v>
      </c>
      <c r="K413" t="s">
        <v>1325</v>
      </c>
      <c r="L413">
        <v>4545</v>
      </c>
      <c r="M413">
        <v>1515</v>
      </c>
      <c r="N413">
        <v>14184.8385</v>
      </c>
      <c r="O413">
        <v>9</v>
      </c>
      <c r="P413">
        <v>9.5049504950494995E-2</v>
      </c>
    </row>
    <row r="414" spans="1:16" x14ac:dyDescent="0.2">
      <c r="A414" t="s">
        <v>1328</v>
      </c>
      <c r="B414">
        <v>-0.25356299992504799</v>
      </c>
      <c r="C414">
        <v>14.672538160675201</v>
      </c>
      <c r="D414">
        <v>-1.4720778731350801</v>
      </c>
      <c r="E414">
        <v>0.187404397157141</v>
      </c>
      <c r="F414">
        <v>0.99916976934644897</v>
      </c>
      <c r="G414">
        <v>-4.5167124698011403</v>
      </c>
      <c r="H414" t="s">
        <v>1329</v>
      </c>
      <c r="I414" t="s">
        <v>1330</v>
      </c>
      <c r="J414">
        <v>26024</v>
      </c>
      <c r="K414" t="s">
        <v>1328</v>
      </c>
      <c r="L414">
        <v>2103</v>
      </c>
      <c r="M414">
        <v>701</v>
      </c>
      <c r="N414">
        <v>27476.788</v>
      </c>
      <c r="O414">
        <v>3</v>
      </c>
      <c r="P414">
        <v>5.70613409415121E-2</v>
      </c>
    </row>
    <row r="415" spans="1:16" x14ac:dyDescent="0.2">
      <c r="A415" t="s">
        <v>1331</v>
      </c>
      <c r="B415">
        <v>0.183982812629498</v>
      </c>
      <c r="C415">
        <v>16.1058439879865</v>
      </c>
      <c r="D415">
        <v>0.46550135110981899</v>
      </c>
      <c r="E415">
        <v>0.65666912996869797</v>
      </c>
      <c r="F415">
        <v>0.99916976934644897</v>
      </c>
      <c r="G415">
        <v>-4.6789770207261503</v>
      </c>
      <c r="H415" t="s">
        <v>1332</v>
      </c>
      <c r="I415" t="s">
        <v>1333</v>
      </c>
      <c r="J415">
        <v>8895</v>
      </c>
      <c r="K415" t="s">
        <v>1331</v>
      </c>
      <c r="L415">
        <v>1614</v>
      </c>
      <c r="M415">
        <v>538</v>
      </c>
      <c r="N415">
        <v>71810.922999999995</v>
      </c>
      <c r="O415">
        <v>21</v>
      </c>
      <c r="P415">
        <v>0.47676579925650597</v>
      </c>
    </row>
    <row r="416" spans="1:16" x14ac:dyDescent="0.2">
      <c r="A416" t="s">
        <v>1334</v>
      </c>
      <c r="B416">
        <v>0.13426798729084399</v>
      </c>
      <c r="C416">
        <v>15.2885846968998</v>
      </c>
      <c r="D416">
        <v>0.71634754574579595</v>
      </c>
      <c r="E416">
        <v>0.49854197088444202</v>
      </c>
      <c r="F416">
        <v>0.99916976934644897</v>
      </c>
      <c r="G416">
        <v>-4.6490570887360203</v>
      </c>
      <c r="H416" t="s">
        <v>1335</v>
      </c>
      <c r="I416" t="s">
        <v>1336</v>
      </c>
      <c r="J416">
        <v>9026</v>
      </c>
      <c r="K416" t="s">
        <v>1334</v>
      </c>
      <c r="L416">
        <v>3207</v>
      </c>
      <c r="M416">
        <v>1069</v>
      </c>
      <c r="N416">
        <v>40936.127</v>
      </c>
      <c r="O416">
        <v>18</v>
      </c>
      <c r="P416">
        <v>0.23386342376052399</v>
      </c>
    </row>
    <row r="417" spans="1:16" x14ac:dyDescent="0.2">
      <c r="A417" t="s">
        <v>1337</v>
      </c>
      <c r="B417">
        <v>0.100009741228185</v>
      </c>
      <c r="C417">
        <v>12.3396375097208</v>
      </c>
      <c r="D417">
        <v>0.27884631348441802</v>
      </c>
      <c r="E417">
        <v>0.78896989064923995</v>
      </c>
      <c r="F417">
        <v>0.99916976934644897</v>
      </c>
      <c r="G417">
        <v>-4.6938327395792596</v>
      </c>
      <c r="H417" t="s">
        <v>1338</v>
      </c>
      <c r="I417" t="s">
        <v>1339</v>
      </c>
      <c r="J417">
        <v>23363</v>
      </c>
      <c r="K417" t="s">
        <v>1337</v>
      </c>
      <c r="L417">
        <v>5691</v>
      </c>
      <c r="M417">
        <v>1897</v>
      </c>
      <c r="N417">
        <v>4807.0073499999999</v>
      </c>
      <c r="O417">
        <v>2</v>
      </c>
      <c r="P417">
        <v>2.0558777016341599E-2</v>
      </c>
    </row>
    <row r="418" spans="1:16" x14ac:dyDescent="0.2">
      <c r="A418" t="s">
        <v>1340</v>
      </c>
      <c r="B418">
        <v>2.0479154781778402E-3</v>
      </c>
      <c r="C418">
        <v>12.4749986364295</v>
      </c>
      <c r="D418">
        <v>1.1366577232601101E-2</v>
      </c>
      <c r="E418">
        <v>0.99126977215808199</v>
      </c>
      <c r="F418">
        <v>0.99916976934644897</v>
      </c>
      <c r="G418">
        <v>-4.7023810774441701</v>
      </c>
      <c r="H418" t="s">
        <v>1341</v>
      </c>
      <c r="I418" t="s">
        <v>1342</v>
      </c>
      <c r="J418">
        <v>9810</v>
      </c>
      <c r="K418" t="s">
        <v>1340</v>
      </c>
      <c r="L418">
        <v>3006</v>
      </c>
      <c r="M418">
        <v>1002</v>
      </c>
      <c r="N418">
        <v>5745.6486999999997</v>
      </c>
      <c r="O418">
        <v>5</v>
      </c>
      <c r="P418">
        <v>8.4331337325349295E-2</v>
      </c>
    </row>
    <row r="419" spans="1:16" x14ac:dyDescent="0.2">
      <c r="A419" t="s">
        <v>1343</v>
      </c>
      <c r="B419">
        <v>0.20275394664679999</v>
      </c>
      <c r="C419">
        <v>13.0226479552004</v>
      </c>
      <c r="D419">
        <v>0.99261403024369599</v>
      </c>
      <c r="E419">
        <v>0.35618219365985399</v>
      </c>
      <c r="F419">
        <v>0.99916976934644897</v>
      </c>
      <c r="G419">
        <v>-4.6058569211164704</v>
      </c>
      <c r="H419" t="s">
        <v>1344</v>
      </c>
      <c r="I419" t="s">
        <v>1345</v>
      </c>
      <c r="J419">
        <v>9877</v>
      </c>
      <c r="K419" t="s">
        <v>1343</v>
      </c>
      <c r="L419">
        <v>2433</v>
      </c>
      <c r="M419">
        <v>811</v>
      </c>
      <c r="N419">
        <v>8229.6779999999999</v>
      </c>
      <c r="O419">
        <v>8</v>
      </c>
      <c r="P419">
        <v>0.165228113440197</v>
      </c>
    </row>
    <row r="420" spans="1:16" x14ac:dyDescent="0.2">
      <c r="A420" t="s">
        <v>1346</v>
      </c>
      <c r="B420">
        <v>-4.86696107798252E-2</v>
      </c>
      <c r="C420">
        <v>15.7003837961985</v>
      </c>
      <c r="D420">
        <v>-0.339157304880216</v>
      </c>
      <c r="E420">
        <v>0.74511597579569</v>
      </c>
      <c r="F420">
        <v>0.99916976934644897</v>
      </c>
      <c r="G420">
        <v>-4.6897923305687899</v>
      </c>
      <c r="H420" t="s">
        <v>1347</v>
      </c>
      <c r="I420" t="s">
        <v>1348</v>
      </c>
      <c r="J420">
        <v>23277</v>
      </c>
      <c r="K420" t="s">
        <v>1346</v>
      </c>
      <c r="L420">
        <v>4047</v>
      </c>
      <c r="M420">
        <v>1349</v>
      </c>
      <c r="N420">
        <v>51993.477500000001</v>
      </c>
      <c r="O420">
        <v>21.5</v>
      </c>
      <c r="P420">
        <v>0.249073387694589</v>
      </c>
    </row>
    <row r="421" spans="1:16" x14ac:dyDescent="0.2">
      <c r="A421" t="s">
        <v>1349</v>
      </c>
      <c r="B421">
        <v>0.46789198671772803</v>
      </c>
      <c r="C421">
        <v>12.2814172963072</v>
      </c>
      <c r="D421">
        <v>0.80250383155779303</v>
      </c>
      <c r="E421">
        <v>0.45042519977202999</v>
      </c>
      <c r="F421">
        <v>0.99916976934644897</v>
      </c>
      <c r="G421">
        <v>-4.6365656849797396</v>
      </c>
      <c r="H421" t="s">
        <v>1350</v>
      </c>
      <c r="I421" t="s">
        <v>1351</v>
      </c>
      <c r="J421">
        <v>9819</v>
      </c>
      <c r="K421" t="s">
        <v>1349</v>
      </c>
      <c r="L421">
        <v>2343</v>
      </c>
      <c r="M421">
        <v>781</v>
      </c>
      <c r="N421">
        <v>5062.0972000000002</v>
      </c>
      <c r="O421">
        <v>1</v>
      </c>
      <c r="P421">
        <v>1.53649167733675E-2</v>
      </c>
    </row>
    <row r="422" spans="1:16" x14ac:dyDescent="0.2">
      <c r="A422" t="s">
        <v>1352</v>
      </c>
      <c r="B422">
        <v>7.3612219901241005E-2</v>
      </c>
      <c r="C422">
        <v>14.3276998799558</v>
      </c>
      <c r="D422">
        <v>0.52990341947842801</v>
      </c>
      <c r="E422">
        <v>0.61367727517866</v>
      </c>
      <c r="F422">
        <v>0.99916976934644897</v>
      </c>
      <c r="G422">
        <v>-4.6723074656252104</v>
      </c>
      <c r="H422" t="s">
        <v>1353</v>
      </c>
      <c r="I422" t="s">
        <v>1354</v>
      </c>
      <c r="J422">
        <v>23317</v>
      </c>
      <c r="K422" t="s">
        <v>1352</v>
      </c>
      <c r="L422">
        <v>6732</v>
      </c>
      <c r="M422">
        <v>2244</v>
      </c>
      <c r="N422">
        <v>20591.557499999999</v>
      </c>
      <c r="O422">
        <v>27</v>
      </c>
      <c r="P422">
        <v>0.17535650623885901</v>
      </c>
    </row>
    <row r="423" spans="1:16" x14ac:dyDescent="0.2">
      <c r="A423" t="s">
        <v>1355</v>
      </c>
      <c r="B423">
        <v>0.179330438139189</v>
      </c>
      <c r="C423">
        <v>10.6990512844151</v>
      </c>
      <c r="D423">
        <v>0.40668089411073199</v>
      </c>
      <c r="E423">
        <v>0.69721570392959298</v>
      </c>
      <c r="F423">
        <v>0.99916976934644897</v>
      </c>
      <c r="G423">
        <v>-4.6843976005827903</v>
      </c>
      <c r="H423" t="s">
        <v>1356</v>
      </c>
      <c r="I423" t="s">
        <v>1357</v>
      </c>
      <c r="J423">
        <v>9701</v>
      </c>
      <c r="K423" t="s">
        <v>1355</v>
      </c>
      <c r="L423">
        <v>2901</v>
      </c>
      <c r="M423">
        <v>967</v>
      </c>
      <c r="N423">
        <v>1936.9976999999999</v>
      </c>
      <c r="O423">
        <v>1</v>
      </c>
      <c r="P423">
        <v>1.5511892450879E-2</v>
      </c>
    </row>
    <row r="424" spans="1:16" x14ac:dyDescent="0.2">
      <c r="A424" t="s">
        <v>1358</v>
      </c>
      <c r="B424">
        <v>6.0349583996409002E-2</v>
      </c>
      <c r="C424">
        <v>13.0455507626918</v>
      </c>
      <c r="D424">
        <v>0.36245076611845101</v>
      </c>
      <c r="E424">
        <v>0.728439279976134</v>
      </c>
      <c r="F424">
        <v>0.99916976934644897</v>
      </c>
      <c r="G424">
        <v>-4.6880336089498797</v>
      </c>
      <c r="H424" t="s">
        <v>1359</v>
      </c>
      <c r="I424" t="s">
        <v>1360</v>
      </c>
      <c r="J424">
        <v>4849</v>
      </c>
      <c r="K424" t="s">
        <v>1358</v>
      </c>
      <c r="L424">
        <v>2262</v>
      </c>
      <c r="M424">
        <v>754</v>
      </c>
      <c r="N424">
        <v>8609.8580000000002</v>
      </c>
      <c r="O424">
        <v>3.5</v>
      </c>
      <c r="P424">
        <v>5.43766578249337E-2</v>
      </c>
    </row>
    <row r="425" spans="1:16" x14ac:dyDescent="0.2">
      <c r="A425" t="s">
        <v>1361</v>
      </c>
      <c r="B425">
        <v>-1.4454610251133799E-2</v>
      </c>
      <c r="C425">
        <v>13.9717351737069</v>
      </c>
      <c r="D425">
        <v>-0.106928274895806</v>
      </c>
      <c r="E425">
        <v>0.91805047347631497</v>
      </c>
      <c r="F425">
        <v>0.99916976934644897</v>
      </c>
      <c r="G425">
        <v>-4.7011248247767297</v>
      </c>
      <c r="H425" t="s">
        <v>1362</v>
      </c>
      <c r="I425" t="s">
        <v>1363</v>
      </c>
      <c r="J425">
        <v>26057</v>
      </c>
      <c r="K425" t="s">
        <v>1361</v>
      </c>
      <c r="L425">
        <v>7812</v>
      </c>
      <c r="M425">
        <v>2604</v>
      </c>
      <c r="N425">
        <v>16096.252</v>
      </c>
      <c r="O425">
        <v>21</v>
      </c>
      <c r="P425">
        <v>0.13325652841781899</v>
      </c>
    </row>
    <row r="426" spans="1:16" x14ac:dyDescent="0.2">
      <c r="A426" t="s">
        <v>1364</v>
      </c>
      <c r="B426">
        <v>-7.3856472135748405E-2</v>
      </c>
      <c r="C426">
        <v>10.9079131027787</v>
      </c>
      <c r="D426">
        <v>-0.16903716254793899</v>
      </c>
      <c r="E426">
        <v>0.87087426479930696</v>
      </c>
      <c r="F426">
        <v>0.99916976934644897</v>
      </c>
      <c r="G426">
        <v>-4.6992275371740098</v>
      </c>
      <c r="H426" t="s">
        <v>1365</v>
      </c>
      <c r="I426" t="s">
        <v>1366</v>
      </c>
      <c r="J426">
        <v>23309</v>
      </c>
      <c r="K426" t="s">
        <v>1364</v>
      </c>
      <c r="L426">
        <v>3489</v>
      </c>
      <c r="M426">
        <v>1163</v>
      </c>
      <c r="N426">
        <v>2136.3130000000001</v>
      </c>
      <c r="O426">
        <v>2</v>
      </c>
      <c r="P426">
        <v>2.6655202063628501E-2</v>
      </c>
    </row>
    <row r="427" spans="1:16" x14ac:dyDescent="0.2">
      <c r="A427" t="s">
        <v>1367</v>
      </c>
      <c r="B427">
        <v>-8.6279439720895496E-2</v>
      </c>
      <c r="C427">
        <v>11.1149258136656</v>
      </c>
      <c r="D427">
        <v>-0.36301660489530002</v>
      </c>
      <c r="E427">
        <v>0.72803611058047801</v>
      </c>
      <c r="F427">
        <v>0.99916976934644897</v>
      </c>
      <c r="G427">
        <v>-4.6879895340518596</v>
      </c>
      <c r="H427" t="s">
        <v>1368</v>
      </c>
      <c r="I427" t="s">
        <v>1369</v>
      </c>
      <c r="J427">
        <v>9942</v>
      </c>
      <c r="K427" t="s">
        <v>1367</v>
      </c>
      <c r="L427">
        <v>1668</v>
      </c>
      <c r="M427">
        <v>556</v>
      </c>
      <c r="N427">
        <v>2268.3647500000002</v>
      </c>
      <c r="O427">
        <v>1</v>
      </c>
      <c r="P427">
        <v>1.9784172661870499E-2</v>
      </c>
    </row>
    <row r="428" spans="1:16" x14ac:dyDescent="0.2">
      <c r="A428" t="s">
        <v>1370</v>
      </c>
      <c r="B428">
        <v>0.19433146095273199</v>
      </c>
      <c r="C428">
        <v>11.875530014749399</v>
      </c>
      <c r="D428">
        <v>0.449312922400943</v>
      </c>
      <c r="E428">
        <v>0.66771121955008494</v>
      </c>
      <c r="F428">
        <v>0.99916976934644897</v>
      </c>
      <c r="G428">
        <v>-4.6805341110357004</v>
      </c>
      <c r="H428" t="s">
        <v>1371</v>
      </c>
      <c r="I428" t="s">
        <v>1372</v>
      </c>
      <c r="J428">
        <v>57017</v>
      </c>
      <c r="K428" t="s">
        <v>1370</v>
      </c>
      <c r="L428">
        <v>957</v>
      </c>
      <c r="M428">
        <v>319</v>
      </c>
      <c r="N428">
        <v>4694.51685</v>
      </c>
      <c r="O428">
        <v>4.5</v>
      </c>
      <c r="P428">
        <v>0.177115987460815</v>
      </c>
    </row>
    <row r="429" spans="1:16" x14ac:dyDescent="0.2">
      <c r="A429" t="s">
        <v>1373</v>
      </c>
      <c r="B429">
        <v>-0.11239103638988</v>
      </c>
      <c r="C429">
        <v>12.8649719407637</v>
      </c>
      <c r="D429">
        <v>-0.56448861900786096</v>
      </c>
      <c r="E429">
        <v>0.59123896438803603</v>
      </c>
      <c r="F429">
        <v>0.99916976934644897</v>
      </c>
      <c r="G429">
        <v>-4.6684226905629904</v>
      </c>
      <c r="H429" t="s">
        <v>1374</v>
      </c>
      <c r="I429" t="s">
        <v>1375</v>
      </c>
      <c r="J429">
        <v>79017</v>
      </c>
      <c r="K429" t="s">
        <v>1373</v>
      </c>
      <c r="L429">
        <v>567</v>
      </c>
      <c r="M429">
        <v>189</v>
      </c>
      <c r="N429">
        <v>7254.9129999999996</v>
      </c>
      <c r="O429">
        <v>2</v>
      </c>
      <c r="P429">
        <v>0.137566137566138</v>
      </c>
    </row>
    <row r="430" spans="1:16" x14ac:dyDescent="0.2">
      <c r="A430" t="s">
        <v>1376</v>
      </c>
      <c r="B430">
        <v>0.48807395791604902</v>
      </c>
      <c r="C430">
        <v>13.731248140109001</v>
      </c>
      <c r="D430">
        <v>0.94347552071456997</v>
      </c>
      <c r="E430">
        <v>0.37896428222379003</v>
      </c>
      <c r="F430">
        <v>0.99916976934644897</v>
      </c>
      <c r="G430">
        <v>-4.6141588023191202</v>
      </c>
      <c r="H430" t="s">
        <v>1377</v>
      </c>
      <c r="I430" t="s">
        <v>1378</v>
      </c>
      <c r="J430">
        <v>374291</v>
      </c>
      <c r="K430" t="s">
        <v>1376</v>
      </c>
      <c r="L430">
        <v>711</v>
      </c>
      <c r="M430">
        <v>237</v>
      </c>
      <c r="N430">
        <v>14919.16</v>
      </c>
      <c r="O430">
        <v>3.5</v>
      </c>
      <c r="P430">
        <v>0.29324894514767902</v>
      </c>
    </row>
    <row r="431" spans="1:16" x14ac:dyDescent="0.2">
      <c r="A431" t="s">
        <v>1379</v>
      </c>
      <c r="B431">
        <v>9.3420920501509699E-2</v>
      </c>
      <c r="C431">
        <v>14.698423159470201</v>
      </c>
      <c r="D431">
        <v>0.58566017318269303</v>
      </c>
      <c r="E431">
        <v>0.57773724247017999</v>
      </c>
      <c r="F431">
        <v>0.99916976934644897</v>
      </c>
      <c r="G431">
        <v>-4.6659439300261099</v>
      </c>
      <c r="H431" t="s">
        <v>1380</v>
      </c>
      <c r="I431" t="s">
        <v>1381</v>
      </c>
      <c r="J431">
        <v>4720</v>
      </c>
      <c r="K431" t="s">
        <v>1379</v>
      </c>
      <c r="L431">
        <v>1455</v>
      </c>
      <c r="M431">
        <v>485</v>
      </c>
      <c r="N431">
        <v>25996.7605</v>
      </c>
      <c r="O431">
        <v>11.5</v>
      </c>
      <c r="P431">
        <v>0.41855670103092801</v>
      </c>
    </row>
    <row r="432" spans="1:16" x14ac:dyDescent="0.2">
      <c r="A432" t="s">
        <v>1382</v>
      </c>
      <c r="B432">
        <v>-6.77074256648105E-2</v>
      </c>
      <c r="C432">
        <v>14.4216521432144</v>
      </c>
      <c r="D432">
        <v>-0.38899292552563502</v>
      </c>
      <c r="E432">
        <v>0.709630198102434</v>
      </c>
      <c r="F432">
        <v>0.99916976934644897</v>
      </c>
      <c r="G432">
        <v>-4.6858977895454101</v>
      </c>
      <c r="H432" t="s">
        <v>1383</v>
      </c>
      <c r="I432" t="s">
        <v>1384</v>
      </c>
      <c r="J432">
        <v>8882</v>
      </c>
      <c r="K432" t="s">
        <v>1382</v>
      </c>
      <c r="L432">
        <v>1380</v>
      </c>
      <c r="M432">
        <v>460</v>
      </c>
      <c r="N432">
        <v>21738.085500000001</v>
      </c>
      <c r="O432">
        <v>4</v>
      </c>
      <c r="P432">
        <v>0.110869565217391</v>
      </c>
    </row>
    <row r="433" spans="1:16" x14ac:dyDescent="0.2">
      <c r="A433" t="s">
        <v>1385</v>
      </c>
      <c r="B433">
        <v>-7.7092649095648697E-2</v>
      </c>
      <c r="C433">
        <v>12.213477150187501</v>
      </c>
      <c r="D433">
        <v>-0.41840383439394402</v>
      </c>
      <c r="E433">
        <v>0.689042728366143</v>
      </c>
      <c r="F433">
        <v>0.99916976934644897</v>
      </c>
      <c r="G433">
        <v>-4.6833698787875804</v>
      </c>
      <c r="H433" t="s">
        <v>1386</v>
      </c>
      <c r="I433" t="s">
        <v>1387</v>
      </c>
      <c r="J433">
        <v>8446</v>
      </c>
      <c r="K433" t="s">
        <v>1385</v>
      </c>
      <c r="L433">
        <v>1134</v>
      </c>
      <c r="M433">
        <v>378</v>
      </c>
      <c r="N433">
        <v>5023.4674999999997</v>
      </c>
      <c r="O433">
        <v>1.5</v>
      </c>
      <c r="P433">
        <v>7.1428571428571397E-2</v>
      </c>
    </row>
    <row r="434" spans="1:16" x14ac:dyDescent="0.2">
      <c r="A434" t="s">
        <v>1388</v>
      </c>
      <c r="B434">
        <v>0.28766024428471798</v>
      </c>
      <c r="C434">
        <v>13.2069046798023</v>
      </c>
      <c r="D434">
        <v>1.2129117331813899</v>
      </c>
      <c r="E434">
        <v>0.26713566037022102</v>
      </c>
      <c r="F434">
        <v>0.99916976934644897</v>
      </c>
      <c r="G434">
        <v>-4.5662822813969299</v>
      </c>
      <c r="H434" t="s">
        <v>1389</v>
      </c>
      <c r="I434" t="s">
        <v>1390</v>
      </c>
      <c r="J434">
        <v>2631</v>
      </c>
      <c r="K434" t="s">
        <v>1388</v>
      </c>
      <c r="L434">
        <v>861</v>
      </c>
      <c r="M434">
        <v>287</v>
      </c>
      <c r="N434">
        <v>11087.643</v>
      </c>
      <c r="O434">
        <v>5</v>
      </c>
      <c r="P434">
        <v>0.297909407665505</v>
      </c>
    </row>
    <row r="435" spans="1:16" x14ac:dyDescent="0.2">
      <c r="A435" t="s">
        <v>1391</v>
      </c>
      <c r="B435">
        <v>0.39391200560859102</v>
      </c>
      <c r="C435">
        <v>11.155485655706499</v>
      </c>
      <c r="D435">
        <v>1.4928419571468099</v>
      </c>
      <c r="E435">
        <v>0.18205392310513899</v>
      </c>
      <c r="F435">
        <v>0.99916976934644897</v>
      </c>
      <c r="G435">
        <v>-4.5126770616494403</v>
      </c>
      <c r="H435" t="s">
        <v>1392</v>
      </c>
      <c r="I435" t="s">
        <v>1393</v>
      </c>
      <c r="J435">
        <v>3161</v>
      </c>
      <c r="K435" t="s">
        <v>1391</v>
      </c>
      <c r="L435">
        <v>2178</v>
      </c>
      <c r="M435">
        <v>726</v>
      </c>
      <c r="N435">
        <v>2499.2523999999999</v>
      </c>
      <c r="O435">
        <v>2</v>
      </c>
      <c r="P435">
        <v>3.8567493112947701E-2</v>
      </c>
    </row>
    <row r="436" spans="1:16" x14ac:dyDescent="0.2">
      <c r="A436" t="s">
        <v>1394</v>
      </c>
      <c r="B436">
        <v>0.24591320967180699</v>
      </c>
      <c r="C436">
        <v>14.2663468653477</v>
      </c>
      <c r="D436">
        <v>1.22624086477896</v>
      </c>
      <c r="E436">
        <v>0.26240739080407199</v>
      </c>
      <c r="F436">
        <v>0.99916976934644897</v>
      </c>
      <c r="G436">
        <v>-4.5637909228029603</v>
      </c>
      <c r="H436" t="s">
        <v>1395</v>
      </c>
      <c r="I436" t="s">
        <v>1396</v>
      </c>
      <c r="J436">
        <v>10016</v>
      </c>
      <c r="K436" t="s">
        <v>1394</v>
      </c>
      <c r="L436">
        <v>576</v>
      </c>
      <c r="M436">
        <v>192</v>
      </c>
      <c r="N436">
        <v>20261.534500000002</v>
      </c>
      <c r="O436">
        <v>5</v>
      </c>
      <c r="P436">
        <v>0.484375</v>
      </c>
    </row>
    <row r="437" spans="1:16" x14ac:dyDescent="0.2">
      <c r="A437" t="s">
        <v>1397</v>
      </c>
      <c r="B437">
        <v>-0.37332786043034499</v>
      </c>
      <c r="C437">
        <v>13.873298808443799</v>
      </c>
      <c r="D437">
        <v>-1.5426442467338799</v>
      </c>
      <c r="E437">
        <v>0.16978916675215</v>
      </c>
      <c r="F437">
        <v>0.99916976934644897</v>
      </c>
      <c r="G437">
        <v>-4.5029865108985803</v>
      </c>
      <c r="H437" t="s">
        <v>1398</v>
      </c>
      <c r="I437" t="s">
        <v>1399</v>
      </c>
      <c r="J437">
        <v>6902</v>
      </c>
      <c r="K437" t="s">
        <v>1397</v>
      </c>
      <c r="L437">
        <v>396</v>
      </c>
      <c r="M437">
        <v>132</v>
      </c>
      <c r="N437">
        <v>13288.354499999999</v>
      </c>
      <c r="O437">
        <v>3</v>
      </c>
      <c r="P437">
        <v>0.29545454545454503</v>
      </c>
    </row>
    <row r="438" spans="1:16" x14ac:dyDescent="0.2">
      <c r="A438" t="s">
        <v>1400</v>
      </c>
      <c r="B438">
        <v>-0.12403864178077099</v>
      </c>
      <c r="C438">
        <v>12.625816433423701</v>
      </c>
      <c r="D438">
        <v>-0.31267951486954498</v>
      </c>
      <c r="E438">
        <v>0.76425403767850097</v>
      </c>
      <c r="F438">
        <v>0.99916976934644897</v>
      </c>
      <c r="G438">
        <v>-4.6916581632893797</v>
      </c>
      <c r="H438" t="s">
        <v>1401</v>
      </c>
      <c r="I438" t="s">
        <v>1402</v>
      </c>
      <c r="J438">
        <v>9550</v>
      </c>
      <c r="K438" t="s">
        <v>1400</v>
      </c>
      <c r="L438">
        <v>357</v>
      </c>
      <c r="M438">
        <v>119</v>
      </c>
      <c r="N438">
        <v>7362.4324999999999</v>
      </c>
      <c r="O438">
        <v>3</v>
      </c>
      <c r="P438">
        <v>0.42016806722689098</v>
      </c>
    </row>
    <row r="439" spans="1:16" x14ac:dyDescent="0.2">
      <c r="A439" t="s">
        <v>1403</v>
      </c>
      <c r="B439">
        <v>-0.215088409925103</v>
      </c>
      <c r="C439">
        <v>14.534108497634501</v>
      </c>
      <c r="D439">
        <v>-1.3010140567644299</v>
      </c>
      <c r="E439">
        <v>0.23719785927631001</v>
      </c>
      <c r="F439">
        <v>0.99916976934644897</v>
      </c>
      <c r="G439">
        <v>-4.5496686079889797</v>
      </c>
      <c r="H439" t="s">
        <v>1404</v>
      </c>
      <c r="I439" t="s">
        <v>1405</v>
      </c>
      <c r="J439">
        <v>9525</v>
      </c>
      <c r="K439" t="s">
        <v>1403</v>
      </c>
      <c r="L439">
        <v>1335</v>
      </c>
      <c r="M439">
        <v>445</v>
      </c>
      <c r="N439">
        <v>22936.71</v>
      </c>
      <c r="O439">
        <v>9.5</v>
      </c>
      <c r="P439">
        <v>0.28426966292134798</v>
      </c>
    </row>
    <row r="440" spans="1:16" x14ac:dyDescent="0.2">
      <c r="A440" t="s">
        <v>1406</v>
      </c>
      <c r="B440">
        <v>0.39269789694817298</v>
      </c>
      <c r="C440">
        <v>14.387470741991899</v>
      </c>
      <c r="D440">
        <v>1.48037092400778</v>
      </c>
      <c r="E440">
        <v>0.185250392339701</v>
      </c>
      <c r="F440">
        <v>0.99916976934644897</v>
      </c>
      <c r="G440">
        <v>-4.51510123511608</v>
      </c>
      <c r="H440" t="s">
        <v>1407</v>
      </c>
      <c r="I440" t="s">
        <v>1408</v>
      </c>
      <c r="J440">
        <v>9526</v>
      </c>
      <c r="K440" t="s">
        <v>1406</v>
      </c>
      <c r="L440">
        <v>744</v>
      </c>
      <c r="M440">
        <v>248</v>
      </c>
      <c r="N440">
        <v>21961.299500000001</v>
      </c>
      <c r="O440">
        <v>3</v>
      </c>
      <c r="P440">
        <v>0.13709677419354799</v>
      </c>
    </row>
    <row r="441" spans="1:16" x14ac:dyDescent="0.2">
      <c r="A441" t="s">
        <v>1409</v>
      </c>
      <c r="B441">
        <v>0.14583721484741999</v>
      </c>
      <c r="C441">
        <v>12.034955071025401</v>
      </c>
      <c r="D441">
        <v>0.72089335018237899</v>
      </c>
      <c r="E441">
        <v>0.49592024747254498</v>
      </c>
      <c r="F441">
        <v>0.99916976934644897</v>
      </c>
      <c r="G441">
        <v>-4.6484234435143899</v>
      </c>
      <c r="H441" t="s">
        <v>1410</v>
      </c>
      <c r="I441" t="s">
        <v>1411</v>
      </c>
      <c r="J441">
        <v>957</v>
      </c>
      <c r="K441" t="s">
        <v>1409</v>
      </c>
      <c r="L441">
        <v>1287</v>
      </c>
      <c r="M441">
        <v>429</v>
      </c>
      <c r="N441">
        <v>3743.8362000000002</v>
      </c>
      <c r="O441">
        <v>1</v>
      </c>
      <c r="P441">
        <v>5.5944055944055902E-2</v>
      </c>
    </row>
    <row r="442" spans="1:16" x14ac:dyDescent="0.2">
      <c r="A442" t="s">
        <v>1412</v>
      </c>
      <c r="B442">
        <v>-2.1388532408961301E-2</v>
      </c>
      <c r="C442">
        <v>13.0890310904548</v>
      </c>
      <c r="D442">
        <v>-0.15004484130963899</v>
      </c>
      <c r="E442">
        <v>0.88524959600570496</v>
      </c>
      <c r="F442">
        <v>0.99916976934644897</v>
      </c>
      <c r="G442">
        <v>-4.6998973325365299</v>
      </c>
      <c r="H442" t="s">
        <v>1413</v>
      </c>
      <c r="I442" t="s">
        <v>1414</v>
      </c>
      <c r="J442">
        <v>7764</v>
      </c>
      <c r="K442" t="s">
        <v>1412</v>
      </c>
      <c r="L442">
        <v>3147</v>
      </c>
      <c r="M442">
        <v>1049</v>
      </c>
      <c r="N442">
        <v>8829.8469999999998</v>
      </c>
      <c r="O442">
        <v>6</v>
      </c>
      <c r="P442">
        <v>8.7225929456625398E-2</v>
      </c>
    </row>
    <row r="443" spans="1:16" x14ac:dyDescent="0.2">
      <c r="A443" t="s">
        <v>1415</v>
      </c>
      <c r="B443">
        <v>3.39302468192315E-3</v>
      </c>
      <c r="C443">
        <v>16.970422357423999</v>
      </c>
      <c r="D443">
        <v>2.1503574948763201E-2</v>
      </c>
      <c r="E443">
        <v>0.98348499402795697</v>
      </c>
      <c r="F443">
        <v>0.99916976934644897</v>
      </c>
      <c r="G443">
        <v>-4.70234399265403</v>
      </c>
      <c r="H443" t="s">
        <v>1416</v>
      </c>
      <c r="I443" t="s">
        <v>1417</v>
      </c>
      <c r="J443">
        <v>9555</v>
      </c>
      <c r="K443" t="s">
        <v>1415</v>
      </c>
      <c r="L443">
        <v>1119</v>
      </c>
      <c r="M443">
        <v>373</v>
      </c>
      <c r="N443">
        <v>135879.875</v>
      </c>
      <c r="O443">
        <v>19.5</v>
      </c>
      <c r="P443">
        <v>0.70643431635388698</v>
      </c>
    </row>
    <row r="444" spans="1:16" x14ac:dyDescent="0.2">
      <c r="A444" t="s">
        <v>1418</v>
      </c>
      <c r="B444">
        <v>0.16532416989827001</v>
      </c>
      <c r="C444">
        <v>14.6867583432511</v>
      </c>
      <c r="D444">
        <v>0.88540914214548705</v>
      </c>
      <c r="E444">
        <v>0.407300302092168</v>
      </c>
      <c r="F444">
        <v>0.99916976934644897</v>
      </c>
      <c r="G444">
        <v>-4.6236580531379401</v>
      </c>
      <c r="H444" t="s">
        <v>1419</v>
      </c>
      <c r="I444" t="s">
        <v>1420</v>
      </c>
      <c r="J444">
        <v>6451</v>
      </c>
      <c r="K444" t="s">
        <v>1418</v>
      </c>
      <c r="L444">
        <v>345</v>
      </c>
      <c r="M444">
        <v>115</v>
      </c>
      <c r="N444">
        <v>25895.151999999998</v>
      </c>
      <c r="O444">
        <v>5</v>
      </c>
      <c r="P444">
        <v>0.495652173913044</v>
      </c>
    </row>
    <row r="445" spans="1:16" x14ac:dyDescent="0.2">
      <c r="A445" t="s">
        <v>1421</v>
      </c>
      <c r="B445">
        <v>7.1818808347103399E-2</v>
      </c>
      <c r="C445">
        <v>18.921844618931399</v>
      </c>
      <c r="D445">
        <v>0.38637751336608001</v>
      </c>
      <c r="E445">
        <v>0.71147413623289402</v>
      </c>
      <c r="F445">
        <v>0.99916976934644897</v>
      </c>
      <c r="G445">
        <v>-4.6861144238740096</v>
      </c>
      <c r="H445" t="s">
        <v>1422</v>
      </c>
      <c r="I445" t="s">
        <v>1423</v>
      </c>
      <c r="J445">
        <v>2317</v>
      </c>
      <c r="K445" t="s">
        <v>1421</v>
      </c>
      <c r="L445">
        <v>7902</v>
      </c>
      <c r="M445">
        <v>2634</v>
      </c>
      <c r="N445">
        <v>489986.89</v>
      </c>
      <c r="O445">
        <v>149</v>
      </c>
      <c r="P445">
        <v>0.67501898253606696</v>
      </c>
    </row>
    <row r="446" spans="1:16" x14ac:dyDescent="0.2">
      <c r="A446" t="s">
        <v>1424</v>
      </c>
      <c r="B446">
        <v>-0.50201887046236304</v>
      </c>
      <c r="C446">
        <v>9.3686627968212903</v>
      </c>
      <c r="D446">
        <v>-1.1396352605981499</v>
      </c>
      <c r="E446">
        <v>0.29443945351148998</v>
      </c>
      <c r="F446">
        <v>0.99916976934644897</v>
      </c>
      <c r="G446">
        <v>-4.5798085832639304</v>
      </c>
      <c r="H446" t="s">
        <v>1425</v>
      </c>
      <c r="I446" t="s">
        <v>1426</v>
      </c>
      <c r="J446">
        <v>9611</v>
      </c>
      <c r="K446" t="s">
        <v>1424</v>
      </c>
      <c r="L446">
        <v>7545</v>
      </c>
      <c r="M446">
        <v>2515</v>
      </c>
      <c r="N446">
        <v>586.14200000000005</v>
      </c>
      <c r="O446">
        <v>1</v>
      </c>
      <c r="P446">
        <v>6.75944333996024E-3</v>
      </c>
    </row>
    <row r="447" spans="1:16" x14ac:dyDescent="0.2">
      <c r="A447" t="s">
        <v>1427</v>
      </c>
      <c r="B447">
        <v>-4.3509208283545299E-2</v>
      </c>
      <c r="C447">
        <v>13.738542857581599</v>
      </c>
      <c r="D447">
        <v>-0.275035777156451</v>
      </c>
      <c r="E447">
        <v>0.79177083197492804</v>
      </c>
      <c r="F447">
        <v>0.99916976934644897</v>
      </c>
      <c r="G447">
        <v>-4.6940627631280201</v>
      </c>
      <c r="H447" t="s">
        <v>1428</v>
      </c>
      <c r="I447" t="s">
        <v>1429</v>
      </c>
      <c r="J447">
        <v>4726</v>
      </c>
      <c r="K447" t="s">
        <v>1427</v>
      </c>
      <c r="L447">
        <v>519</v>
      </c>
      <c r="M447">
        <v>173</v>
      </c>
      <c r="N447">
        <v>13614.425499999999</v>
      </c>
      <c r="O447">
        <v>7</v>
      </c>
      <c r="P447">
        <v>0.43352601156069398</v>
      </c>
    </row>
    <row r="448" spans="1:16" x14ac:dyDescent="0.2">
      <c r="A448" t="s">
        <v>1430</v>
      </c>
      <c r="B448">
        <v>-0.123784951918088</v>
      </c>
      <c r="C448">
        <v>13.653376763444101</v>
      </c>
      <c r="D448">
        <v>-0.42228082585217802</v>
      </c>
      <c r="E448">
        <v>0.68634960617880403</v>
      </c>
      <c r="F448">
        <v>0.99916976934644897</v>
      </c>
      <c r="G448">
        <v>-4.6830241695248596</v>
      </c>
      <c r="H448" t="s">
        <v>1431</v>
      </c>
      <c r="I448" t="s">
        <v>1432</v>
      </c>
      <c r="J448">
        <v>5195</v>
      </c>
      <c r="K448" t="s">
        <v>1430</v>
      </c>
      <c r="L448">
        <v>1134</v>
      </c>
      <c r="M448">
        <v>378</v>
      </c>
      <c r="N448">
        <v>12842.0365</v>
      </c>
      <c r="O448">
        <v>2.5</v>
      </c>
      <c r="P448">
        <v>0.11111111111111099</v>
      </c>
    </row>
    <row r="449" spans="1:16" x14ac:dyDescent="0.2">
      <c r="A449" t="s">
        <v>1433</v>
      </c>
      <c r="B449">
        <v>-0.167943310191083</v>
      </c>
      <c r="C449">
        <v>12.248113164192601</v>
      </c>
      <c r="D449">
        <v>-0.71202394070428698</v>
      </c>
      <c r="E449">
        <v>0.50104402737438503</v>
      </c>
      <c r="F449">
        <v>0.99916976934644897</v>
      </c>
      <c r="G449">
        <v>-4.6496570238992501</v>
      </c>
      <c r="H449" t="s">
        <v>1434</v>
      </c>
      <c r="I449" t="s">
        <v>1435</v>
      </c>
      <c r="J449">
        <v>10612</v>
      </c>
      <c r="K449" t="s">
        <v>1433</v>
      </c>
      <c r="L449">
        <v>2235</v>
      </c>
      <c r="M449">
        <v>745</v>
      </c>
      <c r="N449">
        <v>4838.2120000000004</v>
      </c>
      <c r="O449">
        <v>4.5</v>
      </c>
      <c r="P449">
        <v>8.0536912751677805E-2</v>
      </c>
    </row>
    <row r="450" spans="1:16" x14ac:dyDescent="0.2">
      <c r="A450" t="s">
        <v>1436</v>
      </c>
      <c r="B450">
        <v>4.6037410492509402E-2</v>
      </c>
      <c r="C450">
        <v>17.482868011599699</v>
      </c>
      <c r="D450">
        <v>0.240403886070507</v>
      </c>
      <c r="E450">
        <v>0.81737536445916104</v>
      </c>
      <c r="F450">
        <v>0.99916976934644897</v>
      </c>
      <c r="G450">
        <v>-4.6960135457433996</v>
      </c>
      <c r="H450" t="s">
        <v>1437</v>
      </c>
      <c r="I450" t="s">
        <v>1438</v>
      </c>
      <c r="J450">
        <v>1431</v>
      </c>
      <c r="K450" t="s">
        <v>1436</v>
      </c>
      <c r="L450">
        <v>1401</v>
      </c>
      <c r="M450">
        <v>467</v>
      </c>
      <c r="N450">
        <v>178650.75</v>
      </c>
      <c r="O450">
        <v>24.5</v>
      </c>
      <c r="P450">
        <v>0.62526766595289096</v>
      </c>
    </row>
    <row r="451" spans="1:16" x14ac:dyDescent="0.2">
      <c r="A451" t="s">
        <v>1439</v>
      </c>
      <c r="B451">
        <v>-0.301722790657658</v>
      </c>
      <c r="C451">
        <v>13.293691726620899</v>
      </c>
      <c r="D451">
        <v>-0.97883025900000098</v>
      </c>
      <c r="E451">
        <v>0.36246258116158597</v>
      </c>
      <c r="F451">
        <v>0.99916976934644897</v>
      </c>
      <c r="G451">
        <v>-4.6082085623464</v>
      </c>
      <c r="H451" t="s">
        <v>1440</v>
      </c>
      <c r="I451" t="s">
        <v>1441</v>
      </c>
      <c r="J451">
        <v>9552</v>
      </c>
      <c r="K451" t="s">
        <v>1439</v>
      </c>
      <c r="L451">
        <v>684</v>
      </c>
      <c r="M451">
        <v>228</v>
      </c>
      <c r="N451">
        <v>12117.924999999999</v>
      </c>
      <c r="O451">
        <v>1</v>
      </c>
      <c r="P451">
        <v>0.100877192982456</v>
      </c>
    </row>
    <row r="452" spans="1:16" x14ac:dyDescent="0.2">
      <c r="A452" t="s">
        <v>1442</v>
      </c>
      <c r="B452">
        <v>-0.13718108940822299</v>
      </c>
      <c r="C452">
        <v>12.9904669683756</v>
      </c>
      <c r="D452">
        <v>-0.47326634483513103</v>
      </c>
      <c r="E452">
        <v>0.65140532068984602</v>
      </c>
      <c r="F452">
        <v>0.99916976934644897</v>
      </c>
      <c r="G452">
        <v>-4.6782128537171399</v>
      </c>
      <c r="H452" t="s">
        <v>1443</v>
      </c>
      <c r="I452" t="s">
        <v>1444</v>
      </c>
      <c r="J452">
        <v>9553</v>
      </c>
      <c r="K452" t="s">
        <v>1442</v>
      </c>
      <c r="L452">
        <v>210</v>
      </c>
      <c r="M452">
        <v>70</v>
      </c>
      <c r="N452">
        <v>9763.9660000000003</v>
      </c>
      <c r="O452">
        <v>1</v>
      </c>
      <c r="P452">
        <v>0.157142857142857</v>
      </c>
    </row>
    <row r="453" spans="1:16" x14ac:dyDescent="0.2">
      <c r="A453" t="s">
        <v>1445</v>
      </c>
      <c r="B453">
        <v>-5.2298361828889001E-2</v>
      </c>
      <c r="C453">
        <v>16.747295425206001</v>
      </c>
      <c r="D453">
        <v>-0.28944097163672</v>
      </c>
      <c r="E453">
        <v>0.78120020562172299</v>
      </c>
      <c r="F453">
        <v>0.99916976934644897</v>
      </c>
      <c r="G453">
        <v>-4.6931772867565602</v>
      </c>
      <c r="H453" t="s">
        <v>1446</v>
      </c>
      <c r="I453" t="s">
        <v>1447</v>
      </c>
      <c r="J453">
        <v>9554</v>
      </c>
      <c r="K453" t="s">
        <v>1445</v>
      </c>
      <c r="L453">
        <v>648</v>
      </c>
      <c r="M453">
        <v>216</v>
      </c>
      <c r="N453">
        <v>110431.63499999999</v>
      </c>
      <c r="O453">
        <v>20</v>
      </c>
      <c r="P453">
        <v>1</v>
      </c>
    </row>
    <row r="454" spans="1:16" x14ac:dyDescent="0.2">
      <c r="A454" t="s">
        <v>1448</v>
      </c>
      <c r="B454">
        <v>-9.7224813208061506E-2</v>
      </c>
      <c r="C454">
        <v>15.4234261472306</v>
      </c>
      <c r="D454">
        <v>-0.61428114486687302</v>
      </c>
      <c r="E454">
        <v>0.55977497480494598</v>
      </c>
      <c r="F454">
        <v>0.99916976934644897</v>
      </c>
      <c r="G454">
        <v>-4.6624748442931399</v>
      </c>
      <c r="H454" t="s">
        <v>1449</v>
      </c>
      <c r="I454" t="s">
        <v>1450</v>
      </c>
      <c r="J454">
        <v>55660</v>
      </c>
      <c r="K454" t="s">
        <v>1448</v>
      </c>
      <c r="L454">
        <v>2985</v>
      </c>
      <c r="M454">
        <v>995</v>
      </c>
      <c r="N454">
        <v>42718.307000000001</v>
      </c>
      <c r="O454">
        <v>20.5</v>
      </c>
      <c r="P454">
        <v>0.266331658291457</v>
      </c>
    </row>
    <row r="455" spans="1:16" x14ac:dyDescent="0.2">
      <c r="A455" t="s">
        <v>1451</v>
      </c>
      <c r="B455">
        <v>4.1230344838201196E-3</v>
      </c>
      <c r="C455">
        <v>12.9034204549988</v>
      </c>
      <c r="D455">
        <v>2.0462053797216499E-2</v>
      </c>
      <c r="E455">
        <v>0.98428476292038503</v>
      </c>
      <c r="F455">
        <v>0.99916976934644897</v>
      </c>
      <c r="G455">
        <v>-4.70234885705346</v>
      </c>
      <c r="H455" t="s">
        <v>1452</v>
      </c>
      <c r="I455" t="s">
        <v>1453</v>
      </c>
      <c r="J455">
        <v>6867</v>
      </c>
      <c r="K455" t="s">
        <v>1451</v>
      </c>
      <c r="L455">
        <v>2418</v>
      </c>
      <c r="M455">
        <v>806</v>
      </c>
      <c r="N455">
        <v>7281.93995</v>
      </c>
      <c r="O455">
        <v>2</v>
      </c>
      <c r="P455">
        <v>4.0942928039702203E-2</v>
      </c>
    </row>
    <row r="456" spans="1:16" x14ac:dyDescent="0.2">
      <c r="A456" t="s">
        <v>1454</v>
      </c>
      <c r="B456">
        <v>-5.1227038133966098E-2</v>
      </c>
      <c r="C456">
        <v>13.2335567371419</v>
      </c>
      <c r="D456">
        <v>-0.25224298396064199</v>
      </c>
      <c r="E456">
        <v>0.80859316709739304</v>
      </c>
      <c r="F456">
        <v>0.99916976934644897</v>
      </c>
      <c r="G456">
        <v>-4.6953751014095104</v>
      </c>
      <c r="H456" t="s">
        <v>1455</v>
      </c>
      <c r="I456" t="s">
        <v>1456</v>
      </c>
      <c r="J456">
        <v>8318</v>
      </c>
      <c r="K456" t="s">
        <v>1454</v>
      </c>
      <c r="L456">
        <v>1797</v>
      </c>
      <c r="M456">
        <v>599</v>
      </c>
      <c r="N456">
        <v>10311.502500000001</v>
      </c>
      <c r="O456">
        <v>7</v>
      </c>
      <c r="P456">
        <v>0.141903171953255</v>
      </c>
    </row>
    <row r="457" spans="1:16" x14ac:dyDescent="0.2">
      <c r="A457" t="s">
        <v>1457</v>
      </c>
      <c r="B457">
        <v>0.89253523310554606</v>
      </c>
      <c r="C457">
        <v>11.8603932727121</v>
      </c>
      <c r="D457">
        <v>2.01550278120818</v>
      </c>
      <c r="E457">
        <v>8.6530657582601894E-2</v>
      </c>
      <c r="F457">
        <v>0.99916976934644897</v>
      </c>
      <c r="G457">
        <v>-4.4125951104119103</v>
      </c>
      <c r="H457" t="s">
        <v>1458</v>
      </c>
      <c r="I457" t="s">
        <v>1459</v>
      </c>
      <c r="J457">
        <v>64599</v>
      </c>
      <c r="K457" t="s">
        <v>1457</v>
      </c>
      <c r="L457">
        <v>3108</v>
      </c>
      <c r="M457">
        <v>1036</v>
      </c>
      <c r="N457">
        <v>3796.2473</v>
      </c>
      <c r="O457">
        <v>2</v>
      </c>
      <c r="P457">
        <v>2.7992277992277999E-2</v>
      </c>
    </row>
    <row r="458" spans="1:16" x14ac:dyDescent="0.2">
      <c r="A458" t="s">
        <v>1460</v>
      </c>
      <c r="B458">
        <v>-8.5700991737306595E-2</v>
      </c>
      <c r="C458">
        <v>12.9098671702577</v>
      </c>
      <c r="D458">
        <v>-0.465116469957368</v>
      </c>
      <c r="E458">
        <v>0.65693059234842299</v>
      </c>
      <c r="F458">
        <v>0.99916976934644897</v>
      </c>
      <c r="G458">
        <v>-4.67901460724004</v>
      </c>
      <c r="H458" t="s">
        <v>1461</v>
      </c>
      <c r="I458" t="s">
        <v>1462</v>
      </c>
      <c r="J458">
        <v>4034</v>
      </c>
      <c r="K458" t="s">
        <v>1460</v>
      </c>
      <c r="L458">
        <v>2052</v>
      </c>
      <c r="M458">
        <v>684</v>
      </c>
      <c r="N458">
        <v>7681.8244500000001</v>
      </c>
      <c r="O458">
        <v>4</v>
      </c>
      <c r="P458">
        <v>0.11988304093567299</v>
      </c>
    </row>
    <row r="459" spans="1:16" x14ac:dyDescent="0.2">
      <c r="A459" t="s">
        <v>1463</v>
      </c>
      <c r="B459">
        <v>-0.203808654090809</v>
      </c>
      <c r="C459">
        <v>14.520250816832601</v>
      </c>
      <c r="D459">
        <v>-0.39737228178549699</v>
      </c>
      <c r="E459">
        <v>0.70373680126464799</v>
      </c>
      <c r="F459">
        <v>0.99916976934644897</v>
      </c>
      <c r="G459">
        <v>-4.6851947060958103</v>
      </c>
      <c r="H459" t="s">
        <v>1464</v>
      </c>
      <c r="I459" t="s">
        <v>1465</v>
      </c>
      <c r="J459">
        <v>10651</v>
      </c>
      <c r="K459" t="s">
        <v>1463</v>
      </c>
      <c r="L459">
        <v>792</v>
      </c>
      <c r="M459">
        <v>264</v>
      </c>
      <c r="N459">
        <v>30019.874</v>
      </c>
      <c r="O459">
        <v>7</v>
      </c>
      <c r="P459">
        <v>0.49431818181818199</v>
      </c>
    </row>
    <row r="460" spans="1:16" x14ac:dyDescent="0.2">
      <c r="A460" t="s">
        <v>1466</v>
      </c>
      <c r="B460">
        <v>-3.2497434363474298E-3</v>
      </c>
      <c r="C460">
        <v>15.515413706630699</v>
      </c>
      <c r="D460">
        <v>-1.9031386031518702E-2</v>
      </c>
      <c r="E460">
        <v>0.98538338364809996</v>
      </c>
      <c r="F460">
        <v>0.99916976934644897</v>
      </c>
      <c r="G460">
        <v>-4.70235514541009</v>
      </c>
      <c r="H460" t="s">
        <v>1467</v>
      </c>
      <c r="I460" t="s">
        <v>1468</v>
      </c>
      <c r="J460">
        <v>9559</v>
      </c>
      <c r="K460" t="s">
        <v>1466</v>
      </c>
      <c r="L460">
        <v>984</v>
      </c>
      <c r="M460">
        <v>328</v>
      </c>
      <c r="N460">
        <v>47176.826500000003</v>
      </c>
      <c r="O460">
        <v>12</v>
      </c>
      <c r="P460">
        <v>0.51067073170731703</v>
      </c>
    </row>
    <row r="461" spans="1:16" x14ac:dyDescent="0.2">
      <c r="A461" t="s">
        <v>1469</v>
      </c>
      <c r="B461">
        <v>-0.24873303645959199</v>
      </c>
      <c r="C461">
        <v>15.0534922375784</v>
      </c>
      <c r="D461">
        <v>-1.42624316836072</v>
      </c>
      <c r="E461">
        <v>0.19972705412245001</v>
      </c>
      <c r="F461">
        <v>0.99916976934644897</v>
      </c>
      <c r="G461">
        <v>-4.5256022923778803</v>
      </c>
      <c r="H461" t="s">
        <v>1470</v>
      </c>
      <c r="I461" t="s">
        <v>1471</v>
      </c>
      <c r="J461">
        <v>9512</v>
      </c>
      <c r="K461" t="s">
        <v>1469</v>
      </c>
      <c r="L461">
        <v>1527</v>
      </c>
      <c r="M461">
        <v>509</v>
      </c>
      <c r="N461">
        <v>34576.224999999999</v>
      </c>
      <c r="O461">
        <v>12.5</v>
      </c>
      <c r="P461">
        <v>0.31139489194498998</v>
      </c>
    </row>
    <row r="462" spans="1:16" x14ac:dyDescent="0.2">
      <c r="A462" t="s">
        <v>1472</v>
      </c>
      <c r="B462">
        <v>-0.241588037706538</v>
      </c>
      <c r="C462">
        <v>12.216477898690499</v>
      </c>
      <c r="D462">
        <v>-1.0604680304919201</v>
      </c>
      <c r="E462">
        <v>0.32650563549821998</v>
      </c>
      <c r="F462">
        <v>0.99916976934644897</v>
      </c>
      <c r="G462">
        <v>-4.5940406312541304</v>
      </c>
      <c r="H462" t="s">
        <v>1473</v>
      </c>
      <c r="I462" t="s">
        <v>1474</v>
      </c>
      <c r="J462">
        <v>8819</v>
      </c>
      <c r="K462" t="s">
        <v>1472</v>
      </c>
      <c r="L462">
        <v>663</v>
      </c>
      <c r="M462">
        <v>221</v>
      </c>
      <c r="N462">
        <v>4946.9070000000002</v>
      </c>
      <c r="O462">
        <v>1</v>
      </c>
      <c r="P462">
        <v>5.4298642533936702E-2</v>
      </c>
    </row>
    <row r="463" spans="1:16" x14ac:dyDescent="0.2">
      <c r="A463" t="s">
        <v>1475</v>
      </c>
      <c r="B463">
        <v>-1.19939808904412E-2</v>
      </c>
      <c r="C463">
        <v>12.439394670249699</v>
      </c>
      <c r="D463">
        <v>-5.47065818035673E-2</v>
      </c>
      <c r="E463">
        <v>0.95800509689232105</v>
      </c>
      <c r="F463">
        <v>0.99916976934644897</v>
      </c>
      <c r="G463">
        <v>-4.7020624764993499</v>
      </c>
      <c r="H463" t="s">
        <v>1476</v>
      </c>
      <c r="I463" t="s">
        <v>1477</v>
      </c>
      <c r="J463">
        <v>9862</v>
      </c>
      <c r="K463" t="s">
        <v>1475</v>
      </c>
      <c r="L463">
        <v>3045</v>
      </c>
      <c r="M463">
        <v>1015</v>
      </c>
      <c r="N463">
        <v>5932.5886</v>
      </c>
      <c r="O463">
        <v>7.5</v>
      </c>
      <c r="P463">
        <v>0.115270935960591</v>
      </c>
    </row>
    <row r="464" spans="1:16" x14ac:dyDescent="0.2">
      <c r="A464" t="s">
        <v>1478</v>
      </c>
      <c r="B464">
        <v>0.16936963466632299</v>
      </c>
      <c r="C464">
        <v>12.3460604678147</v>
      </c>
      <c r="D464">
        <v>0.92823163129647002</v>
      </c>
      <c r="E464">
        <v>0.386254410358429</v>
      </c>
      <c r="F464">
        <v>0.99916976934644897</v>
      </c>
      <c r="G464">
        <v>-4.6166865498410603</v>
      </c>
      <c r="H464" t="s">
        <v>1479</v>
      </c>
      <c r="I464" t="s">
        <v>1480</v>
      </c>
      <c r="J464">
        <v>11104</v>
      </c>
      <c r="K464" t="s">
        <v>1478</v>
      </c>
      <c r="L464">
        <v>1476</v>
      </c>
      <c r="M464">
        <v>492</v>
      </c>
      <c r="N464">
        <v>5266.2026500000002</v>
      </c>
      <c r="O464">
        <v>3</v>
      </c>
      <c r="P464">
        <v>8.5365853658536606E-2</v>
      </c>
    </row>
    <row r="465" spans="1:16" x14ac:dyDescent="0.2">
      <c r="A465" t="s">
        <v>1481</v>
      </c>
      <c r="B465">
        <v>3.9385281494599397E-2</v>
      </c>
      <c r="C465">
        <v>16.077386693335601</v>
      </c>
      <c r="D465">
        <v>0.230131849112437</v>
      </c>
      <c r="E465">
        <v>0.825018348454437</v>
      </c>
      <c r="F465">
        <v>0.99916976934644897</v>
      </c>
      <c r="G465">
        <v>-4.6965433951008997</v>
      </c>
      <c r="H465" t="s">
        <v>1482</v>
      </c>
      <c r="I465" t="s">
        <v>1483</v>
      </c>
      <c r="J465">
        <v>11168</v>
      </c>
      <c r="K465" t="s">
        <v>1481</v>
      </c>
      <c r="L465">
        <v>1593</v>
      </c>
      <c r="M465">
        <v>531</v>
      </c>
      <c r="N465">
        <v>67922.463000000003</v>
      </c>
      <c r="O465">
        <v>14.5</v>
      </c>
      <c r="P465">
        <v>0.249529190207156</v>
      </c>
    </row>
    <row r="466" spans="1:16" x14ac:dyDescent="0.2">
      <c r="A466" t="s">
        <v>1484</v>
      </c>
      <c r="B466">
        <v>0.14186308149542101</v>
      </c>
      <c r="C466">
        <v>14.879721014503501</v>
      </c>
      <c r="D466">
        <v>1.0426951633722601</v>
      </c>
      <c r="E466">
        <v>0.33408075427296902</v>
      </c>
      <c r="F466">
        <v>0.99916976934644897</v>
      </c>
      <c r="G466">
        <v>-4.5971723919835599</v>
      </c>
      <c r="H466" t="s">
        <v>1485</v>
      </c>
      <c r="I466" t="s">
        <v>1486</v>
      </c>
      <c r="J466">
        <v>10613</v>
      </c>
      <c r="K466" t="s">
        <v>1484</v>
      </c>
      <c r="L466">
        <v>1047</v>
      </c>
      <c r="M466">
        <v>349</v>
      </c>
      <c r="N466">
        <v>29087.984499999999</v>
      </c>
      <c r="O466">
        <v>14.5</v>
      </c>
      <c r="P466">
        <v>0.49713467048710602</v>
      </c>
    </row>
    <row r="467" spans="1:16" x14ac:dyDescent="0.2">
      <c r="A467" t="s">
        <v>1487</v>
      </c>
      <c r="B467">
        <v>0.50791804346317104</v>
      </c>
      <c r="C467">
        <v>11.9466297530281</v>
      </c>
      <c r="D467">
        <v>1.2313478983966299</v>
      </c>
      <c r="E467">
        <v>0.26061484528896001</v>
      </c>
      <c r="F467">
        <v>0.99916976934644897</v>
      </c>
      <c r="G467">
        <v>-4.5628340891112504</v>
      </c>
      <c r="H467" t="s">
        <v>1488</v>
      </c>
      <c r="I467" t="s">
        <v>1489</v>
      </c>
      <c r="J467">
        <v>2239</v>
      </c>
      <c r="K467" t="s">
        <v>1487</v>
      </c>
      <c r="L467">
        <v>1671</v>
      </c>
      <c r="M467">
        <v>557</v>
      </c>
      <c r="N467">
        <v>4567.2114499999998</v>
      </c>
      <c r="O467">
        <v>1</v>
      </c>
      <c r="P467">
        <v>2.69299820466786E-2</v>
      </c>
    </row>
    <row r="468" spans="1:16" x14ac:dyDescent="0.2">
      <c r="A468" t="s">
        <v>1490</v>
      </c>
      <c r="B468">
        <v>0.24002001817239799</v>
      </c>
      <c r="C468">
        <v>15.1671400710261</v>
      </c>
      <c r="D468">
        <v>1.72590765272323</v>
      </c>
      <c r="E468">
        <v>0.13100337416771801</v>
      </c>
      <c r="F468">
        <v>0.99916976934644897</v>
      </c>
      <c r="G468">
        <v>-4.4674017214125801</v>
      </c>
      <c r="H468" t="s">
        <v>1491</v>
      </c>
      <c r="I468" t="s">
        <v>1492</v>
      </c>
      <c r="J468">
        <v>4722</v>
      </c>
      <c r="K468" t="s">
        <v>1490</v>
      </c>
      <c r="L468">
        <v>795</v>
      </c>
      <c r="M468">
        <v>265</v>
      </c>
      <c r="N468">
        <v>38046.726999999999</v>
      </c>
      <c r="O468">
        <v>12</v>
      </c>
      <c r="P468">
        <v>0.57547169811320797</v>
      </c>
    </row>
    <row r="469" spans="1:16" x14ac:dyDescent="0.2">
      <c r="A469" t="s">
        <v>1493</v>
      </c>
      <c r="B469">
        <v>-0.29945821005012602</v>
      </c>
      <c r="C469">
        <v>15.5078333002816</v>
      </c>
      <c r="D469">
        <v>-2.0562926023666801</v>
      </c>
      <c r="E469">
        <v>8.1607278184430407E-2</v>
      </c>
      <c r="F469">
        <v>0.99916976934644897</v>
      </c>
      <c r="G469">
        <v>-4.4051069144635502</v>
      </c>
      <c r="H469" t="s">
        <v>1494</v>
      </c>
      <c r="I469" t="s">
        <v>1495</v>
      </c>
      <c r="J469">
        <v>10772</v>
      </c>
      <c r="K469" t="s">
        <v>1493</v>
      </c>
      <c r="L469">
        <v>789</v>
      </c>
      <c r="M469">
        <v>263</v>
      </c>
      <c r="N469">
        <v>49191.351999999999</v>
      </c>
      <c r="O469">
        <v>8</v>
      </c>
      <c r="P469">
        <v>0.41064638783270002</v>
      </c>
    </row>
    <row r="470" spans="1:16" x14ac:dyDescent="0.2">
      <c r="A470" t="s">
        <v>1496</v>
      </c>
      <c r="B470">
        <v>3.5076380269785497E-2</v>
      </c>
      <c r="C470">
        <v>12.1894242778934</v>
      </c>
      <c r="D470">
        <v>0.10793199802091601</v>
      </c>
      <c r="E470">
        <v>0.91728464083077799</v>
      </c>
      <c r="F470">
        <v>0.99916976934644897</v>
      </c>
      <c r="G470">
        <v>-4.7011008967443599</v>
      </c>
      <c r="H470" t="s">
        <v>1497</v>
      </c>
      <c r="I470" t="s">
        <v>1498</v>
      </c>
      <c r="J470">
        <v>51053</v>
      </c>
      <c r="K470" t="s">
        <v>1496</v>
      </c>
      <c r="L470">
        <v>630</v>
      </c>
      <c r="M470">
        <v>210</v>
      </c>
      <c r="N470">
        <v>4126.9709999999995</v>
      </c>
      <c r="O470">
        <v>1</v>
      </c>
      <c r="P470">
        <v>8.5714285714285701E-2</v>
      </c>
    </row>
    <row r="471" spans="1:16" x14ac:dyDescent="0.2">
      <c r="A471" t="s">
        <v>1499</v>
      </c>
      <c r="B471">
        <v>-0.62025987996387699</v>
      </c>
      <c r="C471">
        <v>11.26286834906</v>
      </c>
      <c r="D471">
        <v>-1.73147234348735</v>
      </c>
      <c r="E471">
        <v>0.129969017805525</v>
      </c>
      <c r="F471">
        <v>0.99916976934644897</v>
      </c>
      <c r="G471">
        <v>-4.4663276431576904</v>
      </c>
      <c r="H471" t="s">
        <v>1500</v>
      </c>
      <c r="I471" t="s">
        <v>1501</v>
      </c>
      <c r="J471">
        <v>3281</v>
      </c>
      <c r="K471" t="s">
        <v>1499</v>
      </c>
      <c r="L471">
        <v>231</v>
      </c>
      <c r="M471">
        <v>77</v>
      </c>
      <c r="N471">
        <v>2362.5789</v>
      </c>
      <c r="O471">
        <v>2</v>
      </c>
      <c r="P471">
        <v>0.246753246753247</v>
      </c>
    </row>
    <row r="472" spans="1:16" x14ac:dyDescent="0.2">
      <c r="A472" t="s">
        <v>1502</v>
      </c>
      <c r="B472">
        <v>2.1129954609227401E-2</v>
      </c>
      <c r="C472">
        <v>14.1979961151468</v>
      </c>
      <c r="D472">
        <v>0.121463187054048</v>
      </c>
      <c r="E472">
        <v>0.90697012551995204</v>
      </c>
      <c r="F472">
        <v>0.99916976934644897</v>
      </c>
      <c r="G472">
        <v>-4.70075665902365</v>
      </c>
      <c r="H472" t="s">
        <v>1503</v>
      </c>
      <c r="I472" t="s">
        <v>1504</v>
      </c>
      <c r="J472">
        <v>10455</v>
      </c>
      <c r="K472" t="s">
        <v>1502</v>
      </c>
      <c r="L472">
        <v>1185</v>
      </c>
      <c r="M472">
        <v>395</v>
      </c>
      <c r="N472">
        <v>19384.113000000001</v>
      </c>
      <c r="O472">
        <v>8</v>
      </c>
      <c r="P472">
        <v>0.259493670886076</v>
      </c>
    </row>
    <row r="473" spans="1:16" x14ac:dyDescent="0.2">
      <c r="A473" t="s">
        <v>1505</v>
      </c>
      <c r="B473">
        <v>-0.12260483140077701</v>
      </c>
      <c r="C473">
        <v>13.2393092616863</v>
      </c>
      <c r="D473">
        <v>-0.34880833347121598</v>
      </c>
      <c r="E473">
        <v>0.73818774904903295</v>
      </c>
      <c r="F473">
        <v>0.99916976934644897</v>
      </c>
      <c r="G473">
        <v>-4.6890768782203702</v>
      </c>
      <c r="H473" t="s">
        <v>1506</v>
      </c>
      <c r="I473" t="s">
        <v>1507</v>
      </c>
      <c r="J473">
        <v>10656</v>
      </c>
      <c r="K473" t="s">
        <v>1505</v>
      </c>
      <c r="L473">
        <v>1413</v>
      </c>
      <c r="M473">
        <v>471</v>
      </c>
      <c r="N473">
        <v>11670.517</v>
      </c>
      <c r="O473">
        <v>4.5</v>
      </c>
      <c r="P473">
        <v>0.13375796178343899</v>
      </c>
    </row>
    <row r="474" spans="1:16" x14ac:dyDescent="0.2">
      <c r="A474" t="s">
        <v>1508</v>
      </c>
      <c r="B474">
        <v>0.35183798294191998</v>
      </c>
      <c r="C474">
        <v>11.770328059614901</v>
      </c>
      <c r="D474">
        <v>0.61559345959436196</v>
      </c>
      <c r="E474">
        <v>0.55895949345361395</v>
      </c>
      <c r="F474">
        <v>0.99916976934644897</v>
      </c>
      <c r="G474">
        <v>-4.6623125824598999</v>
      </c>
      <c r="H474" t="s">
        <v>1509</v>
      </c>
      <c r="I474" t="s">
        <v>1510</v>
      </c>
      <c r="J474">
        <v>27097</v>
      </c>
      <c r="K474" t="s">
        <v>1508</v>
      </c>
      <c r="L474">
        <v>1770</v>
      </c>
      <c r="M474">
        <v>590</v>
      </c>
      <c r="N474">
        <v>4130.5047000000004</v>
      </c>
      <c r="O474">
        <v>1</v>
      </c>
      <c r="P474">
        <v>3.3898305084745797E-2</v>
      </c>
    </row>
    <row r="475" spans="1:16" x14ac:dyDescent="0.2">
      <c r="A475" t="s">
        <v>1511</v>
      </c>
      <c r="B475">
        <v>-0.27242859160918598</v>
      </c>
      <c r="C475">
        <v>14.0319741923345</v>
      </c>
      <c r="D475">
        <v>-1.30878054379334</v>
      </c>
      <c r="E475">
        <v>0.23470458523380899</v>
      </c>
      <c r="F475">
        <v>0.99916976934644897</v>
      </c>
      <c r="G475">
        <v>-4.5481891916130097</v>
      </c>
      <c r="H475" t="s">
        <v>1512</v>
      </c>
      <c r="I475" t="s">
        <v>1513</v>
      </c>
      <c r="J475">
        <v>8726</v>
      </c>
      <c r="K475" t="s">
        <v>1511</v>
      </c>
      <c r="L475">
        <v>1506</v>
      </c>
      <c r="M475">
        <v>502</v>
      </c>
      <c r="N475">
        <v>17052.0065</v>
      </c>
      <c r="O475">
        <v>6</v>
      </c>
      <c r="P475">
        <v>8.7649402390438294E-2</v>
      </c>
    </row>
    <row r="476" spans="1:16" x14ac:dyDescent="0.2">
      <c r="A476" t="s">
        <v>1514</v>
      </c>
      <c r="B476">
        <v>8.9299124057287599E-2</v>
      </c>
      <c r="C476">
        <v>15.9253095769891</v>
      </c>
      <c r="D476">
        <v>0.25200357893129899</v>
      </c>
      <c r="E476">
        <v>0.80877046499637995</v>
      </c>
      <c r="F476">
        <v>0.99916976934644897</v>
      </c>
      <c r="G476">
        <v>-4.6953883054006003</v>
      </c>
      <c r="H476" t="s">
        <v>1515</v>
      </c>
      <c r="I476" t="s">
        <v>1516</v>
      </c>
      <c r="J476">
        <v>8815</v>
      </c>
      <c r="K476" t="s">
        <v>1514</v>
      </c>
      <c r="L476">
        <v>270</v>
      </c>
      <c r="M476">
        <v>90</v>
      </c>
      <c r="N476">
        <v>63061.332999999999</v>
      </c>
      <c r="O476">
        <v>12.5</v>
      </c>
      <c r="P476">
        <v>1</v>
      </c>
    </row>
    <row r="477" spans="1:16" x14ac:dyDescent="0.2">
      <c r="A477" t="s">
        <v>1517</v>
      </c>
      <c r="B477">
        <v>5.27379061199547E-2</v>
      </c>
      <c r="C477">
        <v>16.703049469910798</v>
      </c>
      <c r="D477">
        <v>0.37248183031318599</v>
      </c>
      <c r="E477">
        <v>0.72130594909336898</v>
      </c>
      <c r="F477">
        <v>0.99916976934644897</v>
      </c>
      <c r="G477">
        <v>-4.6872428111489501</v>
      </c>
      <c r="H477" t="s">
        <v>1518</v>
      </c>
      <c r="I477" t="s">
        <v>1519</v>
      </c>
      <c r="J477">
        <v>23451</v>
      </c>
      <c r="K477" t="s">
        <v>1517</v>
      </c>
      <c r="L477">
        <v>3915</v>
      </c>
      <c r="M477">
        <v>1305</v>
      </c>
      <c r="N477">
        <v>109621.13250000001</v>
      </c>
      <c r="O477">
        <v>62.5</v>
      </c>
      <c r="P477">
        <v>0.60574712643678197</v>
      </c>
    </row>
    <row r="478" spans="1:16" x14ac:dyDescent="0.2">
      <c r="A478" t="s">
        <v>1520</v>
      </c>
      <c r="B478">
        <v>0.13616093378687</v>
      </c>
      <c r="C478">
        <v>15.2381557703252</v>
      </c>
      <c r="D478">
        <v>0.57848238848205902</v>
      </c>
      <c r="E478">
        <v>0.58229449326069804</v>
      </c>
      <c r="F478">
        <v>0.99916976934644897</v>
      </c>
      <c r="G478">
        <v>-4.66679273313376</v>
      </c>
      <c r="H478" t="s">
        <v>1521</v>
      </c>
      <c r="I478" t="s">
        <v>1522</v>
      </c>
      <c r="J478">
        <v>7812</v>
      </c>
      <c r="K478" t="s">
        <v>1520</v>
      </c>
      <c r="L478">
        <v>2535</v>
      </c>
      <c r="M478">
        <v>845</v>
      </c>
      <c r="N478">
        <v>39395.961000000003</v>
      </c>
      <c r="O478">
        <v>32.5</v>
      </c>
      <c r="P478">
        <v>0.45562130177514798</v>
      </c>
    </row>
    <row r="479" spans="1:16" x14ac:dyDescent="0.2">
      <c r="A479" t="s">
        <v>1523</v>
      </c>
      <c r="B479">
        <v>-7.57077963742354E-2</v>
      </c>
      <c r="C479">
        <v>12.2637528206557</v>
      </c>
      <c r="D479">
        <v>-0.24329652834514301</v>
      </c>
      <c r="E479">
        <v>0.81522692296684596</v>
      </c>
      <c r="F479">
        <v>0.99916976934644897</v>
      </c>
      <c r="G479">
        <v>-4.6958602946724</v>
      </c>
      <c r="H479" t="s">
        <v>1524</v>
      </c>
      <c r="I479" t="s">
        <v>1525</v>
      </c>
      <c r="J479">
        <v>11193</v>
      </c>
      <c r="K479" t="s">
        <v>1523</v>
      </c>
      <c r="L479">
        <v>1131</v>
      </c>
      <c r="M479">
        <v>377</v>
      </c>
      <c r="N479">
        <v>4378.16075</v>
      </c>
      <c r="O479">
        <v>2</v>
      </c>
      <c r="P479">
        <v>8.4880636604774504E-2</v>
      </c>
    </row>
    <row r="480" spans="1:16" x14ac:dyDescent="0.2">
      <c r="A480" t="s">
        <v>1526</v>
      </c>
      <c r="B480">
        <v>-0.110926364751794</v>
      </c>
      <c r="C480">
        <v>15.941802150380299</v>
      </c>
      <c r="D480">
        <v>-0.79224484718413601</v>
      </c>
      <c r="E480">
        <v>0.45597925858890997</v>
      </c>
      <c r="F480">
        <v>0.99916976934644897</v>
      </c>
      <c r="G480">
        <v>-4.6381047073206201</v>
      </c>
      <c r="H480" t="s">
        <v>1527</v>
      </c>
      <c r="I480" t="s">
        <v>1528</v>
      </c>
      <c r="J480">
        <v>8575</v>
      </c>
      <c r="K480" t="s">
        <v>1526</v>
      </c>
      <c r="L480">
        <v>942</v>
      </c>
      <c r="M480">
        <v>314</v>
      </c>
      <c r="N480">
        <v>62405.197999999997</v>
      </c>
      <c r="O480">
        <v>11.5</v>
      </c>
      <c r="P480">
        <v>0.388535031847134</v>
      </c>
    </row>
    <row r="481" spans="1:16" x14ac:dyDescent="0.2">
      <c r="A481" t="s">
        <v>1529</v>
      </c>
      <c r="B481">
        <v>-1.0468259235768</v>
      </c>
      <c r="C481">
        <v>12.183705544839601</v>
      </c>
      <c r="D481">
        <v>-3.6344374316163299</v>
      </c>
      <c r="E481">
        <v>9.3848599690907909E-3</v>
      </c>
      <c r="F481">
        <v>0.99916976934644897</v>
      </c>
      <c r="G481">
        <v>-4.18096833021165</v>
      </c>
      <c r="H481" t="s">
        <v>1530</v>
      </c>
      <c r="I481" t="s">
        <v>1531</v>
      </c>
      <c r="J481">
        <v>27297</v>
      </c>
      <c r="K481" t="s">
        <v>1529</v>
      </c>
      <c r="L481">
        <v>537</v>
      </c>
      <c r="M481">
        <v>179</v>
      </c>
      <c r="N481">
        <v>5489.1541999999999</v>
      </c>
      <c r="O481">
        <v>1</v>
      </c>
      <c r="P481">
        <v>0.111731843575419</v>
      </c>
    </row>
    <row r="482" spans="1:16" x14ac:dyDescent="0.2">
      <c r="A482" t="s">
        <v>1532</v>
      </c>
      <c r="B482">
        <v>-0.32566828457358998</v>
      </c>
      <c r="C482">
        <v>11.3518839905331</v>
      </c>
      <c r="D482">
        <v>-1.04149022054652</v>
      </c>
      <c r="E482">
        <v>0.33459938243814802</v>
      </c>
      <c r="F482">
        <v>0.99916976934644897</v>
      </c>
      <c r="G482">
        <v>-4.5973838061060004</v>
      </c>
      <c r="H482" t="s">
        <v>1533</v>
      </c>
      <c r="I482" t="s">
        <v>1534</v>
      </c>
      <c r="J482">
        <v>23077</v>
      </c>
      <c r="K482" t="s">
        <v>1532</v>
      </c>
      <c r="L482">
        <v>14319</v>
      </c>
      <c r="M482">
        <v>4773</v>
      </c>
      <c r="N482">
        <v>2582.5243</v>
      </c>
      <c r="O482">
        <v>2</v>
      </c>
      <c r="P482">
        <v>5.2377959354703496E-3</v>
      </c>
    </row>
    <row r="483" spans="1:16" x14ac:dyDescent="0.2">
      <c r="A483" t="s">
        <v>1535</v>
      </c>
      <c r="B483">
        <v>-0.174455733577314</v>
      </c>
      <c r="C483">
        <v>11.6915398200012</v>
      </c>
      <c r="D483">
        <v>-0.830092554560802</v>
      </c>
      <c r="E483">
        <v>0.43572634020433898</v>
      </c>
      <c r="F483">
        <v>0.99916976934644897</v>
      </c>
      <c r="G483">
        <v>-4.6323614602004604</v>
      </c>
      <c r="H483" t="s">
        <v>1536</v>
      </c>
      <c r="I483" t="s">
        <v>1537</v>
      </c>
      <c r="J483">
        <v>23464</v>
      </c>
      <c r="K483" t="s">
        <v>1535</v>
      </c>
      <c r="L483">
        <v>1338</v>
      </c>
      <c r="M483">
        <v>446</v>
      </c>
      <c r="N483">
        <v>3501.5070999999998</v>
      </c>
      <c r="O483">
        <v>3</v>
      </c>
      <c r="P483">
        <v>0.109865470852018</v>
      </c>
    </row>
    <row r="484" spans="1:16" x14ac:dyDescent="0.2">
      <c r="A484" t="s">
        <v>1538</v>
      </c>
      <c r="B484">
        <v>6.7641942795848606E-2</v>
      </c>
      <c r="C484">
        <v>17.011015115212999</v>
      </c>
      <c r="D484">
        <v>0.29112025460882801</v>
      </c>
      <c r="E484">
        <v>0.77997115200712497</v>
      </c>
      <c r="F484">
        <v>0.99916976934644897</v>
      </c>
      <c r="G484">
        <v>-4.6930712531351197</v>
      </c>
      <c r="H484" t="s">
        <v>1539</v>
      </c>
      <c r="I484" t="s">
        <v>1540</v>
      </c>
      <c r="J484">
        <v>10360</v>
      </c>
      <c r="K484" t="s">
        <v>1538</v>
      </c>
      <c r="L484">
        <v>537</v>
      </c>
      <c r="M484">
        <v>179</v>
      </c>
      <c r="N484">
        <v>131483.86249999999</v>
      </c>
      <c r="O484">
        <v>5.5</v>
      </c>
      <c r="P484">
        <v>0.53631284916201105</v>
      </c>
    </row>
    <row r="485" spans="1:16" x14ac:dyDescent="0.2">
      <c r="A485" t="s">
        <v>1541</v>
      </c>
      <c r="B485">
        <v>-7.9619934477227303E-2</v>
      </c>
      <c r="C485">
        <v>14.8835491263295</v>
      </c>
      <c r="D485">
        <v>-0.50032427982466099</v>
      </c>
      <c r="E485">
        <v>0.63323269566291596</v>
      </c>
      <c r="F485">
        <v>0.99916976934644897</v>
      </c>
      <c r="G485">
        <v>-4.6754636521344901</v>
      </c>
      <c r="H485" t="s">
        <v>1542</v>
      </c>
      <c r="I485" t="s">
        <v>1543</v>
      </c>
      <c r="J485">
        <v>10434</v>
      </c>
      <c r="K485" t="s">
        <v>1541</v>
      </c>
      <c r="L485">
        <v>693</v>
      </c>
      <c r="M485">
        <v>231</v>
      </c>
      <c r="N485">
        <v>28651.241999999998</v>
      </c>
      <c r="O485">
        <v>8.5</v>
      </c>
      <c r="P485">
        <v>0.58441558441558406</v>
      </c>
    </row>
    <row r="486" spans="1:16" x14ac:dyDescent="0.2">
      <c r="A486" t="s">
        <v>1544</v>
      </c>
      <c r="B486">
        <v>-0.408271668701712</v>
      </c>
      <c r="C486">
        <v>13.4270807339461</v>
      </c>
      <c r="D486">
        <v>-1.0935262560404</v>
      </c>
      <c r="E486">
        <v>0.31278501668667502</v>
      </c>
      <c r="F486">
        <v>0.99916976934644897</v>
      </c>
      <c r="G486">
        <v>-4.5881513280995403</v>
      </c>
      <c r="H486" t="s">
        <v>1545</v>
      </c>
      <c r="I486" t="s">
        <v>1546</v>
      </c>
      <c r="J486">
        <v>26284</v>
      </c>
      <c r="K486" t="s">
        <v>1544</v>
      </c>
      <c r="L486">
        <v>1314</v>
      </c>
      <c r="M486">
        <v>438</v>
      </c>
      <c r="N486">
        <v>12914.851500000001</v>
      </c>
      <c r="O486">
        <v>6</v>
      </c>
      <c r="P486">
        <v>0.18949771689497699</v>
      </c>
    </row>
    <row r="487" spans="1:16" x14ac:dyDescent="0.2">
      <c r="A487" t="s">
        <v>1547</v>
      </c>
      <c r="B487">
        <v>4.3374570724545002E-2</v>
      </c>
      <c r="C487">
        <v>16.273530450787401</v>
      </c>
      <c r="D487">
        <v>0.28615461990288499</v>
      </c>
      <c r="E487">
        <v>0.78360742469467004</v>
      </c>
      <c r="F487">
        <v>0.99916976934644897</v>
      </c>
      <c r="G487">
        <v>-4.6933830999120003</v>
      </c>
      <c r="H487" t="s">
        <v>1548</v>
      </c>
      <c r="I487" t="s">
        <v>1549</v>
      </c>
      <c r="J487">
        <v>23020</v>
      </c>
      <c r="K487" t="s">
        <v>1547</v>
      </c>
      <c r="L487">
        <v>6411</v>
      </c>
      <c r="M487">
        <v>2137</v>
      </c>
      <c r="N487">
        <v>77527.7</v>
      </c>
      <c r="O487">
        <v>141</v>
      </c>
      <c r="P487">
        <v>0.83551708001871805</v>
      </c>
    </row>
    <row r="488" spans="1:16" x14ac:dyDescent="0.2">
      <c r="A488" t="s">
        <v>1550</v>
      </c>
      <c r="B488">
        <v>-0.63520885021894802</v>
      </c>
      <c r="C488">
        <v>11.3219760693633</v>
      </c>
      <c r="D488">
        <v>-0.895268839737279</v>
      </c>
      <c r="E488">
        <v>0.40238039220492</v>
      </c>
      <c r="F488">
        <v>0.99916976934644897</v>
      </c>
      <c r="G488">
        <v>-4.6220703014969704</v>
      </c>
      <c r="H488" t="s">
        <v>1551</v>
      </c>
      <c r="I488" t="s">
        <v>1552</v>
      </c>
      <c r="J488">
        <v>55687</v>
      </c>
      <c r="K488" t="s">
        <v>1550</v>
      </c>
      <c r="L488">
        <v>1266</v>
      </c>
      <c r="M488">
        <v>422</v>
      </c>
      <c r="N488">
        <v>3375.0709000000002</v>
      </c>
      <c r="O488">
        <v>1</v>
      </c>
      <c r="P488">
        <v>4.7393364928909998E-2</v>
      </c>
    </row>
    <row r="489" spans="1:16" x14ac:dyDescent="0.2">
      <c r="A489" t="s">
        <v>1553</v>
      </c>
      <c r="B489">
        <v>0.37647432510884299</v>
      </c>
      <c r="C489">
        <v>14.941100445001601</v>
      </c>
      <c r="D489">
        <v>1.0794154584598801</v>
      </c>
      <c r="E489">
        <v>0.31858312614150602</v>
      </c>
      <c r="F489">
        <v>0.99916976934644897</v>
      </c>
      <c r="G489">
        <v>-4.5906750562034198</v>
      </c>
      <c r="H489" t="s">
        <v>1554</v>
      </c>
      <c r="I489" t="s">
        <v>1555</v>
      </c>
      <c r="J489">
        <v>261726</v>
      </c>
      <c r="K489" t="s">
        <v>1553</v>
      </c>
      <c r="L489">
        <v>819</v>
      </c>
      <c r="M489">
        <v>273</v>
      </c>
      <c r="N489">
        <v>33214.660000000003</v>
      </c>
      <c r="O489">
        <v>11.5</v>
      </c>
      <c r="P489">
        <v>0.62820512820512797</v>
      </c>
    </row>
    <row r="490" spans="1:16" x14ac:dyDescent="0.2">
      <c r="A490" t="s">
        <v>1556</v>
      </c>
      <c r="B490">
        <v>0.124927637318146</v>
      </c>
      <c r="C490">
        <v>10.483488233236899</v>
      </c>
      <c r="D490">
        <v>0.52871574956425405</v>
      </c>
      <c r="E490">
        <v>0.61445607402507496</v>
      </c>
      <c r="F490">
        <v>0.99916976934644897</v>
      </c>
      <c r="G490">
        <v>-4.6724371804660496</v>
      </c>
      <c r="H490" t="s">
        <v>1557</v>
      </c>
      <c r="I490" t="s">
        <v>1558</v>
      </c>
      <c r="J490">
        <v>8986</v>
      </c>
      <c r="K490" t="s">
        <v>1556</v>
      </c>
      <c r="L490">
        <v>2319</v>
      </c>
      <c r="M490">
        <v>773</v>
      </c>
      <c r="N490">
        <v>1664.5133000000001</v>
      </c>
      <c r="O490">
        <v>2</v>
      </c>
      <c r="P490">
        <v>3.2341526520051699E-2</v>
      </c>
    </row>
    <row r="491" spans="1:16" x14ac:dyDescent="0.2">
      <c r="A491" t="s">
        <v>1559</v>
      </c>
      <c r="B491">
        <v>-0.14218124585599201</v>
      </c>
      <c r="C491">
        <v>14.572552793423901</v>
      </c>
      <c r="D491">
        <v>-0.99470181807228497</v>
      </c>
      <c r="E491">
        <v>0.35523838549841003</v>
      </c>
      <c r="F491">
        <v>0.99916976934644897</v>
      </c>
      <c r="G491">
        <v>-4.6054992220588504</v>
      </c>
      <c r="H491" t="s">
        <v>1560</v>
      </c>
      <c r="I491" t="s">
        <v>1561</v>
      </c>
      <c r="J491">
        <v>5495</v>
      </c>
      <c r="K491" t="s">
        <v>1559</v>
      </c>
      <c r="L491">
        <v>1440</v>
      </c>
      <c r="M491">
        <v>480</v>
      </c>
      <c r="N491">
        <v>24359.515500000001</v>
      </c>
      <c r="O491">
        <v>13.5</v>
      </c>
      <c r="P491">
        <v>0.45104166666666701</v>
      </c>
    </row>
    <row r="492" spans="1:16" x14ac:dyDescent="0.2">
      <c r="A492" t="s">
        <v>1562</v>
      </c>
      <c r="B492">
        <v>4.8152006608969303E-2</v>
      </c>
      <c r="C492">
        <v>14.0728356175801</v>
      </c>
      <c r="D492">
        <v>0.21813737854614201</v>
      </c>
      <c r="E492">
        <v>0.833969045458825</v>
      </c>
      <c r="F492">
        <v>0.99916976934644897</v>
      </c>
      <c r="G492">
        <v>-4.6971336384810796</v>
      </c>
      <c r="H492" t="s">
        <v>1563</v>
      </c>
      <c r="I492" t="s">
        <v>1564</v>
      </c>
      <c r="J492">
        <v>27340</v>
      </c>
      <c r="K492" t="s">
        <v>1562</v>
      </c>
      <c r="L492">
        <v>8358</v>
      </c>
      <c r="M492">
        <v>2786</v>
      </c>
      <c r="N492">
        <v>18989.957999999999</v>
      </c>
      <c r="O492">
        <v>37</v>
      </c>
      <c r="P492">
        <v>0.17372577171572101</v>
      </c>
    </row>
    <row r="493" spans="1:16" x14ac:dyDescent="0.2">
      <c r="A493" t="s">
        <v>1565</v>
      </c>
      <c r="B493">
        <v>9.6361376983578495E-2</v>
      </c>
      <c r="C493">
        <v>14.9540277228806</v>
      </c>
      <c r="D493">
        <v>0.63266576738005398</v>
      </c>
      <c r="E493">
        <v>0.548416296985762</v>
      </c>
      <c r="F493">
        <v>0.99916976934644897</v>
      </c>
      <c r="G493">
        <v>-4.6601765374130704</v>
      </c>
      <c r="H493" t="s">
        <v>1566</v>
      </c>
      <c r="I493" t="s">
        <v>1567</v>
      </c>
      <c r="J493">
        <v>9631</v>
      </c>
      <c r="K493" t="s">
        <v>1565</v>
      </c>
      <c r="L493">
        <v>4176</v>
      </c>
      <c r="M493">
        <v>1392</v>
      </c>
      <c r="N493">
        <v>32773.298999999999</v>
      </c>
      <c r="O493">
        <v>39</v>
      </c>
      <c r="P493">
        <v>0.38757183908046</v>
      </c>
    </row>
    <row r="494" spans="1:16" x14ac:dyDescent="0.2">
      <c r="A494" t="s">
        <v>1568</v>
      </c>
      <c r="B494">
        <v>0.459014295152681</v>
      </c>
      <c r="C494">
        <v>13.6627246475849</v>
      </c>
      <c r="D494">
        <v>2.2171780869633202</v>
      </c>
      <c r="E494">
        <v>6.4786091361789894E-2</v>
      </c>
      <c r="F494">
        <v>0.99916976934644897</v>
      </c>
      <c r="G494">
        <v>-4.3762796730051798</v>
      </c>
      <c r="H494" t="s">
        <v>1569</v>
      </c>
      <c r="I494" t="s">
        <v>1570</v>
      </c>
      <c r="J494">
        <v>6102</v>
      </c>
      <c r="K494" t="s">
        <v>1568</v>
      </c>
      <c r="L494">
        <v>1053</v>
      </c>
      <c r="M494">
        <v>351</v>
      </c>
      <c r="N494">
        <v>14364.6605</v>
      </c>
      <c r="O494">
        <v>2.5</v>
      </c>
      <c r="P494">
        <v>7.9772079772079799E-2</v>
      </c>
    </row>
    <row r="495" spans="1:16" x14ac:dyDescent="0.2">
      <c r="A495" t="s">
        <v>1571</v>
      </c>
      <c r="B495">
        <v>3.2486410048486299E-2</v>
      </c>
      <c r="C495">
        <v>12.7366143737461</v>
      </c>
      <c r="D495">
        <v>0.168956024589972</v>
      </c>
      <c r="E495">
        <v>0.87093556990082299</v>
      </c>
      <c r="F495">
        <v>0.99916976934644897</v>
      </c>
      <c r="G495">
        <v>-4.6992305657136804</v>
      </c>
      <c r="H495" t="s">
        <v>1572</v>
      </c>
      <c r="I495" t="s">
        <v>1573</v>
      </c>
      <c r="J495">
        <v>11169</v>
      </c>
      <c r="K495" t="s">
        <v>1571</v>
      </c>
      <c r="L495">
        <v>3390</v>
      </c>
      <c r="M495">
        <v>1130</v>
      </c>
      <c r="N495">
        <v>6788.4177</v>
      </c>
      <c r="O495">
        <v>7</v>
      </c>
      <c r="P495">
        <v>0.118141592920354</v>
      </c>
    </row>
    <row r="496" spans="1:16" x14ac:dyDescent="0.2">
      <c r="A496" t="s">
        <v>1574</v>
      </c>
      <c r="B496">
        <v>-4.9321946443161097E-2</v>
      </c>
      <c r="C496">
        <v>14.2038481633952</v>
      </c>
      <c r="D496">
        <v>-0.28078841781255698</v>
      </c>
      <c r="E496">
        <v>0.78754364460273596</v>
      </c>
      <c r="F496">
        <v>0.99916976934644897</v>
      </c>
      <c r="G496">
        <v>-4.6937143383089897</v>
      </c>
      <c r="H496" t="s">
        <v>1575</v>
      </c>
      <c r="I496" t="s">
        <v>1576</v>
      </c>
      <c r="J496">
        <v>10491</v>
      </c>
      <c r="K496" t="s">
        <v>1574</v>
      </c>
      <c r="L496">
        <v>1206</v>
      </c>
      <c r="M496">
        <v>402</v>
      </c>
      <c r="N496">
        <v>19536.887500000001</v>
      </c>
      <c r="O496">
        <v>5.5</v>
      </c>
      <c r="P496">
        <v>0.15920398009950201</v>
      </c>
    </row>
    <row r="497" spans="1:16" x14ac:dyDescent="0.2">
      <c r="A497" t="s">
        <v>1577</v>
      </c>
      <c r="B497">
        <v>0.109014863333707</v>
      </c>
      <c r="C497">
        <v>13.096916224698299</v>
      </c>
      <c r="D497">
        <v>0.51678991180781597</v>
      </c>
      <c r="E497">
        <v>0.62230614336901702</v>
      </c>
      <c r="F497">
        <v>0.99916976934644897</v>
      </c>
      <c r="G497">
        <v>-4.67372591164514</v>
      </c>
      <c r="H497" t="s">
        <v>1578</v>
      </c>
      <c r="I497" t="s">
        <v>1579</v>
      </c>
      <c r="J497">
        <v>8604</v>
      </c>
      <c r="K497" t="s">
        <v>1577</v>
      </c>
      <c r="L497">
        <v>2037</v>
      </c>
      <c r="M497">
        <v>679</v>
      </c>
      <c r="N497">
        <v>9314.5339999999997</v>
      </c>
      <c r="O497">
        <v>6.5</v>
      </c>
      <c r="P497">
        <v>0.209131075110457</v>
      </c>
    </row>
    <row r="498" spans="1:16" x14ac:dyDescent="0.2">
      <c r="A498" t="s">
        <v>1580</v>
      </c>
      <c r="B498">
        <v>0.44353075676173698</v>
      </c>
      <c r="C498">
        <v>12.556807445207101</v>
      </c>
      <c r="D498">
        <v>2.7162619109244899</v>
      </c>
      <c r="E498">
        <v>3.1955681825819503E-2</v>
      </c>
      <c r="F498">
        <v>0.99916976934644897</v>
      </c>
      <c r="G498">
        <v>-4.2952327865552604</v>
      </c>
      <c r="H498" t="s">
        <v>1581</v>
      </c>
      <c r="I498" t="s">
        <v>1582</v>
      </c>
      <c r="J498">
        <v>5064</v>
      </c>
      <c r="K498" t="s">
        <v>1580</v>
      </c>
      <c r="L498">
        <v>1164</v>
      </c>
      <c r="M498">
        <v>388</v>
      </c>
      <c r="N498">
        <v>6701.2913500000004</v>
      </c>
      <c r="O498">
        <v>1</v>
      </c>
      <c r="P498">
        <v>3.60824742268041E-2</v>
      </c>
    </row>
    <row r="499" spans="1:16" x14ac:dyDescent="0.2">
      <c r="A499" t="s">
        <v>1583</v>
      </c>
      <c r="B499">
        <v>-0.18499516388328999</v>
      </c>
      <c r="C499">
        <v>14.4914269923179</v>
      </c>
      <c r="D499">
        <v>-0.92909737781817003</v>
      </c>
      <c r="E499">
        <v>0.385837548974725</v>
      </c>
      <c r="F499">
        <v>0.99916976934644897</v>
      </c>
      <c r="G499">
        <v>-4.6165436214727302</v>
      </c>
      <c r="H499" t="s">
        <v>1584</v>
      </c>
      <c r="I499" t="s">
        <v>1585</v>
      </c>
      <c r="J499">
        <v>10159</v>
      </c>
      <c r="K499" t="s">
        <v>1583</v>
      </c>
      <c r="L499">
        <v>1053</v>
      </c>
      <c r="M499">
        <v>351</v>
      </c>
      <c r="N499">
        <v>23180.269499999999</v>
      </c>
      <c r="O499">
        <v>11</v>
      </c>
      <c r="P499">
        <v>0.381766381766382</v>
      </c>
    </row>
    <row r="500" spans="1:16" x14ac:dyDescent="0.2">
      <c r="A500" t="s">
        <v>1586</v>
      </c>
      <c r="B500">
        <v>-9.04896403428328E-2</v>
      </c>
      <c r="C500">
        <v>11.732169010688899</v>
      </c>
      <c r="D500">
        <v>-0.194802670823397</v>
      </c>
      <c r="E500">
        <v>0.85145788893616603</v>
      </c>
      <c r="F500">
        <v>0.99916976934644897</v>
      </c>
      <c r="G500">
        <v>-4.6981936124498196</v>
      </c>
      <c r="H500" t="s">
        <v>1587</v>
      </c>
      <c r="I500" t="s">
        <v>1588</v>
      </c>
      <c r="J500">
        <v>10535</v>
      </c>
      <c r="K500" t="s">
        <v>1586</v>
      </c>
      <c r="L500">
        <v>900</v>
      </c>
      <c r="M500">
        <v>300</v>
      </c>
      <c r="N500">
        <v>4423.67</v>
      </c>
      <c r="O500">
        <v>2</v>
      </c>
      <c r="P500">
        <v>0.103333333333333</v>
      </c>
    </row>
    <row r="501" spans="1:16" x14ac:dyDescent="0.2">
      <c r="A501" t="s">
        <v>1589</v>
      </c>
      <c r="B501">
        <v>0.156106481038503</v>
      </c>
      <c r="C501">
        <v>14.8834291798956</v>
      </c>
      <c r="D501">
        <v>0.80631943060618105</v>
      </c>
      <c r="E501">
        <v>0.44837167854549398</v>
      </c>
      <c r="F501">
        <v>0.99916976934644897</v>
      </c>
      <c r="G501">
        <v>-4.63598987335088</v>
      </c>
      <c r="H501" t="s">
        <v>1590</v>
      </c>
      <c r="I501" t="s">
        <v>1591</v>
      </c>
      <c r="J501">
        <v>8872</v>
      </c>
      <c r="K501" t="s">
        <v>1589</v>
      </c>
      <c r="L501">
        <v>1011</v>
      </c>
      <c r="M501">
        <v>337</v>
      </c>
      <c r="N501">
        <v>29635.021499999999</v>
      </c>
      <c r="O501">
        <v>5</v>
      </c>
      <c r="P501">
        <v>0.186943620178042</v>
      </c>
    </row>
    <row r="502" spans="1:16" x14ac:dyDescent="0.2">
      <c r="A502" t="s">
        <v>1592</v>
      </c>
      <c r="B502">
        <v>-0.703846830643437</v>
      </c>
      <c r="C502">
        <v>11.029678395983099</v>
      </c>
      <c r="D502">
        <v>-1.63830539605592</v>
      </c>
      <c r="E502">
        <v>0.148360882965832</v>
      </c>
      <c r="F502">
        <v>0.99916976934644897</v>
      </c>
      <c r="G502">
        <v>-4.4843739807629204</v>
      </c>
      <c r="H502" t="s">
        <v>1593</v>
      </c>
      <c r="I502" t="s">
        <v>1594</v>
      </c>
      <c r="J502">
        <v>6650</v>
      </c>
      <c r="K502" t="s">
        <v>1592</v>
      </c>
      <c r="L502">
        <v>3261</v>
      </c>
      <c r="M502">
        <v>1087</v>
      </c>
      <c r="N502">
        <v>2549.7898</v>
      </c>
      <c r="O502">
        <v>1</v>
      </c>
      <c r="P502">
        <v>2.29990800367985E-2</v>
      </c>
    </row>
    <row r="503" spans="1:16" x14ac:dyDescent="0.2">
      <c r="A503" t="s">
        <v>1595</v>
      </c>
      <c r="B503">
        <v>0.384356723146976</v>
      </c>
      <c r="C503">
        <v>13.9893554446364</v>
      </c>
      <c r="D503">
        <v>1.3592927589269199</v>
      </c>
      <c r="E503">
        <v>0.21904499083391801</v>
      </c>
      <c r="F503">
        <v>0.99916976934644897</v>
      </c>
      <c r="G503">
        <v>-4.5385198971440399</v>
      </c>
      <c r="H503" t="s">
        <v>1596</v>
      </c>
      <c r="I503" t="s">
        <v>1597</v>
      </c>
      <c r="J503">
        <v>10799</v>
      </c>
      <c r="K503" t="s">
        <v>1595</v>
      </c>
      <c r="L503">
        <v>1092</v>
      </c>
      <c r="M503">
        <v>364</v>
      </c>
      <c r="N503">
        <v>17468.657999999999</v>
      </c>
      <c r="O503">
        <v>8.5</v>
      </c>
      <c r="P503">
        <v>0.31181318681318698</v>
      </c>
    </row>
    <row r="504" spans="1:16" x14ac:dyDescent="0.2">
      <c r="A504" t="s">
        <v>1598</v>
      </c>
      <c r="B504">
        <v>0.13643457985200799</v>
      </c>
      <c r="C504">
        <v>16.5961343037843</v>
      </c>
      <c r="D504">
        <v>0.59764287295748197</v>
      </c>
      <c r="E504">
        <v>0.570176018756134</v>
      </c>
      <c r="F504">
        <v>0.99916976934644897</v>
      </c>
      <c r="G504">
        <v>-4.6645078728901899</v>
      </c>
      <c r="H504" t="s">
        <v>1599</v>
      </c>
      <c r="I504" t="s">
        <v>1600</v>
      </c>
      <c r="J504">
        <v>8666</v>
      </c>
      <c r="K504" t="s">
        <v>1598</v>
      </c>
      <c r="L504">
        <v>963</v>
      </c>
      <c r="M504">
        <v>321</v>
      </c>
      <c r="N504">
        <v>101064.91</v>
      </c>
      <c r="O504">
        <v>15</v>
      </c>
      <c r="P504">
        <v>0.63239875389408096</v>
      </c>
    </row>
    <row r="505" spans="1:16" x14ac:dyDescent="0.2">
      <c r="A505" t="s">
        <v>1601</v>
      </c>
      <c r="B505">
        <v>0.20034532486897499</v>
      </c>
      <c r="C505">
        <v>15.6939295335174</v>
      </c>
      <c r="D505">
        <v>0.61437932033007303</v>
      </c>
      <c r="E505">
        <v>0.55971394308292699</v>
      </c>
      <c r="F505">
        <v>0.99916976934644897</v>
      </c>
      <c r="G505">
        <v>-4.6624627149450797</v>
      </c>
      <c r="H505" t="s">
        <v>1602</v>
      </c>
      <c r="I505" t="s">
        <v>1603</v>
      </c>
      <c r="J505">
        <v>8669</v>
      </c>
      <c r="K505" t="s">
        <v>1601</v>
      </c>
      <c r="L505">
        <v>777</v>
      </c>
      <c r="M505">
        <v>259</v>
      </c>
      <c r="N505">
        <v>55292.955000000002</v>
      </c>
      <c r="O505">
        <v>13.5</v>
      </c>
      <c r="P505">
        <v>0.69111969111969096</v>
      </c>
    </row>
    <row r="506" spans="1:16" x14ac:dyDescent="0.2">
      <c r="A506" t="s">
        <v>1604</v>
      </c>
      <c r="B506">
        <v>1.04972124101845E-2</v>
      </c>
      <c r="C506">
        <v>12.8853290554233</v>
      </c>
      <c r="D506">
        <v>7.6671905499366394E-2</v>
      </c>
      <c r="E506">
        <v>0.94117624901858798</v>
      </c>
      <c r="F506">
        <v>0.99916976934644897</v>
      </c>
      <c r="G506">
        <v>-4.7017416647837704</v>
      </c>
      <c r="H506" t="s">
        <v>1605</v>
      </c>
      <c r="I506" t="s">
        <v>1606</v>
      </c>
      <c r="J506">
        <v>5716</v>
      </c>
      <c r="K506" t="s">
        <v>1604</v>
      </c>
      <c r="L506">
        <v>681</v>
      </c>
      <c r="M506">
        <v>227</v>
      </c>
      <c r="N506">
        <v>7599.7912999999999</v>
      </c>
      <c r="O506">
        <v>6.5</v>
      </c>
      <c r="P506">
        <v>0.46255506607929497</v>
      </c>
    </row>
    <row r="507" spans="1:16" x14ac:dyDescent="0.2">
      <c r="A507" t="s">
        <v>1607</v>
      </c>
      <c r="B507">
        <v>-9.0084633390144803E-2</v>
      </c>
      <c r="C507">
        <v>13.1803382218378</v>
      </c>
      <c r="D507">
        <v>-0.54815068558575897</v>
      </c>
      <c r="E507">
        <v>0.60178039387076898</v>
      </c>
      <c r="F507">
        <v>0.99916976934644897</v>
      </c>
      <c r="G507">
        <v>-4.6702835792150701</v>
      </c>
      <c r="H507" t="s">
        <v>1608</v>
      </c>
      <c r="I507" t="s">
        <v>1609</v>
      </c>
      <c r="J507">
        <v>8906</v>
      </c>
      <c r="K507" t="s">
        <v>1607</v>
      </c>
      <c r="L507">
        <v>2358</v>
      </c>
      <c r="M507">
        <v>786</v>
      </c>
      <c r="N507">
        <v>9689.9994999999999</v>
      </c>
      <c r="O507">
        <v>7.5</v>
      </c>
      <c r="P507">
        <v>0.126590330788804</v>
      </c>
    </row>
    <row r="508" spans="1:16" x14ac:dyDescent="0.2">
      <c r="A508" t="s">
        <v>1610</v>
      </c>
      <c r="B508">
        <v>8.1400502012856493E-2</v>
      </c>
      <c r="C508">
        <v>15.540393735114799</v>
      </c>
      <c r="D508">
        <v>0.57103423675413301</v>
      </c>
      <c r="E508">
        <v>0.58704539184983895</v>
      </c>
      <c r="F508">
        <v>0.99916976934644897</v>
      </c>
      <c r="G508">
        <v>-4.6676643859180897</v>
      </c>
      <c r="H508" t="s">
        <v>1611</v>
      </c>
      <c r="I508" t="s">
        <v>1612</v>
      </c>
      <c r="J508">
        <v>10269</v>
      </c>
      <c r="K508" t="s">
        <v>1610</v>
      </c>
      <c r="L508">
        <v>1428</v>
      </c>
      <c r="M508">
        <v>476</v>
      </c>
      <c r="N508">
        <v>46020.165000000001</v>
      </c>
      <c r="O508">
        <v>20.5</v>
      </c>
      <c r="P508">
        <v>0.48319327731092399</v>
      </c>
    </row>
    <row r="509" spans="1:16" x14ac:dyDescent="0.2">
      <c r="A509" t="s">
        <v>1613</v>
      </c>
      <c r="B509">
        <v>-0.31486019630276402</v>
      </c>
      <c r="C509">
        <v>9.4116521610508794</v>
      </c>
      <c r="D509">
        <v>-0.56591781559161503</v>
      </c>
      <c r="E509">
        <v>0.59032186250420604</v>
      </c>
      <c r="F509">
        <v>0.99916976934644897</v>
      </c>
      <c r="G509">
        <v>-4.6682577385522803</v>
      </c>
      <c r="H509" t="s">
        <v>1614</v>
      </c>
      <c r="I509" t="s">
        <v>1615</v>
      </c>
      <c r="J509">
        <v>284352</v>
      </c>
      <c r="K509" t="s">
        <v>1613</v>
      </c>
      <c r="L509">
        <v>2076</v>
      </c>
      <c r="M509">
        <v>692</v>
      </c>
      <c r="N509">
        <v>895.44045000000006</v>
      </c>
      <c r="O509">
        <v>1</v>
      </c>
      <c r="P509">
        <v>2.6011560693641599E-2</v>
      </c>
    </row>
    <row r="510" spans="1:16" x14ac:dyDescent="0.2">
      <c r="A510" t="s">
        <v>1616</v>
      </c>
      <c r="B510">
        <v>-0.13073504220284299</v>
      </c>
      <c r="C510">
        <v>15.4122444541684</v>
      </c>
      <c r="D510">
        <v>-0.74159312212957795</v>
      </c>
      <c r="E510">
        <v>0.484098038188713</v>
      </c>
      <c r="F510">
        <v>0.99916976934644897</v>
      </c>
      <c r="G510">
        <v>-4.6455012551456498</v>
      </c>
      <c r="H510" t="s">
        <v>1617</v>
      </c>
      <c r="I510" t="s">
        <v>1618</v>
      </c>
      <c r="J510">
        <v>3417</v>
      </c>
      <c r="K510" t="s">
        <v>1616</v>
      </c>
      <c r="L510">
        <v>1245</v>
      </c>
      <c r="M510">
        <v>415</v>
      </c>
      <c r="N510">
        <v>42055.292500000003</v>
      </c>
      <c r="O510">
        <v>20.5</v>
      </c>
      <c r="P510">
        <v>0.68313253012048203</v>
      </c>
    </row>
    <row r="511" spans="1:16" x14ac:dyDescent="0.2">
      <c r="A511" t="s">
        <v>1619</v>
      </c>
      <c r="B511">
        <v>3.47613357055927E-2</v>
      </c>
      <c r="C511">
        <v>12.322348533869</v>
      </c>
      <c r="D511">
        <v>0.168226335697127</v>
      </c>
      <c r="E511">
        <v>0.87148694148616301</v>
      </c>
      <c r="F511">
        <v>0.99916976934644897</v>
      </c>
      <c r="G511">
        <v>-4.6992577376236202</v>
      </c>
      <c r="H511" t="s">
        <v>1620</v>
      </c>
      <c r="I511" t="s">
        <v>1621</v>
      </c>
      <c r="J511">
        <v>5188</v>
      </c>
      <c r="K511" t="s">
        <v>1619</v>
      </c>
      <c r="L511">
        <v>1674</v>
      </c>
      <c r="M511">
        <v>558</v>
      </c>
      <c r="N511">
        <v>5730.6989999999996</v>
      </c>
      <c r="O511">
        <v>2</v>
      </c>
      <c r="P511">
        <v>7.8853046594982101E-2</v>
      </c>
    </row>
    <row r="512" spans="1:16" x14ac:dyDescent="0.2">
      <c r="A512" t="s">
        <v>1622</v>
      </c>
      <c r="B512">
        <v>7.6807775547756293E-2</v>
      </c>
      <c r="C512">
        <v>12.811310363702299</v>
      </c>
      <c r="D512">
        <v>0.151649411551569</v>
      </c>
      <c r="E512">
        <v>0.88403318940279596</v>
      </c>
      <c r="F512">
        <v>0.99916976934644897</v>
      </c>
      <c r="G512">
        <v>-4.6998437873079997</v>
      </c>
      <c r="H512" t="s">
        <v>1623</v>
      </c>
      <c r="I512" t="s">
        <v>1624</v>
      </c>
      <c r="J512">
        <v>6341</v>
      </c>
      <c r="K512" t="s">
        <v>1622</v>
      </c>
      <c r="L512">
        <v>906</v>
      </c>
      <c r="M512">
        <v>302</v>
      </c>
      <c r="N512">
        <v>7722.5610500000003</v>
      </c>
      <c r="O512">
        <v>3</v>
      </c>
      <c r="P512">
        <v>0.10927152317880801</v>
      </c>
    </row>
    <row r="513" spans="1:16" x14ac:dyDescent="0.2">
      <c r="A513" t="s">
        <v>1625</v>
      </c>
      <c r="B513">
        <v>-0.72623641049883103</v>
      </c>
      <c r="C513">
        <v>11.475670069055299</v>
      </c>
      <c r="D513">
        <v>-4.2548787613876602</v>
      </c>
      <c r="E513">
        <v>4.3982049882888997E-3</v>
      </c>
      <c r="F513">
        <v>0.99916976934644897</v>
      </c>
      <c r="G513">
        <v>-4.1255590238022304</v>
      </c>
      <c r="H513" t="s">
        <v>1626</v>
      </c>
      <c r="I513" t="s">
        <v>1627</v>
      </c>
      <c r="J513">
        <v>8455</v>
      </c>
      <c r="K513" t="s">
        <v>1625</v>
      </c>
      <c r="L513">
        <v>4290</v>
      </c>
      <c r="M513">
        <v>1430</v>
      </c>
      <c r="N513">
        <v>3386.7606500000002</v>
      </c>
      <c r="O513">
        <v>1</v>
      </c>
      <c r="P513">
        <v>2.1678321678321701E-2</v>
      </c>
    </row>
    <row r="514" spans="1:16" x14ac:dyDescent="0.2">
      <c r="A514" t="s">
        <v>1628</v>
      </c>
      <c r="B514">
        <v>-0.18207823820258501</v>
      </c>
      <c r="C514">
        <v>12.0372446003076</v>
      </c>
      <c r="D514">
        <v>-0.560060300325399</v>
      </c>
      <c r="E514">
        <v>0.594085736087692</v>
      </c>
      <c r="F514">
        <v>0.99916976934644897</v>
      </c>
      <c r="G514">
        <v>-4.6689315842315597</v>
      </c>
      <c r="H514" t="s">
        <v>1629</v>
      </c>
      <c r="I514" t="s">
        <v>1630</v>
      </c>
      <c r="J514">
        <v>10741</v>
      </c>
      <c r="K514" t="s">
        <v>1628</v>
      </c>
      <c r="L514">
        <v>561</v>
      </c>
      <c r="M514">
        <v>187</v>
      </c>
      <c r="N514">
        <v>3720.9877499999998</v>
      </c>
      <c r="O514">
        <v>2</v>
      </c>
      <c r="P514">
        <v>0.21122994652406399</v>
      </c>
    </row>
    <row r="515" spans="1:16" x14ac:dyDescent="0.2">
      <c r="A515" t="s">
        <v>1631</v>
      </c>
      <c r="B515">
        <v>-0.13751294204644901</v>
      </c>
      <c r="C515">
        <v>12.650512360522701</v>
      </c>
      <c r="D515">
        <v>-0.410783505818137</v>
      </c>
      <c r="E515">
        <v>0.69435040724742503</v>
      </c>
      <c r="F515">
        <v>0.99916976934644897</v>
      </c>
      <c r="G515">
        <v>-4.6840409525644402</v>
      </c>
      <c r="H515" t="s">
        <v>1632</v>
      </c>
      <c r="I515" t="s">
        <v>1633</v>
      </c>
      <c r="J515">
        <v>10254</v>
      </c>
      <c r="K515" t="s">
        <v>1631</v>
      </c>
      <c r="L515">
        <v>1578</v>
      </c>
      <c r="M515">
        <v>526</v>
      </c>
      <c r="N515">
        <v>5656.7746999999999</v>
      </c>
      <c r="O515">
        <v>3</v>
      </c>
      <c r="P515">
        <v>0.13973384030418301</v>
      </c>
    </row>
    <row r="516" spans="1:16" x14ac:dyDescent="0.2">
      <c r="A516" t="s">
        <v>1634</v>
      </c>
      <c r="B516">
        <v>-0.26621318045204001</v>
      </c>
      <c r="C516">
        <v>13.4041330082234</v>
      </c>
      <c r="D516">
        <v>-1.2366527832010299</v>
      </c>
      <c r="E516">
        <v>0.25876399296886299</v>
      </c>
      <c r="F516">
        <v>0.99916976934644897</v>
      </c>
      <c r="G516">
        <v>-4.5618388895576798</v>
      </c>
      <c r="H516" t="s">
        <v>1635</v>
      </c>
      <c r="I516" t="s">
        <v>1636</v>
      </c>
      <c r="J516">
        <v>8812</v>
      </c>
      <c r="K516" t="s">
        <v>1634</v>
      </c>
      <c r="L516">
        <v>1743</v>
      </c>
      <c r="M516">
        <v>581</v>
      </c>
      <c r="N516">
        <v>9547.4120000000003</v>
      </c>
      <c r="O516">
        <v>4</v>
      </c>
      <c r="P516">
        <v>0.134251290877797</v>
      </c>
    </row>
    <row r="517" spans="1:16" x14ac:dyDescent="0.2">
      <c r="A517" t="s">
        <v>1637</v>
      </c>
      <c r="B517">
        <v>0.22912484535642</v>
      </c>
      <c r="C517">
        <v>14.9604600970584</v>
      </c>
      <c r="D517">
        <v>0.98194320487182996</v>
      </c>
      <c r="E517">
        <v>0.36103671995706399</v>
      </c>
      <c r="F517">
        <v>0.99916976934644897</v>
      </c>
      <c r="G517">
        <v>-4.6076789843378396</v>
      </c>
      <c r="H517" t="s">
        <v>1638</v>
      </c>
      <c r="I517" t="s">
        <v>1639</v>
      </c>
      <c r="J517">
        <v>10550</v>
      </c>
      <c r="K517" t="s">
        <v>1637</v>
      </c>
      <c r="L517">
        <v>567</v>
      </c>
      <c r="M517">
        <v>189</v>
      </c>
      <c r="N517">
        <v>32870.976000000002</v>
      </c>
      <c r="O517">
        <v>5</v>
      </c>
      <c r="P517">
        <v>0.31216931216931199</v>
      </c>
    </row>
    <row r="518" spans="1:16" x14ac:dyDescent="0.2">
      <c r="A518" t="s">
        <v>1640</v>
      </c>
      <c r="B518">
        <v>-0.108147470875743</v>
      </c>
      <c r="C518">
        <v>9.8646841117199102</v>
      </c>
      <c r="D518">
        <v>-0.33413054912393803</v>
      </c>
      <c r="E518">
        <v>0.74873478870506904</v>
      </c>
      <c r="F518">
        <v>0.99916976934644897</v>
      </c>
      <c r="G518">
        <v>-4.69015752192729</v>
      </c>
      <c r="H518" t="s">
        <v>1641</v>
      </c>
      <c r="I518" t="s">
        <v>1642</v>
      </c>
      <c r="J518">
        <v>8291</v>
      </c>
      <c r="K518" t="s">
        <v>1640</v>
      </c>
      <c r="L518">
        <v>6360</v>
      </c>
      <c r="M518">
        <v>2120</v>
      </c>
      <c r="N518">
        <v>937.13250000000005</v>
      </c>
      <c r="O518">
        <v>1</v>
      </c>
      <c r="P518">
        <v>8.9622641509433994E-3</v>
      </c>
    </row>
    <row r="519" spans="1:16" x14ac:dyDescent="0.2">
      <c r="A519" t="s">
        <v>1643</v>
      </c>
      <c r="B519">
        <v>-5.9992935046526696E-3</v>
      </c>
      <c r="C519">
        <v>12.625448665915</v>
      </c>
      <c r="D519">
        <v>-3.5647576687227497E-2</v>
      </c>
      <c r="E519">
        <v>0.97262648043369104</v>
      </c>
      <c r="F519">
        <v>0.99916976934644897</v>
      </c>
      <c r="G519">
        <v>-4.7022540400810096</v>
      </c>
      <c r="H519" t="s">
        <v>1644</v>
      </c>
      <c r="I519" t="s">
        <v>1645</v>
      </c>
      <c r="J519">
        <v>8554</v>
      </c>
      <c r="K519" t="s">
        <v>1643</v>
      </c>
      <c r="L519">
        <v>1962</v>
      </c>
      <c r="M519">
        <v>654</v>
      </c>
      <c r="N519">
        <v>6506.1789500000004</v>
      </c>
      <c r="O519">
        <v>4.5</v>
      </c>
      <c r="P519">
        <v>0.12614678899082599</v>
      </c>
    </row>
    <row r="520" spans="1:16" x14ac:dyDescent="0.2">
      <c r="A520" t="s">
        <v>1646</v>
      </c>
      <c r="B520">
        <v>0.13045855441898599</v>
      </c>
      <c r="C520">
        <v>11.0357026349894</v>
      </c>
      <c r="D520">
        <v>0.541973899486342</v>
      </c>
      <c r="E520">
        <v>0.60579306792654897</v>
      </c>
      <c r="F520">
        <v>0.99916976934644897</v>
      </c>
      <c r="G520">
        <v>-4.6709751560222701</v>
      </c>
      <c r="H520" t="s">
        <v>1647</v>
      </c>
      <c r="I520" t="s">
        <v>1648</v>
      </c>
      <c r="J520">
        <v>9063</v>
      </c>
      <c r="K520" t="s">
        <v>1646</v>
      </c>
      <c r="L520">
        <v>1866</v>
      </c>
      <c r="M520">
        <v>622</v>
      </c>
      <c r="N520">
        <v>2607.0275999999999</v>
      </c>
      <c r="O520">
        <v>1</v>
      </c>
      <c r="P520">
        <v>3.8585209003215402E-2</v>
      </c>
    </row>
    <row r="521" spans="1:16" x14ac:dyDescent="0.2">
      <c r="A521" t="s">
        <v>1649</v>
      </c>
      <c r="B521">
        <v>-8.8728769997462806E-2</v>
      </c>
      <c r="C521">
        <v>14.2014539982302</v>
      </c>
      <c r="D521">
        <v>-0.481411153877016</v>
      </c>
      <c r="E521">
        <v>0.64590716564758899</v>
      </c>
      <c r="F521">
        <v>0.99916976934644897</v>
      </c>
      <c r="G521">
        <v>-4.6773993669147496</v>
      </c>
      <c r="H521" t="s">
        <v>1650</v>
      </c>
      <c r="I521" t="s">
        <v>1651</v>
      </c>
      <c r="J521">
        <v>10286</v>
      </c>
      <c r="K521" t="s">
        <v>1649</v>
      </c>
      <c r="L521">
        <v>678</v>
      </c>
      <c r="M521">
        <v>226</v>
      </c>
      <c r="N521">
        <v>18445.629499999999</v>
      </c>
      <c r="O521">
        <v>8</v>
      </c>
      <c r="P521">
        <v>0.54867256637168105</v>
      </c>
    </row>
    <row r="522" spans="1:16" x14ac:dyDescent="0.2">
      <c r="A522" t="s">
        <v>1652</v>
      </c>
      <c r="B522">
        <v>-0.54661042705929197</v>
      </c>
      <c r="C522">
        <v>11.278651034198299</v>
      </c>
      <c r="D522">
        <v>-1.9283419729062901</v>
      </c>
      <c r="E522">
        <v>9.8065220259408406E-2</v>
      </c>
      <c r="F522">
        <v>0.99916976934644897</v>
      </c>
      <c r="G522">
        <v>-4.4288123119930001</v>
      </c>
      <c r="H522" t="s">
        <v>1653</v>
      </c>
      <c r="I522" t="s">
        <v>1654</v>
      </c>
      <c r="J522">
        <v>11258</v>
      </c>
      <c r="K522" t="s">
        <v>1652</v>
      </c>
      <c r="L522">
        <v>561</v>
      </c>
      <c r="M522">
        <v>187</v>
      </c>
      <c r="N522">
        <v>2977.6129999999998</v>
      </c>
      <c r="O522">
        <v>1</v>
      </c>
      <c r="P522">
        <v>0.12299465240641699</v>
      </c>
    </row>
    <row r="523" spans="1:16" x14ac:dyDescent="0.2">
      <c r="A523" t="s">
        <v>1655</v>
      </c>
      <c r="B523">
        <v>-0.27348689114010799</v>
      </c>
      <c r="C523">
        <v>15.162528839116</v>
      </c>
      <c r="D523">
        <v>-0.92583044692413996</v>
      </c>
      <c r="E523">
        <v>0.38741237957978703</v>
      </c>
      <c r="F523">
        <v>0.99916976934644897</v>
      </c>
      <c r="G523">
        <v>-4.6170825661982704</v>
      </c>
      <c r="H523" t="s">
        <v>1656</v>
      </c>
      <c r="I523" t="s">
        <v>1657</v>
      </c>
      <c r="J523">
        <v>22826</v>
      </c>
      <c r="K523" t="s">
        <v>1655</v>
      </c>
      <c r="L523">
        <v>762</v>
      </c>
      <c r="M523">
        <v>254</v>
      </c>
      <c r="N523">
        <v>39070.997000000003</v>
      </c>
      <c r="O523">
        <v>11</v>
      </c>
      <c r="P523">
        <v>0.69685039370078705</v>
      </c>
    </row>
    <row r="524" spans="1:16" x14ac:dyDescent="0.2">
      <c r="A524" t="s">
        <v>1658</v>
      </c>
      <c r="B524">
        <v>3.0001081619380102E-2</v>
      </c>
      <c r="C524">
        <v>14.1676774517898</v>
      </c>
      <c r="D524">
        <v>0.18520159336327199</v>
      </c>
      <c r="E524">
        <v>0.85868079860314195</v>
      </c>
      <c r="F524">
        <v>0.99916976934644897</v>
      </c>
      <c r="G524">
        <v>-4.69859568690479</v>
      </c>
      <c r="H524" t="s">
        <v>1659</v>
      </c>
      <c r="I524" t="s">
        <v>1660</v>
      </c>
      <c r="J524">
        <v>10285</v>
      </c>
      <c r="K524" t="s">
        <v>1658</v>
      </c>
      <c r="L524">
        <v>717</v>
      </c>
      <c r="M524">
        <v>239</v>
      </c>
      <c r="N524">
        <v>19471.634999999998</v>
      </c>
      <c r="O524">
        <v>6.5</v>
      </c>
      <c r="P524">
        <v>0.51464435146443499</v>
      </c>
    </row>
    <row r="525" spans="1:16" x14ac:dyDescent="0.2">
      <c r="A525" t="s">
        <v>1661</v>
      </c>
      <c r="B525">
        <v>-4.3901920109467703E-2</v>
      </c>
      <c r="C525">
        <v>15.8392713250617</v>
      </c>
      <c r="D525">
        <v>-0.19536731525645001</v>
      </c>
      <c r="E525">
        <v>0.85103358034339605</v>
      </c>
      <c r="F525">
        <v>0.99916976934644897</v>
      </c>
      <c r="G525">
        <v>-4.6981693465677203</v>
      </c>
      <c r="H525" t="s">
        <v>1662</v>
      </c>
      <c r="I525" t="s">
        <v>1663</v>
      </c>
      <c r="J525">
        <v>10476</v>
      </c>
      <c r="K525" t="s">
        <v>1661</v>
      </c>
      <c r="L525">
        <v>486</v>
      </c>
      <c r="M525">
        <v>162</v>
      </c>
      <c r="N525">
        <v>64659.818500000001</v>
      </c>
      <c r="O525">
        <v>10</v>
      </c>
      <c r="P525">
        <v>0.76543209876543195</v>
      </c>
    </row>
    <row r="526" spans="1:16" x14ac:dyDescent="0.2">
      <c r="A526" t="s">
        <v>1664</v>
      </c>
      <c r="B526">
        <v>-0.16997867161417399</v>
      </c>
      <c r="C526">
        <v>12.1307368515793</v>
      </c>
      <c r="D526">
        <v>-0.55799271423573604</v>
      </c>
      <c r="E526">
        <v>0.59541756202228502</v>
      </c>
      <c r="F526">
        <v>0.99916976934644897</v>
      </c>
      <c r="G526">
        <v>-4.6691680426177999</v>
      </c>
      <c r="H526" t="s">
        <v>1665</v>
      </c>
      <c r="I526" t="s">
        <v>1666</v>
      </c>
      <c r="J526">
        <v>25822</v>
      </c>
      <c r="K526" t="s">
        <v>1664</v>
      </c>
      <c r="L526">
        <v>1263</v>
      </c>
      <c r="M526">
        <v>421</v>
      </c>
      <c r="N526">
        <v>5040.65535</v>
      </c>
      <c r="O526">
        <v>3.5</v>
      </c>
      <c r="P526">
        <v>0.12114014251781501</v>
      </c>
    </row>
    <row r="527" spans="1:16" x14ac:dyDescent="0.2">
      <c r="A527" t="s">
        <v>1667</v>
      </c>
      <c r="B527">
        <v>0.355980836872902</v>
      </c>
      <c r="C527">
        <v>15.193181454162</v>
      </c>
      <c r="D527">
        <v>1.0741114314998901</v>
      </c>
      <c r="E527">
        <v>0.32078503160864902</v>
      </c>
      <c r="F527">
        <v>0.99916976934644897</v>
      </c>
      <c r="G527">
        <v>-4.59161991671645</v>
      </c>
      <c r="H527" t="s">
        <v>1668</v>
      </c>
      <c r="I527" t="s">
        <v>1669</v>
      </c>
      <c r="J527">
        <v>10211</v>
      </c>
      <c r="K527" t="s">
        <v>1667</v>
      </c>
      <c r="L527">
        <v>1284</v>
      </c>
      <c r="M527">
        <v>428</v>
      </c>
      <c r="N527">
        <v>41012.857000000004</v>
      </c>
      <c r="O527">
        <v>16</v>
      </c>
      <c r="P527">
        <v>0.49766355140186902</v>
      </c>
    </row>
    <row r="528" spans="1:16" x14ac:dyDescent="0.2">
      <c r="A528" t="s">
        <v>1670</v>
      </c>
      <c r="B528">
        <v>-3.1536817747555901E-2</v>
      </c>
      <c r="C528">
        <v>14.7403296727322</v>
      </c>
      <c r="D528">
        <v>-0.22672034746984801</v>
      </c>
      <c r="E528">
        <v>0.82756131983953396</v>
      </c>
      <c r="F528">
        <v>0.99916976934644897</v>
      </c>
      <c r="G528">
        <v>-4.6967143985969697</v>
      </c>
      <c r="H528" t="s">
        <v>1671</v>
      </c>
      <c r="I528" t="s">
        <v>1672</v>
      </c>
      <c r="J528">
        <v>7204</v>
      </c>
      <c r="K528" t="s">
        <v>1670</v>
      </c>
      <c r="L528">
        <v>9294</v>
      </c>
      <c r="M528">
        <v>3098</v>
      </c>
      <c r="N528">
        <v>27893.097000000002</v>
      </c>
      <c r="O528">
        <v>23</v>
      </c>
      <c r="P528">
        <v>0.109264041316979</v>
      </c>
    </row>
    <row r="529" spans="1:16" x14ac:dyDescent="0.2">
      <c r="A529" t="s">
        <v>1673</v>
      </c>
      <c r="B529">
        <v>0.22229041073780001</v>
      </c>
      <c r="C529">
        <v>15.0001313616982</v>
      </c>
      <c r="D529">
        <v>0.50692614206590603</v>
      </c>
      <c r="E529">
        <v>0.62883953881674604</v>
      </c>
      <c r="F529">
        <v>0.99916976934644897</v>
      </c>
      <c r="G529">
        <v>-4.67477273658612</v>
      </c>
      <c r="H529" t="s">
        <v>1674</v>
      </c>
      <c r="I529" t="s">
        <v>1675</v>
      </c>
      <c r="J529">
        <v>10632</v>
      </c>
      <c r="K529" t="s">
        <v>1673</v>
      </c>
      <c r="L529">
        <v>312</v>
      </c>
      <c r="M529">
        <v>104</v>
      </c>
      <c r="N529">
        <v>33435.535000000003</v>
      </c>
      <c r="O529">
        <v>5.5</v>
      </c>
      <c r="P529">
        <v>0.58653846153846201</v>
      </c>
    </row>
    <row r="530" spans="1:16" x14ac:dyDescent="0.2">
      <c r="A530" t="s">
        <v>1676</v>
      </c>
      <c r="B530">
        <v>-0.51002177535854398</v>
      </c>
      <c r="C530">
        <v>12.7896111679827</v>
      </c>
      <c r="D530">
        <v>-1.37991943206715</v>
      </c>
      <c r="E530">
        <v>0.21292204968432701</v>
      </c>
      <c r="F530">
        <v>0.99916976934644897</v>
      </c>
      <c r="G530">
        <v>-4.5345507893503303</v>
      </c>
      <c r="H530" t="s">
        <v>1677</v>
      </c>
      <c r="I530" t="s">
        <v>1678</v>
      </c>
      <c r="J530">
        <v>1362</v>
      </c>
      <c r="K530" t="s">
        <v>1676</v>
      </c>
      <c r="L530">
        <v>4143</v>
      </c>
      <c r="M530">
        <v>1381</v>
      </c>
      <c r="N530">
        <v>7499.6623</v>
      </c>
      <c r="O530">
        <v>2</v>
      </c>
      <c r="P530">
        <v>1.66545981173063E-2</v>
      </c>
    </row>
    <row r="531" spans="1:16" x14ac:dyDescent="0.2">
      <c r="A531" t="s">
        <v>1679</v>
      </c>
      <c r="B531">
        <v>0.115877487948341</v>
      </c>
      <c r="C531">
        <v>15.4950480226408</v>
      </c>
      <c r="D531">
        <v>0.42374928257898498</v>
      </c>
      <c r="E531">
        <v>0.68533084306366099</v>
      </c>
      <c r="F531">
        <v>0.99916976934644897</v>
      </c>
      <c r="G531">
        <v>-4.6828924753543202</v>
      </c>
      <c r="H531" t="s">
        <v>1680</v>
      </c>
      <c r="I531" t="s">
        <v>1681</v>
      </c>
      <c r="J531">
        <v>10539</v>
      </c>
      <c r="K531" t="s">
        <v>1679</v>
      </c>
      <c r="L531">
        <v>1008</v>
      </c>
      <c r="M531">
        <v>336</v>
      </c>
      <c r="N531">
        <v>46053.105499999998</v>
      </c>
      <c r="O531">
        <v>19.5</v>
      </c>
      <c r="P531">
        <v>0.84523809523809501</v>
      </c>
    </row>
    <row r="532" spans="1:16" x14ac:dyDescent="0.2">
      <c r="A532" t="s">
        <v>1682</v>
      </c>
      <c r="B532">
        <v>0.22174841984871199</v>
      </c>
      <c r="C532">
        <v>16.955923622372701</v>
      </c>
      <c r="D532">
        <v>1.29301796364734</v>
      </c>
      <c r="E532">
        <v>0.23978906393671001</v>
      </c>
      <c r="F532">
        <v>0.99916976934644897</v>
      </c>
      <c r="G532">
        <v>-4.5511895157000799</v>
      </c>
      <c r="H532" t="s">
        <v>1683</v>
      </c>
      <c r="I532" t="s">
        <v>1684</v>
      </c>
      <c r="J532">
        <v>26156</v>
      </c>
      <c r="K532" t="s">
        <v>1682</v>
      </c>
      <c r="L532">
        <v>1473</v>
      </c>
      <c r="M532">
        <v>491</v>
      </c>
      <c r="N532">
        <v>127609.5275</v>
      </c>
      <c r="O532">
        <v>35.5</v>
      </c>
      <c r="P532">
        <v>0.880855397148676</v>
      </c>
    </row>
    <row r="533" spans="1:16" x14ac:dyDescent="0.2">
      <c r="A533" t="s">
        <v>1685</v>
      </c>
      <c r="B533">
        <v>-0.15301424422775001</v>
      </c>
      <c r="C533">
        <v>12.8037113698848</v>
      </c>
      <c r="D533">
        <v>-0.521385433102033</v>
      </c>
      <c r="E533">
        <v>0.61927477491023597</v>
      </c>
      <c r="F533">
        <v>0.99916976934644897</v>
      </c>
      <c r="G533">
        <v>-4.6732322866944802</v>
      </c>
      <c r="H533" t="s">
        <v>1686</v>
      </c>
      <c r="I533" t="s">
        <v>1687</v>
      </c>
      <c r="J533">
        <v>7466</v>
      </c>
      <c r="K533" t="s">
        <v>1685</v>
      </c>
      <c r="L533">
        <v>2709</v>
      </c>
      <c r="M533">
        <v>903</v>
      </c>
      <c r="N533">
        <v>7033.3371500000003</v>
      </c>
      <c r="O533">
        <v>4</v>
      </c>
      <c r="P533">
        <v>6.9767441860465101E-2</v>
      </c>
    </row>
    <row r="534" spans="1:16" x14ac:dyDescent="0.2">
      <c r="A534" t="s">
        <v>1688</v>
      </c>
      <c r="B534">
        <v>1.91242634085338E-2</v>
      </c>
      <c r="C534">
        <v>14.333453410396199</v>
      </c>
      <c r="D534">
        <v>0.108015184953305</v>
      </c>
      <c r="E534">
        <v>0.91722117414477</v>
      </c>
      <c r="F534">
        <v>0.99916976934644897</v>
      </c>
      <c r="G534">
        <v>-4.7010989036603901</v>
      </c>
      <c r="H534" t="s">
        <v>1689</v>
      </c>
      <c r="I534" t="s">
        <v>1690</v>
      </c>
      <c r="J534">
        <v>10845</v>
      </c>
      <c r="K534" t="s">
        <v>1688</v>
      </c>
      <c r="L534">
        <v>1902</v>
      </c>
      <c r="M534">
        <v>634</v>
      </c>
      <c r="N534">
        <v>20978.125</v>
      </c>
      <c r="O534">
        <v>12.5</v>
      </c>
      <c r="P534">
        <v>0.27523659305993697</v>
      </c>
    </row>
    <row r="535" spans="1:16" x14ac:dyDescent="0.2">
      <c r="A535" t="s">
        <v>1691</v>
      </c>
      <c r="B535">
        <v>0.462295834157537</v>
      </c>
      <c r="C535">
        <v>12.289860538473601</v>
      </c>
      <c r="D535">
        <v>0.748875167226844</v>
      </c>
      <c r="E535">
        <v>0.47998450632407802</v>
      </c>
      <c r="F535">
        <v>0.99916976934644897</v>
      </c>
      <c r="G535">
        <v>-4.6444590979632103</v>
      </c>
      <c r="H535" t="s">
        <v>1692</v>
      </c>
      <c r="I535" t="s">
        <v>1693</v>
      </c>
      <c r="J535">
        <v>23541</v>
      </c>
      <c r="K535" t="s">
        <v>1691</v>
      </c>
      <c r="L535">
        <v>1212</v>
      </c>
      <c r="M535">
        <v>404</v>
      </c>
      <c r="N535">
        <v>5914.6408499999998</v>
      </c>
      <c r="O535">
        <v>2</v>
      </c>
      <c r="P535">
        <v>9.9009900990099001E-2</v>
      </c>
    </row>
    <row r="536" spans="1:16" x14ac:dyDescent="0.2">
      <c r="A536" t="s">
        <v>1694</v>
      </c>
      <c r="B536">
        <v>0.30744470015626402</v>
      </c>
      <c r="C536">
        <v>13.908982474822301</v>
      </c>
      <c r="D536">
        <v>0.97584415618746101</v>
      </c>
      <c r="E536">
        <v>0.363834454646288</v>
      </c>
      <c r="F536">
        <v>0.99916976934644897</v>
      </c>
      <c r="G536">
        <v>-4.6087157186740999</v>
      </c>
      <c r="H536" t="s">
        <v>1695</v>
      </c>
      <c r="I536" t="s">
        <v>1696</v>
      </c>
      <c r="J536">
        <v>9391</v>
      </c>
      <c r="K536" t="s">
        <v>1694</v>
      </c>
      <c r="L536">
        <v>1020</v>
      </c>
      <c r="M536">
        <v>340</v>
      </c>
      <c r="N536">
        <v>16418.862000000001</v>
      </c>
      <c r="O536">
        <v>9</v>
      </c>
      <c r="P536">
        <v>0.379411764705882</v>
      </c>
    </row>
    <row r="537" spans="1:16" x14ac:dyDescent="0.2">
      <c r="A537" t="s">
        <v>1697</v>
      </c>
      <c r="B537">
        <v>0.205554610128722</v>
      </c>
      <c r="C537">
        <v>16.895728731868299</v>
      </c>
      <c r="D537">
        <v>1.08646795957132</v>
      </c>
      <c r="E537">
        <v>0.31567441043609801</v>
      </c>
      <c r="F537">
        <v>0.99916976934644897</v>
      </c>
      <c r="G537">
        <v>-4.5894155136323498</v>
      </c>
      <c r="H537" t="s">
        <v>1698</v>
      </c>
      <c r="I537" t="s">
        <v>1699</v>
      </c>
      <c r="J537">
        <v>6731</v>
      </c>
      <c r="K537" t="s">
        <v>1697</v>
      </c>
      <c r="L537">
        <v>2016</v>
      </c>
      <c r="M537">
        <v>672</v>
      </c>
      <c r="N537">
        <v>121026.29</v>
      </c>
      <c r="O537">
        <v>24.5</v>
      </c>
      <c r="P537">
        <v>0.476190476190476</v>
      </c>
    </row>
    <row r="538" spans="1:16" x14ac:dyDescent="0.2">
      <c r="A538" t="s">
        <v>1700</v>
      </c>
      <c r="B538">
        <v>3.9498586836168997E-2</v>
      </c>
      <c r="C538">
        <v>11.268078497159999</v>
      </c>
      <c r="D538">
        <v>0.21340838152580899</v>
      </c>
      <c r="E538">
        <v>0.83750544420904305</v>
      </c>
      <c r="F538">
        <v>0.99916976934644897</v>
      </c>
      <c r="G538">
        <v>-4.6973578969455998</v>
      </c>
      <c r="H538" t="s">
        <v>1701</v>
      </c>
      <c r="I538" t="s">
        <v>1702</v>
      </c>
      <c r="J538">
        <v>1797</v>
      </c>
      <c r="K538" t="s">
        <v>1700</v>
      </c>
      <c r="L538">
        <v>1191</v>
      </c>
      <c r="M538">
        <v>397</v>
      </c>
      <c r="N538">
        <v>2360.1673500000002</v>
      </c>
      <c r="O538">
        <v>1.5</v>
      </c>
      <c r="P538">
        <v>5.0377833753148603E-2</v>
      </c>
    </row>
    <row r="539" spans="1:16" x14ac:dyDescent="0.2">
      <c r="A539" t="s">
        <v>1703</v>
      </c>
      <c r="B539">
        <v>-4.6587150516483398E-2</v>
      </c>
      <c r="C539">
        <v>15.0288173496275</v>
      </c>
      <c r="D539">
        <v>-0.23695541349924601</v>
      </c>
      <c r="E539">
        <v>0.81993886598048005</v>
      </c>
      <c r="F539">
        <v>0.99916976934644897</v>
      </c>
      <c r="G539">
        <v>-4.6961939246212703</v>
      </c>
      <c r="H539" t="s">
        <v>1704</v>
      </c>
      <c r="I539" t="s">
        <v>1705</v>
      </c>
      <c r="J539">
        <v>23576</v>
      </c>
      <c r="K539" t="s">
        <v>1703</v>
      </c>
      <c r="L539">
        <v>858</v>
      </c>
      <c r="M539">
        <v>286</v>
      </c>
      <c r="N539">
        <v>35154.102500000001</v>
      </c>
      <c r="O539">
        <v>8.5</v>
      </c>
      <c r="P539">
        <v>0.54020979020978999</v>
      </c>
    </row>
    <row r="540" spans="1:16" x14ac:dyDescent="0.2">
      <c r="A540" t="s">
        <v>1706</v>
      </c>
      <c r="B540">
        <v>0.107180520225775</v>
      </c>
      <c r="C540">
        <v>13.093197146405799</v>
      </c>
      <c r="D540">
        <v>0.60011768978317703</v>
      </c>
      <c r="E540">
        <v>0.56862170699760795</v>
      </c>
      <c r="F540">
        <v>0.99916976934644897</v>
      </c>
      <c r="G540">
        <v>-4.6642083334309996</v>
      </c>
      <c r="H540" t="s">
        <v>1707</v>
      </c>
      <c r="I540" t="s">
        <v>1708</v>
      </c>
      <c r="J540">
        <v>9401</v>
      </c>
      <c r="K540" t="s">
        <v>1706</v>
      </c>
      <c r="L540">
        <v>3627</v>
      </c>
      <c r="M540">
        <v>1209</v>
      </c>
      <c r="N540">
        <v>8481.5030000000006</v>
      </c>
      <c r="O540">
        <v>7.5</v>
      </c>
      <c r="P540">
        <v>9.3879239040529402E-2</v>
      </c>
    </row>
    <row r="541" spans="1:16" x14ac:dyDescent="0.2">
      <c r="A541" t="s">
        <v>1709</v>
      </c>
      <c r="B541">
        <v>5.4394150804164099E-2</v>
      </c>
      <c r="C541">
        <v>13.340999117402299</v>
      </c>
      <c r="D541">
        <v>0.24990994824829599</v>
      </c>
      <c r="E541">
        <v>0.81032147935315102</v>
      </c>
      <c r="F541">
        <v>0.99916976934644897</v>
      </c>
      <c r="G541">
        <v>-4.6955032603387901</v>
      </c>
      <c r="H541" t="s">
        <v>1710</v>
      </c>
      <c r="I541" t="s">
        <v>1711</v>
      </c>
      <c r="J541">
        <v>8725</v>
      </c>
      <c r="K541" t="s">
        <v>1709</v>
      </c>
      <c r="L541">
        <v>1608</v>
      </c>
      <c r="M541">
        <v>536</v>
      </c>
      <c r="N541">
        <v>10667.470499999999</v>
      </c>
      <c r="O541">
        <v>3</v>
      </c>
      <c r="P541">
        <v>9.1417910447761194E-2</v>
      </c>
    </row>
    <row r="542" spans="1:16" x14ac:dyDescent="0.2">
      <c r="A542" t="s">
        <v>1712</v>
      </c>
      <c r="B542">
        <v>-0.187896643647289</v>
      </c>
      <c r="C542">
        <v>10.1383233529486</v>
      </c>
      <c r="D542">
        <v>-0.52492420468856404</v>
      </c>
      <c r="E542">
        <v>0.616945945368641</v>
      </c>
      <c r="F542">
        <v>0.99916976934644897</v>
      </c>
      <c r="G542">
        <v>-4.67284962525334</v>
      </c>
      <c r="H542" t="s">
        <v>1713</v>
      </c>
      <c r="I542" t="s">
        <v>1714</v>
      </c>
      <c r="J542">
        <v>26229</v>
      </c>
      <c r="K542" t="s">
        <v>1712</v>
      </c>
      <c r="L542">
        <v>1008</v>
      </c>
      <c r="M542">
        <v>336</v>
      </c>
      <c r="N542">
        <v>1568.5833</v>
      </c>
      <c r="O542">
        <v>1</v>
      </c>
      <c r="P542">
        <v>4.4642857142857102E-2</v>
      </c>
    </row>
    <row r="543" spans="1:16" x14ac:dyDescent="0.2">
      <c r="A543" t="s">
        <v>1715</v>
      </c>
      <c r="B543">
        <v>3.4932265366952799E-2</v>
      </c>
      <c r="C543">
        <v>15.483376903345899</v>
      </c>
      <c r="D543">
        <v>0.18497314620857799</v>
      </c>
      <c r="E543">
        <v>0.85885284231411296</v>
      </c>
      <c r="F543">
        <v>0.99916976934644897</v>
      </c>
      <c r="G543">
        <v>-4.6986050111425701</v>
      </c>
      <c r="H543" t="s">
        <v>1716</v>
      </c>
      <c r="I543" t="s">
        <v>1717</v>
      </c>
      <c r="J543">
        <v>9219</v>
      </c>
      <c r="K543" t="s">
        <v>1715</v>
      </c>
      <c r="L543">
        <v>2007</v>
      </c>
      <c r="M543">
        <v>669</v>
      </c>
      <c r="N543">
        <v>44997.53</v>
      </c>
      <c r="O543">
        <v>20</v>
      </c>
      <c r="P543">
        <v>0.40881913303438</v>
      </c>
    </row>
    <row r="544" spans="1:16" x14ac:dyDescent="0.2">
      <c r="A544" t="s">
        <v>1718</v>
      </c>
      <c r="B544">
        <v>-0.41213717540046202</v>
      </c>
      <c r="C544">
        <v>12.919473484260999</v>
      </c>
      <c r="D544">
        <v>-1.4152948307162401</v>
      </c>
      <c r="E544">
        <v>0.20277727494463799</v>
      </c>
      <c r="F544">
        <v>0.99916976934644897</v>
      </c>
      <c r="G544">
        <v>-4.5277210137394199</v>
      </c>
      <c r="H544" t="s">
        <v>1719</v>
      </c>
      <c r="I544" t="s">
        <v>1720</v>
      </c>
      <c r="J544">
        <v>6793</v>
      </c>
      <c r="K544" t="s">
        <v>1718</v>
      </c>
      <c r="L544">
        <v>2907</v>
      </c>
      <c r="M544">
        <v>969</v>
      </c>
      <c r="N544">
        <v>9124.6419999999998</v>
      </c>
      <c r="O544">
        <v>7</v>
      </c>
      <c r="P544">
        <v>0.114551083591331</v>
      </c>
    </row>
    <row r="545" spans="1:16" x14ac:dyDescent="0.2">
      <c r="A545" t="s">
        <v>1721</v>
      </c>
      <c r="B545">
        <v>3.3521834661202697E-2</v>
      </c>
      <c r="C545">
        <v>11.019664813987699</v>
      </c>
      <c r="D545">
        <v>0.106376473807995</v>
      </c>
      <c r="E545">
        <v>0.91847153360796296</v>
      </c>
      <c r="F545">
        <v>0.99916976934644897</v>
      </c>
      <c r="G545">
        <v>-4.7011378846803602</v>
      </c>
      <c r="H545" t="s">
        <v>1722</v>
      </c>
      <c r="I545" t="s">
        <v>1723</v>
      </c>
      <c r="J545">
        <v>23683</v>
      </c>
      <c r="K545" t="s">
        <v>1721</v>
      </c>
      <c r="L545">
        <v>2673</v>
      </c>
      <c r="M545">
        <v>891</v>
      </c>
      <c r="N545">
        <v>1918.9539</v>
      </c>
      <c r="O545">
        <v>1</v>
      </c>
      <c r="P545">
        <v>1.9079685746352399E-2</v>
      </c>
    </row>
    <row r="546" spans="1:16" x14ac:dyDescent="0.2">
      <c r="A546" t="s">
        <v>1724</v>
      </c>
      <c r="B546">
        <v>-0.84211725688717098</v>
      </c>
      <c r="C546">
        <v>11.2111477628149</v>
      </c>
      <c r="D546">
        <v>-3.1613937986038101</v>
      </c>
      <c r="E546">
        <v>1.7388970582074299E-2</v>
      </c>
      <c r="F546">
        <v>0.99916976934644897</v>
      </c>
      <c r="G546">
        <v>-4.2344275444630197</v>
      </c>
      <c r="H546" t="s">
        <v>1725</v>
      </c>
      <c r="I546" t="s">
        <v>1726</v>
      </c>
      <c r="J546">
        <v>9945</v>
      </c>
      <c r="K546" t="s">
        <v>1724</v>
      </c>
      <c r="L546">
        <v>2049</v>
      </c>
      <c r="M546">
        <v>683</v>
      </c>
      <c r="N546">
        <v>2666.8618000000001</v>
      </c>
      <c r="O546">
        <v>2.5</v>
      </c>
      <c r="P546">
        <v>5.1976573938506597E-2</v>
      </c>
    </row>
    <row r="547" spans="1:16" x14ac:dyDescent="0.2">
      <c r="A547" t="s">
        <v>1727</v>
      </c>
      <c r="B547">
        <v>-4.2533367191133198E-4</v>
      </c>
      <c r="C547">
        <v>15.122615226686399</v>
      </c>
      <c r="D547">
        <v>-2.9066615531985101E-3</v>
      </c>
      <c r="E547">
        <v>0.99776745401457301</v>
      </c>
      <c r="F547">
        <v>0.99968264414337904</v>
      </c>
      <c r="G547">
        <v>-4.7023945174839303</v>
      </c>
      <c r="H547" t="s">
        <v>1728</v>
      </c>
      <c r="I547" t="s">
        <v>1729</v>
      </c>
      <c r="J547">
        <v>26046</v>
      </c>
      <c r="K547" t="s">
        <v>1727</v>
      </c>
      <c r="L547">
        <v>5439</v>
      </c>
      <c r="M547">
        <v>1813</v>
      </c>
      <c r="N547">
        <v>36144.8145</v>
      </c>
      <c r="O547">
        <v>25.5</v>
      </c>
      <c r="P547">
        <v>0.217043574186431</v>
      </c>
    </row>
    <row r="548" spans="1:16" x14ac:dyDescent="0.2">
      <c r="A548" t="s">
        <v>1730</v>
      </c>
      <c r="B548">
        <v>7.1196002765940805E-2</v>
      </c>
      <c r="C548">
        <v>16.625295536427</v>
      </c>
      <c r="D548">
        <v>0.46273502078906997</v>
      </c>
      <c r="E548">
        <v>0.65854954923611297</v>
      </c>
      <c r="F548">
        <v>0.99916976934644897</v>
      </c>
      <c r="G548">
        <v>-4.6792465620238204</v>
      </c>
      <c r="H548" t="s">
        <v>1731</v>
      </c>
      <c r="I548" t="s">
        <v>1732</v>
      </c>
      <c r="J548">
        <v>9868</v>
      </c>
      <c r="K548" t="s">
        <v>1730</v>
      </c>
      <c r="L548">
        <v>1827</v>
      </c>
      <c r="M548">
        <v>609</v>
      </c>
      <c r="N548">
        <v>100432.83500000001</v>
      </c>
      <c r="O548">
        <v>33</v>
      </c>
      <c r="P548">
        <v>0.83087027914614098</v>
      </c>
    </row>
    <row r="549" spans="1:16" x14ac:dyDescent="0.2">
      <c r="A549" t="s">
        <v>1733</v>
      </c>
      <c r="B549">
        <v>-0.39154015811564402</v>
      </c>
      <c r="C549">
        <v>11.5648603704173</v>
      </c>
      <c r="D549">
        <v>-2.1671807828625802</v>
      </c>
      <c r="E549">
        <v>6.9599341657871294E-2</v>
      </c>
      <c r="F549">
        <v>0.99916976934644897</v>
      </c>
      <c r="G549">
        <v>-4.3851109797029499</v>
      </c>
      <c r="H549" t="s">
        <v>1734</v>
      </c>
      <c r="I549" t="s">
        <v>1735</v>
      </c>
      <c r="J549">
        <v>9670</v>
      </c>
      <c r="K549" t="s">
        <v>1733</v>
      </c>
      <c r="L549">
        <v>2892</v>
      </c>
      <c r="M549">
        <v>964</v>
      </c>
      <c r="N549">
        <v>3191.5406499999999</v>
      </c>
      <c r="O549">
        <v>4.5</v>
      </c>
      <c r="P549">
        <v>7.3132780082987597E-2</v>
      </c>
    </row>
    <row r="550" spans="1:16" x14ac:dyDescent="0.2">
      <c r="A550" t="s">
        <v>1736</v>
      </c>
      <c r="B550">
        <v>-0.103629282601506</v>
      </c>
      <c r="C550">
        <v>10.8833544428519</v>
      </c>
      <c r="D550">
        <v>-0.27287315105923798</v>
      </c>
      <c r="E550">
        <v>0.79336196571585305</v>
      </c>
      <c r="F550">
        <v>0.99916976934644897</v>
      </c>
      <c r="G550">
        <v>-4.6941919606725602</v>
      </c>
      <c r="H550" t="s">
        <v>1737</v>
      </c>
      <c r="I550" t="s">
        <v>1738</v>
      </c>
      <c r="J550">
        <v>23259</v>
      </c>
      <c r="K550" t="s">
        <v>1736</v>
      </c>
      <c r="L550">
        <v>2136</v>
      </c>
      <c r="M550">
        <v>712</v>
      </c>
      <c r="N550">
        <v>2076.1736000000001</v>
      </c>
      <c r="O550">
        <v>1</v>
      </c>
      <c r="P550">
        <v>1.6853932584269701E-2</v>
      </c>
    </row>
    <row r="551" spans="1:16" x14ac:dyDescent="0.2">
      <c r="A551" t="s">
        <v>1739</v>
      </c>
      <c r="B551">
        <v>1.2457150602868301E-2</v>
      </c>
      <c r="C551">
        <v>12.544050117361399</v>
      </c>
      <c r="D551">
        <v>8.4889305059158301E-2</v>
      </c>
      <c r="E551">
        <v>0.93488833083771705</v>
      </c>
      <c r="F551">
        <v>0.99916976934644897</v>
      </c>
      <c r="G551">
        <v>-4.7015941595819299</v>
      </c>
      <c r="H551" t="s">
        <v>1740</v>
      </c>
      <c r="I551" t="s">
        <v>1741</v>
      </c>
      <c r="J551">
        <v>4642</v>
      </c>
      <c r="K551" t="s">
        <v>1739</v>
      </c>
      <c r="L551">
        <v>3021</v>
      </c>
      <c r="M551">
        <v>1007</v>
      </c>
      <c r="N551">
        <v>6166.1197000000002</v>
      </c>
      <c r="O551">
        <v>4</v>
      </c>
      <c r="P551">
        <v>5.9582919563058598E-2</v>
      </c>
    </row>
    <row r="552" spans="1:16" x14ac:dyDescent="0.2">
      <c r="A552" t="s">
        <v>1742</v>
      </c>
      <c r="B552">
        <v>0.30021877010221898</v>
      </c>
      <c r="C552">
        <v>12.997437218219501</v>
      </c>
      <c r="D552">
        <v>1.3557104186959399</v>
      </c>
      <c r="E552">
        <v>0.220124248434415</v>
      </c>
      <c r="F552">
        <v>0.99916976934644897</v>
      </c>
      <c r="G552">
        <v>-4.5392081147461001</v>
      </c>
      <c r="H552" t="s">
        <v>1743</v>
      </c>
      <c r="I552" t="s">
        <v>1744</v>
      </c>
      <c r="J552">
        <v>9878</v>
      </c>
      <c r="K552" t="s">
        <v>1742</v>
      </c>
      <c r="L552">
        <v>1866</v>
      </c>
      <c r="M552">
        <v>622</v>
      </c>
      <c r="N552">
        <v>8228.598</v>
      </c>
      <c r="O552">
        <v>5</v>
      </c>
      <c r="P552">
        <v>8.5209003215434106E-2</v>
      </c>
    </row>
    <row r="553" spans="1:16" x14ac:dyDescent="0.2">
      <c r="A553" t="s">
        <v>1745</v>
      </c>
      <c r="B553">
        <v>0.19232424715339</v>
      </c>
      <c r="C553">
        <v>16.689001072831001</v>
      </c>
      <c r="D553">
        <v>0.83856642196892395</v>
      </c>
      <c r="E553">
        <v>0.43128118305391</v>
      </c>
      <c r="F553">
        <v>0.99916976934644897</v>
      </c>
      <c r="G553">
        <v>-4.6310514331130497</v>
      </c>
      <c r="H553" t="s">
        <v>1746</v>
      </c>
      <c r="I553" t="s">
        <v>1747</v>
      </c>
      <c r="J553">
        <v>9645</v>
      </c>
      <c r="K553" t="s">
        <v>1745</v>
      </c>
      <c r="L553">
        <v>5874</v>
      </c>
      <c r="M553">
        <v>1958</v>
      </c>
      <c r="N553">
        <v>105264.47500000001</v>
      </c>
      <c r="O553">
        <v>5.5</v>
      </c>
      <c r="P553">
        <v>4.3922369765066402E-2</v>
      </c>
    </row>
    <row r="554" spans="1:16" x14ac:dyDescent="0.2">
      <c r="A554" t="s">
        <v>1748</v>
      </c>
      <c r="B554">
        <v>-0.14559686344430001</v>
      </c>
      <c r="C554">
        <v>12.5836213983932</v>
      </c>
      <c r="D554">
        <v>-0.80723521501308704</v>
      </c>
      <c r="E554">
        <v>0.44787979570626801</v>
      </c>
      <c r="F554">
        <v>0.99916976934644897</v>
      </c>
      <c r="G554">
        <v>-4.6358513996298596</v>
      </c>
      <c r="H554" t="s">
        <v>1749</v>
      </c>
      <c r="I554" t="s">
        <v>1750</v>
      </c>
      <c r="J554">
        <v>9871</v>
      </c>
      <c r="K554" t="s">
        <v>1748</v>
      </c>
      <c r="L554">
        <v>3099</v>
      </c>
      <c r="M554">
        <v>1033</v>
      </c>
      <c r="N554">
        <v>6277.9508999999998</v>
      </c>
      <c r="O554">
        <v>4</v>
      </c>
      <c r="P554">
        <v>6.4859632139399798E-2</v>
      </c>
    </row>
    <row r="555" spans="1:16" x14ac:dyDescent="0.2">
      <c r="A555" t="s">
        <v>1751</v>
      </c>
      <c r="B555">
        <v>-0.36073541380623902</v>
      </c>
      <c r="C555">
        <v>10.798406825351201</v>
      </c>
      <c r="D555">
        <v>-0.97593937998288605</v>
      </c>
      <c r="E555">
        <v>0.36379064481254603</v>
      </c>
      <c r="F555">
        <v>0.99916976934644897</v>
      </c>
      <c r="G555">
        <v>-4.6086995587665198</v>
      </c>
      <c r="H555" t="s">
        <v>1752</v>
      </c>
      <c r="I555" t="s">
        <v>1753</v>
      </c>
      <c r="J555">
        <v>9873</v>
      </c>
      <c r="K555" t="s">
        <v>1751</v>
      </c>
      <c r="L555">
        <v>2295</v>
      </c>
      <c r="M555">
        <v>765</v>
      </c>
      <c r="N555">
        <v>1599.4620500000001</v>
      </c>
      <c r="O555">
        <v>1</v>
      </c>
      <c r="P555">
        <v>2.0915032679738599E-2</v>
      </c>
    </row>
    <row r="556" spans="1:16" x14ac:dyDescent="0.2">
      <c r="A556" t="s">
        <v>1754</v>
      </c>
      <c r="B556">
        <v>-0.16426249210312299</v>
      </c>
      <c r="C556">
        <v>13.7242792472614</v>
      </c>
      <c r="D556">
        <v>-0.85413390140516998</v>
      </c>
      <c r="E556">
        <v>0.423200300860051</v>
      </c>
      <c r="F556">
        <v>0.99916976934644897</v>
      </c>
      <c r="G556">
        <v>-4.62862247732882</v>
      </c>
      <c r="H556" t="s">
        <v>1755</v>
      </c>
      <c r="I556" t="s">
        <v>1756</v>
      </c>
      <c r="J556">
        <v>23376</v>
      </c>
      <c r="K556" t="s">
        <v>1754</v>
      </c>
      <c r="L556">
        <v>2385</v>
      </c>
      <c r="M556">
        <v>795</v>
      </c>
      <c r="N556">
        <v>13880.762500000001</v>
      </c>
      <c r="O556">
        <v>8.5</v>
      </c>
      <c r="P556">
        <v>0.179245283018868</v>
      </c>
    </row>
    <row r="557" spans="1:16" x14ac:dyDescent="0.2">
      <c r="A557" t="s">
        <v>1757</v>
      </c>
      <c r="B557">
        <v>2.4071998640270199E-2</v>
      </c>
      <c r="C557">
        <v>13.266653819094101</v>
      </c>
      <c r="D557">
        <v>7.0957902788849406E-2</v>
      </c>
      <c r="E557">
        <v>0.94555129855244102</v>
      </c>
      <c r="F557">
        <v>0.99916976934644897</v>
      </c>
      <c r="G557">
        <v>-4.70183541676142</v>
      </c>
      <c r="H557" t="s">
        <v>1758</v>
      </c>
      <c r="I557" t="s">
        <v>1759</v>
      </c>
      <c r="J557">
        <v>9678</v>
      </c>
      <c r="K557" t="s">
        <v>1757</v>
      </c>
      <c r="L557">
        <v>2847</v>
      </c>
      <c r="M557">
        <v>949</v>
      </c>
      <c r="N557">
        <v>11130.982</v>
      </c>
      <c r="O557">
        <v>2</v>
      </c>
      <c r="P557">
        <v>3.2665964172813498E-2</v>
      </c>
    </row>
    <row r="558" spans="1:16" x14ac:dyDescent="0.2">
      <c r="A558" t="s">
        <v>1760</v>
      </c>
      <c r="B558">
        <v>-0.84470945178386903</v>
      </c>
      <c r="C558">
        <v>10.975670390331301</v>
      </c>
      <c r="D558">
        <v>-1.2824010008191</v>
      </c>
      <c r="E558">
        <v>0.24326780454177199</v>
      </c>
      <c r="F558">
        <v>0.99916976934644897</v>
      </c>
      <c r="G558">
        <v>-4.5532052702951802</v>
      </c>
      <c r="H558" t="s">
        <v>1761</v>
      </c>
      <c r="I558" t="s">
        <v>1762</v>
      </c>
      <c r="J558">
        <v>9855</v>
      </c>
      <c r="K558" t="s">
        <v>1760</v>
      </c>
      <c r="L558">
        <v>3165</v>
      </c>
      <c r="M558">
        <v>1055</v>
      </c>
      <c r="N558">
        <v>1656.8862999999999</v>
      </c>
      <c r="O558">
        <v>1</v>
      </c>
      <c r="P558">
        <v>7.58293838862559E-3</v>
      </c>
    </row>
    <row r="559" spans="1:16" x14ac:dyDescent="0.2">
      <c r="A559" t="s">
        <v>1763</v>
      </c>
      <c r="B559">
        <v>0.49146265109450799</v>
      </c>
      <c r="C559">
        <v>13.488371452489501</v>
      </c>
      <c r="D559">
        <v>1.87751846194035</v>
      </c>
      <c r="E559">
        <v>0.105479962617208</v>
      </c>
      <c r="F559">
        <v>0.99916976934644897</v>
      </c>
      <c r="G559">
        <v>-4.4383918326160003</v>
      </c>
      <c r="H559" t="s">
        <v>1764</v>
      </c>
      <c r="I559" t="s">
        <v>1765</v>
      </c>
      <c r="J559">
        <v>26043</v>
      </c>
      <c r="K559" t="s">
        <v>1763</v>
      </c>
      <c r="L559">
        <v>1470</v>
      </c>
      <c r="M559">
        <v>490</v>
      </c>
      <c r="N559">
        <v>11381.968500000001</v>
      </c>
      <c r="O559">
        <v>3</v>
      </c>
      <c r="P559">
        <v>7.9591836734693902E-2</v>
      </c>
    </row>
    <row r="560" spans="1:16" x14ac:dyDescent="0.2">
      <c r="A560" t="s">
        <v>1766</v>
      </c>
      <c r="B560">
        <v>0.18727117824108</v>
      </c>
      <c r="C560">
        <v>12.4730835364327</v>
      </c>
      <c r="D560">
        <v>0.65626806665068504</v>
      </c>
      <c r="E560">
        <v>0.53404328151793501</v>
      </c>
      <c r="F560">
        <v>0.99916976934644897</v>
      </c>
      <c r="G560">
        <v>-4.6571478004175404</v>
      </c>
      <c r="H560" t="s">
        <v>1767</v>
      </c>
      <c r="I560" t="s">
        <v>1768</v>
      </c>
      <c r="J560">
        <v>23276</v>
      </c>
      <c r="K560" t="s">
        <v>1766</v>
      </c>
      <c r="L560">
        <v>1725</v>
      </c>
      <c r="M560">
        <v>575</v>
      </c>
      <c r="N560">
        <v>5971.6351500000001</v>
      </c>
      <c r="O560">
        <v>1</v>
      </c>
      <c r="P560">
        <v>2.0869565217391299E-2</v>
      </c>
    </row>
    <row r="561" spans="1:16" x14ac:dyDescent="0.2">
      <c r="A561" t="s">
        <v>1769</v>
      </c>
      <c r="B561">
        <v>0.14504977314637901</v>
      </c>
      <c r="C561">
        <v>13.227179879566799</v>
      </c>
      <c r="D561">
        <v>0.96018614552116099</v>
      </c>
      <c r="E561">
        <v>0.37109405917626098</v>
      </c>
      <c r="F561">
        <v>0.99916976934644897</v>
      </c>
      <c r="G561">
        <v>-4.6113613433865597</v>
      </c>
      <c r="H561" t="s">
        <v>1770</v>
      </c>
      <c r="I561" t="s">
        <v>1771</v>
      </c>
      <c r="J561">
        <v>23353</v>
      </c>
      <c r="K561" t="s">
        <v>1769</v>
      </c>
      <c r="L561">
        <v>2469</v>
      </c>
      <c r="M561">
        <v>823</v>
      </c>
      <c r="N561">
        <v>9529.098</v>
      </c>
      <c r="O561">
        <v>9.5</v>
      </c>
      <c r="P561">
        <v>0.20291616038882099</v>
      </c>
    </row>
    <row r="562" spans="1:16" x14ac:dyDescent="0.2">
      <c r="A562" t="s">
        <v>1772</v>
      </c>
      <c r="B562">
        <v>-4.1111463109224602E-2</v>
      </c>
      <c r="C562">
        <v>15.8164311175883</v>
      </c>
      <c r="D562">
        <v>-0.26547558634365298</v>
      </c>
      <c r="E562">
        <v>0.79881270968364204</v>
      </c>
      <c r="F562">
        <v>0.99916976934644897</v>
      </c>
      <c r="G562">
        <v>-4.6946264946128196</v>
      </c>
      <c r="H562" t="s">
        <v>1773</v>
      </c>
      <c r="I562" t="s">
        <v>1774</v>
      </c>
      <c r="J562">
        <v>11212</v>
      </c>
      <c r="K562" t="s">
        <v>1772</v>
      </c>
      <c r="L562">
        <v>828</v>
      </c>
      <c r="M562">
        <v>276</v>
      </c>
      <c r="N562">
        <v>55838.477500000001</v>
      </c>
      <c r="O562">
        <v>11.5</v>
      </c>
      <c r="P562">
        <v>0.38586956521739102</v>
      </c>
    </row>
    <row r="563" spans="1:16" x14ac:dyDescent="0.2">
      <c r="A563" t="s">
        <v>1775</v>
      </c>
      <c r="B563">
        <v>4.2343687494133399E-2</v>
      </c>
      <c r="C563">
        <v>14.1996798568216</v>
      </c>
      <c r="D563">
        <v>0.21546556405772599</v>
      </c>
      <c r="E563">
        <v>0.83596655189285496</v>
      </c>
      <c r="F563">
        <v>0.99916976934644897</v>
      </c>
      <c r="G563">
        <v>-4.6972609298314802</v>
      </c>
      <c r="H563" t="s">
        <v>1776</v>
      </c>
      <c r="I563" t="s">
        <v>1777</v>
      </c>
      <c r="J563">
        <v>11160</v>
      </c>
      <c r="K563" t="s">
        <v>1775</v>
      </c>
      <c r="L563">
        <v>1020</v>
      </c>
      <c r="M563">
        <v>340</v>
      </c>
      <c r="N563">
        <v>19196.998</v>
      </c>
      <c r="O563">
        <v>10</v>
      </c>
      <c r="P563">
        <v>0.35735294117647098</v>
      </c>
    </row>
    <row r="564" spans="1:16" x14ac:dyDescent="0.2">
      <c r="A564" t="s">
        <v>1778</v>
      </c>
      <c r="B564">
        <v>0.357378550076971</v>
      </c>
      <c r="C564">
        <v>14.3645132482017</v>
      </c>
      <c r="D564">
        <v>1.8065818673957901</v>
      </c>
      <c r="E564">
        <v>0.116755385855912</v>
      </c>
      <c r="F564">
        <v>0.99916976934644897</v>
      </c>
      <c r="G564">
        <v>-4.4518934919785202</v>
      </c>
      <c r="H564" t="s">
        <v>1779</v>
      </c>
      <c r="I564" t="s">
        <v>1780</v>
      </c>
      <c r="J564">
        <v>24148</v>
      </c>
      <c r="K564" t="s">
        <v>1778</v>
      </c>
      <c r="L564">
        <v>2826</v>
      </c>
      <c r="M564">
        <v>942</v>
      </c>
      <c r="N564">
        <v>21223.078000000001</v>
      </c>
      <c r="O564">
        <v>24.5</v>
      </c>
      <c r="P564">
        <v>0.30414012738853502</v>
      </c>
    </row>
    <row r="565" spans="1:16" x14ac:dyDescent="0.2">
      <c r="A565" t="s">
        <v>1781</v>
      </c>
      <c r="B565">
        <v>-1.06967722241968E-2</v>
      </c>
      <c r="C565">
        <v>12.079826132239299</v>
      </c>
      <c r="D565">
        <v>-3.1237481465400001E-2</v>
      </c>
      <c r="E565">
        <v>0.97601160189965397</v>
      </c>
      <c r="F565">
        <v>0.99916976934644897</v>
      </c>
      <c r="G565">
        <v>-4.7022868618959102</v>
      </c>
      <c r="H565" t="s">
        <v>1782</v>
      </c>
      <c r="I565" t="s">
        <v>1783</v>
      </c>
      <c r="J565">
        <v>51585</v>
      </c>
      <c r="K565" t="s">
        <v>1781</v>
      </c>
      <c r="L565">
        <v>5061</v>
      </c>
      <c r="M565">
        <v>1687</v>
      </c>
      <c r="N565">
        <v>3806.1758</v>
      </c>
      <c r="O565">
        <v>1</v>
      </c>
      <c r="P565">
        <v>1.1262596324837001E-2</v>
      </c>
    </row>
    <row r="566" spans="1:16" x14ac:dyDescent="0.2">
      <c r="A566" t="s">
        <v>1784</v>
      </c>
      <c r="B566">
        <v>-3.9254036146269697E-2</v>
      </c>
      <c r="C566">
        <v>13.8794741338292</v>
      </c>
      <c r="D566">
        <v>-0.18068261668195501</v>
      </c>
      <c r="E566">
        <v>0.86208558112763201</v>
      </c>
      <c r="F566">
        <v>0.99916976934644897</v>
      </c>
      <c r="G566">
        <v>-4.6987780337405596</v>
      </c>
      <c r="H566" t="s">
        <v>1785</v>
      </c>
      <c r="I566" t="s">
        <v>1786</v>
      </c>
      <c r="J566">
        <v>285527</v>
      </c>
      <c r="K566" t="s">
        <v>1784</v>
      </c>
      <c r="L566">
        <v>9042</v>
      </c>
      <c r="M566">
        <v>3014</v>
      </c>
      <c r="N566">
        <v>16781.155500000001</v>
      </c>
      <c r="O566">
        <v>30.5</v>
      </c>
      <c r="P566">
        <v>0.15610484406104799</v>
      </c>
    </row>
    <row r="567" spans="1:16" x14ac:dyDescent="0.2">
      <c r="A567" t="s">
        <v>1787</v>
      </c>
      <c r="B567">
        <v>0.166042478198689</v>
      </c>
      <c r="C567">
        <v>11.6608764798578</v>
      </c>
      <c r="D567">
        <v>0.916568820352614</v>
      </c>
      <c r="E567">
        <v>0.39190340466318602</v>
      </c>
      <c r="F567">
        <v>0.99916976934644897</v>
      </c>
      <c r="G567">
        <v>-4.6186044722807802</v>
      </c>
      <c r="H567" t="s">
        <v>1788</v>
      </c>
      <c r="I567" t="s">
        <v>1789</v>
      </c>
      <c r="J567">
        <v>10725</v>
      </c>
      <c r="K567" t="s">
        <v>1787</v>
      </c>
      <c r="L567">
        <v>4650</v>
      </c>
      <c r="M567">
        <v>1550</v>
      </c>
      <c r="N567">
        <v>3094.6867499999998</v>
      </c>
      <c r="O567">
        <v>2</v>
      </c>
      <c r="P567">
        <v>2.25806451612903E-2</v>
      </c>
    </row>
    <row r="568" spans="1:16" x14ac:dyDescent="0.2">
      <c r="A568" t="s">
        <v>1790</v>
      </c>
      <c r="B568">
        <v>6.5008673304646394E-2</v>
      </c>
      <c r="C568">
        <v>16.4867380909185</v>
      </c>
      <c r="D568">
        <v>0.40393657396232402</v>
      </c>
      <c r="E568">
        <v>0.69913536486121997</v>
      </c>
      <c r="F568">
        <v>0.99916976934644897</v>
      </c>
      <c r="G568">
        <v>-4.6846343496477898</v>
      </c>
      <c r="H568" t="s">
        <v>1791</v>
      </c>
      <c r="I568" t="s">
        <v>1792</v>
      </c>
      <c r="J568">
        <v>2744</v>
      </c>
      <c r="K568" t="s">
        <v>1790</v>
      </c>
      <c r="L568">
        <v>2010</v>
      </c>
      <c r="M568">
        <v>670</v>
      </c>
      <c r="N568">
        <v>95989.294999999998</v>
      </c>
      <c r="O568">
        <v>42</v>
      </c>
      <c r="P568">
        <v>0.82686567164179103</v>
      </c>
    </row>
    <row r="569" spans="1:16" x14ac:dyDescent="0.2">
      <c r="A569" t="s">
        <v>1793</v>
      </c>
      <c r="B569">
        <v>1.74315852411695E-2</v>
      </c>
      <c r="C569">
        <v>11.943742640817799</v>
      </c>
      <c r="D569">
        <v>5.4256643239815203E-2</v>
      </c>
      <c r="E569">
        <v>0.95835009519898096</v>
      </c>
      <c r="F569">
        <v>0.99916976934644897</v>
      </c>
      <c r="G569">
        <v>-4.7020679290213998</v>
      </c>
      <c r="H569" t="s">
        <v>1794</v>
      </c>
      <c r="I569" t="s">
        <v>1795</v>
      </c>
      <c r="J569">
        <v>23354</v>
      </c>
      <c r="K569" t="s">
        <v>1793</v>
      </c>
      <c r="L569">
        <v>1902</v>
      </c>
      <c r="M569">
        <v>634</v>
      </c>
      <c r="N569">
        <v>3699.9326500000002</v>
      </c>
      <c r="O569">
        <v>2</v>
      </c>
      <c r="P569">
        <v>6.6246056782334403E-2</v>
      </c>
    </row>
    <row r="570" spans="1:16" x14ac:dyDescent="0.2">
      <c r="A570" t="s">
        <v>1796</v>
      </c>
      <c r="B570">
        <v>-0.19276694871768299</v>
      </c>
      <c r="C570">
        <v>12.4614887812658</v>
      </c>
      <c r="D570">
        <v>-0.836141531323084</v>
      </c>
      <c r="E570">
        <v>0.43254986899311398</v>
      </c>
      <c r="F570">
        <v>0.99916976934644897</v>
      </c>
      <c r="G570">
        <v>-4.6314271936302696</v>
      </c>
      <c r="H570" t="s">
        <v>1797</v>
      </c>
      <c r="I570" t="s">
        <v>1798</v>
      </c>
      <c r="J570">
        <v>22836</v>
      </c>
      <c r="K570" t="s">
        <v>1796</v>
      </c>
      <c r="L570">
        <v>1836</v>
      </c>
      <c r="M570">
        <v>612</v>
      </c>
      <c r="N570">
        <v>5923.8379999999997</v>
      </c>
      <c r="O570">
        <v>7.5</v>
      </c>
      <c r="P570">
        <v>0.18627450980392199</v>
      </c>
    </row>
    <row r="571" spans="1:16" x14ac:dyDescent="0.2">
      <c r="A571" t="s">
        <v>1799</v>
      </c>
      <c r="B571">
        <v>1.1279994801729001E-2</v>
      </c>
      <c r="C571">
        <v>13.162076430158001</v>
      </c>
      <c r="D571">
        <v>6.8382148060101705E-2</v>
      </c>
      <c r="E571">
        <v>0.94752415889500596</v>
      </c>
      <c r="F571">
        <v>0.99916976934644897</v>
      </c>
      <c r="G571">
        <v>-4.7018753117620502</v>
      </c>
      <c r="H571" t="s">
        <v>1800</v>
      </c>
      <c r="I571" t="s">
        <v>1801</v>
      </c>
      <c r="J571">
        <v>10869</v>
      </c>
      <c r="K571" t="s">
        <v>1799</v>
      </c>
      <c r="L571">
        <v>4266</v>
      </c>
      <c r="M571">
        <v>1422</v>
      </c>
      <c r="N571">
        <v>9525.0869999999995</v>
      </c>
      <c r="O571">
        <v>8</v>
      </c>
      <c r="P571">
        <v>0.121659634317862</v>
      </c>
    </row>
    <row r="572" spans="1:16" x14ac:dyDescent="0.2">
      <c r="A572" t="s">
        <v>1802</v>
      </c>
      <c r="B572">
        <v>9.5300146381614298E-2</v>
      </c>
      <c r="C572">
        <v>11.047360085020101</v>
      </c>
      <c r="D572">
        <v>0.238496583585939</v>
      </c>
      <c r="E572">
        <v>0.81879290372709301</v>
      </c>
      <c r="F572">
        <v>0.99916976934644897</v>
      </c>
      <c r="G572">
        <v>-4.6961136228524696</v>
      </c>
      <c r="H572" t="s">
        <v>1803</v>
      </c>
      <c r="I572" t="s">
        <v>1804</v>
      </c>
      <c r="J572">
        <v>22911</v>
      </c>
      <c r="K572" t="s">
        <v>1802</v>
      </c>
      <c r="L572">
        <v>2784</v>
      </c>
      <c r="M572">
        <v>928</v>
      </c>
      <c r="N572">
        <v>3177.8303000000001</v>
      </c>
      <c r="O572">
        <v>2</v>
      </c>
      <c r="P572">
        <v>2.3706896551724099E-2</v>
      </c>
    </row>
    <row r="573" spans="1:16" x14ac:dyDescent="0.2">
      <c r="A573" t="s">
        <v>1805</v>
      </c>
      <c r="B573">
        <v>-0.25489890615626898</v>
      </c>
      <c r="C573">
        <v>11.1438484976007</v>
      </c>
      <c r="D573">
        <v>-1.23403300121836</v>
      </c>
      <c r="E573">
        <v>0.25967660792802599</v>
      </c>
      <c r="F573">
        <v>0.99916976934644897</v>
      </c>
      <c r="G573">
        <v>-4.5623305259018903</v>
      </c>
      <c r="H573" t="s">
        <v>1806</v>
      </c>
      <c r="I573" t="s">
        <v>1807</v>
      </c>
      <c r="J573">
        <v>4591</v>
      </c>
      <c r="K573" t="s">
        <v>1805</v>
      </c>
      <c r="L573">
        <v>2895</v>
      </c>
      <c r="M573">
        <v>965</v>
      </c>
      <c r="N573">
        <v>2068.8719999999998</v>
      </c>
      <c r="O573">
        <v>1</v>
      </c>
      <c r="P573">
        <v>2.0725388601036301E-2</v>
      </c>
    </row>
    <row r="574" spans="1:16" x14ac:dyDescent="0.2">
      <c r="A574" t="s">
        <v>1808</v>
      </c>
      <c r="B574">
        <v>5.9031249998053398E-2</v>
      </c>
      <c r="C574">
        <v>13.749054675785301</v>
      </c>
      <c r="D574">
        <v>0.37529693100591999</v>
      </c>
      <c r="E574">
        <v>0.719309430856786</v>
      </c>
      <c r="F574">
        <v>0.99916976934644897</v>
      </c>
      <c r="G574">
        <v>-4.6870172936794097</v>
      </c>
      <c r="H574" t="s">
        <v>1809</v>
      </c>
      <c r="I574" t="s">
        <v>1810</v>
      </c>
      <c r="J574">
        <v>161</v>
      </c>
      <c r="K574" t="s">
        <v>1808</v>
      </c>
      <c r="L574">
        <v>2823</v>
      </c>
      <c r="M574">
        <v>941</v>
      </c>
      <c r="N574">
        <v>13884.4905</v>
      </c>
      <c r="O574">
        <v>15</v>
      </c>
      <c r="P574">
        <v>0.240701381509033</v>
      </c>
    </row>
    <row r="575" spans="1:16" x14ac:dyDescent="0.2">
      <c r="A575" t="s">
        <v>1811</v>
      </c>
      <c r="B575">
        <v>-0.26583976773248902</v>
      </c>
      <c r="C575">
        <v>15.682796975745299</v>
      </c>
      <c r="D575">
        <v>-1.5001393916547601</v>
      </c>
      <c r="E575">
        <v>0.18020708928142601</v>
      </c>
      <c r="F575">
        <v>0.99916976934644897</v>
      </c>
      <c r="G575">
        <v>-4.5112579692195203</v>
      </c>
      <c r="H575" t="s">
        <v>1812</v>
      </c>
      <c r="I575" t="s">
        <v>1813</v>
      </c>
      <c r="J575">
        <v>22872</v>
      </c>
      <c r="K575" t="s">
        <v>1811</v>
      </c>
      <c r="L575">
        <v>3756</v>
      </c>
      <c r="M575">
        <v>1252</v>
      </c>
      <c r="N575">
        <v>52658.252</v>
      </c>
      <c r="O575">
        <v>32.5</v>
      </c>
      <c r="P575">
        <v>0.29273162939297098</v>
      </c>
    </row>
    <row r="576" spans="1:16" x14ac:dyDescent="0.2">
      <c r="A576" t="s">
        <v>1814</v>
      </c>
      <c r="B576">
        <v>-0.16544144331746899</v>
      </c>
      <c r="C576">
        <v>14.3839325455434</v>
      </c>
      <c r="D576">
        <v>-0.86159436373859399</v>
      </c>
      <c r="E576">
        <v>0.41936689361536</v>
      </c>
      <c r="F576">
        <v>0.99916976934644897</v>
      </c>
      <c r="G576">
        <v>-4.62744838441421</v>
      </c>
      <c r="H576" t="s">
        <v>1815</v>
      </c>
      <c r="I576" t="s">
        <v>1816</v>
      </c>
      <c r="J576">
        <v>10614</v>
      </c>
      <c r="K576" t="s">
        <v>1814</v>
      </c>
      <c r="L576">
        <v>1080</v>
      </c>
      <c r="M576">
        <v>360</v>
      </c>
      <c r="N576">
        <v>20891.829000000002</v>
      </c>
      <c r="O576">
        <v>4</v>
      </c>
      <c r="P576">
        <v>0.13055555555555601</v>
      </c>
    </row>
    <row r="577" spans="1:16" x14ac:dyDescent="0.2">
      <c r="A577" t="s">
        <v>1817</v>
      </c>
      <c r="B577">
        <v>-0.49127728741112298</v>
      </c>
      <c r="C577">
        <v>13.403303574544401</v>
      </c>
      <c r="D577">
        <v>-2.1782565476620799</v>
      </c>
      <c r="E577">
        <v>6.8502650992178504E-2</v>
      </c>
      <c r="F577">
        <v>0.99916976934644897</v>
      </c>
      <c r="G577">
        <v>-4.3831443725279904</v>
      </c>
      <c r="H577" t="s">
        <v>1818</v>
      </c>
      <c r="I577" t="s">
        <v>1819</v>
      </c>
      <c r="J577">
        <v>11102</v>
      </c>
      <c r="K577" t="s">
        <v>1817</v>
      </c>
      <c r="L577">
        <v>375</v>
      </c>
      <c r="M577">
        <v>125</v>
      </c>
      <c r="N577">
        <v>11932.242</v>
      </c>
      <c r="O577">
        <v>2</v>
      </c>
      <c r="P577">
        <v>0.30399999999999999</v>
      </c>
    </row>
    <row r="578" spans="1:16" x14ac:dyDescent="0.2">
      <c r="A578" t="s">
        <v>1820</v>
      </c>
      <c r="B578">
        <v>-4.5956725457237703E-2</v>
      </c>
      <c r="C578">
        <v>12.101481233203801</v>
      </c>
      <c r="D578">
        <v>-0.21915216394760401</v>
      </c>
      <c r="E578">
        <v>0.83321071810235103</v>
      </c>
      <c r="F578">
        <v>0.99916976934644897</v>
      </c>
      <c r="G578">
        <v>-4.6970848914458303</v>
      </c>
      <c r="H578" t="s">
        <v>1821</v>
      </c>
      <c r="I578" t="s">
        <v>1822</v>
      </c>
      <c r="J578">
        <v>9133</v>
      </c>
      <c r="K578" t="s">
        <v>1820</v>
      </c>
      <c r="L578">
        <v>1197</v>
      </c>
      <c r="M578">
        <v>399</v>
      </c>
      <c r="N578">
        <v>4647.3646500000004</v>
      </c>
      <c r="O578">
        <v>3</v>
      </c>
      <c r="P578">
        <v>0.12030075187969901</v>
      </c>
    </row>
    <row r="579" spans="1:16" x14ac:dyDescent="0.2">
      <c r="A579" t="s">
        <v>1823</v>
      </c>
      <c r="B579">
        <v>-9.9478931855809805E-2</v>
      </c>
      <c r="C579">
        <v>13.095722577862</v>
      </c>
      <c r="D579">
        <v>-0.534982699228567</v>
      </c>
      <c r="E579">
        <v>0.61035272488740999</v>
      </c>
      <c r="F579">
        <v>0.99916976934644897</v>
      </c>
      <c r="G579">
        <v>-4.6717499271560001</v>
      </c>
      <c r="H579" t="s">
        <v>1824</v>
      </c>
      <c r="I579" t="s">
        <v>1825</v>
      </c>
      <c r="J579">
        <v>10897</v>
      </c>
      <c r="K579" t="s">
        <v>1823</v>
      </c>
      <c r="L579">
        <v>882</v>
      </c>
      <c r="M579">
        <v>294</v>
      </c>
      <c r="N579">
        <v>8769.7270000000008</v>
      </c>
      <c r="O579">
        <v>2</v>
      </c>
      <c r="P579">
        <v>0.105442176870748</v>
      </c>
    </row>
    <row r="580" spans="1:16" x14ac:dyDescent="0.2">
      <c r="A580" t="s">
        <v>1826</v>
      </c>
      <c r="B580">
        <v>-3.2560560415264603E-2</v>
      </c>
      <c r="C580">
        <v>13.656499241633499</v>
      </c>
      <c r="D580">
        <v>-0.22813202620770701</v>
      </c>
      <c r="E580">
        <v>0.82650876397439099</v>
      </c>
      <c r="F580">
        <v>0.99916976934644897</v>
      </c>
      <c r="G580">
        <v>-4.6966439382802498</v>
      </c>
      <c r="H580" t="s">
        <v>1827</v>
      </c>
      <c r="I580" t="s">
        <v>1828</v>
      </c>
      <c r="J580">
        <v>51366</v>
      </c>
      <c r="K580" t="s">
        <v>1826</v>
      </c>
      <c r="L580">
        <v>8400</v>
      </c>
      <c r="M580">
        <v>2800</v>
      </c>
      <c r="N580">
        <v>13208.8845</v>
      </c>
      <c r="O580">
        <v>19</v>
      </c>
      <c r="P580">
        <v>0.11625000000000001</v>
      </c>
    </row>
    <row r="581" spans="1:16" x14ac:dyDescent="0.2">
      <c r="A581" t="s">
        <v>1829</v>
      </c>
      <c r="B581">
        <v>0.184187586291651</v>
      </c>
      <c r="C581">
        <v>12.789966426037701</v>
      </c>
      <c r="D581">
        <v>0.91613359508347603</v>
      </c>
      <c r="E581">
        <v>0.39211541039379399</v>
      </c>
      <c r="F581">
        <v>0.99916976934644897</v>
      </c>
      <c r="G581">
        <v>-4.61867577084465</v>
      </c>
      <c r="H581" t="s">
        <v>1830</v>
      </c>
      <c r="I581" t="s">
        <v>1831</v>
      </c>
      <c r="J581">
        <v>3268</v>
      </c>
      <c r="K581" t="s">
        <v>1829</v>
      </c>
      <c r="L581">
        <v>1446</v>
      </c>
      <c r="M581">
        <v>482</v>
      </c>
      <c r="N581">
        <v>7816.9470000000001</v>
      </c>
      <c r="O581">
        <v>3</v>
      </c>
      <c r="P581">
        <v>7.2614107883817405E-2</v>
      </c>
    </row>
    <row r="582" spans="1:16" x14ac:dyDescent="0.2">
      <c r="A582" t="s">
        <v>1832</v>
      </c>
      <c r="B582">
        <v>-0.102971317992647</v>
      </c>
      <c r="C582">
        <v>15.596084810718599</v>
      </c>
      <c r="D582">
        <v>-0.54598292355029898</v>
      </c>
      <c r="E582">
        <v>0.60318695680746703</v>
      </c>
      <c r="F582">
        <v>0.99916976934644897</v>
      </c>
      <c r="G582">
        <v>-4.6705270419376301</v>
      </c>
      <c r="H582" t="s">
        <v>1833</v>
      </c>
      <c r="I582" t="s">
        <v>1834</v>
      </c>
      <c r="J582">
        <v>57466</v>
      </c>
      <c r="K582" t="s">
        <v>1832</v>
      </c>
      <c r="L582">
        <v>3444</v>
      </c>
      <c r="M582">
        <v>1148</v>
      </c>
      <c r="N582">
        <v>48271.207000000002</v>
      </c>
      <c r="O582">
        <v>7.5</v>
      </c>
      <c r="P582">
        <v>0.12587108013937301</v>
      </c>
    </row>
    <row r="583" spans="1:16" x14ac:dyDescent="0.2">
      <c r="A583" t="s">
        <v>1835</v>
      </c>
      <c r="B583">
        <v>-9.2233754420808695E-2</v>
      </c>
      <c r="C583">
        <v>13.0602737405162</v>
      </c>
      <c r="D583">
        <v>-0.333502123943061</v>
      </c>
      <c r="E583">
        <v>0.74918768516823897</v>
      </c>
      <c r="F583">
        <v>0.99916976934644897</v>
      </c>
      <c r="G583">
        <v>-4.6902028166589096</v>
      </c>
      <c r="H583" t="s">
        <v>1836</v>
      </c>
      <c r="I583" t="s">
        <v>1837</v>
      </c>
      <c r="J583">
        <v>4712</v>
      </c>
      <c r="K583" t="s">
        <v>1835</v>
      </c>
      <c r="L583">
        <v>387</v>
      </c>
      <c r="M583">
        <v>129</v>
      </c>
      <c r="N583">
        <v>8833.2597499999993</v>
      </c>
      <c r="O583">
        <v>3</v>
      </c>
      <c r="P583">
        <v>0.434108527131783</v>
      </c>
    </row>
    <row r="584" spans="1:16" x14ac:dyDescent="0.2">
      <c r="A584" t="s">
        <v>1838</v>
      </c>
      <c r="B584">
        <v>1.42225048390401E-2</v>
      </c>
      <c r="C584">
        <v>13.517200599317199</v>
      </c>
      <c r="D584">
        <v>0.10813503370058</v>
      </c>
      <c r="E584">
        <v>0.91712973782662499</v>
      </c>
      <c r="F584">
        <v>0.99916976934644897</v>
      </c>
      <c r="G584">
        <v>-4.7010960295099498</v>
      </c>
      <c r="H584" t="s">
        <v>1839</v>
      </c>
      <c r="I584" t="s">
        <v>1840</v>
      </c>
      <c r="J584">
        <v>9927</v>
      </c>
      <c r="K584" t="s">
        <v>1838</v>
      </c>
      <c r="L584">
        <v>2427</v>
      </c>
      <c r="M584">
        <v>809</v>
      </c>
      <c r="N584">
        <v>11657.7255</v>
      </c>
      <c r="O584">
        <v>8</v>
      </c>
      <c r="P584">
        <v>0.14215080346106301</v>
      </c>
    </row>
    <row r="585" spans="1:16" x14ac:dyDescent="0.2">
      <c r="A585" t="s">
        <v>1841</v>
      </c>
      <c r="B585">
        <v>-0.33827675649767702</v>
      </c>
      <c r="C585">
        <v>11.3546354855345</v>
      </c>
      <c r="D585">
        <v>-1.1528858369814901</v>
      </c>
      <c r="E585">
        <v>0.28933556646905301</v>
      </c>
      <c r="F585">
        <v>0.99916976934644897</v>
      </c>
      <c r="G585">
        <v>-4.57738559815476</v>
      </c>
      <c r="H585" t="s">
        <v>1842</v>
      </c>
      <c r="I585" t="s">
        <v>1843</v>
      </c>
      <c r="J585">
        <v>11072</v>
      </c>
      <c r="K585" t="s">
        <v>1841</v>
      </c>
      <c r="L585">
        <v>597</v>
      </c>
      <c r="M585">
        <v>199</v>
      </c>
      <c r="N585">
        <v>2610.2487999999998</v>
      </c>
      <c r="O585">
        <v>1</v>
      </c>
      <c r="P585">
        <v>0.10552763819095499</v>
      </c>
    </row>
    <row r="586" spans="1:16" x14ac:dyDescent="0.2">
      <c r="A586" t="s">
        <v>1844</v>
      </c>
      <c r="B586">
        <v>-5.7376708326829701E-2</v>
      </c>
      <c r="C586">
        <v>13.4000005559767</v>
      </c>
      <c r="D586">
        <v>-0.30646662615870102</v>
      </c>
      <c r="E586">
        <v>0.76877137086357406</v>
      </c>
      <c r="F586">
        <v>0.99916976934644897</v>
      </c>
      <c r="G586">
        <v>-4.6920752117045899</v>
      </c>
      <c r="H586" t="s">
        <v>1845</v>
      </c>
      <c r="I586" t="s">
        <v>1846</v>
      </c>
      <c r="J586">
        <v>10073</v>
      </c>
      <c r="K586" t="s">
        <v>1844</v>
      </c>
      <c r="L586">
        <v>1083</v>
      </c>
      <c r="M586">
        <v>361</v>
      </c>
      <c r="N586">
        <v>10954.4035</v>
      </c>
      <c r="O586">
        <v>1</v>
      </c>
      <c r="P586">
        <v>7.4792243767312999E-2</v>
      </c>
    </row>
    <row r="587" spans="1:16" x14ac:dyDescent="0.2">
      <c r="A587" t="s">
        <v>1847</v>
      </c>
      <c r="B587">
        <v>-1.19584868677851E-2</v>
      </c>
      <c r="C587">
        <v>14.5462827268405</v>
      </c>
      <c r="D587">
        <v>-6.4738390720029196E-2</v>
      </c>
      <c r="E587">
        <v>0.95031571991844299</v>
      </c>
      <c r="F587">
        <v>0.99916976934644897</v>
      </c>
      <c r="G587">
        <v>-4.7019292358867499</v>
      </c>
      <c r="H587" t="s">
        <v>1848</v>
      </c>
      <c r="I587" t="s">
        <v>1849</v>
      </c>
      <c r="J587">
        <v>10277</v>
      </c>
      <c r="K587" t="s">
        <v>1847</v>
      </c>
      <c r="L587">
        <v>4062</v>
      </c>
      <c r="M587">
        <v>1354</v>
      </c>
      <c r="N587">
        <v>25057.613000000001</v>
      </c>
      <c r="O587">
        <v>21.5</v>
      </c>
      <c r="P587">
        <v>0.255169867060561</v>
      </c>
    </row>
    <row r="588" spans="1:16" x14ac:dyDescent="0.2">
      <c r="A588" t="s">
        <v>1850</v>
      </c>
      <c r="B588">
        <v>-0.112835165518231</v>
      </c>
      <c r="C588">
        <v>13.16109098906</v>
      </c>
      <c r="D588">
        <v>-0.23448154595696599</v>
      </c>
      <c r="E588">
        <v>0.82177934990048596</v>
      </c>
      <c r="F588">
        <v>0.99916976934644897</v>
      </c>
      <c r="G588">
        <v>-4.6963217687969898</v>
      </c>
      <c r="H588" t="s">
        <v>1851</v>
      </c>
      <c r="I588" t="s">
        <v>1852</v>
      </c>
      <c r="J588">
        <v>7542</v>
      </c>
      <c r="K588" t="s">
        <v>1850</v>
      </c>
      <c r="L588">
        <v>933</v>
      </c>
      <c r="M588">
        <v>311</v>
      </c>
      <c r="N588">
        <v>8121.7875000000004</v>
      </c>
      <c r="O588">
        <v>5</v>
      </c>
      <c r="P588">
        <v>0.241157556270096</v>
      </c>
    </row>
    <row r="589" spans="1:16" x14ac:dyDescent="0.2">
      <c r="A589" t="s">
        <v>1853</v>
      </c>
      <c r="B589">
        <v>5.9537488919516997E-2</v>
      </c>
      <c r="C589">
        <v>14.3683352340068</v>
      </c>
      <c r="D589">
        <v>0.42691191100699599</v>
      </c>
      <c r="E589">
        <v>0.68313914102415296</v>
      </c>
      <c r="F589">
        <v>0.99916976934644897</v>
      </c>
      <c r="G589">
        <v>-4.6826074429105597</v>
      </c>
      <c r="H589" t="s">
        <v>1854</v>
      </c>
      <c r="I589" t="s">
        <v>1855</v>
      </c>
      <c r="J589">
        <v>8518</v>
      </c>
      <c r="K589" t="s">
        <v>1853</v>
      </c>
      <c r="L589">
        <v>4041</v>
      </c>
      <c r="M589">
        <v>1347</v>
      </c>
      <c r="N589">
        <v>21797.701499999999</v>
      </c>
      <c r="O589">
        <v>18.5</v>
      </c>
      <c r="P589">
        <v>0.21046770601336301</v>
      </c>
    </row>
    <row r="590" spans="1:16" x14ac:dyDescent="0.2">
      <c r="A590" t="s">
        <v>1856</v>
      </c>
      <c r="B590">
        <v>-8.8478302665324193E-2</v>
      </c>
      <c r="C590">
        <v>13.245759956529101</v>
      </c>
      <c r="D590">
        <v>-0.34304352912220598</v>
      </c>
      <c r="E590">
        <v>0.74232302485893897</v>
      </c>
      <c r="F590">
        <v>0.99916976934644897</v>
      </c>
      <c r="G590">
        <v>-4.6895064953472998</v>
      </c>
      <c r="H590" t="s">
        <v>1857</v>
      </c>
      <c r="I590" t="s">
        <v>1858</v>
      </c>
      <c r="J590">
        <v>11337</v>
      </c>
      <c r="K590" t="s">
        <v>1856</v>
      </c>
      <c r="L590">
        <v>354</v>
      </c>
      <c r="M590">
        <v>118</v>
      </c>
      <c r="N590">
        <v>9115.4380000000001</v>
      </c>
      <c r="O590">
        <v>2</v>
      </c>
      <c r="P590">
        <v>0.23728813559322001</v>
      </c>
    </row>
    <row r="591" spans="1:16" x14ac:dyDescent="0.2">
      <c r="A591" t="s">
        <v>1859</v>
      </c>
      <c r="B591">
        <v>7.8357438261626597E-2</v>
      </c>
      <c r="C591">
        <v>12.823986873946501</v>
      </c>
      <c r="D591">
        <v>0.32597817187419997</v>
      </c>
      <c r="E591">
        <v>0.754618391348161</v>
      </c>
      <c r="F591">
        <v>0.99916976934644897</v>
      </c>
      <c r="G591">
        <v>-4.6907388876348302</v>
      </c>
      <c r="H591" t="s">
        <v>1860</v>
      </c>
      <c r="I591" t="s">
        <v>1861</v>
      </c>
      <c r="J591">
        <v>4710</v>
      </c>
      <c r="K591" t="s">
        <v>1859</v>
      </c>
      <c r="L591">
        <v>390</v>
      </c>
      <c r="M591">
        <v>130</v>
      </c>
      <c r="N591">
        <v>6438.5254000000004</v>
      </c>
      <c r="O591">
        <v>1</v>
      </c>
      <c r="P591">
        <v>7.69230769230769E-2</v>
      </c>
    </row>
    <row r="592" spans="1:16" x14ac:dyDescent="0.2">
      <c r="A592" t="s">
        <v>1862</v>
      </c>
      <c r="B592">
        <v>-0.63702355201333705</v>
      </c>
      <c r="C592">
        <v>11.9966228891043</v>
      </c>
      <c r="D592">
        <v>-3.3890473039287601</v>
      </c>
      <c r="E592">
        <v>1.2870416494938801E-2</v>
      </c>
      <c r="F592">
        <v>0.99916976934644897</v>
      </c>
      <c r="G592">
        <v>-4.2073530620245503</v>
      </c>
      <c r="H592" t="s">
        <v>1863</v>
      </c>
      <c r="I592" t="s">
        <v>1864</v>
      </c>
      <c r="J592">
        <v>4701</v>
      </c>
      <c r="K592" t="s">
        <v>1862</v>
      </c>
      <c r="L592">
        <v>342</v>
      </c>
      <c r="M592">
        <v>114</v>
      </c>
      <c r="N592">
        <v>4733.07</v>
      </c>
      <c r="O592">
        <v>2</v>
      </c>
      <c r="P592">
        <v>0.324561403508772</v>
      </c>
    </row>
    <row r="593" spans="1:16" x14ac:dyDescent="0.2">
      <c r="A593" t="s">
        <v>1865</v>
      </c>
      <c r="B593">
        <v>-5.3622648185086802E-2</v>
      </c>
      <c r="C593">
        <v>14.665342283152</v>
      </c>
      <c r="D593">
        <v>-0.21841235086488101</v>
      </c>
      <c r="E593">
        <v>0.83376354553107401</v>
      </c>
      <c r="F593">
        <v>0.99916976934644897</v>
      </c>
      <c r="G593">
        <v>-4.6971204514542304</v>
      </c>
      <c r="H593" t="s">
        <v>1866</v>
      </c>
      <c r="I593" t="s">
        <v>1867</v>
      </c>
      <c r="J593">
        <v>10313</v>
      </c>
      <c r="K593" t="s">
        <v>1865</v>
      </c>
      <c r="L593">
        <v>3099</v>
      </c>
      <c r="M593">
        <v>1033</v>
      </c>
      <c r="N593">
        <v>26574.916000000001</v>
      </c>
      <c r="O593">
        <v>4.5</v>
      </c>
      <c r="P593">
        <v>5.6147144240077398E-2</v>
      </c>
    </row>
    <row r="594" spans="1:16" x14ac:dyDescent="0.2">
      <c r="A594" t="s">
        <v>1868</v>
      </c>
      <c r="B594">
        <v>8.3778109033058698E-2</v>
      </c>
      <c r="C594">
        <v>14.2654671137</v>
      </c>
      <c r="D594">
        <v>0.45074124675613098</v>
      </c>
      <c r="E594">
        <v>0.66673330148672205</v>
      </c>
      <c r="F594">
        <v>0.99916976934644897</v>
      </c>
      <c r="G594">
        <v>-4.68039869825013</v>
      </c>
      <c r="H594" t="s">
        <v>1869</v>
      </c>
      <c r="I594" t="s">
        <v>1870</v>
      </c>
      <c r="J594">
        <v>3954</v>
      </c>
      <c r="K594" t="s">
        <v>1868</v>
      </c>
      <c r="L594">
        <v>2220</v>
      </c>
      <c r="M594">
        <v>740</v>
      </c>
      <c r="N594">
        <v>20363.071499999998</v>
      </c>
      <c r="O594">
        <v>19</v>
      </c>
      <c r="P594">
        <v>0.38513513513513498</v>
      </c>
    </row>
    <row r="595" spans="1:16" x14ac:dyDescent="0.2">
      <c r="A595" t="s">
        <v>1871</v>
      </c>
      <c r="B595">
        <v>-7.0191283935860896E-2</v>
      </c>
      <c r="C595">
        <v>14.6348104361658</v>
      </c>
      <c r="D595">
        <v>-0.43643722852511402</v>
      </c>
      <c r="E595">
        <v>0.67655820442606496</v>
      </c>
      <c r="F595">
        <v>0.99916976934644897</v>
      </c>
      <c r="G595">
        <v>-4.6817374467547799</v>
      </c>
      <c r="H595" t="s">
        <v>1872</v>
      </c>
      <c r="I595" t="s">
        <v>1873</v>
      </c>
      <c r="J595">
        <v>22905</v>
      </c>
      <c r="K595" t="s">
        <v>1871</v>
      </c>
      <c r="L595">
        <v>1926</v>
      </c>
      <c r="M595">
        <v>642</v>
      </c>
      <c r="N595">
        <v>24904.956999999999</v>
      </c>
      <c r="O595">
        <v>2</v>
      </c>
      <c r="P595">
        <v>5.7632398753894101E-2</v>
      </c>
    </row>
    <row r="596" spans="1:16" x14ac:dyDescent="0.2">
      <c r="A596" t="s">
        <v>1874</v>
      </c>
      <c r="B596">
        <v>0.28120295486499602</v>
      </c>
      <c r="C596">
        <v>13.9108335108138</v>
      </c>
      <c r="D596">
        <v>0.63851027286447104</v>
      </c>
      <c r="E596">
        <v>0.54483514031396596</v>
      </c>
      <c r="F596">
        <v>0.99916976934644897</v>
      </c>
      <c r="G596">
        <v>-4.6594346587734501</v>
      </c>
      <c r="H596" t="s">
        <v>1875</v>
      </c>
      <c r="I596" t="s">
        <v>1876</v>
      </c>
      <c r="J596">
        <v>9406</v>
      </c>
      <c r="K596" t="s">
        <v>1874</v>
      </c>
      <c r="L596">
        <v>993</v>
      </c>
      <c r="M596">
        <v>331</v>
      </c>
      <c r="N596">
        <v>13787.297</v>
      </c>
      <c r="O596">
        <v>4</v>
      </c>
      <c r="P596">
        <v>0.123867069486405</v>
      </c>
    </row>
    <row r="597" spans="1:16" x14ac:dyDescent="0.2">
      <c r="A597" t="s">
        <v>1877</v>
      </c>
      <c r="B597">
        <v>-0.103155302793253</v>
      </c>
      <c r="C597">
        <v>14.6467576335576</v>
      </c>
      <c r="D597">
        <v>-0.56212150061522004</v>
      </c>
      <c r="E597">
        <v>0.59275971121634596</v>
      </c>
      <c r="F597">
        <v>0.99916976934644897</v>
      </c>
      <c r="G597">
        <v>-4.6686951303736501</v>
      </c>
      <c r="H597" t="s">
        <v>1878</v>
      </c>
      <c r="I597" t="s">
        <v>1879</v>
      </c>
      <c r="J597">
        <v>8723</v>
      </c>
      <c r="K597" t="s">
        <v>1877</v>
      </c>
      <c r="L597">
        <v>1353</v>
      </c>
      <c r="M597">
        <v>451</v>
      </c>
      <c r="N597">
        <v>27896.854500000001</v>
      </c>
      <c r="O597">
        <v>4.5</v>
      </c>
      <c r="P597">
        <v>0.15521064301552101</v>
      </c>
    </row>
    <row r="598" spans="1:16" x14ac:dyDescent="0.2">
      <c r="A598" t="s">
        <v>1880</v>
      </c>
      <c r="B598">
        <v>-0.12105687288577401</v>
      </c>
      <c r="C598">
        <v>14.956045164750099</v>
      </c>
      <c r="D598">
        <v>-0.77126000750572998</v>
      </c>
      <c r="E598">
        <v>0.46748855597730399</v>
      </c>
      <c r="F598">
        <v>0.99916976934644897</v>
      </c>
      <c r="G598">
        <v>-4.6412104651940602</v>
      </c>
      <c r="H598" t="s">
        <v>1881</v>
      </c>
      <c r="I598" t="s">
        <v>1882</v>
      </c>
      <c r="J598">
        <v>51747</v>
      </c>
      <c r="K598" t="s">
        <v>1880</v>
      </c>
      <c r="L598">
        <v>1470</v>
      </c>
      <c r="M598">
        <v>490</v>
      </c>
      <c r="N598">
        <v>32721.462500000001</v>
      </c>
      <c r="O598">
        <v>14.5</v>
      </c>
      <c r="P598">
        <v>0.39897959183673498</v>
      </c>
    </row>
    <row r="599" spans="1:16" x14ac:dyDescent="0.2">
      <c r="A599" t="s">
        <v>1883</v>
      </c>
      <c r="B599">
        <v>-7.9741465055985103E-2</v>
      </c>
      <c r="C599">
        <v>12.2987331955655</v>
      </c>
      <c r="D599">
        <v>-0.37548770394829301</v>
      </c>
      <c r="E599">
        <v>0.719174217292045</v>
      </c>
      <c r="F599">
        <v>0.99916976934644897</v>
      </c>
      <c r="G599">
        <v>-4.6870019541151304</v>
      </c>
      <c r="H599" t="s">
        <v>1884</v>
      </c>
      <c r="I599" t="s">
        <v>1885</v>
      </c>
      <c r="J599">
        <v>10112</v>
      </c>
      <c r="K599" t="s">
        <v>1883</v>
      </c>
      <c r="L599">
        <v>2673</v>
      </c>
      <c r="M599">
        <v>891</v>
      </c>
      <c r="N599">
        <v>5028.4018999999998</v>
      </c>
      <c r="O599">
        <v>7.5</v>
      </c>
      <c r="P599">
        <v>0.14421997755331101</v>
      </c>
    </row>
    <row r="600" spans="1:16" x14ac:dyDescent="0.2">
      <c r="A600" t="s">
        <v>1886</v>
      </c>
      <c r="B600">
        <v>5.9568065526255203E-2</v>
      </c>
      <c r="C600">
        <v>15.1551133042387</v>
      </c>
      <c r="D600">
        <v>0.33979787230450398</v>
      </c>
      <c r="E600">
        <v>0.74465532456910299</v>
      </c>
      <c r="F600">
        <v>0.99916976934644897</v>
      </c>
      <c r="G600">
        <v>-4.68974542629811</v>
      </c>
      <c r="H600" t="s">
        <v>1887</v>
      </c>
      <c r="I600" t="s">
        <v>1888</v>
      </c>
      <c r="J600">
        <v>24137</v>
      </c>
      <c r="K600" t="s">
        <v>1886</v>
      </c>
      <c r="L600">
        <v>3699</v>
      </c>
      <c r="M600">
        <v>1233</v>
      </c>
      <c r="N600">
        <v>36509.4905</v>
      </c>
      <c r="O600">
        <v>34</v>
      </c>
      <c r="P600">
        <v>0.33617193836171899</v>
      </c>
    </row>
    <row r="601" spans="1:16" x14ac:dyDescent="0.2">
      <c r="A601" t="s">
        <v>1889</v>
      </c>
      <c r="B601">
        <v>-0.15945492649873699</v>
      </c>
      <c r="C601">
        <v>13.3022298955326</v>
      </c>
      <c r="D601">
        <v>-0.79169812091374203</v>
      </c>
      <c r="E601">
        <v>0.45627658725651399</v>
      </c>
      <c r="F601">
        <v>0.99916976934644897</v>
      </c>
      <c r="G601">
        <v>-4.6381863480386301</v>
      </c>
      <c r="H601" t="s">
        <v>1890</v>
      </c>
      <c r="I601" t="s">
        <v>1891</v>
      </c>
      <c r="J601">
        <v>6305</v>
      </c>
      <c r="K601" t="s">
        <v>1889</v>
      </c>
      <c r="L601">
        <v>5700</v>
      </c>
      <c r="M601">
        <v>1900</v>
      </c>
      <c r="N601">
        <v>9963.5020000000004</v>
      </c>
      <c r="O601">
        <v>7</v>
      </c>
      <c r="P601">
        <v>6.3684210526315801E-2</v>
      </c>
    </row>
    <row r="602" spans="1:16" x14ac:dyDescent="0.2">
      <c r="A602" t="s">
        <v>1892</v>
      </c>
      <c r="B602">
        <v>0.14097954624401299</v>
      </c>
      <c r="C602">
        <v>13.7057540245659</v>
      </c>
      <c r="D602">
        <v>0.95570165008698205</v>
      </c>
      <c r="E602">
        <v>0.37319368587601498</v>
      </c>
      <c r="F602">
        <v>0.99916976934644897</v>
      </c>
      <c r="G602">
        <v>-4.6121147473978796</v>
      </c>
      <c r="H602" t="s">
        <v>1893</v>
      </c>
      <c r="I602" t="s">
        <v>1894</v>
      </c>
      <c r="J602">
        <v>9527</v>
      </c>
      <c r="K602" t="s">
        <v>1892</v>
      </c>
      <c r="L602">
        <v>767</v>
      </c>
      <c r="M602">
        <v>256</v>
      </c>
      <c r="N602">
        <v>13592.4485</v>
      </c>
      <c r="O602">
        <v>5</v>
      </c>
      <c r="P602">
        <v>0.23828125</v>
      </c>
    </row>
    <row r="603" spans="1:16" x14ac:dyDescent="0.2">
      <c r="A603" t="s">
        <v>1895</v>
      </c>
      <c r="B603">
        <v>3.9011611204937701E-3</v>
      </c>
      <c r="C603">
        <v>13.9472499949573</v>
      </c>
      <c r="D603">
        <v>1.8564281170581998E-2</v>
      </c>
      <c r="E603">
        <v>0.98574208463937496</v>
      </c>
      <c r="F603">
        <v>0.99916976934644897</v>
      </c>
      <c r="G603">
        <v>-4.7023570998847104</v>
      </c>
      <c r="H603" t="s">
        <v>1896</v>
      </c>
      <c r="I603" t="s">
        <v>1897</v>
      </c>
      <c r="J603">
        <v>11143</v>
      </c>
      <c r="K603" t="s">
        <v>1895</v>
      </c>
      <c r="L603">
        <v>1914</v>
      </c>
      <c r="M603">
        <v>638</v>
      </c>
      <c r="N603">
        <v>16479.748</v>
      </c>
      <c r="O603">
        <v>8</v>
      </c>
      <c r="P603">
        <v>0.17868338557993699</v>
      </c>
    </row>
    <row r="604" spans="1:16" x14ac:dyDescent="0.2">
      <c r="A604" t="s">
        <v>1898</v>
      </c>
      <c r="B604">
        <v>-0.69534855487085201</v>
      </c>
      <c r="C604">
        <v>11.644411033037899</v>
      </c>
      <c r="D604">
        <v>-1.2630017078251701</v>
      </c>
      <c r="E604">
        <v>0.249737802144572</v>
      </c>
      <c r="F604">
        <v>0.99916976934644897</v>
      </c>
      <c r="G604">
        <v>-4.5568770781809702</v>
      </c>
      <c r="H604" t="s">
        <v>1899</v>
      </c>
      <c r="I604" t="s">
        <v>1900</v>
      </c>
      <c r="J604">
        <v>11101</v>
      </c>
      <c r="K604" t="s">
        <v>1898</v>
      </c>
      <c r="L604">
        <v>1686</v>
      </c>
      <c r="M604">
        <v>562</v>
      </c>
      <c r="N604">
        <v>3754.2338500000001</v>
      </c>
      <c r="O604">
        <v>2</v>
      </c>
      <c r="P604">
        <v>4.9822064056939501E-2</v>
      </c>
    </row>
    <row r="605" spans="1:16" x14ac:dyDescent="0.2">
      <c r="A605" t="s">
        <v>1901</v>
      </c>
      <c r="B605">
        <v>-0.76311147245080801</v>
      </c>
      <c r="C605">
        <v>11.9950655958793</v>
      </c>
      <c r="D605">
        <v>-2.8222521603037301</v>
      </c>
      <c r="E605">
        <v>2.7584074276086001E-2</v>
      </c>
      <c r="F605">
        <v>0.99916976934644897</v>
      </c>
      <c r="G605">
        <v>-4.2797745170929602</v>
      </c>
      <c r="H605" t="s">
        <v>1902</v>
      </c>
      <c r="I605" t="s">
        <v>1903</v>
      </c>
      <c r="J605">
        <v>23582</v>
      </c>
      <c r="K605" t="s">
        <v>1901</v>
      </c>
      <c r="L605">
        <v>1083</v>
      </c>
      <c r="M605">
        <v>361</v>
      </c>
      <c r="N605">
        <v>4669.3231999999998</v>
      </c>
      <c r="O605">
        <v>1</v>
      </c>
      <c r="P605">
        <v>5.8171745152354598E-2</v>
      </c>
    </row>
    <row r="606" spans="1:16" x14ac:dyDescent="0.2">
      <c r="A606" t="s">
        <v>1904</v>
      </c>
      <c r="B606">
        <v>0.24747505572322701</v>
      </c>
      <c r="C606">
        <v>15.128337482006399</v>
      </c>
      <c r="D606">
        <v>1.24287655870574</v>
      </c>
      <c r="E606">
        <v>0.25660696033646202</v>
      </c>
      <c r="F606">
        <v>0.99916976934644897</v>
      </c>
      <c r="G606">
        <v>-4.5606696536411304</v>
      </c>
      <c r="H606" t="s">
        <v>1905</v>
      </c>
      <c r="I606" t="s">
        <v>1906</v>
      </c>
      <c r="J606">
        <v>9217</v>
      </c>
      <c r="K606" t="s">
        <v>1904</v>
      </c>
      <c r="L606">
        <v>732</v>
      </c>
      <c r="M606">
        <v>244</v>
      </c>
      <c r="N606">
        <v>36813.144999999997</v>
      </c>
      <c r="O606">
        <v>11.5</v>
      </c>
      <c r="P606">
        <v>0.46106557377049201</v>
      </c>
    </row>
    <row r="607" spans="1:16" x14ac:dyDescent="0.2">
      <c r="A607" t="s">
        <v>1907</v>
      </c>
      <c r="B607">
        <v>0.36919354678018701</v>
      </c>
      <c r="C607">
        <v>12.1871142023976</v>
      </c>
      <c r="D607">
        <v>1.1066132925868699</v>
      </c>
      <c r="E607">
        <v>0.30748493942043098</v>
      </c>
      <c r="F607">
        <v>0.99916976934644897</v>
      </c>
      <c r="G607">
        <v>-4.5857980248861603</v>
      </c>
      <c r="H607" t="s">
        <v>1908</v>
      </c>
      <c r="I607" t="s">
        <v>1909</v>
      </c>
      <c r="J607">
        <v>23557</v>
      </c>
      <c r="K607" t="s">
        <v>1907</v>
      </c>
      <c r="L607">
        <v>411</v>
      </c>
      <c r="M607">
        <v>137</v>
      </c>
      <c r="N607">
        <v>4748.0526499999996</v>
      </c>
      <c r="O607">
        <v>2</v>
      </c>
      <c r="P607">
        <v>0.34306569343065701</v>
      </c>
    </row>
    <row r="608" spans="1:16" x14ac:dyDescent="0.2">
      <c r="A608" t="s">
        <v>1910</v>
      </c>
      <c r="B608">
        <v>0.13881860516650099</v>
      </c>
      <c r="C608">
        <v>12.0458321526084</v>
      </c>
      <c r="D608">
        <v>0.66501855119227204</v>
      </c>
      <c r="E608">
        <v>0.52877501608577304</v>
      </c>
      <c r="F608">
        <v>0.99916976934644897</v>
      </c>
      <c r="G608">
        <v>-4.6560030057442496</v>
      </c>
      <c r="H608" t="s">
        <v>1911</v>
      </c>
      <c r="I608" t="s">
        <v>1912</v>
      </c>
      <c r="J608">
        <v>9019</v>
      </c>
      <c r="K608" t="s">
        <v>1910</v>
      </c>
      <c r="L608">
        <v>810</v>
      </c>
      <c r="M608">
        <v>270</v>
      </c>
      <c r="N608">
        <v>4536.3125</v>
      </c>
      <c r="O608">
        <v>2</v>
      </c>
      <c r="P608">
        <v>0.10370370370370401</v>
      </c>
    </row>
    <row r="609" spans="1:16" x14ac:dyDescent="0.2">
      <c r="A609" t="s">
        <v>1913</v>
      </c>
      <c r="B609">
        <v>0.30155565186198502</v>
      </c>
      <c r="C609">
        <v>14.0776407299442</v>
      </c>
      <c r="D609">
        <v>1.2665023304087699</v>
      </c>
      <c r="E609">
        <v>0.24855935377181601</v>
      </c>
      <c r="F609">
        <v>0.99916976934644897</v>
      </c>
      <c r="G609">
        <v>-4.5562156236228102</v>
      </c>
      <c r="H609" t="s">
        <v>1914</v>
      </c>
      <c r="I609" t="s">
        <v>1915</v>
      </c>
      <c r="J609">
        <v>4705</v>
      </c>
      <c r="K609" t="s">
        <v>1913</v>
      </c>
      <c r="L609">
        <v>1290</v>
      </c>
      <c r="M609">
        <v>430</v>
      </c>
      <c r="N609">
        <v>15566.950500000001</v>
      </c>
      <c r="O609">
        <v>5.5</v>
      </c>
      <c r="P609">
        <v>0.2</v>
      </c>
    </row>
    <row r="610" spans="1:16" x14ac:dyDescent="0.2">
      <c r="A610" t="s">
        <v>1916</v>
      </c>
      <c r="B610">
        <v>0.232971721476151</v>
      </c>
      <c r="C610">
        <v>12.453084162582799</v>
      </c>
      <c r="D610">
        <v>1.26070704079759</v>
      </c>
      <c r="E610">
        <v>0.25051290297955597</v>
      </c>
      <c r="F610">
        <v>0.99916976934644897</v>
      </c>
      <c r="G610">
        <v>-4.5573103862162396</v>
      </c>
      <c r="H610" t="s">
        <v>1917</v>
      </c>
      <c r="I610" t="s">
        <v>1918</v>
      </c>
      <c r="J610">
        <v>11328</v>
      </c>
      <c r="K610" t="s">
        <v>1916</v>
      </c>
      <c r="L610">
        <v>1872</v>
      </c>
      <c r="M610">
        <v>624</v>
      </c>
      <c r="N610">
        <v>5895.6048000000001</v>
      </c>
      <c r="O610">
        <v>2</v>
      </c>
      <c r="P610">
        <v>4.6474358974358997E-2</v>
      </c>
    </row>
    <row r="611" spans="1:16" x14ac:dyDescent="0.2">
      <c r="A611" t="s">
        <v>1919</v>
      </c>
      <c r="B611">
        <v>0.18104267304000199</v>
      </c>
      <c r="C611">
        <v>16.011821036138102</v>
      </c>
      <c r="D611">
        <v>0.99953060940857796</v>
      </c>
      <c r="E611">
        <v>0.35306298571309702</v>
      </c>
      <c r="F611">
        <v>0.99916976934644897</v>
      </c>
      <c r="G611">
        <v>-4.60467041618812</v>
      </c>
      <c r="H611" t="s">
        <v>1920</v>
      </c>
      <c r="I611" t="s">
        <v>1921</v>
      </c>
      <c r="J611">
        <v>25796</v>
      </c>
      <c r="K611" t="s">
        <v>1919</v>
      </c>
      <c r="L611">
        <v>777</v>
      </c>
      <c r="M611">
        <v>259</v>
      </c>
      <c r="N611">
        <v>64373.768499999998</v>
      </c>
      <c r="O611">
        <v>7</v>
      </c>
      <c r="P611">
        <v>0.55212355212355202</v>
      </c>
    </row>
    <row r="612" spans="1:16" x14ac:dyDescent="0.2">
      <c r="A612" t="s">
        <v>1922</v>
      </c>
      <c r="B612">
        <v>-0.15464367012588701</v>
      </c>
      <c r="C612">
        <v>13.8078670847346</v>
      </c>
      <c r="D612">
        <v>-1.0940783093639901</v>
      </c>
      <c r="E612">
        <v>0.31255994137027998</v>
      </c>
      <c r="F612">
        <v>0.99916976934644897</v>
      </c>
      <c r="G612">
        <v>-4.5880523015434003</v>
      </c>
      <c r="H612" t="s">
        <v>1923</v>
      </c>
      <c r="I612" t="s">
        <v>1924</v>
      </c>
      <c r="J612">
        <v>9060</v>
      </c>
      <c r="K612" t="s">
        <v>1922</v>
      </c>
      <c r="L612">
        <v>1860</v>
      </c>
      <c r="M612">
        <v>620</v>
      </c>
      <c r="N612">
        <v>14105.5085</v>
      </c>
      <c r="O612">
        <v>15.5</v>
      </c>
      <c r="P612">
        <v>0.36209677419354802</v>
      </c>
    </row>
    <row r="613" spans="1:16" x14ac:dyDescent="0.2">
      <c r="A613" t="s">
        <v>1925</v>
      </c>
      <c r="B613">
        <v>-1.24373577124306E-2</v>
      </c>
      <c r="C613">
        <v>15.818049117509201</v>
      </c>
      <c r="D613">
        <v>-8.0598960820638096E-2</v>
      </c>
      <c r="E613">
        <v>0.93817068419576199</v>
      </c>
      <c r="F613">
        <v>0.99916976934644897</v>
      </c>
      <c r="G613">
        <v>-4.7016730379955902</v>
      </c>
      <c r="H613" t="s">
        <v>1926</v>
      </c>
      <c r="I613" t="s">
        <v>1927</v>
      </c>
      <c r="J613">
        <v>10592</v>
      </c>
      <c r="K613" t="s">
        <v>1925</v>
      </c>
      <c r="L613">
        <v>3594</v>
      </c>
      <c r="M613">
        <v>1198</v>
      </c>
      <c r="N613">
        <v>55869.556499999999</v>
      </c>
      <c r="O613">
        <v>49</v>
      </c>
      <c r="P613">
        <v>0.48831385642737901</v>
      </c>
    </row>
    <row r="614" spans="1:16" x14ac:dyDescent="0.2">
      <c r="A614" t="s">
        <v>1928</v>
      </c>
      <c r="B614">
        <v>-2.9517092673175999E-2</v>
      </c>
      <c r="C614">
        <v>14.3378530540935</v>
      </c>
      <c r="D614">
        <v>-0.20192986464429899</v>
      </c>
      <c r="E614">
        <v>0.84610604962731295</v>
      </c>
      <c r="F614">
        <v>0.99916976934644897</v>
      </c>
      <c r="G614">
        <v>-4.6978822773794997</v>
      </c>
      <c r="H614" t="s">
        <v>1929</v>
      </c>
      <c r="I614" t="s">
        <v>1930</v>
      </c>
      <c r="J614">
        <v>10533</v>
      </c>
      <c r="K614" t="s">
        <v>1928</v>
      </c>
      <c r="L614">
        <v>2112</v>
      </c>
      <c r="M614">
        <v>704</v>
      </c>
      <c r="N614">
        <v>20460.069500000001</v>
      </c>
      <c r="O614">
        <v>10</v>
      </c>
      <c r="P614">
        <v>0.225142045454545</v>
      </c>
    </row>
    <row r="615" spans="1:16" x14ac:dyDescent="0.2">
      <c r="A615" t="s">
        <v>1931</v>
      </c>
      <c r="B615">
        <v>8.3924958649353301E-2</v>
      </c>
      <c r="C615">
        <v>12.8213017464907</v>
      </c>
      <c r="D615">
        <v>0.34623246240376498</v>
      </c>
      <c r="E615">
        <v>0.74003434840979698</v>
      </c>
      <c r="F615">
        <v>0.99916976934644897</v>
      </c>
      <c r="G615">
        <v>-4.6892696700557801</v>
      </c>
      <c r="H615" t="s">
        <v>1932</v>
      </c>
      <c r="I615" t="s">
        <v>1933</v>
      </c>
      <c r="J615">
        <v>10626</v>
      </c>
      <c r="K615" t="s">
        <v>1931</v>
      </c>
      <c r="L615">
        <v>1695</v>
      </c>
      <c r="M615">
        <v>565</v>
      </c>
      <c r="N615">
        <v>8202.9150000000009</v>
      </c>
      <c r="O615">
        <v>3</v>
      </c>
      <c r="P615">
        <v>0.1</v>
      </c>
    </row>
    <row r="616" spans="1:16" x14ac:dyDescent="0.2">
      <c r="A616" t="s">
        <v>1934</v>
      </c>
      <c r="B616">
        <v>-8.0243965402841497E-2</v>
      </c>
      <c r="C616">
        <v>12.3479116808039</v>
      </c>
      <c r="D616">
        <v>-0.26698107895546602</v>
      </c>
      <c r="E616">
        <v>0.79770241772693296</v>
      </c>
      <c r="F616">
        <v>0.99916976934644897</v>
      </c>
      <c r="G616">
        <v>-4.6945389916050102</v>
      </c>
      <c r="H616" t="s">
        <v>1935</v>
      </c>
      <c r="I616" t="s">
        <v>1936</v>
      </c>
      <c r="J616">
        <v>51341</v>
      </c>
      <c r="K616" t="s">
        <v>1934</v>
      </c>
      <c r="L616">
        <v>1755</v>
      </c>
      <c r="M616">
        <v>585</v>
      </c>
      <c r="N616">
        <v>5981.3885</v>
      </c>
      <c r="O616">
        <v>2.5</v>
      </c>
      <c r="P616">
        <v>7.43589743589744E-2</v>
      </c>
    </row>
    <row r="617" spans="1:16" x14ac:dyDescent="0.2">
      <c r="A617" t="s">
        <v>1937</v>
      </c>
      <c r="B617">
        <v>-0.134117787857051</v>
      </c>
      <c r="C617">
        <v>14.653796864570401</v>
      </c>
      <c r="D617">
        <v>-0.85207507274369498</v>
      </c>
      <c r="E617">
        <v>0.42426266402791601</v>
      </c>
      <c r="F617">
        <v>0.99916976934644897</v>
      </c>
      <c r="G617">
        <v>-4.62894534764298</v>
      </c>
      <c r="H617" t="s">
        <v>1938</v>
      </c>
      <c r="I617" t="s">
        <v>1939</v>
      </c>
      <c r="J617">
        <v>11313</v>
      </c>
      <c r="K617" t="s">
        <v>1937</v>
      </c>
      <c r="L617">
        <v>696</v>
      </c>
      <c r="M617">
        <v>232</v>
      </c>
      <c r="N617">
        <v>24702.226999999999</v>
      </c>
      <c r="O617">
        <v>10</v>
      </c>
      <c r="P617">
        <v>0.71982758620689702</v>
      </c>
    </row>
    <row r="618" spans="1:16" x14ac:dyDescent="0.2">
      <c r="A618" t="s">
        <v>1940</v>
      </c>
      <c r="B618">
        <v>1.18343559956529E-2</v>
      </c>
      <c r="C618">
        <v>17.284646152028099</v>
      </c>
      <c r="D618">
        <v>8.0681455389661594E-2</v>
      </c>
      <c r="E618">
        <v>0.93810755868616502</v>
      </c>
      <c r="F618">
        <v>0.99916976934644897</v>
      </c>
      <c r="G618">
        <v>-4.7016715597466998</v>
      </c>
      <c r="H618" t="s">
        <v>1941</v>
      </c>
      <c r="I618" t="s">
        <v>1942</v>
      </c>
      <c r="J618">
        <v>10527</v>
      </c>
      <c r="K618" t="s">
        <v>1940</v>
      </c>
      <c r="L618">
        <v>3117</v>
      </c>
      <c r="M618">
        <v>1039</v>
      </c>
      <c r="N618">
        <v>157706.935</v>
      </c>
      <c r="O618">
        <v>59.5</v>
      </c>
      <c r="P618">
        <v>0.70644850818094296</v>
      </c>
    </row>
    <row r="619" spans="1:16" x14ac:dyDescent="0.2">
      <c r="A619" t="s">
        <v>1943</v>
      </c>
      <c r="B619">
        <v>7.0557231844423599E-2</v>
      </c>
      <c r="C619">
        <v>13.290312210535999</v>
      </c>
      <c r="D619">
        <v>0.42827831466469901</v>
      </c>
      <c r="E619">
        <v>0.68219324797037895</v>
      </c>
      <c r="F619">
        <v>0.99916976934644897</v>
      </c>
      <c r="G619">
        <v>-4.6824837042157297</v>
      </c>
      <c r="H619" t="s">
        <v>1944</v>
      </c>
      <c r="I619" t="s">
        <v>1945</v>
      </c>
      <c r="J619">
        <v>10425</v>
      </c>
      <c r="K619" t="s">
        <v>1943</v>
      </c>
      <c r="L619">
        <v>1482</v>
      </c>
      <c r="M619">
        <v>494</v>
      </c>
      <c r="N619">
        <v>9473.2185000000009</v>
      </c>
      <c r="O619">
        <v>3</v>
      </c>
      <c r="P619">
        <v>0.104251012145749</v>
      </c>
    </row>
    <row r="620" spans="1:16" x14ac:dyDescent="0.2">
      <c r="A620" t="s">
        <v>1946</v>
      </c>
      <c r="B620">
        <v>0.233706514396534</v>
      </c>
      <c r="C620">
        <v>11.7439445464756</v>
      </c>
      <c r="D620">
        <v>0.83099671612711301</v>
      </c>
      <c r="E620">
        <v>0.43525048153273099</v>
      </c>
      <c r="F620">
        <v>0.99916976934644897</v>
      </c>
      <c r="G620">
        <v>-4.63222209291306</v>
      </c>
      <c r="H620" t="s">
        <v>1947</v>
      </c>
      <c r="I620" t="s">
        <v>1948</v>
      </c>
      <c r="J620">
        <v>25816</v>
      </c>
      <c r="K620" t="s">
        <v>1946</v>
      </c>
      <c r="L620">
        <v>633</v>
      </c>
      <c r="M620">
        <v>211</v>
      </c>
      <c r="N620">
        <v>4314.4624000000003</v>
      </c>
      <c r="O620">
        <v>1</v>
      </c>
      <c r="P620">
        <v>9.4786729857819899E-2</v>
      </c>
    </row>
    <row r="621" spans="1:16" x14ac:dyDescent="0.2">
      <c r="A621" t="s">
        <v>1949</v>
      </c>
      <c r="B621">
        <v>0.57508190356311295</v>
      </c>
      <c r="C621">
        <v>12.2365925008876</v>
      </c>
      <c r="D621">
        <v>3.6921430004484401</v>
      </c>
      <c r="E621">
        <v>8.7245527206860803E-3</v>
      </c>
      <c r="F621">
        <v>0.99916976934644897</v>
      </c>
      <c r="G621">
        <v>-4.17515981251751</v>
      </c>
      <c r="H621" t="s">
        <v>1950</v>
      </c>
      <c r="I621" t="s">
        <v>1951</v>
      </c>
      <c r="J621">
        <v>10569</v>
      </c>
      <c r="K621" t="s">
        <v>1949</v>
      </c>
      <c r="L621">
        <v>1761</v>
      </c>
      <c r="M621">
        <v>587</v>
      </c>
      <c r="N621">
        <v>5164.9158500000003</v>
      </c>
      <c r="O621">
        <v>1</v>
      </c>
      <c r="P621">
        <v>2.89608177172061E-2</v>
      </c>
    </row>
    <row r="622" spans="1:16" x14ac:dyDescent="0.2">
      <c r="A622" t="s">
        <v>1952</v>
      </c>
      <c r="B622">
        <v>-0.54626936913180801</v>
      </c>
      <c r="C622">
        <v>14.0838957229327</v>
      </c>
      <c r="D622">
        <v>-1.3381623553980899</v>
      </c>
      <c r="E622">
        <v>0.22547953908913501</v>
      </c>
      <c r="F622">
        <v>0.99916976934644897</v>
      </c>
      <c r="G622">
        <v>-4.5425741759040301</v>
      </c>
      <c r="H622" t="s">
        <v>1953</v>
      </c>
      <c r="I622" t="s">
        <v>1954</v>
      </c>
      <c r="J622">
        <v>5238</v>
      </c>
      <c r="K622" t="s">
        <v>1952</v>
      </c>
      <c r="L622">
        <v>1713</v>
      </c>
      <c r="M622">
        <v>571</v>
      </c>
      <c r="N622">
        <v>17958.298999999999</v>
      </c>
      <c r="O622">
        <v>5</v>
      </c>
      <c r="P622">
        <v>0.11471103327495601</v>
      </c>
    </row>
    <row r="623" spans="1:16" x14ac:dyDescent="0.2">
      <c r="A623" t="s">
        <v>1955</v>
      </c>
      <c r="B623">
        <v>-0.16975488837611699</v>
      </c>
      <c r="C623">
        <v>13.9411777442062</v>
      </c>
      <c r="D623">
        <v>-0.96170322768281902</v>
      </c>
      <c r="E623">
        <v>0.37038582992704999</v>
      </c>
      <c r="F623">
        <v>0.99916976934644897</v>
      </c>
      <c r="G623">
        <v>-4.6111060320944297</v>
      </c>
      <c r="H623" t="s">
        <v>1956</v>
      </c>
      <c r="I623" t="s">
        <v>1957</v>
      </c>
      <c r="J623">
        <v>27304</v>
      </c>
      <c r="K623" t="s">
        <v>1955</v>
      </c>
      <c r="L623">
        <v>1383</v>
      </c>
      <c r="M623">
        <v>461</v>
      </c>
      <c r="N623">
        <v>14467.175999999999</v>
      </c>
      <c r="O623">
        <v>6</v>
      </c>
      <c r="P623">
        <v>0.15618221258134499</v>
      </c>
    </row>
    <row r="624" spans="1:16" x14ac:dyDescent="0.2">
      <c r="A624" t="s">
        <v>1958</v>
      </c>
      <c r="B624">
        <v>0.24187051245308699</v>
      </c>
      <c r="C624">
        <v>14.241319185356801</v>
      </c>
      <c r="D624">
        <v>1.23276034569844</v>
      </c>
      <c r="E624">
        <v>0.26012094118133799</v>
      </c>
      <c r="F624">
        <v>0.99916976934644897</v>
      </c>
      <c r="G624">
        <v>-4.5625692412786298</v>
      </c>
      <c r="H624" t="s">
        <v>1959</v>
      </c>
      <c r="I624" t="s">
        <v>1960</v>
      </c>
      <c r="J624">
        <v>10421</v>
      </c>
      <c r="K624" t="s">
        <v>1958</v>
      </c>
      <c r="L624">
        <v>1026</v>
      </c>
      <c r="M624">
        <v>342</v>
      </c>
      <c r="N624">
        <v>19573.389500000001</v>
      </c>
      <c r="O624">
        <v>3</v>
      </c>
      <c r="P624">
        <v>0.12865497076023399</v>
      </c>
    </row>
    <row r="625" spans="1:16" x14ac:dyDescent="0.2">
      <c r="A625" t="s">
        <v>1961</v>
      </c>
      <c r="B625">
        <v>0.82329061838786899</v>
      </c>
      <c r="C625">
        <v>13.438143457371799</v>
      </c>
      <c r="D625">
        <v>1.74967909335187</v>
      </c>
      <c r="E625">
        <v>0.12663935971266699</v>
      </c>
      <c r="F625">
        <v>0.99916976934644897</v>
      </c>
      <c r="G625">
        <v>-4.4628175827072099</v>
      </c>
      <c r="H625" t="s">
        <v>1962</v>
      </c>
      <c r="I625" t="s">
        <v>1963</v>
      </c>
      <c r="J625">
        <v>10175</v>
      </c>
      <c r="K625" t="s">
        <v>1961</v>
      </c>
      <c r="L625">
        <v>483</v>
      </c>
      <c r="M625">
        <v>161</v>
      </c>
      <c r="N625">
        <v>12522.203</v>
      </c>
      <c r="O625">
        <v>2</v>
      </c>
      <c r="P625">
        <v>0.335403726708075</v>
      </c>
    </row>
    <row r="626" spans="1:16" x14ac:dyDescent="0.2">
      <c r="A626" t="s">
        <v>1964</v>
      </c>
      <c r="B626">
        <v>-0.14914700742869699</v>
      </c>
      <c r="C626">
        <v>11.9413088931136</v>
      </c>
      <c r="D626">
        <v>-0.589910829367709</v>
      </c>
      <c r="E626">
        <v>0.57504831844832505</v>
      </c>
      <c r="F626">
        <v>0.99916976934644897</v>
      </c>
      <c r="G626">
        <v>-4.6654372301700002</v>
      </c>
      <c r="H626" t="s">
        <v>1965</v>
      </c>
      <c r="I626" t="s">
        <v>1966</v>
      </c>
      <c r="J626">
        <v>6840</v>
      </c>
      <c r="K626" t="s">
        <v>1964</v>
      </c>
      <c r="L626">
        <v>6645</v>
      </c>
      <c r="M626">
        <v>2215</v>
      </c>
      <c r="N626">
        <v>4228.2662499999997</v>
      </c>
      <c r="O626">
        <v>3</v>
      </c>
      <c r="P626">
        <v>2.4830699774266399E-2</v>
      </c>
    </row>
    <row r="627" spans="1:16" x14ac:dyDescent="0.2">
      <c r="A627" t="s">
        <v>1967</v>
      </c>
      <c r="B627">
        <v>0.39765064265562</v>
      </c>
      <c r="C627">
        <v>17.312492273578901</v>
      </c>
      <c r="D627">
        <v>0.91210840322934195</v>
      </c>
      <c r="E627">
        <v>0.394080245347458</v>
      </c>
      <c r="F627">
        <v>0.99916976934644897</v>
      </c>
      <c r="G627">
        <v>-4.6193342364546002</v>
      </c>
      <c r="H627" t="s">
        <v>1968</v>
      </c>
      <c r="I627" t="s">
        <v>1969</v>
      </c>
      <c r="J627">
        <v>10598</v>
      </c>
      <c r="K627" t="s">
        <v>1967</v>
      </c>
      <c r="L627">
        <v>1017</v>
      </c>
      <c r="M627">
        <v>339</v>
      </c>
      <c r="N627">
        <v>166938.19500000001</v>
      </c>
      <c r="O627">
        <v>19.5</v>
      </c>
      <c r="P627">
        <v>0.74631268436578202</v>
      </c>
    </row>
    <row r="628" spans="1:16" x14ac:dyDescent="0.2">
      <c r="A628" t="s">
        <v>1970</v>
      </c>
      <c r="B628">
        <v>-0.21240246312331101</v>
      </c>
      <c r="C628">
        <v>14.711154683927299</v>
      </c>
      <c r="D628">
        <v>-0.56599659395746904</v>
      </c>
      <c r="E628">
        <v>0.59027133486009098</v>
      </c>
      <c r="F628">
        <v>0.99916976934644897</v>
      </c>
      <c r="G628">
        <v>-4.6682486361986903</v>
      </c>
      <c r="H628" t="s">
        <v>1971</v>
      </c>
      <c r="I628" t="s">
        <v>1972</v>
      </c>
      <c r="J628">
        <v>8624</v>
      </c>
      <c r="K628" t="s">
        <v>1970</v>
      </c>
      <c r="L628">
        <v>867</v>
      </c>
      <c r="M628">
        <v>289</v>
      </c>
      <c r="N628">
        <v>22291.574000000001</v>
      </c>
      <c r="O628">
        <v>5</v>
      </c>
      <c r="P628">
        <v>0.13840830449826999</v>
      </c>
    </row>
    <row r="629" spans="1:16" x14ac:dyDescent="0.2">
      <c r="A629" t="s">
        <v>1973</v>
      </c>
      <c r="B629">
        <v>0.158687770131614</v>
      </c>
      <c r="C629">
        <v>14.8100599843374</v>
      </c>
      <c r="D629">
        <v>0.96648177845659</v>
      </c>
      <c r="E629">
        <v>0.36816184298245302</v>
      </c>
      <c r="F629">
        <v>0.99916976934644897</v>
      </c>
      <c r="G629">
        <v>-4.6103004063390998</v>
      </c>
      <c r="H629" t="s">
        <v>1974</v>
      </c>
      <c r="I629" t="s">
        <v>1975</v>
      </c>
      <c r="J629">
        <v>8879</v>
      </c>
      <c r="K629" t="s">
        <v>1973</v>
      </c>
      <c r="L629">
        <v>1707</v>
      </c>
      <c r="M629">
        <v>569</v>
      </c>
      <c r="N629">
        <v>29748.085500000001</v>
      </c>
      <c r="O629">
        <v>16</v>
      </c>
      <c r="P629">
        <v>0.31634446397187999</v>
      </c>
    </row>
    <row r="630" spans="1:16" x14ac:dyDescent="0.2">
      <c r="A630" t="s">
        <v>1976</v>
      </c>
      <c r="B630">
        <v>0.21130344764797299</v>
      </c>
      <c r="C630">
        <v>15.0606730464129</v>
      </c>
      <c r="D630">
        <v>1.5935900396912801</v>
      </c>
      <c r="E630">
        <v>0.15804036069817001</v>
      </c>
      <c r="F630">
        <v>0.99916976934644897</v>
      </c>
      <c r="G630">
        <v>-4.4930693809441804</v>
      </c>
      <c r="H630" t="s">
        <v>1977</v>
      </c>
      <c r="I630" t="s">
        <v>1978</v>
      </c>
      <c r="J630">
        <v>10412</v>
      </c>
      <c r="K630" t="s">
        <v>1976</v>
      </c>
      <c r="L630">
        <v>783</v>
      </c>
      <c r="M630">
        <v>261</v>
      </c>
      <c r="N630">
        <v>35955.021999999997</v>
      </c>
      <c r="O630">
        <v>7</v>
      </c>
      <c r="P630">
        <v>0.283524904214559</v>
      </c>
    </row>
    <row r="631" spans="1:16" x14ac:dyDescent="0.2">
      <c r="A631" t="s">
        <v>1979</v>
      </c>
      <c r="B631">
        <v>-3.1378939106342998E-2</v>
      </c>
      <c r="C631">
        <v>13.0258935970304</v>
      </c>
      <c r="D631">
        <v>-0.12638761697263701</v>
      </c>
      <c r="E631">
        <v>0.90322106864768503</v>
      </c>
      <c r="F631">
        <v>0.99916976934644897</v>
      </c>
      <c r="G631">
        <v>-4.7006213815063598</v>
      </c>
      <c r="H631" t="s">
        <v>1980</v>
      </c>
      <c r="I631" t="s">
        <v>1981</v>
      </c>
      <c r="J631">
        <v>10802</v>
      </c>
      <c r="K631" t="s">
        <v>1979</v>
      </c>
      <c r="L631">
        <v>3282</v>
      </c>
      <c r="M631">
        <v>1094</v>
      </c>
      <c r="N631">
        <v>8456.8315000000002</v>
      </c>
      <c r="O631">
        <v>7</v>
      </c>
      <c r="P631">
        <v>8.0438756855575902E-2</v>
      </c>
    </row>
    <row r="632" spans="1:16" x14ac:dyDescent="0.2">
      <c r="A632" t="s">
        <v>1982</v>
      </c>
      <c r="B632">
        <v>-0.13148325451315299</v>
      </c>
      <c r="C632">
        <v>13.8635084171537</v>
      </c>
      <c r="D632">
        <v>-0.85951787016222103</v>
      </c>
      <c r="E632">
        <v>0.420431304268096</v>
      </c>
      <c r="F632">
        <v>0.99916976934644897</v>
      </c>
      <c r="G632">
        <v>-4.6277758201449304</v>
      </c>
      <c r="H632" t="s">
        <v>1983</v>
      </c>
      <c r="I632" t="s">
        <v>1984</v>
      </c>
      <c r="J632">
        <v>10427</v>
      </c>
      <c r="K632" t="s">
        <v>1982</v>
      </c>
      <c r="L632">
        <v>3897</v>
      </c>
      <c r="M632">
        <v>1299</v>
      </c>
      <c r="N632">
        <v>15023.748</v>
      </c>
      <c r="O632">
        <v>15</v>
      </c>
      <c r="P632">
        <v>0.18783679753656701</v>
      </c>
    </row>
    <row r="633" spans="1:16" x14ac:dyDescent="0.2">
      <c r="A633" t="s">
        <v>1985</v>
      </c>
      <c r="B633">
        <v>4.18796843588378E-2</v>
      </c>
      <c r="C633">
        <v>12.361307856354999</v>
      </c>
      <c r="D633">
        <v>9.2641536730277502E-2</v>
      </c>
      <c r="E633">
        <v>0.92896097717727999</v>
      </c>
      <c r="F633">
        <v>0.99916976934644897</v>
      </c>
      <c r="G633">
        <v>-4.7014413064349601</v>
      </c>
      <c r="H633" t="s">
        <v>1986</v>
      </c>
      <c r="I633" t="s">
        <v>1987</v>
      </c>
      <c r="J633">
        <v>23266</v>
      </c>
      <c r="K633" t="s">
        <v>1985</v>
      </c>
      <c r="L633">
        <v>4425</v>
      </c>
      <c r="M633">
        <v>1475</v>
      </c>
      <c r="N633">
        <v>5817.6913999999997</v>
      </c>
      <c r="O633">
        <v>1</v>
      </c>
      <c r="P633">
        <v>1.4237288135593201E-2</v>
      </c>
    </row>
    <row r="634" spans="1:16" x14ac:dyDescent="0.2">
      <c r="A634" t="s">
        <v>1988</v>
      </c>
      <c r="B634">
        <v>-0.20564339174966201</v>
      </c>
      <c r="C634">
        <v>12.7123123120169</v>
      </c>
      <c r="D634">
        <v>-0.73901022335330102</v>
      </c>
      <c r="E634">
        <v>0.48556277899484801</v>
      </c>
      <c r="F634">
        <v>0.99916976934644897</v>
      </c>
      <c r="G634">
        <v>-4.6458691472200897</v>
      </c>
      <c r="H634" t="s">
        <v>1989</v>
      </c>
      <c r="I634" t="s">
        <v>1990</v>
      </c>
      <c r="J634">
        <v>51567</v>
      </c>
      <c r="K634" t="s">
        <v>1988</v>
      </c>
      <c r="L634">
        <v>1089</v>
      </c>
      <c r="M634">
        <v>363</v>
      </c>
      <c r="N634">
        <v>6864.0551999999998</v>
      </c>
      <c r="O634">
        <v>2</v>
      </c>
      <c r="P634">
        <v>9.9173553719008295E-2</v>
      </c>
    </row>
    <row r="635" spans="1:16" x14ac:dyDescent="0.2">
      <c r="A635" t="s">
        <v>1991</v>
      </c>
      <c r="B635">
        <v>0.69605661046394496</v>
      </c>
      <c r="C635">
        <v>14.1476904357382</v>
      </c>
      <c r="D635">
        <v>2.1664598954907999</v>
      </c>
      <c r="E635">
        <v>6.9671336202452805E-2</v>
      </c>
      <c r="F635">
        <v>0.99916976934644897</v>
      </c>
      <c r="G635">
        <v>-4.3852391793142997</v>
      </c>
      <c r="H635" t="s">
        <v>1992</v>
      </c>
      <c r="I635" t="s">
        <v>1993</v>
      </c>
      <c r="J635">
        <v>25874</v>
      </c>
      <c r="K635" t="s">
        <v>1991</v>
      </c>
      <c r="L635">
        <v>384</v>
      </c>
      <c r="M635">
        <v>128</v>
      </c>
      <c r="N635">
        <v>21081.694500000001</v>
      </c>
      <c r="O635">
        <v>3</v>
      </c>
      <c r="P635">
        <v>0.265625</v>
      </c>
    </row>
    <row r="636" spans="1:16" x14ac:dyDescent="0.2">
      <c r="A636" t="s">
        <v>1994</v>
      </c>
      <c r="B636">
        <v>7.6112927745953102E-2</v>
      </c>
      <c r="C636">
        <v>15.825093617642301</v>
      </c>
      <c r="D636">
        <v>0.44322875270511802</v>
      </c>
      <c r="E636">
        <v>0.671884659373853</v>
      </c>
      <c r="F636">
        <v>0.99916976934644897</v>
      </c>
      <c r="G636">
        <v>-4.6811066247130899</v>
      </c>
      <c r="H636" t="s">
        <v>1995</v>
      </c>
      <c r="I636" t="s">
        <v>1996</v>
      </c>
      <c r="J636">
        <v>23474</v>
      </c>
      <c r="K636" t="s">
        <v>1994</v>
      </c>
      <c r="L636">
        <v>783</v>
      </c>
      <c r="M636">
        <v>261</v>
      </c>
      <c r="N636">
        <v>55658.652999999998</v>
      </c>
      <c r="O636">
        <v>13.5</v>
      </c>
      <c r="P636">
        <v>0.72030651340996199</v>
      </c>
    </row>
    <row r="637" spans="1:16" x14ac:dyDescent="0.2">
      <c r="A637" t="s">
        <v>1997</v>
      </c>
      <c r="B637">
        <v>0.15051581890148399</v>
      </c>
      <c r="C637">
        <v>15.8849819648728</v>
      </c>
      <c r="D637">
        <v>1.0298631120647801</v>
      </c>
      <c r="E637">
        <v>0.33963701961221499</v>
      </c>
      <c r="F637">
        <v>0.99916976934644897</v>
      </c>
      <c r="G637">
        <v>-4.5994177754127401</v>
      </c>
      <c r="H637" t="s">
        <v>1998</v>
      </c>
      <c r="I637" t="s">
        <v>1999</v>
      </c>
      <c r="J637">
        <v>2181</v>
      </c>
      <c r="K637" t="s">
        <v>1997</v>
      </c>
      <c r="L637">
        <v>2163</v>
      </c>
      <c r="M637">
        <v>721</v>
      </c>
      <c r="N637">
        <v>61359.218500000003</v>
      </c>
      <c r="O637">
        <v>31.5</v>
      </c>
      <c r="P637">
        <v>0.634535367545076</v>
      </c>
    </row>
    <row r="638" spans="1:16" x14ac:dyDescent="0.2">
      <c r="A638" t="s">
        <v>2000</v>
      </c>
      <c r="B638">
        <v>-0.15372748782409801</v>
      </c>
      <c r="C638">
        <v>13.402530926179301</v>
      </c>
      <c r="D638">
        <v>-0.89128480657146303</v>
      </c>
      <c r="E638">
        <v>0.40436304592390399</v>
      </c>
      <c r="F638">
        <v>0.99916976934644897</v>
      </c>
      <c r="G638">
        <v>-4.6227131499343601</v>
      </c>
      <c r="H638" t="s">
        <v>2001</v>
      </c>
      <c r="I638" t="s">
        <v>2002</v>
      </c>
      <c r="J638">
        <v>25885</v>
      </c>
      <c r="K638" t="s">
        <v>2000</v>
      </c>
      <c r="L638">
        <v>5163</v>
      </c>
      <c r="M638">
        <v>1721</v>
      </c>
      <c r="N638">
        <v>11687.095499999999</v>
      </c>
      <c r="O638">
        <v>23.5</v>
      </c>
      <c r="P638">
        <v>0.219930273097037</v>
      </c>
    </row>
    <row r="639" spans="1:16" x14ac:dyDescent="0.2">
      <c r="A639" t="s">
        <v>2003</v>
      </c>
      <c r="B639">
        <v>-0.27636291880297897</v>
      </c>
      <c r="C639">
        <v>11.512541404018201</v>
      </c>
      <c r="D639">
        <v>-0.61190696951517798</v>
      </c>
      <c r="E639">
        <v>0.56125212470281205</v>
      </c>
      <c r="F639">
        <v>0.99916976934644897</v>
      </c>
      <c r="G639">
        <v>-4.6627676943266696</v>
      </c>
      <c r="H639" t="s">
        <v>2004</v>
      </c>
      <c r="I639" t="s">
        <v>2005</v>
      </c>
      <c r="J639">
        <v>4850</v>
      </c>
      <c r="K639" t="s">
        <v>2003</v>
      </c>
      <c r="L639">
        <v>2142</v>
      </c>
      <c r="M639">
        <v>714</v>
      </c>
      <c r="N639">
        <v>3208.8595</v>
      </c>
      <c r="O639">
        <v>1</v>
      </c>
      <c r="P639">
        <v>2.1008403361344501E-2</v>
      </c>
    </row>
    <row r="640" spans="1:16" x14ac:dyDescent="0.2">
      <c r="A640" t="s">
        <v>2006</v>
      </c>
      <c r="B640">
        <v>-0.32789776974849799</v>
      </c>
      <c r="C640">
        <v>13.395038537418801</v>
      </c>
      <c r="D640">
        <v>-1.73361256613574</v>
      </c>
      <c r="E640">
        <v>0.12957328909034899</v>
      </c>
      <c r="F640">
        <v>0.99916976934644897</v>
      </c>
      <c r="G640">
        <v>-4.46591469831609</v>
      </c>
      <c r="H640" t="s">
        <v>2007</v>
      </c>
      <c r="I640" t="s">
        <v>2008</v>
      </c>
      <c r="J640">
        <v>10617</v>
      </c>
      <c r="K640" t="s">
        <v>2006</v>
      </c>
      <c r="L640">
        <v>1308</v>
      </c>
      <c r="M640">
        <v>436</v>
      </c>
      <c r="N640">
        <v>11150.333500000001</v>
      </c>
      <c r="O640">
        <v>5</v>
      </c>
      <c r="P640">
        <v>0.18577981651376099</v>
      </c>
    </row>
    <row r="641" spans="1:16" x14ac:dyDescent="0.2">
      <c r="A641" t="s">
        <v>2009</v>
      </c>
      <c r="B641">
        <v>-0.16072841340687</v>
      </c>
      <c r="C641">
        <v>13.1573658749305</v>
      </c>
      <c r="D641">
        <v>-0.55793201344798105</v>
      </c>
      <c r="E641">
        <v>0.59545668773507598</v>
      </c>
      <c r="F641">
        <v>0.99916976934644897</v>
      </c>
      <c r="G641">
        <v>-4.6691749735985599</v>
      </c>
      <c r="H641" t="s">
        <v>2010</v>
      </c>
      <c r="I641" t="s">
        <v>2011</v>
      </c>
      <c r="J641">
        <v>10898</v>
      </c>
      <c r="K641" t="s">
        <v>2009</v>
      </c>
      <c r="L641">
        <v>810</v>
      </c>
      <c r="M641">
        <v>270</v>
      </c>
      <c r="N641">
        <v>9429.5044999999991</v>
      </c>
      <c r="O641">
        <v>4</v>
      </c>
      <c r="P641">
        <v>0.23888888888888901</v>
      </c>
    </row>
    <row r="642" spans="1:16" x14ac:dyDescent="0.2">
      <c r="A642" t="s">
        <v>2012</v>
      </c>
      <c r="B642">
        <v>0.37800933287363803</v>
      </c>
      <c r="C642">
        <v>12.2728580567985</v>
      </c>
      <c r="D642">
        <v>2.5393248117902898</v>
      </c>
      <c r="E642">
        <v>4.0959461248979E-2</v>
      </c>
      <c r="F642">
        <v>0.99916976934644897</v>
      </c>
      <c r="G642">
        <v>-4.3224254086034604</v>
      </c>
      <c r="H642" t="s">
        <v>2013</v>
      </c>
      <c r="I642" t="s">
        <v>2014</v>
      </c>
      <c r="J642">
        <v>4772</v>
      </c>
      <c r="K642" t="s">
        <v>2012</v>
      </c>
      <c r="L642">
        <v>2832</v>
      </c>
      <c r="M642">
        <v>944</v>
      </c>
      <c r="N642">
        <v>5058.1670000000004</v>
      </c>
      <c r="O642">
        <v>1</v>
      </c>
      <c r="P642">
        <v>1.3771186440678001E-2</v>
      </c>
    </row>
    <row r="643" spans="1:16" x14ac:dyDescent="0.2">
      <c r="A643" t="s">
        <v>2015</v>
      </c>
      <c r="B643">
        <v>-0.26999274761730502</v>
      </c>
      <c r="C643">
        <v>14.464391585751301</v>
      </c>
      <c r="D643">
        <v>-1.3429878142971501</v>
      </c>
      <c r="E643">
        <v>0.223995512948366</v>
      </c>
      <c r="F643">
        <v>0.99916976934644897</v>
      </c>
      <c r="G643">
        <v>-4.5416494394631099</v>
      </c>
      <c r="H643" t="s">
        <v>2016</v>
      </c>
      <c r="I643" t="s">
        <v>2017</v>
      </c>
      <c r="J643">
        <v>8623</v>
      </c>
      <c r="K643" t="s">
        <v>2015</v>
      </c>
      <c r="L643">
        <v>1866</v>
      </c>
      <c r="M643">
        <v>622</v>
      </c>
      <c r="N643">
        <v>22832.682000000001</v>
      </c>
      <c r="O643">
        <v>8</v>
      </c>
      <c r="P643">
        <v>0.202572347266881</v>
      </c>
    </row>
    <row r="644" spans="1:16" x14ac:dyDescent="0.2">
      <c r="A644" t="s">
        <v>2018</v>
      </c>
      <c r="B644">
        <v>0.13243277473575099</v>
      </c>
      <c r="C644">
        <v>13.609881707448899</v>
      </c>
      <c r="D644">
        <v>0.52091787003153001</v>
      </c>
      <c r="E644">
        <v>0.61958282991087199</v>
      </c>
      <c r="F644">
        <v>0.99916976934644897</v>
      </c>
      <c r="G644">
        <v>-4.6732826806350003</v>
      </c>
      <c r="H644" t="s">
        <v>2019</v>
      </c>
      <c r="I644" t="s">
        <v>2020</v>
      </c>
      <c r="J644">
        <v>8760</v>
      </c>
      <c r="K644" t="s">
        <v>2018</v>
      </c>
      <c r="L644">
        <v>1338</v>
      </c>
      <c r="M644">
        <v>446</v>
      </c>
      <c r="N644">
        <v>12455.982</v>
      </c>
      <c r="O644">
        <v>1</v>
      </c>
      <c r="P644">
        <v>3.8116591928251099E-2</v>
      </c>
    </row>
    <row r="645" spans="1:16" x14ac:dyDescent="0.2">
      <c r="A645" t="s">
        <v>2021</v>
      </c>
      <c r="B645">
        <v>-0.15555436154753899</v>
      </c>
      <c r="C645">
        <v>15.9289108054381</v>
      </c>
      <c r="D645">
        <v>-0.80712017938570702</v>
      </c>
      <c r="E645">
        <v>0.44794156230300203</v>
      </c>
      <c r="F645">
        <v>0.99916976934644897</v>
      </c>
      <c r="G645">
        <v>-4.6358687996968104</v>
      </c>
      <c r="H645" t="s">
        <v>2022</v>
      </c>
      <c r="I645" t="s">
        <v>2023</v>
      </c>
      <c r="J645">
        <v>9119</v>
      </c>
      <c r="K645" t="s">
        <v>2021</v>
      </c>
      <c r="L645">
        <v>1656</v>
      </c>
      <c r="M645">
        <v>552</v>
      </c>
      <c r="N645">
        <v>59125.370999999999</v>
      </c>
      <c r="O645">
        <v>10</v>
      </c>
      <c r="P645">
        <v>0.21376811594202899</v>
      </c>
    </row>
    <row r="646" spans="1:16" x14ac:dyDescent="0.2">
      <c r="A646" t="s">
        <v>2024</v>
      </c>
      <c r="B646">
        <v>0.229724312369957</v>
      </c>
      <c r="C646">
        <v>13.2826980932855</v>
      </c>
      <c r="D646">
        <v>0.95722843033035798</v>
      </c>
      <c r="E646">
        <v>0.372477828253929</v>
      </c>
      <c r="F646">
        <v>0.99916976934644897</v>
      </c>
      <c r="G646">
        <v>-4.61185846346602</v>
      </c>
      <c r="H646" t="s">
        <v>2025</v>
      </c>
      <c r="I646" t="s">
        <v>2026</v>
      </c>
      <c r="J646">
        <v>11116</v>
      </c>
      <c r="K646" t="s">
        <v>2024</v>
      </c>
      <c r="L646">
        <v>1386</v>
      </c>
      <c r="M646">
        <v>462</v>
      </c>
      <c r="N646">
        <v>10426.288</v>
      </c>
      <c r="O646">
        <v>8</v>
      </c>
      <c r="P646">
        <v>0.29437229437229401</v>
      </c>
    </row>
    <row r="647" spans="1:16" x14ac:dyDescent="0.2">
      <c r="A647" t="s">
        <v>2027</v>
      </c>
      <c r="B647">
        <v>0.19312903614143601</v>
      </c>
      <c r="C647">
        <v>12.782949307052</v>
      </c>
      <c r="D647">
        <v>0.64360317431834202</v>
      </c>
      <c r="E647">
        <v>0.54172632011789001</v>
      </c>
      <c r="F647">
        <v>0.99916976934644897</v>
      </c>
      <c r="G647">
        <v>-4.6587838117077798</v>
      </c>
      <c r="H647" t="s">
        <v>2028</v>
      </c>
      <c r="I647" t="s">
        <v>2029</v>
      </c>
      <c r="J647">
        <v>23774</v>
      </c>
      <c r="K647" t="s">
        <v>2027</v>
      </c>
      <c r="L647">
        <v>3570</v>
      </c>
      <c r="M647">
        <v>1190</v>
      </c>
      <c r="N647">
        <v>6508.9470000000001</v>
      </c>
      <c r="O647">
        <v>1</v>
      </c>
      <c r="P647">
        <v>7.5630252100840302E-3</v>
      </c>
    </row>
    <row r="648" spans="1:16" x14ac:dyDescent="0.2">
      <c r="A648" t="s">
        <v>2030</v>
      </c>
      <c r="B648">
        <v>-0.19864112198181699</v>
      </c>
      <c r="C648">
        <v>12.052270406236101</v>
      </c>
      <c r="D648">
        <v>-0.75491873776024698</v>
      </c>
      <c r="E648">
        <v>0.476588605165298</v>
      </c>
      <c r="F648">
        <v>0.99916976934644897</v>
      </c>
      <c r="G648">
        <v>-4.6435886763012002</v>
      </c>
      <c r="H648" t="s">
        <v>2031</v>
      </c>
      <c r="I648" t="s">
        <v>2032</v>
      </c>
      <c r="J648">
        <v>10775</v>
      </c>
      <c r="K648" t="s">
        <v>2030</v>
      </c>
      <c r="L648">
        <v>663</v>
      </c>
      <c r="M648">
        <v>221</v>
      </c>
      <c r="N648">
        <v>4656.5595000000003</v>
      </c>
      <c r="O648">
        <v>2</v>
      </c>
      <c r="P648">
        <v>0.11764705882352899</v>
      </c>
    </row>
    <row r="649" spans="1:16" x14ac:dyDescent="0.2">
      <c r="A649" t="s">
        <v>2033</v>
      </c>
      <c r="B649">
        <v>-0.43108952438876902</v>
      </c>
      <c r="C649">
        <v>12.553919875662499</v>
      </c>
      <c r="D649">
        <v>-2.8605427831894699</v>
      </c>
      <c r="E649">
        <v>2.6164740881579499E-2</v>
      </c>
      <c r="F649">
        <v>0.99916976934644897</v>
      </c>
      <c r="G649">
        <v>-4.2743425837537803</v>
      </c>
      <c r="H649" t="s">
        <v>2034</v>
      </c>
      <c r="I649" t="s">
        <v>2035</v>
      </c>
      <c r="J649">
        <v>8924</v>
      </c>
      <c r="K649" t="s">
        <v>2033</v>
      </c>
      <c r="L649">
        <v>14505</v>
      </c>
      <c r="M649">
        <v>4835</v>
      </c>
      <c r="N649">
        <v>6537.9703</v>
      </c>
      <c r="O649">
        <v>8</v>
      </c>
      <c r="P649">
        <v>3.7849017580144799E-2</v>
      </c>
    </row>
    <row r="650" spans="1:16" x14ac:dyDescent="0.2">
      <c r="A650" t="s">
        <v>2036</v>
      </c>
      <c r="B650">
        <v>5.4725104208698E-2</v>
      </c>
      <c r="C650">
        <v>13.8251077617654</v>
      </c>
      <c r="D650">
        <v>0.34385347901835001</v>
      </c>
      <c r="E650">
        <v>0.74174145948824899</v>
      </c>
      <c r="F650">
        <v>0.99916976934644897</v>
      </c>
      <c r="G650">
        <v>-4.68944653886739</v>
      </c>
      <c r="H650" t="s">
        <v>2037</v>
      </c>
      <c r="I650" t="s">
        <v>2038</v>
      </c>
      <c r="J650">
        <v>9342</v>
      </c>
      <c r="K650" t="s">
        <v>2036</v>
      </c>
      <c r="L650">
        <v>777</v>
      </c>
      <c r="M650">
        <v>259</v>
      </c>
      <c r="N650">
        <v>13616.496999999999</v>
      </c>
      <c r="O650">
        <v>5</v>
      </c>
      <c r="P650">
        <v>0.247104247104247</v>
      </c>
    </row>
    <row r="651" spans="1:16" x14ac:dyDescent="0.2">
      <c r="A651" t="s">
        <v>2039</v>
      </c>
      <c r="B651">
        <v>-6.22479522080557E-2</v>
      </c>
      <c r="C651">
        <v>15.2518648168918</v>
      </c>
      <c r="D651">
        <v>-0.43967194092635198</v>
      </c>
      <c r="E651">
        <v>0.67433030778260705</v>
      </c>
      <c r="F651">
        <v>0.99916976934644897</v>
      </c>
      <c r="G651">
        <v>-4.6814380831051903</v>
      </c>
      <c r="H651" t="s">
        <v>2040</v>
      </c>
      <c r="I651" t="s">
        <v>2041</v>
      </c>
      <c r="J651">
        <v>9943</v>
      </c>
      <c r="K651" t="s">
        <v>2039</v>
      </c>
      <c r="L651">
        <v>1584</v>
      </c>
      <c r="M651">
        <v>528</v>
      </c>
      <c r="N651">
        <v>39264.107499999998</v>
      </c>
      <c r="O651">
        <v>16</v>
      </c>
      <c r="P651">
        <v>0.39204545454545497</v>
      </c>
    </row>
    <row r="652" spans="1:16" x14ac:dyDescent="0.2">
      <c r="A652" t="s">
        <v>2042</v>
      </c>
      <c r="B652">
        <v>0.54056293127870303</v>
      </c>
      <c r="C652">
        <v>16.880602967412301</v>
      </c>
      <c r="D652">
        <v>1.3509380522942001</v>
      </c>
      <c r="E652">
        <v>0.22156937391318299</v>
      </c>
      <c r="F652">
        <v>0.99916976934644897</v>
      </c>
      <c r="G652">
        <v>-4.5401244102553404</v>
      </c>
      <c r="H652" t="s">
        <v>2043</v>
      </c>
      <c r="I652" t="s">
        <v>2044</v>
      </c>
      <c r="J652">
        <v>22824</v>
      </c>
      <c r="K652" t="s">
        <v>2042</v>
      </c>
      <c r="L652">
        <v>2520</v>
      </c>
      <c r="M652">
        <v>840</v>
      </c>
      <c r="N652">
        <v>126964.033</v>
      </c>
      <c r="O652">
        <v>3</v>
      </c>
      <c r="P652">
        <v>4.8809523809523803E-2</v>
      </c>
    </row>
    <row r="653" spans="1:16" x14ac:dyDescent="0.2">
      <c r="A653" t="s">
        <v>2045</v>
      </c>
      <c r="B653">
        <v>4.8941430104827398E-2</v>
      </c>
      <c r="C653">
        <v>13.789668014145301</v>
      </c>
      <c r="D653">
        <v>0.36949557384585602</v>
      </c>
      <c r="E653">
        <v>0.72342643846989696</v>
      </c>
      <c r="F653">
        <v>0.99916976934644897</v>
      </c>
      <c r="G653">
        <v>-4.6874803229178896</v>
      </c>
      <c r="H653" t="s">
        <v>2046</v>
      </c>
      <c r="I653" t="s">
        <v>2047</v>
      </c>
      <c r="J653">
        <v>9991</v>
      </c>
      <c r="K653" t="s">
        <v>2045</v>
      </c>
      <c r="L653">
        <v>1677</v>
      </c>
      <c r="M653">
        <v>559</v>
      </c>
      <c r="N653">
        <v>13909.245000000001</v>
      </c>
      <c r="O653">
        <v>9.5</v>
      </c>
      <c r="P653">
        <v>0.301431127012522</v>
      </c>
    </row>
    <row r="654" spans="1:16" x14ac:dyDescent="0.2">
      <c r="A654" t="s">
        <v>2048</v>
      </c>
      <c r="B654">
        <v>-7.3200109552871595E-2</v>
      </c>
      <c r="C654">
        <v>16.9635295518836</v>
      </c>
      <c r="D654">
        <v>-0.336050812939517</v>
      </c>
      <c r="E654">
        <v>0.74735155238056705</v>
      </c>
      <c r="F654">
        <v>0.99916976934644897</v>
      </c>
      <c r="G654">
        <v>-4.6900186197660902</v>
      </c>
      <c r="H654" t="s">
        <v>2049</v>
      </c>
      <c r="I654" t="s">
        <v>2050</v>
      </c>
      <c r="J654">
        <v>51691</v>
      </c>
      <c r="K654" t="s">
        <v>2048</v>
      </c>
      <c r="L654">
        <v>291</v>
      </c>
      <c r="M654">
        <v>97</v>
      </c>
      <c r="N654">
        <v>129380.473</v>
      </c>
      <c r="O654">
        <v>6</v>
      </c>
      <c r="P654">
        <v>0.56701030927835006</v>
      </c>
    </row>
    <row r="655" spans="1:16" x14ac:dyDescent="0.2">
      <c r="A655" t="s">
        <v>2051</v>
      </c>
      <c r="B655">
        <v>0.106309694256968</v>
      </c>
      <c r="C655">
        <v>16.326583776853798</v>
      </c>
      <c r="D655">
        <v>0.57175628948914603</v>
      </c>
      <c r="E655">
        <v>0.58658384522475704</v>
      </c>
      <c r="F655">
        <v>0.99916976934644897</v>
      </c>
      <c r="G655">
        <v>-4.6675802931149999</v>
      </c>
      <c r="H655" t="s">
        <v>2052</v>
      </c>
      <c r="I655" t="s">
        <v>2053</v>
      </c>
      <c r="J655">
        <v>160</v>
      </c>
      <c r="K655" t="s">
        <v>2051</v>
      </c>
      <c r="L655">
        <v>2934</v>
      </c>
      <c r="M655">
        <v>978</v>
      </c>
      <c r="N655">
        <v>84337.83</v>
      </c>
      <c r="O655">
        <v>48</v>
      </c>
      <c r="P655">
        <v>0.58946830265848704</v>
      </c>
    </row>
    <row r="656" spans="1:16" x14ac:dyDescent="0.2">
      <c r="A656" t="s">
        <v>2054</v>
      </c>
      <c r="B656">
        <v>-6.6462818325181403E-2</v>
      </c>
      <c r="C656">
        <v>11.9217219019206</v>
      </c>
      <c r="D656">
        <v>-0.24677117420616901</v>
      </c>
      <c r="E656">
        <v>0.81264849667588801</v>
      </c>
      <c r="F656">
        <v>0.99916976934644897</v>
      </c>
      <c r="G656">
        <v>-4.6956738652543804</v>
      </c>
      <c r="H656" t="s">
        <v>2055</v>
      </c>
      <c r="I656" t="s">
        <v>2056</v>
      </c>
      <c r="J656" t="s">
        <v>100</v>
      </c>
      <c r="K656" t="s">
        <v>100</v>
      </c>
      <c r="L656" t="s">
        <v>100</v>
      </c>
      <c r="M656" t="s">
        <v>100</v>
      </c>
      <c r="N656">
        <v>3536.7175000000002</v>
      </c>
      <c r="O656">
        <v>2</v>
      </c>
      <c r="P656" t="s">
        <v>100</v>
      </c>
    </row>
    <row r="657" spans="1:16" x14ac:dyDescent="0.2">
      <c r="A657" t="s">
        <v>2057</v>
      </c>
      <c r="B657">
        <v>-0.393910617554107</v>
      </c>
      <c r="C657">
        <v>10.5638111354247</v>
      </c>
      <c r="D657">
        <v>-1.9296871117077801</v>
      </c>
      <c r="E657">
        <v>9.7876122179396494E-2</v>
      </c>
      <c r="F657">
        <v>0.99916976934644897</v>
      </c>
      <c r="G657">
        <v>-4.4285599405423701</v>
      </c>
      <c r="H657" t="s">
        <v>2058</v>
      </c>
      <c r="I657" t="s">
        <v>2059</v>
      </c>
      <c r="J657">
        <v>23586</v>
      </c>
      <c r="K657" t="s">
        <v>2057</v>
      </c>
      <c r="L657">
        <v>2778</v>
      </c>
      <c r="M657">
        <v>926</v>
      </c>
      <c r="N657">
        <v>1343.9907000000001</v>
      </c>
      <c r="O657">
        <v>1</v>
      </c>
      <c r="P657">
        <v>3.1317494600431997E-2</v>
      </c>
    </row>
    <row r="658" spans="1:16" x14ac:dyDescent="0.2">
      <c r="A658" t="s">
        <v>2060</v>
      </c>
      <c r="B658">
        <v>-1.82736171764191E-2</v>
      </c>
      <c r="C658">
        <v>16.028106376199499</v>
      </c>
      <c r="D658">
        <v>-0.13935400044089399</v>
      </c>
      <c r="E658">
        <v>0.893362624194176</v>
      </c>
      <c r="F658">
        <v>0.99916976934644897</v>
      </c>
      <c r="G658">
        <v>-4.70023971981509</v>
      </c>
      <c r="H658" t="s">
        <v>2061</v>
      </c>
      <c r="I658" t="s">
        <v>2062</v>
      </c>
      <c r="J658">
        <v>6780</v>
      </c>
      <c r="K658" t="s">
        <v>2060</v>
      </c>
      <c r="L658">
        <v>1734</v>
      </c>
      <c r="M658">
        <v>578</v>
      </c>
      <c r="N658">
        <v>66193.209000000003</v>
      </c>
      <c r="O658">
        <v>29.5</v>
      </c>
      <c r="P658">
        <v>0.71799307958477498</v>
      </c>
    </row>
    <row r="659" spans="1:16" x14ac:dyDescent="0.2">
      <c r="A659" t="s">
        <v>2063</v>
      </c>
      <c r="B659">
        <v>-0.12465118669725</v>
      </c>
      <c r="C659">
        <v>13.234616707639701</v>
      </c>
      <c r="D659">
        <v>-0.80575119859679101</v>
      </c>
      <c r="E659">
        <v>0.44867707685049502</v>
      </c>
      <c r="F659">
        <v>0.99916976934644897</v>
      </c>
      <c r="G659">
        <v>-4.6360757414438698</v>
      </c>
      <c r="H659" t="s">
        <v>2064</v>
      </c>
      <c r="I659" t="s">
        <v>2065</v>
      </c>
      <c r="J659">
        <v>7268</v>
      </c>
      <c r="K659" t="s">
        <v>2063</v>
      </c>
      <c r="L659">
        <v>1164</v>
      </c>
      <c r="M659">
        <v>388</v>
      </c>
      <c r="N659">
        <v>10008.3215</v>
      </c>
      <c r="O659">
        <v>3.5</v>
      </c>
      <c r="P659">
        <v>0.15721649484536099</v>
      </c>
    </row>
    <row r="660" spans="1:16" x14ac:dyDescent="0.2">
      <c r="A660" t="s">
        <v>2066</v>
      </c>
      <c r="B660">
        <v>-0.53112196331155603</v>
      </c>
      <c r="C660">
        <v>11.0977409044011</v>
      </c>
      <c r="D660">
        <v>-1.1844200940281</v>
      </c>
      <c r="E660">
        <v>0.27748641330878399</v>
      </c>
      <c r="F660">
        <v>0.99916976934644897</v>
      </c>
      <c r="G660">
        <v>-4.57157731686915</v>
      </c>
      <c r="H660" t="s">
        <v>2067</v>
      </c>
      <c r="I660" t="s">
        <v>2068</v>
      </c>
      <c r="J660">
        <v>23585</v>
      </c>
      <c r="K660" t="s">
        <v>2066</v>
      </c>
      <c r="L660">
        <v>474</v>
      </c>
      <c r="M660">
        <v>158</v>
      </c>
      <c r="N660">
        <v>3573.0021999999999</v>
      </c>
      <c r="O660">
        <v>1</v>
      </c>
      <c r="P660">
        <v>0.183544303797468</v>
      </c>
    </row>
    <row r="661" spans="1:16" x14ac:dyDescent="0.2">
      <c r="A661" t="s">
        <v>2069</v>
      </c>
      <c r="B661">
        <v>-0.12679437215168199</v>
      </c>
      <c r="C661">
        <v>15.0681781744833</v>
      </c>
      <c r="D661">
        <v>-0.63157630730703496</v>
      </c>
      <c r="E661">
        <v>0.54908544742925403</v>
      </c>
      <c r="F661">
        <v>0.99916976934644897</v>
      </c>
      <c r="G661">
        <v>-4.6603142333098102</v>
      </c>
      <c r="H661" t="s">
        <v>2070</v>
      </c>
      <c r="I661" t="s">
        <v>2071</v>
      </c>
      <c r="J661">
        <v>8436</v>
      </c>
      <c r="K661" t="s">
        <v>2069</v>
      </c>
      <c r="L661">
        <v>1278</v>
      </c>
      <c r="M661">
        <v>426</v>
      </c>
      <c r="N661">
        <v>34751.603000000003</v>
      </c>
      <c r="O661">
        <v>4.5</v>
      </c>
      <c r="P661">
        <v>0.136150234741784</v>
      </c>
    </row>
    <row r="662" spans="1:16" x14ac:dyDescent="0.2">
      <c r="A662" t="s">
        <v>2072</v>
      </c>
      <c r="B662">
        <v>9.1686591250706301E-2</v>
      </c>
      <c r="C662">
        <v>16.081280276120101</v>
      </c>
      <c r="D662">
        <v>0.56149849972904797</v>
      </c>
      <c r="E662">
        <v>0.59316032633162097</v>
      </c>
      <c r="F662">
        <v>0.99916976934644897</v>
      </c>
      <c r="G662">
        <v>-4.6687666752338899</v>
      </c>
      <c r="H662" t="s">
        <v>2073</v>
      </c>
      <c r="I662" t="s">
        <v>2074</v>
      </c>
      <c r="J662">
        <v>9532</v>
      </c>
      <c r="K662" t="s">
        <v>2072</v>
      </c>
      <c r="L662">
        <v>636</v>
      </c>
      <c r="M662">
        <v>212</v>
      </c>
      <c r="N662">
        <v>71494.065000000002</v>
      </c>
      <c r="O662">
        <v>16</v>
      </c>
      <c r="P662">
        <v>0.86556603773584895</v>
      </c>
    </row>
    <row r="663" spans="1:16" x14ac:dyDescent="0.2">
      <c r="A663" t="s">
        <v>2075</v>
      </c>
      <c r="B663">
        <v>-0.19205109421845301</v>
      </c>
      <c r="C663">
        <v>13.3207254533095</v>
      </c>
      <c r="D663">
        <v>-0.63009455273487502</v>
      </c>
      <c r="E663">
        <v>0.54999634980392598</v>
      </c>
      <c r="F663">
        <v>0.99916976934644897</v>
      </c>
      <c r="G663">
        <v>-4.6605012094779497</v>
      </c>
      <c r="H663" t="s">
        <v>2076</v>
      </c>
      <c r="I663" t="s">
        <v>2077</v>
      </c>
      <c r="J663">
        <v>9531</v>
      </c>
      <c r="K663" t="s">
        <v>2075</v>
      </c>
      <c r="L663">
        <v>1728</v>
      </c>
      <c r="M663">
        <v>576</v>
      </c>
      <c r="N663">
        <v>9457.3354999999992</v>
      </c>
      <c r="O663">
        <v>5.5</v>
      </c>
      <c r="P663">
        <v>0.17361111111111099</v>
      </c>
    </row>
    <row r="664" spans="1:16" x14ac:dyDescent="0.2">
      <c r="A664" t="s">
        <v>2078</v>
      </c>
      <c r="B664">
        <v>-2.87036417141611E-2</v>
      </c>
      <c r="C664">
        <v>12.471494906559901</v>
      </c>
      <c r="D664">
        <v>-0.171075046004943</v>
      </c>
      <c r="E664">
        <v>0.86933482656913996</v>
      </c>
      <c r="F664">
        <v>0.99916976934644897</v>
      </c>
      <c r="G664">
        <v>-4.6991510022293399</v>
      </c>
      <c r="H664" t="s">
        <v>2079</v>
      </c>
      <c r="I664" t="s">
        <v>2080</v>
      </c>
      <c r="J664">
        <v>9448</v>
      </c>
      <c r="K664" t="s">
        <v>2078</v>
      </c>
      <c r="L664">
        <v>4155</v>
      </c>
      <c r="M664">
        <v>1385</v>
      </c>
      <c r="N664">
        <v>5677.7816999999995</v>
      </c>
      <c r="O664">
        <v>5</v>
      </c>
      <c r="P664">
        <v>5.7761732851985603E-2</v>
      </c>
    </row>
    <row r="665" spans="1:16" x14ac:dyDescent="0.2">
      <c r="A665" t="s">
        <v>2081</v>
      </c>
      <c r="B665">
        <v>0.107845634266834</v>
      </c>
      <c r="C665">
        <v>11.993210937711799</v>
      </c>
      <c r="D665">
        <v>0.410921785805136</v>
      </c>
      <c r="E665">
        <v>0.69425392562476895</v>
      </c>
      <c r="F665">
        <v>0.99916976934644897</v>
      </c>
      <c r="G665">
        <v>-4.6840288749058301</v>
      </c>
      <c r="H665" t="s">
        <v>2082</v>
      </c>
      <c r="I665" t="s">
        <v>2083</v>
      </c>
      <c r="J665">
        <v>9946</v>
      </c>
      <c r="K665" t="s">
        <v>2081</v>
      </c>
      <c r="L665">
        <v>1050</v>
      </c>
      <c r="M665">
        <v>350</v>
      </c>
      <c r="N665">
        <v>4025.41005</v>
      </c>
      <c r="O665">
        <v>2</v>
      </c>
      <c r="P665">
        <v>0.122857142857143</v>
      </c>
    </row>
    <row r="666" spans="1:16" x14ac:dyDescent="0.2">
      <c r="A666" t="s">
        <v>2084</v>
      </c>
      <c r="B666">
        <v>0.15279764347080199</v>
      </c>
      <c r="C666">
        <v>14.776736999582701</v>
      </c>
      <c r="D666">
        <v>0.98528825974015199</v>
      </c>
      <c r="E666">
        <v>0.35950941663687203</v>
      </c>
      <c r="F666">
        <v>0.99916976934644897</v>
      </c>
      <c r="G666">
        <v>-4.6071089262407101</v>
      </c>
      <c r="H666" t="s">
        <v>2085</v>
      </c>
      <c r="I666" t="s">
        <v>2086</v>
      </c>
      <c r="J666">
        <v>9131</v>
      </c>
      <c r="K666" t="s">
        <v>2084</v>
      </c>
      <c r="L666">
        <v>1869</v>
      </c>
      <c r="M666">
        <v>623</v>
      </c>
      <c r="N666">
        <v>28079.605500000001</v>
      </c>
      <c r="O666">
        <v>18</v>
      </c>
      <c r="P666">
        <v>0.42937399678972699</v>
      </c>
    </row>
    <row r="667" spans="1:16" x14ac:dyDescent="0.2">
      <c r="A667" t="s">
        <v>2087</v>
      </c>
      <c r="B667">
        <v>4.41324037259214E-2</v>
      </c>
      <c r="C667">
        <v>14.180942310961299</v>
      </c>
      <c r="D667">
        <v>0.25673520891877499</v>
      </c>
      <c r="E667">
        <v>0.80526860608004402</v>
      </c>
      <c r="F667">
        <v>0.99916976934644897</v>
      </c>
      <c r="G667">
        <v>-4.6951250976157599</v>
      </c>
      <c r="H667" t="s">
        <v>2088</v>
      </c>
      <c r="I667" t="s">
        <v>2089</v>
      </c>
      <c r="J667">
        <v>10380</v>
      </c>
      <c r="K667" t="s">
        <v>2087</v>
      </c>
      <c r="L667">
        <v>927</v>
      </c>
      <c r="M667">
        <v>309</v>
      </c>
      <c r="N667">
        <v>17391.546999999999</v>
      </c>
      <c r="O667">
        <v>9</v>
      </c>
      <c r="P667">
        <v>0.37864077669902901</v>
      </c>
    </row>
    <row r="668" spans="1:16" x14ac:dyDescent="0.2">
      <c r="A668" t="s">
        <v>2090</v>
      </c>
      <c r="B668">
        <v>0.18320183307020901</v>
      </c>
      <c r="C668">
        <v>14.1768704168987</v>
      </c>
      <c r="D668">
        <v>1.1103047489782401</v>
      </c>
      <c r="E668">
        <v>0.30600335047114002</v>
      </c>
      <c r="F668">
        <v>0.99916976934644897</v>
      </c>
      <c r="G668">
        <v>-4.5851320817359396</v>
      </c>
      <c r="H668" t="s">
        <v>2091</v>
      </c>
      <c r="I668" t="s">
        <v>2092</v>
      </c>
      <c r="J668">
        <v>9415</v>
      </c>
      <c r="K668" t="s">
        <v>2090</v>
      </c>
      <c r="L668">
        <v>1335</v>
      </c>
      <c r="M668">
        <v>445</v>
      </c>
      <c r="N668">
        <v>19023.499</v>
      </c>
      <c r="O668">
        <v>5</v>
      </c>
      <c r="P668">
        <v>0.14044943820224701</v>
      </c>
    </row>
    <row r="669" spans="1:16" x14ac:dyDescent="0.2">
      <c r="A669" t="s">
        <v>2093</v>
      </c>
      <c r="B669">
        <v>-0.10582266840335</v>
      </c>
      <c r="C669">
        <v>15.3632138808627</v>
      </c>
      <c r="D669">
        <v>-0.795002397339717</v>
      </c>
      <c r="E669">
        <v>0.45448167205142198</v>
      </c>
      <c r="F669">
        <v>0.99916976934644897</v>
      </c>
      <c r="G669">
        <v>-4.63769234756223</v>
      </c>
      <c r="H669" t="s">
        <v>2094</v>
      </c>
      <c r="I669" t="s">
        <v>2095</v>
      </c>
      <c r="J669">
        <v>23564</v>
      </c>
      <c r="K669" t="s">
        <v>2093</v>
      </c>
      <c r="L669">
        <v>858</v>
      </c>
      <c r="M669">
        <v>286</v>
      </c>
      <c r="N669">
        <v>42691.794999999998</v>
      </c>
      <c r="O669">
        <v>11</v>
      </c>
      <c r="P669">
        <v>0.79370629370629397</v>
      </c>
    </row>
    <row r="670" spans="1:16" x14ac:dyDescent="0.2">
      <c r="A670" t="s">
        <v>2096</v>
      </c>
      <c r="B670">
        <v>-0.32606482419706101</v>
      </c>
      <c r="C670">
        <v>15.235597879514099</v>
      </c>
      <c r="D670">
        <v>-1.9263373837617599</v>
      </c>
      <c r="E670">
        <v>9.8347692944751305E-2</v>
      </c>
      <c r="F670">
        <v>0.99916976934644897</v>
      </c>
      <c r="G670">
        <v>-4.4291885233043704</v>
      </c>
      <c r="H670" t="s">
        <v>2097</v>
      </c>
      <c r="I670" t="s">
        <v>2098</v>
      </c>
      <c r="J670">
        <v>51060</v>
      </c>
      <c r="K670" t="s">
        <v>2096</v>
      </c>
      <c r="L670">
        <v>519</v>
      </c>
      <c r="M670">
        <v>173</v>
      </c>
      <c r="N670">
        <v>35776.517999999996</v>
      </c>
      <c r="O670">
        <v>8</v>
      </c>
      <c r="P670">
        <v>0.39884393063583801</v>
      </c>
    </row>
    <row r="671" spans="1:16" x14ac:dyDescent="0.2">
      <c r="A671" t="s">
        <v>2099</v>
      </c>
      <c r="B671">
        <v>3.3768881972553899E-2</v>
      </c>
      <c r="C671">
        <v>12.4507171984712</v>
      </c>
      <c r="D671">
        <v>7.5412895017029705E-2</v>
      </c>
      <c r="E671">
        <v>0.94214005369085596</v>
      </c>
      <c r="F671">
        <v>0.99916976934644897</v>
      </c>
      <c r="G671">
        <v>-4.7017629433331898</v>
      </c>
      <c r="H671" t="s">
        <v>2100</v>
      </c>
      <c r="I671" t="s">
        <v>2101</v>
      </c>
      <c r="J671">
        <v>26995</v>
      </c>
      <c r="K671" t="s">
        <v>2099</v>
      </c>
      <c r="L671">
        <v>996</v>
      </c>
      <c r="M671">
        <v>332</v>
      </c>
      <c r="N671">
        <v>7370.7280000000001</v>
      </c>
      <c r="O671">
        <v>2</v>
      </c>
      <c r="P671">
        <v>6.9277108433734899E-2</v>
      </c>
    </row>
    <row r="672" spans="1:16" x14ac:dyDescent="0.2">
      <c r="A672" t="s">
        <v>2102</v>
      </c>
      <c r="B672">
        <v>-0.16977881254350699</v>
      </c>
      <c r="C672">
        <v>13.779199004561001</v>
      </c>
      <c r="D672">
        <v>-0.88557525670499004</v>
      </c>
      <c r="E672">
        <v>0.40721704444164297</v>
      </c>
      <c r="F672">
        <v>0.99916976934644897</v>
      </c>
      <c r="G672">
        <v>-4.6236313914126699</v>
      </c>
      <c r="H672" t="s">
        <v>2103</v>
      </c>
      <c r="I672" t="s">
        <v>2104</v>
      </c>
      <c r="J672">
        <v>11319</v>
      </c>
      <c r="K672" t="s">
        <v>2102</v>
      </c>
      <c r="L672">
        <v>2034</v>
      </c>
      <c r="M672">
        <v>678</v>
      </c>
      <c r="N672">
        <v>14794.52</v>
      </c>
      <c r="O672">
        <v>7.5</v>
      </c>
      <c r="P672">
        <v>0.15339233038348099</v>
      </c>
    </row>
    <row r="673" spans="1:16" x14ac:dyDescent="0.2">
      <c r="A673" t="s">
        <v>2105</v>
      </c>
      <c r="B673">
        <v>-3.0768228071664801E-2</v>
      </c>
      <c r="C673">
        <v>14.0552367720537</v>
      </c>
      <c r="D673">
        <v>-0.175219782992865</v>
      </c>
      <c r="E673">
        <v>0.86620575688900003</v>
      </c>
      <c r="F673">
        <v>0.99916976934644897</v>
      </c>
      <c r="G673">
        <v>-4.6989925588621499</v>
      </c>
      <c r="H673" t="s">
        <v>2106</v>
      </c>
      <c r="I673" t="s">
        <v>2107</v>
      </c>
      <c r="J673">
        <v>25949</v>
      </c>
      <c r="K673" t="s">
        <v>2105</v>
      </c>
      <c r="L673">
        <v>732</v>
      </c>
      <c r="M673">
        <v>244</v>
      </c>
      <c r="N673">
        <v>16477.08525</v>
      </c>
      <c r="O673">
        <v>3</v>
      </c>
      <c r="P673">
        <v>0.34016393442623</v>
      </c>
    </row>
    <row r="674" spans="1:16" x14ac:dyDescent="0.2">
      <c r="A674" t="s">
        <v>2108</v>
      </c>
      <c r="B674">
        <v>-0.101321753262113</v>
      </c>
      <c r="C674">
        <v>13.5784507819344</v>
      </c>
      <c r="D674">
        <v>-0.52961866949495495</v>
      </c>
      <c r="E674">
        <v>0.613863946883208</v>
      </c>
      <c r="F674">
        <v>0.99916976934644897</v>
      </c>
      <c r="G674">
        <v>-4.6723385879997501</v>
      </c>
      <c r="H674" t="s">
        <v>2109</v>
      </c>
      <c r="I674" t="s">
        <v>2110</v>
      </c>
      <c r="J674">
        <v>53615</v>
      </c>
      <c r="K674" t="s">
        <v>2108</v>
      </c>
      <c r="L674">
        <v>876</v>
      </c>
      <c r="M674">
        <v>292</v>
      </c>
      <c r="N674">
        <v>12980.65425</v>
      </c>
      <c r="O674">
        <v>6</v>
      </c>
      <c r="P674">
        <v>0.38013698630136999</v>
      </c>
    </row>
    <row r="675" spans="1:16" x14ac:dyDescent="0.2">
      <c r="A675" t="s">
        <v>2111</v>
      </c>
      <c r="B675">
        <v>-0.23410759432446299</v>
      </c>
      <c r="C675">
        <v>10.833010176761199</v>
      </c>
      <c r="D675">
        <v>-1.05865826333621</v>
      </c>
      <c r="E675">
        <v>0.32727061211619302</v>
      </c>
      <c r="F675">
        <v>0.99916976934644897</v>
      </c>
      <c r="G675">
        <v>-4.5943606638808303</v>
      </c>
      <c r="H675" t="s">
        <v>2112</v>
      </c>
      <c r="I675" t="s">
        <v>2113</v>
      </c>
      <c r="J675">
        <v>8940</v>
      </c>
      <c r="K675" t="s">
        <v>2111</v>
      </c>
      <c r="L675">
        <v>2589</v>
      </c>
      <c r="M675">
        <v>863</v>
      </c>
      <c r="N675">
        <v>1912.0472500000001</v>
      </c>
      <c r="O675">
        <v>1.5</v>
      </c>
      <c r="P675">
        <v>2.6071842410196999E-2</v>
      </c>
    </row>
    <row r="676" spans="1:16" x14ac:dyDescent="0.2">
      <c r="A676" t="s">
        <v>2114</v>
      </c>
      <c r="B676">
        <v>-0.60762353710473405</v>
      </c>
      <c r="C676">
        <v>13.2165736460326</v>
      </c>
      <c r="D676">
        <v>-0.55945050655634498</v>
      </c>
      <c r="E676">
        <v>0.594478355768008</v>
      </c>
      <c r="F676">
        <v>0.99916976934644897</v>
      </c>
      <c r="G676">
        <v>-4.6690013988509698</v>
      </c>
      <c r="H676" t="s">
        <v>2115</v>
      </c>
      <c r="I676" t="s">
        <v>2116</v>
      </c>
      <c r="J676">
        <v>10297</v>
      </c>
      <c r="K676" t="s">
        <v>2114</v>
      </c>
      <c r="L676">
        <v>6912</v>
      </c>
      <c r="M676">
        <v>2304</v>
      </c>
      <c r="N676">
        <v>18812.102999999999</v>
      </c>
      <c r="O676">
        <v>1</v>
      </c>
      <c r="P676">
        <v>3.90625E-3</v>
      </c>
    </row>
    <row r="677" spans="1:16" x14ac:dyDescent="0.2">
      <c r="A677" t="s">
        <v>2117</v>
      </c>
      <c r="B677">
        <v>-8.7144803166612703E-2</v>
      </c>
      <c r="C677">
        <v>11.2369023792475</v>
      </c>
      <c r="D677">
        <v>-0.181315999932493</v>
      </c>
      <c r="E677">
        <v>0.86160817019320002</v>
      </c>
      <c r="F677">
        <v>0.99916976934644897</v>
      </c>
      <c r="G677">
        <v>-4.6987527423350901</v>
      </c>
      <c r="H677" t="s">
        <v>2118</v>
      </c>
      <c r="I677" t="s">
        <v>2119</v>
      </c>
      <c r="J677">
        <v>4716</v>
      </c>
      <c r="K677" t="s">
        <v>2117</v>
      </c>
      <c r="L677">
        <v>519</v>
      </c>
      <c r="M677">
        <v>173</v>
      </c>
      <c r="N677">
        <v>2906.4105</v>
      </c>
      <c r="O677">
        <v>1</v>
      </c>
      <c r="P677">
        <v>8.0924855491329495E-2</v>
      </c>
    </row>
    <row r="678" spans="1:16" x14ac:dyDescent="0.2">
      <c r="A678" t="s">
        <v>2120</v>
      </c>
      <c r="B678">
        <v>-0.11942488697408001</v>
      </c>
      <c r="C678">
        <v>14.185137084127801</v>
      </c>
      <c r="D678">
        <v>-0.88241394120349104</v>
      </c>
      <c r="E678">
        <v>0.40880367859634198</v>
      </c>
      <c r="F678">
        <v>0.99916976934644897</v>
      </c>
      <c r="G678">
        <v>-4.6241382649501004</v>
      </c>
      <c r="H678" t="s">
        <v>2121</v>
      </c>
      <c r="I678" t="s">
        <v>2122</v>
      </c>
      <c r="J678">
        <v>1209</v>
      </c>
      <c r="K678" t="s">
        <v>2120</v>
      </c>
      <c r="L678">
        <v>2010</v>
      </c>
      <c r="M678">
        <v>670</v>
      </c>
      <c r="N678">
        <v>18477.944</v>
      </c>
      <c r="O678">
        <v>9.5</v>
      </c>
      <c r="P678">
        <v>0.18656716417910399</v>
      </c>
    </row>
    <row r="679" spans="1:16" x14ac:dyDescent="0.2">
      <c r="A679" t="s">
        <v>2123</v>
      </c>
      <c r="B679">
        <v>-0.365324810497206</v>
      </c>
      <c r="C679">
        <v>13.3200197495557</v>
      </c>
      <c r="D679">
        <v>-0.96943704243345297</v>
      </c>
      <c r="E679">
        <v>0.36679160675668698</v>
      </c>
      <c r="F679">
        <v>0.99916976934644897</v>
      </c>
      <c r="G679">
        <v>-4.6098010860599201</v>
      </c>
      <c r="H679" t="s">
        <v>2124</v>
      </c>
      <c r="I679" t="s">
        <v>2125</v>
      </c>
      <c r="J679">
        <v>4338</v>
      </c>
      <c r="K679" t="s">
        <v>2123</v>
      </c>
      <c r="L679">
        <v>567</v>
      </c>
      <c r="M679">
        <v>189</v>
      </c>
      <c r="N679">
        <v>11853.725</v>
      </c>
      <c r="O679">
        <v>4</v>
      </c>
      <c r="P679">
        <v>0.296296296296296</v>
      </c>
    </row>
    <row r="680" spans="1:16" x14ac:dyDescent="0.2">
      <c r="A680" t="s">
        <v>2126</v>
      </c>
      <c r="B680">
        <v>0.19590403594516201</v>
      </c>
      <c r="C680">
        <v>18.458399898726501</v>
      </c>
      <c r="D680">
        <v>1.27620372272174</v>
      </c>
      <c r="E680">
        <v>0.245318671085379</v>
      </c>
      <c r="F680">
        <v>0.99916976934644897</v>
      </c>
      <c r="G680">
        <v>-4.5543798975165997</v>
      </c>
      <c r="H680" t="s">
        <v>2127</v>
      </c>
      <c r="I680" t="s">
        <v>2128</v>
      </c>
      <c r="J680">
        <v>10452</v>
      </c>
      <c r="K680" t="s">
        <v>2126</v>
      </c>
      <c r="L680">
        <v>1086</v>
      </c>
      <c r="M680">
        <v>362</v>
      </c>
      <c r="N680">
        <v>376588.25</v>
      </c>
      <c r="O680">
        <v>19</v>
      </c>
      <c r="P680">
        <v>0.88259668508287303</v>
      </c>
    </row>
    <row r="681" spans="1:16" x14ac:dyDescent="0.2">
      <c r="A681" t="s">
        <v>2129</v>
      </c>
      <c r="B681">
        <v>3.42799729665089E-2</v>
      </c>
      <c r="C681">
        <v>12.100234706990699</v>
      </c>
      <c r="D681">
        <v>0.24531279202565101</v>
      </c>
      <c r="E681">
        <v>0.81373041108897104</v>
      </c>
      <c r="F681">
        <v>0.99916976934644897</v>
      </c>
      <c r="G681">
        <v>-4.6957524249479103</v>
      </c>
      <c r="H681" t="s">
        <v>2130</v>
      </c>
      <c r="I681" t="s">
        <v>2131</v>
      </c>
      <c r="J681">
        <v>8799</v>
      </c>
      <c r="K681" t="s">
        <v>2129</v>
      </c>
      <c r="L681">
        <v>780</v>
      </c>
      <c r="M681">
        <v>260</v>
      </c>
      <c r="N681">
        <v>4540.1806999999999</v>
      </c>
      <c r="O681">
        <v>2</v>
      </c>
      <c r="P681">
        <v>8.8461538461538494E-2</v>
      </c>
    </row>
    <row r="682" spans="1:16" x14ac:dyDescent="0.2">
      <c r="A682" t="s">
        <v>2132</v>
      </c>
      <c r="B682">
        <v>3.4817238875554303E-2</v>
      </c>
      <c r="C682">
        <v>14.57898127498</v>
      </c>
      <c r="D682">
        <v>0.25028389852515498</v>
      </c>
      <c r="E682">
        <v>0.81004437936305895</v>
      </c>
      <c r="F682">
        <v>0.99916976934644897</v>
      </c>
      <c r="G682">
        <v>-4.69548279578808</v>
      </c>
      <c r="H682" t="s">
        <v>2133</v>
      </c>
      <c r="I682" t="s">
        <v>2134</v>
      </c>
      <c r="J682">
        <v>10298</v>
      </c>
      <c r="K682" t="s">
        <v>2132</v>
      </c>
      <c r="L682">
        <v>1776</v>
      </c>
      <c r="M682">
        <v>592</v>
      </c>
      <c r="N682">
        <v>23959.9745</v>
      </c>
      <c r="O682">
        <v>12</v>
      </c>
      <c r="P682">
        <v>0.30236486486486502</v>
      </c>
    </row>
    <row r="683" spans="1:16" x14ac:dyDescent="0.2">
      <c r="A683" t="s">
        <v>2135</v>
      </c>
      <c r="B683">
        <v>8.0793538140868607E-2</v>
      </c>
      <c r="C683">
        <v>15.164021034983699</v>
      </c>
      <c r="D683">
        <v>0.35535475716354697</v>
      </c>
      <c r="E683">
        <v>0.73350319885914295</v>
      </c>
      <c r="F683">
        <v>0.99916976934644897</v>
      </c>
      <c r="G683">
        <v>-4.6885809095746396</v>
      </c>
      <c r="H683" t="s">
        <v>2136</v>
      </c>
      <c r="I683" t="s">
        <v>2137</v>
      </c>
      <c r="J683">
        <v>86</v>
      </c>
      <c r="K683" t="s">
        <v>2135</v>
      </c>
      <c r="L683">
        <v>1290</v>
      </c>
      <c r="M683">
        <v>430</v>
      </c>
      <c r="N683">
        <v>37450.730000000003</v>
      </c>
      <c r="O683">
        <v>19.5</v>
      </c>
      <c r="P683">
        <v>0.60697674418604697</v>
      </c>
    </row>
    <row r="684" spans="1:16" x14ac:dyDescent="0.2">
      <c r="A684" t="s">
        <v>2138</v>
      </c>
      <c r="B684">
        <v>1.2997471998772899E-2</v>
      </c>
      <c r="C684">
        <v>12.523047612940401</v>
      </c>
      <c r="D684">
        <v>5.6999517978605703E-2</v>
      </c>
      <c r="E684">
        <v>0.95624710145383596</v>
      </c>
      <c r="F684">
        <v>0.99916976934644897</v>
      </c>
      <c r="G684">
        <v>-4.70203399159114</v>
      </c>
      <c r="H684" t="s">
        <v>2139</v>
      </c>
      <c r="I684" t="s">
        <v>2140</v>
      </c>
      <c r="J684">
        <v>7468</v>
      </c>
      <c r="K684" t="s">
        <v>2138</v>
      </c>
      <c r="L684">
        <v>4098</v>
      </c>
      <c r="M684">
        <v>1366</v>
      </c>
      <c r="N684">
        <v>5511.9925000000003</v>
      </c>
      <c r="O684">
        <v>4</v>
      </c>
      <c r="P684">
        <v>4.7950219619326502E-2</v>
      </c>
    </row>
    <row r="685" spans="1:16" x14ac:dyDescent="0.2">
      <c r="A685" t="s">
        <v>2141</v>
      </c>
      <c r="B685">
        <v>-0.30759499027863801</v>
      </c>
      <c r="C685">
        <v>14.1339720498282</v>
      </c>
      <c r="D685">
        <v>-1.91240758586841</v>
      </c>
      <c r="E685">
        <v>0.100332887325952</v>
      </c>
      <c r="F685">
        <v>0.99916976934644897</v>
      </c>
      <c r="G685">
        <v>-4.43180657378681</v>
      </c>
      <c r="H685" t="s">
        <v>2142</v>
      </c>
      <c r="I685" t="s">
        <v>2143</v>
      </c>
      <c r="J685">
        <v>1528</v>
      </c>
      <c r="K685" t="s">
        <v>2141</v>
      </c>
      <c r="L685">
        <v>405</v>
      </c>
      <c r="M685">
        <v>135</v>
      </c>
      <c r="N685">
        <v>18718.980500000001</v>
      </c>
      <c r="O685">
        <v>5</v>
      </c>
      <c r="P685">
        <v>0.45555555555555599</v>
      </c>
    </row>
    <row r="686" spans="1:16" x14ac:dyDescent="0.2">
      <c r="A686" t="s">
        <v>2144</v>
      </c>
      <c r="B686">
        <v>1.8143331973860199E-2</v>
      </c>
      <c r="C686">
        <v>19.635889783979099</v>
      </c>
      <c r="D686">
        <v>9.4411728263762498E-2</v>
      </c>
      <c r="E686">
        <v>0.92760816180905803</v>
      </c>
      <c r="F686">
        <v>0.99916976934644897</v>
      </c>
      <c r="G686">
        <v>-4.7014045395280899</v>
      </c>
      <c r="H686" t="s">
        <v>2145</v>
      </c>
      <c r="I686" t="s">
        <v>2146</v>
      </c>
      <c r="J686">
        <v>3939</v>
      </c>
      <c r="K686" t="s">
        <v>2144</v>
      </c>
      <c r="L686">
        <v>1086</v>
      </c>
      <c r="M686">
        <v>362</v>
      </c>
      <c r="N686">
        <v>817912.3</v>
      </c>
      <c r="O686">
        <v>56.5</v>
      </c>
      <c r="P686">
        <v>1</v>
      </c>
    </row>
    <row r="687" spans="1:16" x14ac:dyDescent="0.2">
      <c r="A687" t="s">
        <v>2147</v>
      </c>
      <c r="B687">
        <v>2.0631030116440699E-2</v>
      </c>
      <c r="C687">
        <v>14.8074526540618</v>
      </c>
      <c r="D687">
        <v>0.127779647270886</v>
      </c>
      <c r="E687">
        <v>0.90216177289569399</v>
      </c>
      <c r="F687">
        <v>0.99916976934644897</v>
      </c>
      <c r="G687">
        <v>-4.7005821754269101</v>
      </c>
      <c r="H687" t="s">
        <v>2148</v>
      </c>
      <c r="I687" t="s">
        <v>2149</v>
      </c>
      <c r="J687">
        <v>2746</v>
      </c>
      <c r="K687" t="s">
        <v>2147</v>
      </c>
      <c r="L687">
        <v>1677</v>
      </c>
      <c r="M687">
        <v>559</v>
      </c>
      <c r="N687">
        <v>27763.9915</v>
      </c>
      <c r="O687">
        <v>24</v>
      </c>
      <c r="P687">
        <v>0.49373881932021502</v>
      </c>
    </row>
    <row r="688" spans="1:16" x14ac:dyDescent="0.2">
      <c r="A688" t="s">
        <v>2150</v>
      </c>
      <c r="B688">
        <v>-0.112755034812917</v>
      </c>
      <c r="C688">
        <v>14.963269247229601</v>
      </c>
      <c r="D688">
        <v>-0.660911462474153</v>
      </c>
      <c r="E688">
        <v>0.53124360671283199</v>
      </c>
      <c r="F688">
        <v>0.99916976934644897</v>
      </c>
      <c r="G688">
        <v>-4.6565417805340497</v>
      </c>
      <c r="H688" t="s">
        <v>2151</v>
      </c>
      <c r="I688" t="s">
        <v>2152</v>
      </c>
      <c r="J688">
        <v>1719</v>
      </c>
      <c r="K688" t="s">
        <v>2150</v>
      </c>
      <c r="L688">
        <v>564</v>
      </c>
      <c r="M688">
        <v>188</v>
      </c>
      <c r="N688">
        <v>31008.667000000001</v>
      </c>
      <c r="O688">
        <v>8</v>
      </c>
      <c r="P688">
        <v>0.64361702127659604</v>
      </c>
    </row>
    <row r="689" spans="1:16" x14ac:dyDescent="0.2">
      <c r="A689" t="s">
        <v>2153</v>
      </c>
      <c r="B689">
        <v>7.5345991440372E-3</v>
      </c>
      <c r="C689">
        <v>16.805722414508701</v>
      </c>
      <c r="D689">
        <v>5.6077934167705103E-2</v>
      </c>
      <c r="E689">
        <v>0.956953649050304</v>
      </c>
      <c r="F689">
        <v>0.99916976934644897</v>
      </c>
      <c r="G689">
        <v>-4.7020455806378498</v>
      </c>
      <c r="H689" t="s">
        <v>2154</v>
      </c>
      <c r="I689" t="s">
        <v>2155</v>
      </c>
      <c r="J689">
        <v>1727</v>
      </c>
      <c r="K689" t="s">
        <v>2153</v>
      </c>
      <c r="L689">
        <v>1038</v>
      </c>
      <c r="M689">
        <v>346</v>
      </c>
      <c r="N689">
        <v>114770.19</v>
      </c>
      <c r="O689">
        <v>25.5</v>
      </c>
      <c r="P689">
        <v>0.91907514450867001</v>
      </c>
    </row>
    <row r="690" spans="1:16" x14ac:dyDescent="0.2">
      <c r="A690" t="s">
        <v>2156</v>
      </c>
      <c r="B690">
        <v>1.6222833117289798E-2</v>
      </c>
      <c r="C690">
        <v>14.8007209127744</v>
      </c>
      <c r="D690">
        <v>5.5886930525335901E-2</v>
      </c>
      <c r="E690">
        <v>0.95710009046466005</v>
      </c>
      <c r="F690">
        <v>0.99916976934644897</v>
      </c>
      <c r="G690">
        <v>-4.7020479589442203</v>
      </c>
      <c r="H690" t="s">
        <v>2157</v>
      </c>
      <c r="I690" t="s">
        <v>2158</v>
      </c>
      <c r="J690">
        <v>2936</v>
      </c>
      <c r="K690" t="s">
        <v>2156</v>
      </c>
      <c r="L690">
        <v>1569</v>
      </c>
      <c r="M690">
        <v>523</v>
      </c>
      <c r="N690">
        <v>27707.755499999999</v>
      </c>
      <c r="O690">
        <v>19</v>
      </c>
      <c r="P690">
        <v>0.56214149139579395</v>
      </c>
    </row>
    <row r="691" spans="1:16" x14ac:dyDescent="0.2">
      <c r="A691" t="s">
        <v>2159</v>
      </c>
      <c r="B691">
        <v>-0.165300373968847</v>
      </c>
      <c r="C691">
        <v>16.241312239453801</v>
      </c>
      <c r="D691">
        <v>-0.65696202451147001</v>
      </c>
      <c r="E691">
        <v>0.53362428056602196</v>
      </c>
      <c r="F691">
        <v>0.99916976934644897</v>
      </c>
      <c r="G691">
        <v>-4.65705744078676</v>
      </c>
      <c r="H691" t="s">
        <v>2160</v>
      </c>
      <c r="I691" t="s">
        <v>2161</v>
      </c>
      <c r="J691">
        <v>4513</v>
      </c>
      <c r="K691" t="s">
        <v>2159</v>
      </c>
      <c r="L691">
        <v>684</v>
      </c>
      <c r="M691">
        <v>228</v>
      </c>
      <c r="N691">
        <v>78761.192999999999</v>
      </c>
      <c r="O691">
        <v>12</v>
      </c>
      <c r="P691">
        <v>0.44736842105263203</v>
      </c>
    </row>
    <row r="692" spans="1:16" x14ac:dyDescent="0.2">
      <c r="A692" t="s">
        <v>2162</v>
      </c>
      <c r="B692">
        <v>0.16928862825142399</v>
      </c>
      <c r="C692">
        <v>12.125207451570001</v>
      </c>
      <c r="D692">
        <v>0.56142910981463201</v>
      </c>
      <c r="E692">
        <v>0.59320495643524596</v>
      </c>
      <c r="F692">
        <v>0.99916976934644897</v>
      </c>
      <c r="G692">
        <v>-4.6687746398182197</v>
      </c>
      <c r="H692" t="s">
        <v>2163</v>
      </c>
      <c r="I692" t="s">
        <v>2164</v>
      </c>
      <c r="J692">
        <v>4514</v>
      </c>
      <c r="K692" t="s">
        <v>2162</v>
      </c>
      <c r="L692">
        <v>784</v>
      </c>
      <c r="M692">
        <v>261</v>
      </c>
      <c r="N692">
        <v>5075.6782999999996</v>
      </c>
      <c r="O692">
        <v>2</v>
      </c>
      <c r="P692">
        <v>9.5785440613026795E-2</v>
      </c>
    </row>
    <row r="693" spans="1:16" x14ac:dyDescent="0.2">
      <c r="A693" t="s">
        <v>2165</v>
      </c>
      <c r="B693">
        <v>-2.9199403692306398E-2</v>
      </c>
      <c r="C693">
        <v>17.877393678672199</v>
      </c>
      <c r="D693">
        <v>-0.19490444084952999</v>
      </c>
      <c r="E693">
        <v>0.85138140871591494</v>
      </c>
      <c r="F693">
        <v>0.99916976934644897</v>
      </c>
      <c r="G693">
        <v>-4.6981892439113002</v>
      </c>
      <c r="H693" t="s">
        <v>2166</v>
      </c>
      <c r="I693" t="s">
        <v>2167</v>
      </c>
      <c r="J693">
        <v>6647</v>
      </c>
      <c r="K693" t="s">
        <v>2165</v>
      </c>
      <c r="L693">
        <v>465</v>
      </c>
      <c r="M693">
        <v>155</v>
      </c>
      <c r="N693">
        <v>242128.9</v>
      </c>
      <c r="O693">
        <v>12</v>
      </c>
      <c r="P693">
        <v>1</v>
      </c>
    </row>
    <row r="694" spans="1:16" x14ac:dyDescent="0.2">
      <c r="A694" t="s">
        <v>2168</v>
      </c>
      <c r="B694">
        <v>0.114542462915445</v>
      </c>
      <c r="C694">
        <v>16.323048742271499</v>
      </c>
      <c r="D694">
        <v>0.438920196945079</v>
      </c>
      <c r="E694">
        <v>0.67484775325177704</v>
      </c>
      <c r="F694">
        <v>0.99916976934644897</v>
      </c>
      <c r="G694">
        <v>-4.6815078317023504</v>
      </c>
      <c r="H694" t="s">
        <v>2169</v>
      </c>
      <c r="I694" t="s">
        <v>2170</v>
      </c>
      <c r="J694">
        <v>4860</v>
      </c>
      <c r="K694" t="s">
        <v>2168</v>
      </c>
      <c r="L694">
        <v>987</v>
      </c>
      <c r="M694">
        <v>329</v>
      </c>
      <c r="N694">
        <v>76753.661999999997</v>
      </c>
      <c r="O694">
        <v>22</v>
      </c>
      <c r="P694">
        <v>0.84346504559270497</v>
      </c>
    </row>
    <row r="695" spans="1:16" x14ac:dyDescent="0.2">
      <c r="A695" t="s">
        <v>2171</v>
      </c>
      <c r="B695">
        <v>1.49817342703749E-2</v>
      </c>
      <c r="C695">
        <v>16.318593211722</v>
      </c>
      <c r="D695">
        <v>8.0045092561309705E-2</v>
      </c>
      <c r="E695">
        <v>0.93859452114903896</v>
      </c>
      <c r="F695">
        <v>0.99916976934644897</v>
      </c>
      <c r="G695">
        <v>-4.7016829239323599</v>
      </c>
      <c r="H695" t="s">
        <v>2172</v>
      </c>
      <c r="I695" t="s">
        <v>2173</v>
      </c>
      <c r="J695">
        <v>3251</v>
      </c>
      <c r="K695" t="s">
        <v>2171</v>
      </c>
      <c r="L695">
        <v>657</v>
      </c>
      <c r="M695">
        <v>219</v>
      </c>
      <c r="N695">
        <v>78657</v>
      </c>
      <c r="O695">
        <v>9.5</v>
      </c>
      <c r="P695">
        <v>0.48173515981735199</v>
      </c>
    </row>
    <row r="696" spans="1:16" x14ac:dyDescent="0.2">
      <c r="A696" t="s">
        <v>2174</v>
      </c>
      <c r="B696">
        <v>0.13331911182094899</v>
      </c>
      <c r="C696">
        <v>17.0575490353296</v>
      </c>
      <c r="D696">
        <v>0.46013538831138801</v>
      </c>
      <c r="E696">
        <v>0.66031910629383295</v>
      </c>
      <c r="F696">
        <v>0.99916976934644897</v>
      </c>
      <c r="G696">
        <v>-4.6794985643887603</v>
      </c>
      <c r="H696" t="s">
        <v>2175</v>
      </c>
      <c r="I696" t="s">
        <v>2176</v>
      </c>
      <c r="J696">
        <v>2806</v>
      </c>
      <c r="K696" t="s">
        <v>2174</v>
      </c>
      <c r="L696">
        <v>1293</v>
      </c>
      <c r="M696">
        <v>431</v>
      </c>
      <c r="N696">
        <v>131736.655</v>
      </c>
      <c r="O696">
        <v>38.5</v>
      </c>
      <c r="P696">
        <v>1</v>
      </c>
    </row>
    <row r="697" spans="1:16" x14ac:dyDescent="0.2">
      <c r="A697" t="s">
        <v>2177</v>
      </c>
      <c r="B697">
        <v>0.40503527819889101</v>
      </c>
      <c r="C697">
        <v>13.6141237950606</v>
      </c>
      <c r="D697">
        <v>1.0334824714509601</v>
      </c>
      <c r="E697">
        <v>0.33806243009528603</v>
      </c>
      <c r="F697">
        <v>0.99916976934644897</v>
      </c>
      <c r="G697">
        <v>-4.5987858167970002</v>
      </c>
      <c r="H697" t="s">
        <v>2178</v>
      </c>
      <c r="I697" t="s">
        <v>2179</v>
      </c>
      <c r="J697">
        <v>1956</v>
      </c>
      <c r="K697" t="s">
        <v>2177</v>
      </c>
      <c r="L697">
        <v>3633</v>
      </c>
      <c r="M697">
        <v>1211</v>
      </c>
      <c r="N697">
        <v>15355.199000000001</v>
      </c>
      <c r="O697">
        <v>2</v>
      </c>
      <c r="P697">
        <v>1.4863748967795199E-2</v>
      </c>
    </row>
    <row r="698" spans="1:16" x14ac:dyDescent="0.2">
      <c r="A698" t="s">
        <v>2180</v>
      </c>
      <c r="B698">
        <v>-3.2557467788027601E-2</v>
      </c>
      <c r="C698">
        <v>18.5359855421808</v>
      </c>
      <c r="D698">
        <v>-0.21802387923005101</v>
      </c>
      <c r="E698">
        <v>0.83405387302525302</v>
      </c>
      <c r="F698">
        <v>0.99916976934644897</v>
      </c>
      <c r="G698">
        <v>-4.6971390769246204</v>
      </c>
      <c r="H698" t="s">
        <v>2181</v>
      </c>
      <c r="I698" t="s">
        <v>2182</v>
      </c>
      <c r="J698">
        <v>5230</v>
      </c>
      <c r="K698" t="s">
        <v>2180</v>
      </c>
      <c r="L698">
        <v>1254</v>
      </c>
      <c r="M698">
        <v>418</v>
      </c>
      <c r="N698">
        <v>362938.96</v>
      </c>
      <c r="O698">
        <v>63</v>
      </c>
      <c r="P698">
        <v>1</v>
      </c>
    </row>
    <row r="699" spans="1:16" x14ac:dyDescent="0.2">
      <c r="A699" t="s">
        <v>2183</v>
      </c>
      <c r="B699">
        <v>-4.1447209448946899E-2</v>
      </c>
      <c r="C699">
        <v>16.217235268189899</v>
      </c>
      <c r="D699">
        <v>-0.14938843902090199</v>
      </c>
      <c r="E699">
        <v>0.88574730436353299</v>
      </c>
      <c r="F699">
        <v>0.99916976934644897</v>
      </c>
      <c r="G699">
        <v>-4.6999190748550399</v>
      </c>
      <c r="H699" t="s">
        <v>2184</v>
      </c>
      <c r="I699" t="s">
        <v>2185</v>
      </c>
      <c r="J699">
        <v>203</v>
      </c>
      <c r="K699" t="s">
        <v>2183</v>
      </c>
      <c r="L699">
        <v>633</v>
      </c>
      <c r="M699">
        <v>211</v>
      </c>
      <c r="N699">
        <v>82998.425000000003</v>
      </c>
      <c r="O699">
        <v>6</v>
      </c>
      <c r="P699">
        <v>0.53080568720379195</v>
      </c>
    </row>
    <row r="700" spans="1:16" x14ac:dyDescent="0.2">
      <c r="A700" t="s">
        <v>2186</v>
      </c>
      <c r="B700">
        <v>0.102894534624728</v>
      </c>
      <c r="C700">
        <v>20.191901238482</v>
      </c>
      <c r="D700">
        <v>0.16460668159031899</v>
      </c>
      <c r="E700">
        <v>0.87422318703520796</v>
      </c>
      <c r="F700">
        <v>0.99916976934644897</v>
      </c>
      <c r="G700">
        <v>-4.6993908130091402</v>
      </c>
      <c r="H700" t="s">
        <v>100</v>
      </c>
      <c r="I700" t="s">
        <v>100</v>
      </c>
      <c r="J700" t="s">
        <v>100</v>
      </c>
      <c r="K700" t="s">
        <v>100</v>
      </c>
      <c r="L700" t="s">
        <v>100</v>
      </c>
      <c r="M700" t="s">
        <v>100</v>
      </c>
      <c r="N700">
        <v>972551.82</v>
      </c>
      <c r="O700">
        <v>11.5</v>
      </c>
      <c r="P700" t="s">
        <v>100</v>
      </c>
    </row>
    <row r="701" spans="1:16" x14ac:dyDescent="0.2">
      <c r="A701" t="s">
        <v>2187</v>
      </c>
      <c r="B701">
        <v>-0.44560643725125199</v>
      </c>
      <c r="C701">
        <v>14.0114386652614</v>
      </c>
      <c r="D701">
        <v>-2.5202487782722498</v>
      </c>
      <c r="E701">
        <v>4.2077915669955203E-2</v>
      </c>
      <c r="F701">
        <v>0.99916976934644897</v>
      </c>
      <c r="G701">
        <v>-4.32546027050285</v>
      </c>
      <c r="H701" t="s">
        <v>2188</v>
      </c>
      <c r="I701" t="s">
        <v>2189</v>
      </c>
      <c r="J701">
        <v>100</v>
      </c>
      <c r="K701" t="s">
        <v>2187</v>
      </c>
      <c r="L701">
        <v>1326</v>
      </c>
      <c r="M701">
        <v>442</v>
      </c>
      <c r="N701">
        <v>15423.879000000001</v>
      </c>
      <c r="O701">
        <v>2.5</v>
      </c>
      <c r="P701">
        <v>0.104072398190045</v>
      </c>
    </row>
    <row r="702" spans="1:16" x14ac:dyDescent="0.2">
      <c r="A702" t="s">
        <v>2190</v>
      </c>
      <c r="B702">
        <v>1.01348741737962</v>
      </c>
      <c r="C702">
        <v>15.257210636703601</v>
      </c>
      <c r="D702">
        <v>1.6977478086525299</v>
      </c>
      <c r="E702">
        <v>0.13635986953264201</v>
      </c>
      <c r="F702">
        <v>0.99916976934644897</v>
      </c>
      <c r="G702">
        <v>-4.4728453643426302</v>
      </c>
      <c r="H702" t="s">
        <v>2191</v>
      </c>
      <c r="I702" t="s">
        <v>2192</v>
      </c>
      <c r="J702">
        <v>4508</v>
      </c>
      <c r="K702" t="s">
        <v>2190</v>
      </c>
      <c r="L702">
        <v>681</v>
      </c>
      <c r="M702">
        <v>227</v>
      </c>
      <c r="N702">
        <v>43788.93</v>
      </c>
      <c r="O702">
        <v>2.5</v>
      </c>
      <c r="P702">
        <v>8.3700440528634401E-2</v>
      </c>
    </row>
    <row r="703" spans="1:16" x14ac:dyDescent="0.2">
      <c r="A703" t="s">
        <v>2193</v>
      </c>
      <c r="B703">
        <v>1.75106207257621</v>
      </c>
      <c r="C703">
        <v>12.1491138289321</v>
      </c>
      <c r="D703">
        <v>2.3039747104936099</v>
      </c>
      <c r="E703">
        <v>5.7221082428676698E-2</v>
      </c>
      <c r="F703">
        <v>0.99916976934644897</v>
      </c>
      <c r="G703">
        <v>-4.3612384029675599</v>
      </c>
      <c r="H703" t="s">
        <v>100</v>
      </c>
      <c r="I703" t="s">
        <v>100</v>
      </c>
      <c r="J703" t="s">
        <v>100</v>
      </c>
      <c r="K703" t="s">
        <v>100</v>
      </c>
      <c r="L703" t="s">
        <v>100</v>
      </c>
      <c r="M703" t="s">
        <v>100</v>
      </c>
      <c r="N703">
        <v>4625.6738500000001</v>
      </c>
      <c r="O703">
        <v>1</v>
      </c>
      <c r="P703" t="s">
        <v>100</v>
      </c>
    </row>
    <row r="704" spans="1:16" x14ac:dyDescent="0.2">
      <c r="A704" t="s">
        <v>2194</v>
      </c>
      <c r="B704">
        <v>-0.134465620434113</v>
      </c>
      <c r="C704">
        <v>12.9753865343078</v>
      </c>
      <c r="D704">
        <v>-0.64090797628853402</v>
      </c>
      <c r="E704">
        <v>0.54337015740891903</v>
      </c>
      <c r="F704">
        <v>0.99916976934644897</v>
      </c>
      <c r="G704">
        <v>-4.6591287502621004</v>
      </c>
      <c r="H704" t="s">
        <v>2195</v>
      </c>
      <c r="I704" t="s">
        <v>2196</v>
      </c>
      <c r="J704">
        <v>760</v>
      </c>
      <c r="K704" t="s">
        <v>2194</v>
      </c>
      <c r="L704">
        <v>783</v>
      </c>
      <c r="M704">
        <v>261</v>
      </c>
      <c r="N704">
        <v>7986.1212999999998</v>
      </c>
      <c r="O704">
        <v>3</v>
      </c>
      <c r="P704">
        <v>0.14750957854406099</v>
      </c>
    </row>
    <row r="705" spans="1:16" x14ac:dyDescent="0.2">
      <c r="A705" t="s">
        <v>2197</v>
      </c>
      <c r="B705">
        <v>0.40170120926887898</v>
      </c>
      <c r="C705">
        <v>12.784851471761799</v>
      </c>
      <c r="D705">
        <v>1.0591414901456</v>
      </c>
      <c r="E705">
        <v>0.32706621408013897</v>
      </c>
      <c r="F705">
        <v>0.99916976934644897</v>
      </c>
      <c r="G705">
        <v>-4.5942752366307804</v>
      </c>
      <c r="H705" t="s">
        <v>2198</v>
      </c>
      <c r="I705" t="s">
        <v>2199</v>
      </c>
      <c r="J705">
        <v>445</v>
      </c>
      <c r="K705" t="s">
        <v>2197</v>
      </c>
      <c r="L705">
        <v>1239</v>
      </c>
      <c r="M705">
        <v>413</v>
      </c>
      <c r="N705">
        <v>7265.6123500000003</v>
      </c>
      <c r="O705">
        <v>5</v>
      </c>
      <c r="P705">
        <v>0.234866828087167</v>
      </c>
    </row>
    <row r="706" spans="1:16" x14ac:dyDescent="0.2">
      <c r="A706" t="s">
        <v>2200</v>
      </c>
      <c r="B706">
        <v>-0.37919076329976398</v>
      </c>
      <c r="C706">
        <v>12.136300933157299</v>
      </c>
      <c r="D706">
        <v>-0.82207213221679998</v>
      </c>
      <c r="E706">
        <v>0.43996378451733997</v>
      </c>
      <c r="F706">
        <v>0.99916976934644897</v>
      </c>
      <c r="G706">
        <v>-4.6335933737038397</v>
      </c>
      <c r="H706" t="s">
        <v>2201</v>
      </c>
      <c r="I706" t="s">
        <v>2202</v>
      </c>
      <c r="J706">
        <v>7076</v>
      </c>
      <c r="K706" t="s">
        <v>2200</v>
      </c>
      <c r="L706">
        <v>624</v>
      </c>
      <c r="M706">
        <v>208</v>
      </c>
      <c r="N706">
        <v>5360.4835000000003</v>
      </c>
      <c r="O706">
        <v>1</v>
      </c>
      <c r="P706">
        <v>7.69230769230769E-2</v>
      </c>
    </row>
    <row r="707" spans="1:16" x14ac:dyDescent="0.2">
      <c r="A707" t="s">
        <v>2203</v>
      </c>
      <c r="B707">
        <v>-0.33555281604148302</v>
      </c>
      <c r="C707">
        <v>15.013532525048999</v>
      </c>
      <c r="D707">
        <v>-1.9656792870786599</v>
      </c>
      <c r="E707">
        <v>9.2948214510263194E-2</v>
      </c>
      <c r="F707">
        <v>0.99916976934644897</v>
      </c>
      <c r="G707">
        <v>-4.4218308680701401</v>
      </c>
      <c r="H707" t="s">
        <v>2204</v>
      </c>
      <c r="I707" t="s">
        <v>2205</v>
      </c>
      <c r="J707">
        <v>4893</v>
      </c>
      <c r="K707" t="s">
        <v>2203</v>
      </c>
      <c r="L707">
        <v>570</v>
      </c>
      <c r="M707">
        <v>190</v>
      </c>
      <c r="N707">
        <v>30752.244999999999</v>
      </c>
      <c r="O707">
        <v>6</v>
      </c>
      <c r="P707">
        <v>0.53684210526315801</v>
      </c>
    </row>
    <row r="708" spans="1:16" x14ac:dyDescent="0.2">
      <c r="A708" t="s">
        <v>2206</v>
      </c>
      <c r="B708">
        <v>-5.7385368384821299E-2</v>
      </c>
      <c r="C708">
        <v>13.2369140253171</v>
      </c>
      <c r="D708">
        <v>-0.43037454839413702</v>
      </c>
      <c r="E708">
        <v>0.68074333672042597</v>
      </c>
      <c r="F708">
        <v>0.99916976934644897</v>
      </c>
      <c r="G708">
        <v>-4.6822931811636401</v>
      </c>
      <c r="H708" t="s">
        <v>2207</v>
      </c>
      <c r="I708" t="s">
        <v>2208</v>
      </c>
      <c r="J708">
        <v>3845</v>
      </c>
      <c r="K708" t="s">
        <v>2206</v>
      </c>
      <c r="L708">
        <v>570</v>
      </c>
      <c r="M708">
        <v>190</v>
      </c>
      <c r="N708">
        <v>9692.0810000000001</v>
      </c>
      <c r="O708">
        <v>2</v>
      </c>
      <c r="P708">
        <v>0.157894736842105</v>
      </c>
    </row>
    <row r="709" spans="1:16" x14ac:dyDescent="0.2">
      <c r="A709" t="s">
        <v>2209</v>
      </c>
      <c r="B709">
        <v>-0.14558676194567099</v>
      </c>
      <c r="C709">
        <v>12.754809813053299</v>
      </c>
      <c r="D709">
        <v>-1.0229214736691199</v>
      </c>
      <c r="E709">
        <v>0.342673282809483</v>
      </c>
      <c r="F709">
        <v>0.99916976934644897</v>
      </c>
      <c r="G709">
        <v>-4.60062677310348</v>
      </c>
      <c r="H709" t="s">
        <v>2210</v>
      </c>
      <c r="I709" t="s">
        <v>2211</v>
      </c>
      <c r="J709">
        <v>3949</v>
      </c>
      <c r="K709" t="s">
        <v>2209</v>
      </c>
      <c r="L709">
        <v>2847</v>
      </c>
      <c r="M709">
        <v>949</v>
      </c>
      <c r="N709">
        <v>6998.4502499999999</v>
      </c>
      <c r="O709">
        <v>3</v>
      </c>
      <c r="P709">
        <v>3.8988408851422601E-2</v>
      </c>
    </row>
    <row r="710" spans="1:16" x14ac:dyDescent="0.2">
      <c r="A710" t="s">
        <v>2212</v>
      </c>
      <c r="B710">
        <v>-0.234977106156288</v>
      </c>
      <c r="C710">
        <v>11.407921784359999</v>
      </c>
      <c r="D710">
        <v>-0.50551887829042597</v>
      </c>
      <c r="E710">
        <v>0.62977463076195495</v>
      </c>
      <c r="F710">
        <v>0.99916976934644897</v>
      </c>
      <c r="G710">
        <v>-4.6749206696752301</v>
      </c>
      <c r="H710" t="s">
        <v>2213</v>
      </c>
      <c r="I710" t="s">
        <v>2214</v>
      </c>
      <c r="J710">
        <v>7040</v>
      </c>
      <c r="K710" t="s">
        <v>2212</v>
      </c>
      <c r="L710">
        <v>1173</v>
      </c>
      <c r="M710">
        <v>391</v>
      </c>
      <c r="N710">
        <v>3093.7851500000002</v>
      </c>
      <c r="O710">
        <v>1</v>
      </c>
      <c r="P710">
        <v>4.8593350383631703E-2</v>
      </c>
    </row>
    <row r="711" spans="1:16" x14ac:dyDescent="0.2">
      <c r="A711" t="s">
        <v>2215</v>
      </c>
      <c r="B711">
        <v>0.439783522149085</v>
      </c>
      <c r="C711">
        <v>14.1078072196077</v>
      </c>
      <c r="D711">
        <v>0.982797903857351</v>
      </c>
      <c r="E711">
        <v>0.36064599679265502</v>
      </c>
      <c r="F711">
        <v>0.99916976934644897</v>
      </c>
      <c r="G711">
        <v>-4.6075334257254603</v>
      </c>
      <c r="H711" t="s">
        <v>2216</v>
      </c>
      <c r="I711" t="s">
        <v>2217</v>
      </c>
      <c r="J711">
        <v>3106</v>
      </c>
      <c r="K711" t="s">
        <v>2215</v>
      </c>
      <c r="L711">
        <v>1089</v>
      </c>
      <c r="M711">
        <v>363</v>
      </c>
      <c r="N711">
        <v>19007.05</v>
      </c>
      <c r="O711">
        <v>4</v>
      </c>
      <c r="P711">
        <v>0.18181818181818199</v>
      </c>
    </row>
    <row r="712" spans="1:16" x14ac:dyDescent="0.2">
      <c r="A712" t="s">
        <v>2218</v>
      </c>
      <c r="B712">
        <v>-0.14080635181840501</v>
      </c>
      <c r="C712">
        <v>13.0317052256985</v>
      </c>
      <c r="D712">
        <v>-0.95267079286704504</v>
      </c>
      <c r="E712">
        <v>0.37461788975458499</v>
      </c>
      <c r="F712">
        <v>0.99916976934644897</v>
      </c>
      <c r="G712">
        <v>-4.6126228337306898</v>
      </c>
      <c r="H712" t="s">
        <v>2219</v>
      </c>
      <c r="I712" t="s">
        <v>2220</v>
      </c>
      <c r="J712">
        <v>1277</v>
      </c>
      <c r="K712" t="s">
        <v>2218</v>
      </c>
      <c r="L712">
        <v>4395</v>
      </c>
      <c r="M712">
        <v>1465</v>
      </c>
      <c r="N712">
        <v>8430.0519999999997</v>
      </c>
      <c r="O712">
        <v>4.5</v>
      </c>
      <c r="P712">
        <v>5.2901023890785E-2</v>
      </c>
    </row>
    <row r="713" spans="1:16" x14ac:dyDescent="0.2">
      <c r="A713" t="s">
        <v>2221</v>
      </c>
      <c r="B713">
        <v>9.9793888626438204E-2</v>
      </c>
      <c r="C713">
        <v>15.6800983833845</v>
      </c>
      <c r="D713">
        <v>0.57877908730344296</v>
      </c>
      <c r="E713">
        <v>0.58210570297977104</v>
      </c>
      <c r="F713">
        <v>0.99916976934644897</v>
      </c>
      <c r="G713">
        <v>-4.66675781777308</v>
      </c>
      <c r="H713" t="s">
        <v>2222</v>
      </c>
      <c r="I713" t="s">
        <v>2223</v>
      </c>
      <c r="J713">
        <v>1410</v>
      </c>
      <c r="K713" t="s">
        <v>2221</v>
      </c>
      <c r="L713">
        <v>528</v>
      </c>
      <c r="M713">
        <v>176</v>
      </c>
      <c r="N713">
        <v>54192.775000000001</v>
      </c>
      <c r="O713">
        <v>13</v>
      </c>
      <c r="P713">
        <v>1</v>
      </c>
    </row>
    <row r="714" spans="1:16" x14ac:dyDescent="0.2">
      <c r="A714" t="s">
        <v>2224</v>
      </c>
      <c r="B714">
        <v>-0.12460207174355099</v>
      </c>
      <c r="C714">
        <v>10.6221504692009</v>
      </c>
      <c r="D714">
        <v>-0.65305517937274904</v>
      </c>
      <c r="E714">
        <v>0.53598586200791898</v>
      </c>
      <c r="F714">
        <v>0.99916976934644897</v>
      </c>
      <c r="G714">
        <v>-4.6575651812529699</v>
      </c>
      <c r="H714" t="s">
        <v>2225</v>
      </c>
      <c r="I714" t="s">
        <v>2226</v>
      </c>
      <c r="J714">
        <v>3861</v>
      </c>
      <c r="K714" t="s">
        <v>2224</v>
      </c>
      <c r="L714">
        <v>1419</v>
      </c>
      <c r="M714">
        <v>473</v>
      </c>
      <c r="N714">
        <v>1509.7312999999999</v>
      </c>
      <c r="O714">
        <v>1</v>
      </c>
      <c r="P714">
        <v>4.6511627906976702E-2</v>
      </c>
    </row>
    <row r="715" spans="1:16" x14ac:dyDescent="0.2">
      <c r="A715" t="s">
        <v>2227</v>
      </c>
      <c r="B715">
        <v>0.12529739694456801</v>
      </c>
      <c r="C715">
        <v>18.5747768076764</v>
      </c>
      <c r="D715">
        <v>0.49998999399413302</v>
      </c>
      <c r="E715">
        <v>0.633455574047318</v>
      </c>
      <c r="F715">
        <v>0.99916976934644897</v>
      </c>
      <c r="G715">
        <v>-4.6754984281680603</v>
      </c>
      <c r="H715" t="s">
        <v>2228</v>
      </c>
      <c r="I715" t="s">
        <v>2229</v>
      </c>
      <c r="J715">
        <v>4000</v>
      </c>
      <c r="K715" t="s">
        <v>2227</v>
      </c>
      <c r="L715">
        <v>2190</v>
      </c>
      <c r="M715">
        <v>730</v>
      </c>
      <c r="N715">
        <v>393881.75</v>
      </c>
      <c r="O715">
        <v>78</v>
      </c>
      <c r="P715">
        <v>0.897260273972603</v>
      </c>
    </row>
    <row r="716" spans="1:16" x14ac:dyDescent="0.2">
      <c r="A716" t="s">
        <v>2230</v>
      </c>
      <c r="B716">
        <v>-1.3339077592162201E-2</v>
      </c>
      <c r="C716">
        <v>13.016264178629701</v>
      </c>
      <c r="D716">
        <v>-5.7439686907382798E-2</v>
      </c>
      <c r="E716">
        <v>0.955909653653088</v>
      </c>
      <c r="F716">
        <v>0.99916976934644897</v>
      </c>
      <c r="G716">
        <v>-4.7020283898658297</v>
      </c>
      <c r="H716" t="s">
        <v>2231</v>
      </c>
      <c r="I716" t="s">
        <v>2232</v>
      </c>
      <c r="J716">
        <v>2335</v>
      </c>
      <c r="K716" t="s">
        <v>2230</v>
      </c>
      <c r="L716">
        <v>7434</v>
      </c>
      <c r="M716">
        <v>2478</v>
      </c>
      <c r="N716">
        <v>9459.2494999999999</v>
      </c>
      <c r="O716">
        <v>3</v>
      </c>
      <c r="P716">
        <v>2.0581113801452802E-2</v>
      </c>
    </row>
    <row r="717" spans="1:16" x14ac:dyDescent="0.2">
      <c r="A717" t="s">
        <v>2233</v>
      </c>
      <c r="B717">
        <v>0.55673964868557102</v>
      </c>
      <c r="C717">
        <v>14.1120375031875</v>
      </c>
      <c r="D717">
        <v>0.80873655021188195</v>
      </c>
      <c r="E717">
        <v>0.44707422843893202</v>
      </c>
      <c r="F717">
        <v>0.99916976934644897</v>
      </c>
      <c r="G717">
        <v>-4.6356241583269</v>
      </c>
      <c r="H717" t="s">
        <v>2234</v>
      </c>
      <c r="I717" t="s">
        <v>2235</v>
      </c>
      <c r="J717">
        <v>197</v>
      </c>
      <c r="K717" t="s">
        <v>2233</v>
      </c>
      <c r="L717">
        <v>1107</v>
      </c>
      <c r="M717">
        <v>369</v>
      </c>
      <c r="N717">
        <v>20617.625499999998</v>
      </c>
      <c r="O717">
        <v>3</v>
      </c>
      <c r="P717">
        <v>6.7750677506775103E-2</v>
      </c>
    </row>
    <row r="718" spans="1:16" x14ac:dyDescent="0.2">
      <c r="A718" t="s">
        <v>2236</v>
      </c>
      <c r="B718">
        <v>0.56801977034050899</v>
      </c>
      <c r="C718">
        <v>17.7851968336761</v>
      </c>
      <c r="D718">
        <v>0.70157057490385899</v>
      </c>
      <c r="E718">
        <v>0.507127431767464</v>
      </c>
      <c r="F718">
        <v>0.99916976934644897</v>
      </c>
      <c r="G718">
        <v>-4.6510963937107697</v>
      </c>
      <c r="H718" t="s">
        <v>100</v>
      </c>
      <c r="I718" t="s">
        <v>100</v>
      </c>
      <c r="J718" t="s">
        <v>100</v>
      </c>
      <c r="K718" t="s">
        <v>100</v>
      </c>
      <c r="L718" t="s">
        <v>100</v>
      </c>
      <c r="M718" t="s">
        <v>100</v>
      </c>
      <c r="N718">
        <v>260583.36</v>
      </c>
      <c r="O718">
        <v>54.5</v>
      </c>
      <c r="P718" t="s">
        <v>100</v>
      </c>
    </row>
    <row r="719" spans="1:16" x14ac:dyDescent="0.2">
      <c r="A719" t="s">
        <v>2237</v>
      </c>
      <c r="B719">
        <v>0.20183037694032899</v>
      </c>
      <c r="C719">
        <v>16.644174161597999</v>
      </c>
      <c r="D719">
        <v>0.94058168714589596</v>
      </c>
      <c r="E719">
        <v>0.380340078768791</v>
      </c>
      <c r="F719">
        <v>0.99916976934644897</v>
      </c>
      <c r="G719">
        <v>-4.6146404547018003</v>
      </c>
      <c r="H719" t="s">
        <v>2238</v>
      </c>
      <c r="I719" t="s">
        <v>2239</v>
      </c>
      <c r="J719">
        <v>7037</v>
      </c>
      <c r="K719" t="s">
        <v>2237</v>
      </c>
      <c r="L719">
        <v>2388</v>
      </c>
      <c r="M719">
        <v>796</v>
      </c>
      <c r="N719">
        <v>106375.3125</v>
      </c>
      <c r="O719">
        <v>29.5</v>
      </c>
      <c r="P719">
        <v>0.42085427135678399</v>
      </c>
    </row>
    <row r="720" spans="1:16" x14ac:dyDescent="0.2">
      <c r="A720" t="s">
        <v>2240</v>
      </c>
      <c r="B720">
        <v>-0.29142467952767198</v>
      </c>
      <c r="C720">
        <v>14.0140584818179</v>
      </c>
      <c r="D720">
        <v>-1.00991162664602</v>
      </c>
      <c r="E720">
        <v>0.34842172472307498</v>
      </c>
      <c r="F720">
        <v>0.99916976934644897</v>
      </c>
      <c r="G720">
        <v>-4.6028816641077404</v>
      </c>
      <c r="H720" t="s">
        <v>2241</v>
      </c>
      <c r="I720" t="s">
        <v>2242</v>
      </c>
      <c r="J720">
        <v>4057</v>
      </c>
      <c r="K720" t="s">
        <v>2240</v>
      </c>
      <c r="L720">
        <v>2133</v>
      </c>
      <c r="M720">
        <v>711</v>
      </c>
      <c r="N720">
        <v>15953.716</v>
      </c>
      <c r="O720">
        <v>1</v>
      </c>
      <c r="P720">
        <v>1.26582278481013E-2</v>
      </c>
    </row>
    <row r="721" spans="1:16" x14ac:dyDescent="0.2">
      <c r="A721" t="s">
        <v>2243</v>
      </c>
      <c r="B721">
        <v>0.496786026550044</v>
      </c>
      <c r="C721">
        <v>13.5155795312081</v>
      </c>
      <c r="D721">
        <v>2.4225269580353501</v>
      </c>
      <c r="E721">
        <v>4.8327651791386997E-2</v>
      </c>
      <c r="F721">
        <v>0.99916976934644897</v>
      </c>
      <c r="G721">
        <v>-4.3413176696012199</v>
      </c>
      <c r="H721" t="s">
        <v>2244</v>
      </c>
      <c r="I721" t="s">
        <v>2245</v>
      </c>
      <c r="J721">
        <v>4535</v>
      </c>
      <c r="K721" t="s">
        <v>2243</v>
      </c>
      <c r="L721">
        <v>956</v>
      </c>
      <c r="M721">
        <v>319</v>
      </c>
      <c r="N721">
        <v>10926.20075</v>
      </c>
      <c r="O721">
        <v>2</v>
      </c>
      <c r="P721">
        <v>0.12225705329153599</v>
      </c>
    </row>
    <row r="722" spans="1:16" x14ac:dyDescent="0.2">
      <c r="A722" t="s">
        <v>2246</v>
      </c>
      <c r="B722">
        <v>0.160493450164374</v>
      </c>
      <c r="C722">
        <v>12.8024253209182</v>
      </c>
      <c r="D722">
        <v>0.337008892032225</v>
      </c>
      <c r="E722">
        <v>0.74666179076122996</v>
      </c>
      <c r="F722">
        <v>0.99916976934644897</v>
      </c>
      <c r="G722">
        <v>-4.6899490378078701</v>
      </c>
      <c r="H722" t="s">
        <v>2247</v>
      </c>
      <c r="I722" t="s">
        <v>2248</v>
      </c>
      <c r="J722">
        <v>4538</v>
      </c>
      <c r="K722" t="s">
        <v>2246</v>
      </c>
      <c r="L722">
        <v>1378</v>
      </c>
      <c r="M722">
        <v>459</v>
      </c>
      <c r="N722">
        <v>8461.1365000000005</v>
      </c>
      <c r="O722">
        <v>5</v>
      </c>
      <c r="P722">
        <v>0.12418300653594801</v>
      </c>
    </row>
    <row r="723" spans="1:16" x14ac:dyDescent="0.2">
      <c r="A723" t="s">
        <v>2249</v>
      </c>
      <c r="B723">
        <v>0.11800721524178</v>
      </c>
      <c r="C723">
        <v>11.072506178095001</v>
      </c>
      <c r="D723">
        <v>0.32114414497108301</v>
      </c>
      <c r="E723">
        <v>0.75811554135012205</v>
      </c>
      <c r="F723">
        <v>0.99916976934644897</v>
      </c>
      <c r="G723">
        <v>-4.69107722342949</v>
      </c>
      <c r="H723" t="s">
        <v>2250</v>
      </c>
      <c r="I723" t="s">
        <v>2251</v>
      </c>
      <c r="J723">
        <v>4540</v>
      </c>
      <c r="K723" t="s">
        <v>2249</v>
      </c>
      <c r="L723">
        <v>1812</v>
      </c>
      <c r="M723">
        <v>604</v>
      </c>
      <c r="N723">
        <v>2392.4782500000001</v>
      </c>
      <c r="O723">
        <v>1.5</v>
      </c>
      <c r="P723">
        <v>6.0430463576158902E-2</v>
      </c>
    </row>
    <row r="724" spans="1:16" x14ac:dyDescent="0.2">
      <c r="A724" t="s">
        <v>2252</v>
      </c>
      <c r="B724">
        <v>0.147420697225185</v>
      </c>
      <c r="C724">
        <v>14.559870645742301</v>
      </c>
      <c r="D724">
        <v>0.66594379767148604</v>
      </c>
      <c r="E724">
        <v>0.52821989382842904</v>
      </c>
      <c r="F724">
        <v>0.99916976934644897</v>
      </c>
      <c r="G724">
        <v>-4.6558812754976699</v>
      </c>
      <c r="H724" t="s">
        <v>2253</v>
      </c>
      <c r="I724" t="s">
        <v>2254</v>
      </c>
      <c r="J724">
        <v>847</v>
      </c>
      <c r="K724" t="s">
        <v>2252</v>
      </c>
      <c r="L724">
        <v>1584</v>
      </c>
      <c r="M724">
        <v>528</v>
      </c>
      <c r="N724">
        <v>23836.528999999999</v>
      </c>
      <c r="O724">
        <v>18</v>
      </c>
      <c r="P724">
        <v>0.46969696969697</v>
      </c>
    </row>
    <row r="725" spans="1:16" x14ac:dyDescent="0.2">
      <c r="A725" t="s">
        <v>2255</v>
      </c>
      <c r="B725">
        <v>-0.160675736515863</v>
      </c>
      <c r="C725">
        <v>13.164373039810901</v>
      </c>
      <c r="D725">
        <v>-0.73720140920521804</v>
      </c>
      <c r="E725">
        <v>0.48659031584482998</v>
      </c>
      <c r="F725">
        <v>0.99916976934644897</v>
      </c>
      <c r="G725">
        <v>-4.6461262334320397</v>
      </c>
      <c r="H725" t="s">
        <v>2256</v>
      </c>
      <c r="I725" t="s">
        <v>2257</v>
      </c>
      <c r="J725">
        <v>5894</v>
      </c>
      <c r="K725" t="s">
        <v>2255</v>
      </c>
      <c r="L725">
        <v>2007</v>
      </c>
      <c r="M725">
        <v>669</v>
      </c>
      <c r="N725">
        <v>9236.2900000000009</v>
      </c>
      <c r="O725">
        <v>7</v>
      </c>
      <c r="P725">
        <v>0.19133034379671099</v>
      </c>
    </row>
    <row r="726" spans="1:16" x14ac:dyDescent="0.2">
      <c r="A726" t="s">
        <v>2258</v>
      </c>
      <c r="B726">
        <v>6.0593289318708402E-2</v>
      </c>
      <c r="C726">
        <v>13.063801663671599</v>
      </c>
      <c r="D726">
        <v>0.16816783980021899</v>
      </c>
      <c r="E726">
        <v>0.87153114584987601</v>
      </c>
      <c r="F726">
        <v>0.99916976934644897</v>
      </c>
      <c r="G726">
        <v>-4.6992599108618203</v>
      </c>
      <c r="H726" t="s">
        <v>2259</v>
      </c>
      <c r="I726" t="s">
        <v>2260</v>
      </c>
      <c r="J726">
        <v>2629</v>
      </c>
      <c r="K726" t="s">
        <v>2258</v>
      </c>
      <c r="L726">
        <v>1611</v>
      </c>
      <c r="M726">
        <v>537</v>
      </c>
      <c r="N726">
        <v>8081.2212499999996</v>
      </c>
      <c r="O726">
        <v>5.5</v>
      </c>
      <c r="P726">
        <v>0.19366852886406</v>
      </c>
    </row>
    <row r="727" spans="1:16" x14ac:dyDescent="0.2">
      <c r="A727" t="s">
        <v>2261</v>
      </c>
      <c r="B727">
        <v>0.57739442139874697</v>
      </c>
      <c r="C727">
        <v>13.8282098862765</v>
      </c>
      <c r="D727">
        <v>1.34793539517857</v>
      </c>
      <c r="E727">
        <v>0.222482926550222</v>
      </c>
      <c r="F727">
        <v>0.99916976934644897</v>
      </c>
      <c r="G727">
        <v>-4.5407005966877101</v>
      </c>
      <c r="H727" t="s">
        <v>2262</v>
      </c>
      <c r="I727" t="s">
        <v>2263</v>
      </c>
      <c r="J727">
        <v>2517</v>
      </c>
      <c r="K727" t="s">
        <v>2261</v>
      </c>
      <c r="L727">
        <v>1401</v>
      </c>
      <c r="M727">
        <v>467</v>
      </c>
      <c r="N727">
        <v>16451.272000000001</v>
      </c>
      <c r="O727">
        <v>3</v>
      </c>
      <c r="P727">
        <v>8.2441113490363996E-2</v>
      </c>
    </row>
    <row r="728" spans="1:16" x14ac:dyDescent="0.2">
      <c r="A728" t="s">
        <v>2264</v>
      </c>
      <c r="B728">
        <v>2.9569592884499198E-2</v>
      </c>
      <c r="C728">
        <v>18.890679904534601</v>
      </c>
      <c r="D728">
        <v>0.11944883965804599</v>
      </c>
      <c r="E728">
        <v>0.90850443376174195</v>
      </c>
      <c r="F728">
        <v>0.99916976934644897</v>
      </c>
      <c r="G728">
        <v>-4.7008104580325698</v>
      </c>
      <c r="H728" t="s">
        <v>2265</v>
      </c>
      <c r="I728" t="s">
        <v>2266</v>
      </c>
      <c r="J728">
        <v>226</v>
      </c>
      <c r="K728" t="s">
        <v>2264</v>
      </c>
      <c r="L728">
        <v>1257</v>
      </c>
      <c r="M728">
        <v>419</v>
      </c>
      <c r="N728">
        <v>460387.08</v>
      </c>
      <c r="O728">
        <v>48</v>
      </c>
      <c r="P728">
        <v>1</v>
      </c>
    </row>
    <row r="729" spans="1:16" x14ac:dyDescent="0.2">
      <c r="A729" t="s">
        <v>2267</v>
      </c>
      <c r="B729">
        <v>5.2069031597518703E-2</v>
      </c>
      <c r="C729">
        <v>16.140918240275901</v>
      </c>
      <c r="D729">
        <v>0.14086500945344699</v>
      </c>
      <c r="E729">
        <v>0.89221508724593801</v>
      </c>
      <c r="F729">
        <v>0.99916976934644897</v>
      </c>
      <c r="G729">
        <v>-4.7001928456754998</v>
      </c>
      <c r="H729" t="s">
        <v>2268</v>
      </c>
      <c r="I729" t="s">
        <v>2269</v>
      </c>
      <c r="J729">
        <v>1476</v>
      </c>
      <c r="K729" t="s">
        <v>2267</v>
      </c>
      <c r="L729">
        <v>297</v>
      </c>
      <c r="M729">
        <v>99</v>
      </c>
      <c r="N729">
        <v>63007.02</v>
      </c>
      <c r="O729">
        <v>8.5</v>
      </c>
      <c r="P729">
        <v>0.78787878787878796</v>
      </c>
    </row>
    <row r="730" spans="1:16" x14ac:dyDescent="0.2">
      <c r="A730" t="s">
        <v>2270</v>
      </c>
      <c r="B730">
        <v>-3.7230485140859998E-2</v>
      </c>
      <c r="C730">
        <v>19.151400260772999</v>
      </c>
      <c r="D730">
        <v>-0.169316086062724</v>
      </c>
      <c r="E730">
        <v>0.87066352697329596</v>
      </c>
      <c r="F730">
        <v>0.99916976934644897</v>
      </c>
      <c r="G730">
        <v>-4.6992171152128002</v>
      </c>
      <c r="H730" t="s">
        <v>2271</v>
      </c>
      <c r="I730" t="s">
        <v>2272</v>
      </c>
      <c r="J730">
        <v>301</v>
      </c>
      <c r="K730" t="s">
        <v>2270</v>
      </c>
      <c r="L730">
        <v>1041</v>
      </c>
      <c r="M730">
        <v>347</v>
      </c>
      <c r="N730">
        <v>564416</v>
      </c>
      <c r="O730">
        <v>44.5</v>
      </c>
      <c r="P730">
        <v>1</v>
      </c>
    </row>
    <row r="731" spans="1:16" x14ac:dyDescent="0.2">
      <c r="A731" t="s">
        <v>2273</v>
      </c>
      <c r="B731">
        <v>-0.46570901265489401</v>
      </c>
      <c r="C731">
        <v>12.956495896656</v>
      </c>
      <c r="D731">
        <v>-2.1952910887141601</v>
      </c>
      <c r="E731">
        <v>6.6850075520048305E-2</v>
      </c>
      <c r="F731">
        <v>0.99916976934644897</v>
      </c>
      <c r="G731">
        <v>-4.3801310310975703</v>
      </c>
      <c r="H731" t="s">
        <v>2274</v>
      </c>
      <c r="I731" t="s">
        <v>2275</v>
      </c>
      <c r="J731">
        <v>2908</v>
      </c>
      <c r="K731" t="s">
        <v>2273</v>
      </c>
      <c r="L731">
        <v>2337</v>
      </c>
      <c r="M731">
        <v>779</v>
      </c>
      <c r="N731">
        <v>7572.4584999999997</v>
      </c>
      <c r="O731">
        <v>4.5</v>
      </c>
      <c r="P731">
        <v>8.9858793324775393E-2</v>
      </c>
    </row>
    <row r="732" spans="1:16" x14ac:dyDescent="0.2">
      <c r="A732" t="s">
        <v>2276</v>
      </c>
      <c r="B732">
        <v>-0.55717645082965095</v>
      </c>
      <c r="C732">
        <v>12.698981608072399</v>
      </c>
      <c r="D732">
        <v>-0.70165568418672997</v>
      </c>
      <c r="E732">
        <v>0.50707770763809701</v>
      </c>
      <c r="F732">
        <v>0.99916976934644897</v>
      </c>
      <c r="G732">
        <v>-4.6510847385623402</v>
      </c>
      <c r="H732" t="s">
        <v>2277</v>
      </c>
      <c r="I732" t="s">
        <v>2278</v>
      </c>
      <c r="J732">
        <v>5621</v>
      </c>
      <c r="K732" t="s">
        <v>2276</v>
      </c>
      <c r="L732">
        <v>762</v>
      </c>
      <c r="M732">
        <v>254</v>
      </c>
      <c r="N732">
        <v>10979.7395</v>
      </c>
      <c r="O732">
        <v>1</v>
      </c>
      <c r="P732">
        <v>4.7244094488188997E-2</v>
      </c>
    </row>
    <row r="733" spans="1:16" x14ac:dyDescent="0.2">
      <c r="A733" t="s">
        <v>2279</v>
      </c>
      <c r="B733">
        <v>0.229314270256891</v>
      </c>
      <c r="C733">
        <v>15.2392448726951</v>
      </c>
      <c r="D733">
        <v>0.98370151452307197</v>
      </c>
      <c r="E733">
        <v>0.36023327218096401</v>
      </c>
      <c r="F733">
        <v>0.99916976934644897</v>
      </c>
      <c r="G733">
        <v>-4.60737946431491</v>
      </c>
      <c r="H733" t="s">
        <v>2280</v>
      </c>
      <c r="I733" t="s">
        <v>2281</v>
      </c>
      <c r="J733">
        <v>6648</v>
      </c>
      <c r="K733" t="s">
        <v>2279</v>
      </c>
      <c r="L733">
        <v>669</v>
      </c>
      <c r="M733">
        <v>223</v>
      </c>
      <c r="N733">
        <v>39692.982499999998</v>
      </c>
      <c r="O733">
        <v>14.5</v>
      </c>
      <c r="P733">
        <v>0.80269058295964102</v>
      </c>
    </row>
    <row r="734" spans="1:16" x14ac:dyDescent="0.2">
      <c r="A734" t="s">
        <v>2282</v>
      </c>
      <c r="B734">
        <v>9.06813490654379E-2</v>
      </c>
      <c r="C734">
        <v>15.6592728227489</v>
      </c>
      <c r="D734">
        <v>0.52313249389125605</v>
      </c>
      <c r="E734">
        <v>0.61812445573983699</v>
      </c>
      <c r="F734">
        <v>0.99916976934644897</v>
      </c>
      <c r="G734">
        <v>-4.6730436464609104</v>
      </c>
      <c r="H734" t="s">
        <v>2283</v>
      </c>
      <c r="I734" t="s">
        <v>2284</v>
      </c>
      <c r="J734">
        <v>4942</v>
      </c>
      <c r="K734" t="s">
        <v>2282</v>
      </c>
      <c r="L734">
        <v>1320</v>
      </c>
      <c r="M734">
        <v>440</v>
      </c>
      <c r="N734">
        <v>53562.252</v>
      </c>
      <c r="O734">
        <v>23</v>
      </c>
      <c r="P734">
        <v>0.77840909090909105</v>
      </c>
    </row>
    <row r="735" spans="1:16" x14ac:dyDescent="0.2">
      <c r="A735" t="s">
        <v>2285</v>
      </c>
      <c r="B735">
        <v>0.25231582626695098</v>
      </c>
      <c r="C735">
        <v>16.559099102944401</v>
      </c>
      <c r="D735">
        <v>0.78823433478153304</v>
      </c>
      <c r="E735">
        <v>0.45816346031683097</v>
      </c>
      <c r="F735">
        <v>0.99916976934644897</v>
      </c>
      <c r="G735">
        <v>-4.6387026890338801</v>
      </c>
      <c r="H735" t="s">
        <v>2286</v>
      </c>
      <c r="I735" t="s">
        <v>2287</v>
      </c>
      <c r="J735">
        <v>7083</v>
      </c>
      <c r="K735" t="s">
        <v>2285</v>
      </c>
      <c r="L735">
        <v>804</v>
      </c>
      <c r="M735">
        <v>268</v>
      </c>
      <c r="N735">
        <v>101522.26</v>
      </c>
      <c r="O735">
        <v>16.5</v>
      </c>
      <c r="P735">
        <v>0.81343283582089598</v>
      </c>
    </row>
    <row r="736" spans="1:16" x14ac:dyDescent="0.2">
      <c r="A736" t="s">
        <v>2288</v>
      </c>
      <c r="B736">
        <v>-5.5567713324784003E-2</v>
      </c>
      <c r="C736">
        <v>16.653919366030699</v>
      </c>
      <c r="D736">
        <v>-0.33970072188977701</v>
      </c>
      <c r="E736">
        <v>0.74472518104108898</v>
      </c>
      <c r="F736">
        <v>0.99916976934644897</v>
      </c>
      <c r="G736">
        <v>-4.6897525452798803</v>
      </c>
      <c r="H736" t="s">
        <v>2289</v>
      </c>
      <c r="I736" t="s">
        <v>2290</v>
      </c>
      <c r="J736">
        <v>7070</v>
      </c>
      <c r="K736" t="s">
        <v>2288</v>
      </c>
      <c r="L736">
        <v>497</v>
      </c>
      <c r="M736">
        <v>166</v>
      </c>
      <c r="N736">
        <v>98629.707500000004</v>
      </c>
      <c r="O736">
        <v>5</v>
      </c>
      <c r="P736">
        <v>0.24698795180722899</v>
      </c>
    </row>
    <row r="737" spans="1:16" x14ac:dyDescent="0.2">
      <c r="A737" t="s">
        <v>2291</v>
      </c>
      <c r="B737">
        <v>0.31186938195675601</v>
      </c>
      <c r="C737">
        <v>15.4658102128591</v>
      </c>
      <c r="D737">
        <v>0.443353994790746</v>
      </c>
      <c r="E737">
        <v>0.67179862189094297</v>
      </c>
      <c r="F737">
        <v>0.99916976934644897</v>
      </c>
      <c r="G737">
        <v>-4.6810949098825896</v>
      </c>
      <c r="H737" t="s">
        <v>2292</v>
      </c>
      <c r="I737" t="s">
        <v>2293</v>
      </c>
      <c r="J737">
        <v>3848</v>
      </c>
      <c r="K737" t="s">
        <v>2291</v>
      </c>
      <c r="L737">
        <v>1935</v>
      </c>
      <c r="M737">
        <v>645</v>
      </c>
      <c r="N737">
        <v>45638.222500000003</v>
      </c>
      <c r="O737">
        <v>20</v>
      </c>
      <c r="P737">
        <v>0.41317829457364302</v>
      </c>
    </row>
    <row r="738" spans="1:16" x14ac:dyDescent="0.2">
      <c r="A738" t="s">
        <v>2294</v>
      </c>
      <c r="B738">
        <v>0.24032150364468999</v>
      </c>
      <c r="C738">
        <v>19.374113800483801</v>
      </c>
      <c r="D738">
        <v>0.754579129891496</v>
      </c>
      <c r="E738">
        <v>0.47677899753132702</v>
      </c>
      <c r="F738">
        <v>0.99916976934644897</v>
      </c>
      <c r="G738">
        <v>-4.6436377197825198</v>
      </c>
      <c r="H738" t="s">
        <v>2295</v>
      </c>
      <c r="I738" t="s">
        <v>2296</v>
      </c>
      <c r="J738">
        <v>10382</v>
      </c>
      <c r="K738" t="s">
        <v>2294</v>
      </c>
      <c r="L738">
        <v>1488</v>
      </c>
      <c r="M738">
        <v>496</v>
      </c>
      <c r="N738">
        <v>724502.25</v>
      </c>
      <c r="O738">
        <v>6.5</v>
      </c>
      <c r="P738">
        <v>0.15322580645161299</v>
      </c>
    </row>
    <row r="739" spans="1:16" x14ac:dyDescent="0.2">
      <c r="A739" t="s">
        <v>2297</v>
      </c>
      <c r="B739">
        <v>0.23412349985001801</v>
      </c>
      <c r="C739">
        <v>21.1099835612311</v>
      </c>
      <c r="D739">
        <v>0.60659378996410696</v>
      </c>
      <c r="E739">
        <v>0.56456632455234801</v>
      </c>
      <c r="F739">
        <v>0.99916976934644897</v>
      </c>
      <c r="G739">
        <v>-4.6634197590989404</v>
      </c>
      <c r="H739" t="s">
        <v>2298</v>
      </c>
      <c r="I739" t="s">
        <v>2299</v>
      </c>
      <c r="J739">
        <v>2597</v>
      </c>
      <c r="K739" t="s">
        <v>2297</v>
      </c>
      <c r="L739">
        <v>1008</v>
      </c>
      <c r="M739">
        <v>336</v>
      </c>
      <c r="N739">
        <v>2365350.9</v>
      </c>
      <c r="O739">
        <v>81</v>
      </c>
      <c r="P739">
        <v>1</v>
      </c>
    </row>
    <row r="740" spans="1:16" x14ac:dyDescent="0.2">
      <c r="A740" t="s">
        <v>2300</v>
      </c>
      <c r="B740">
        <v>-0.20433030055245999</v>
      </c>
      <c r="C740">
        <v>13.731309515587499</v>
      </c>
      <c r="D740">
        <v>-0.70185690005740198</v>
      </c>
      <c r="E740">
        <v>0.50696016221782003</v>
      </c>
      <c r="F740">
        <v>0.99916976934644897</v>
      </c>
      <c r="G740">
        <v>-4.6510571791998796</v>
      </c>
      <c r="H740" t="s">
        <v>2301</v>
      </c>
      <c r="I740" t="s">
        <v>2302</v>
      </c>
      <c r="J740">
        <v>435</v>
      </c>
      <c r="K740" t="s">
        <v>2300</v>
      </c>
      <c r="L740">
        <v>1395</v>
      </c>
      <c r="M740">
        <v>465</v>
      </c>
      <c r="N740">
        <v>13397.0555</v>
      </c>
      <c r="O740">
        <v>6</v>
      </c>
      <c r="P740">
        <v>0.187096774193548</v>
      </c>
    </row>
    <row r="741" spans="1:16" x14ac:dyDescent="0.2">
      <c r="A741" t="s">
        <v>2303</v>
      </c>
      <c r="B741">
        <v>0.17509877602681301</v>
      </c>
      <c r="C741">
        <v>14.218073712355499</v>
      </c>
      <c r="D741">
        <v>0.79546399680484403</v>
      </c>
      <c r="E741">
        <v>0.45423132070021299</v>
      </c>
      <c r="F741">
        <v>0.99916976934644897</v>
      </c>
      <c r="G741">
        <v>-4.6376232255604304</v>
      </c>
      <c r="H741" t="s">
        <v>2304</v>
      </c>
      <c r="I741" t="s">
        <v>2305</v>
      </c>
      <c r="J741">
        <v>3105</v>
      </c>
      <c r="K741" t="s">
        <v>2303</v>
      </c>
      <c r="L741">
        <v>1185</v>
      </c>
      <c r="M741">
        <v>395</v>
      </c>
      <c r="N741">
        <v>20165.0805</v>
      </c>
      <c r="O741">
        <v>3</v>
      </c>
      <c r="P741">
        <v>0.124050632911392</v>
      </c>
    </row>
    <row r="742" spans="1:16" x14ac:dyDescent="0.2">
      <c r="A742" t="s">
        <v>2306</v>
      </c>
      <c r="B742">
        <v>-0.16808851287475701</v>
      </c>
      <c r="C742">
        <v>18.286175558031701</v>
      </c>
      <c r="D742">
        <v>-0.94891548329938502</v>
      </c>
      <c r="E742">
        <v>0.376388298342137</v>
      </c>
      <c r="F742">
        <v>0.99916976934644897</v>
      </c>
      <c r="G742">
        <v>-4.6132511217947698</v>
      </c>
      <c r="H742" t="s">
        <v>2307</v>
      </c>
      <c r="I742" t="s">
        <v>2308</v>
      </c>
      <c r="J742">
        <v>826</v>
      </c>
      <c r="K742" t="s">
        <v>2306</v>
      </c>
      <c r="L742">
        <v>969</v>
      </c>
      <c r="M742">
        <v>323</v>
      </c>
      <c r="N742">
        <v>293388.09000000003</v>
      </c>
      <c r="O742">
        <v>18.5</v>
      </c>
      <c r="P742">
        <v>0.62229102167182704</v>
      </c>
    </row>
    <row r="743" spans="1:16" x14ac:dyDescent="0.2">
      <c r="A743" t="s">
        <v>2309</v>
      </c>
      <c r="B743">
        <v>0.230692255733391</v>
      </c>
      <c r="C743">
        <v>19.346444407451401</v>
      </c>
      <c r="D743">
        <v>0.67576589169935997</v>
      </c>
      <c r="E743">
        <v>0.52234970984045703</v>
      </c>
      <c r="F743">
        <v>0.99916976934644897</v>
      </c>
      <c r="G743">
        <v>-4.6545810319553302</v>
      </c>
      <c r="H743" t="s">
        <v>2310</v>
      </c>
      <c r="I743" t="s">
        <v>2311</v>
      </c>
      <c r="J743">
        <v>3315</v>
      </c>
      <c r="K743" t="s">
        <v>2309</v>
      </c>
      <c r="L743">
        <v>648</v>
      </c>
      <c r="M743">
        <v>216</v>
      </c>
      <c r="N743">
        <v>672096.82</v>
      </c>
      <c r="O743">
        <v>32.5</v>
      </c>
      <c r="P743">
        <v>1</v>
      </c>
    </row>
    <row r="744" spans="1:16" x14ac:dyDescent="0.2">
      <c r="A744" t="s">
        <v>2312</v>
      </c>
      <c r="B744">
        <v>0.14699092139423101</v>
      </c>
      <c r="C744">
        <v>17.8052416200637</v>
      </c>
      <c r="D744">
        <v>0.59519952467246295</v>
      </c>
      <c r="E744">
        <v>0.57171303405596796</v>
      </c>
      <c r="F744">
        <v>0.99916976934644897</v>
      </c>
      <c r="G744">
        <v>-4.6648026170809302</v>
      </c>
      <c r="H744" t="s">
        <v>2313</v>
      </c>
      <c r="I744" t="s">
        <v>2314</v>
      </c>
      <c r="J744">
        <v>7298</v>
      </c>
      <c r="K744" t="s">
        <v>2312</v>
      </c>
      <c r="L744">
        <v>942</v>
      </c>
      <c r="M744">
        <v>314</v>
      </c>
      <c r="N744">
        <v>241359.26500000001</v>
      </c>
      <c r="O744">
        <v>23.5</v>
      </c>
      <c r="P744">
        <v>0.79140127388534998</v>
      </c>
    </row>
    <row r="745" spans="1:16" x14ac:dyDescent="0.2">
      <c r="A745" t="s">
        <v>2315</v>
      </c>
      <c r="B745">
        <v>0.109303835300988</v>
      </c>
      <c r="C745">
        <v>16.764997684529298</v>
      </c>
      <c r="D745">
        <v>0.66137307948426505</v>
      </c>
      <c r="E745">
        <v>0.53096578692143703</v>
      </c>
      <c r="F745">
        <v>0.99916976934644897</v>
      </c>
      <c r="G745">
        <v>-4.6564813533252902</v>
      </c>
      <c r="H745" t="s">
        <v>2316</v>
      </c>
      <c r="I745" t="s">
        <v>2317</v>
      </c>
      <c r="J745">
        <v>6184</v>
      </c>
      <c r="K745" t="s">
        <v>2315</v>
      </c>
      <c r="L745">
        <v>1824</v>
      </c>
      <c r="M745">
        <v>608</v>
      </c>
      <c r="N745">
        <v>114950.22</v>
      </c>
      <c r="O745">
        <v>39</v>
      </c>
      <c r="P745">
        <v>0.77467105263157898</v>
      </c>
    </row>
    <row r="746" spans="1:16" x14ac:dyDescent="0.2">
      <c r="A746" t="s">
        <v>2318</v>
      </c>
      <c r="B746">
        <v>-2.7389002342392402E-2</v>
      </c>
      <c r="C746">
        <v>17.207872375229499</v>
      </c>
      <c r="D746">
        <v>-0.18716075843542901</v>
      </c>
      <c r="E746">
        <v>0.85720569381030598</v>
      </c>
      <c r="F746">
        <v>0.99916976934644897</v>
      </c>
      <c r="G746">
        <v>-4.69851525858226</v>
      </c>
      <c r="H746" t="s">
        <v>2319</v>
      </c>
      <c r="I746" t="s">
        <v>2320</v>
      </c>
      <c r="J746">
        <v>6185</v>
      </c>
      <c r="K746" t="s">
        <v>2318</v>
      </c>
      <c r="L746">
        <v>1965</v>
      </c>
      <c r="M746">
        <v>655</v>
      </c>
      <c r="N746">
        <v>149346.82999999999</v>
      </c>
      <c r="O746">
        <v>33</v>
      </c>
      <c r="P746">
        <v>0.77404580152671798</v>
      </c>
    </row>
    <row r="747" spans="1:16" x14ac:dyDescent="0.2">
      <c r="A747" t="s">
        <v>2321</v>
      </c>
      <c r="B747">
        <v>9.7569786996658095E-2</v>
      </c>
      <c r="C747">
        <v>15.7533998052711</v>
      </c>
      <c r="D747">
        <v>0.63024939969617899</v>
      </c>
      <c r="E747">
        <v>0.54990111499682603</v>
      </c>
      <c r="F747">
        <v>0.99916976934644897</v>
      </c>
      <c r="G747">
        <v>-4.6604816862866896</v>
      </c>
      <c r="H747" t="s">
        <v>2322</v>
      </c>
      <c r="I747" t="s">
        <v>2323</v>
      </c>
      <c r="J747">
        <v>2771</v>
      </c>
      <c r="K747" t="s">
        <v>2321</v>
      </c>
      <c r="L747">
        <v>1068</v>
      </c>
      <c r="M747">
        <v>356</v>
      </c>
      <c r="N747">
        <v>56894.978499999997</v>
      </c>
      <c r="O747">
        <v>12.5</v>
      </c>
      <c r="P747">
        <v>0.57022471910112404</v>
      </c>
    </row>
    <row r="748" spans="1:16" x14ac:dyDescent="0.2">
      <c r="A748" t="s">
        <v>2324</v>
      </c>
      <c r="B748">
        <v>0.20414194428559501</v>
      </c>
      <c r="C748">
        <v>15.974605069615601</v>
      </c>
      <c r="D748">
        <v>0.91238304747796395</v>
      </c>
      <c r="E748">
        <v>0.39394594707126901</v>
      </c>
      <c r="F748">
        <v>0.99916976934644897</v>
      </c>
      <c r="G748">
        <v>-4.6192893625842899</v>
      </c>
      <c r="H748" t="s">
        <v>2325</v>
      </c>
      <c r="I748" t="s">
        <v>2326</v>
      </c>
      <c r="J748">
        <v>476</v>
      </c>
      <c r="K748" t="s">
        <v>2324</v>
      </c>
      <c r="L748">
        <v>3072</v>
      </c>
      <c r="M748">
        <v>1024</v>
      </c>
      <c r="N748">
        <v>66886.23</v>
      </c>
      <c r="O748">
        <v>47.5</v>
      </c>
      <c r="P748">
        <v>0.5966796875</v>
      </c>
    </row>
    <row r="749" spans="1:16" x14ac:dyDescent="0.2">
      <c r="A749" t="s">
        <v>2327</v>
      </c>
      <c r="B749">
        <v>0.28775848501242302</v>
      </c>
      <c r="C749">
        <v>15.5301953555725</v>
      </c>
      <c r="D749">
        <v>1.2811551853289</v>
      </c>
      <c r="E749">
        <v>0.24367887892419801</v>
      </c>
      <c r="F749">
        <v>0.99916976934644897</v>
      </c>
      <c r="G749">
        <v>-4.5534415214554098</v>
      </c>
      <c r="H749" t="s">
        <v>2328</v>
      </c>
      <c r="I749" t="s">
        <v>2329</v>
      </c>
      <c r="J749">
        <v>481</v>
      </c>
      <c r="K749" t="s">
        <v>2327</v>
      </c>
      <c r="L749">
        <v>957</v>
      </c>
      <c r="M749">
        <v>319</v>
      </c>
      <c r="N749">
        <v>48169.4565</v>
      </c>
      <c r="O749">
        <v>6.5</v>
      </c>
      <c r="P749">
        <v>0.28213166144200602</v>
      </c>
    </row>
    <row r="750" spans="1:16" x14ac:dyDescent="0.2">
      <c r="A750" t="s">
        <v>2330</v>
      </c>
      <c r="B750">
        <v>0.70321530630527096</v>
      </c>
      <c r="C750">
        <v>12.6803607843115</v>
      </c>
      <c r="D750">
        <v>1.5128408557884001</v>
      </c>
      <c r="E750">
        <v>0.17703370086356399</v>
      </c>
      <c r="F750">
        <v>0.99916976934644897</v>
      </c>
      <c r="G750">
        <v>-4.5087871316765504</v>
      </c>
      <c r="H750" t="s">
        <v>2331</v>
      </c>
      <c r="I750" t="s">
        <v>2332</v>
      </c>
      <c r="J750">
        <v>351</v>
      </c>
      <c r="K750" t="s">
        <v>2330</v>
      </c>
      <c r="L750">
        <v>2313</v>
      </c>
      <c r="M750">
        <v>771</v>
      </c>
      <c r="N750">
        <v>7153.5656499999996</v>
      </c>
      <c r="O750">
        <v>2.5</v>
      </c>
      <c r="P750">
        <v>4.15045395590143E-2</v>
      </c>
    </row>
    <row r="751" spans="1:16" x14ac:dyDescent="0.2">
      <c r="A751" t="s">
        <v>2333</v>
      </c>
      <c r="B751">
        <v>-5.4768351975017303E-2</v>
      </c>
      <c r="C751">
        <v>14.503852435407399</v>
      </c>
      <c r="D751">
        <v>-0.364925930012658</v>
      </c>
      <c r="E751">
        <v>0.72667637647487004</v>
      </c>
      <c r="F751">
        <v>0.99916976934644897</v>
      </c>
      <c r="G751">
        <v>-4.6878403399387496</v>
      </c>
      <c r="H751" t="s">
        <v>2334</v>
      </c>
      <c r="I751" t="s">
        <v>2335</v>
      </c>
      <c r="J751">
        <v>217</v>
      </c>
      <c r="K751" t="s">
        <v>2333</v>
      </c>
      <c r="L751">
        <v>1554</v>
      </c>
      <c r="M751">
        <v>518</v>
      </c>
      <c r="N751">
        <v>23765.4385</v>
      </c>
      <c r="O751">
        <v>13</v>
      </c>
      <c r="P751">
        <v>0.400579150579151</v>
      </c>
    </row>
    <row r="752" spans="1:16" x14ac:dyDescent="0.2">
      <c r="A752" t="s">
        <v>2336</v>
      </c>
      <c r="B752">
        <v>0.30190047791648</v>
      </c>
      <c r="C752">
        <v>14.613661915049899</v>
      </c>
      <c r="D752">
        <v>1.4305768741613201</v>
      </c>
      <c r="E752">
        <v>0.19853119268509301</v>
      </c>
      <c r="F752">
        <v>0.99916976934644897</v>
      </c>
      <c r="G752">
        <v>-4.5247630641682797</v>
      </c>
      <c r="H752" t="s">
        <v>2337</v>
      </c>
      <c r="I752" t="s">
        <v>2338</v>
      </c>
      <c r="J752">
        <v>3150</v>
      </c>
      <c r="K752" t="s">
        <v>2336</v>
      </c>
      <c r="L752">
        <v>351</v>
      </c>
      <c r="M752">
        <v>117</v>
      </c>
      <c r="N752">
        <v>24335.461500000001</v>
      </c>
      <c r="O752">
        <v>3</v>
      </c>
      <c r="P752">
        <v>0.29059829059829101</v>
      </c>
    </row>
    <row r="753" spans="1:16" x14ac:dyDescent="0.2">
      <c r="A753" t="s">
        <v>2339</v>
      </c>
      <c r="B753">
        <v>-1.1794324864828501E-2</v>
      </c>
      <c r="C753">
        <v>15.671102101254601</v>
      </c>
      <c r="D753">
        <v>-3.7737872648141102E-2</v>
      </c>
      <c r="E753">
        <v>0.97102221092071395</v>
      </c>
      <c r="F753">
        <v>0.99916976934644897</v>
      </c>
      <c r="G753">
        <v>-4.7022369723272499</v>
      </c>
      <c r="H753" t="s">
        <v>2340</v>
      </c>
      <c r="I753" t="s">
        <v>2341</v>
      </c>
      <c r="J753">
        <v>5054</v>
      </c>
      <c r="K753" t="s">
        <v>2339</v>
      </c>
      <c r="L753">
        <v>1209</v>
      </c>
      <c r="M753">
        <v>403</v>
      </c>
      <c r="N753">
        <v>52746.998</v>
      </c>
      <c r="O753">
        <v>5.5</v>
      </c>
      <c r="P753">
        <v>0.16377171215880901</v>
      </c>
    </row>
    <row r="754" spans="1:16" x14ac:dyDescent="0.2">
      <c r="A754" t="s">
        <v>2342</v>
      </c>
      <c r="B754">
        <v>0.166994110717397</v>
      </c>
      <c r="C754">
        <v>18.985418200141801</v>
      </c>
      <c r="D754">
        <v>0.87573189469730095</v>
      </c>
      <c r="E754">
        <v>0.41217236108687699</v>
      </c>
      <c r="F754">
        <v>0.99916976934644897</v>
      </c>
      <c r="G754">
        <v>-4.6252059787119997</v>
      </c>
      <c r="H754" t="s">
        <v>2343</v>
      </c>
      <c r="I754" t="s">
        <v>2344</v>
      </c>
      <c r="J754">
        <v>292</v>
      </c>
      <c r="K754" t="s">
        <v>2342</v>
      </c>
      <c r="L754">
        <v>897</v>
      </c>
      <c r="M754">
        <v>299</v>
      </c>
      <c r="N754">
        <v>555547.38</v>
      </c>
      <c r="O754">
        <v>31</v>
      </c>
      <c r="P754">
        <v>0.96655518394648798</v>
      </c>
    </row>
    <row r="755" spans="1:16" x14ac:dyDescent="0.2">
      <c r="A755" t="s">
        <v>2345</v>
      </c>
      <c r="B755">
        <v>0.110356097883239</v>
      </c>
      <c r="C755">
        <v>13.803239829847801</v>
      </c>
      <c r="D755">
        <v>0.83045226221145596</v>
      </c>
      <c r="E755">
        <v>0.43553698204975799</v>
      </c>
      <c r="F755">
        <v>0.99916976934644897</v>
      </c>
      <c r="G755">
        <v>-4.6323060267903697</v>
      </c>
      <c r="H755" t="s">
        <v>2346</v>
      </c>
      <c r="I755" t="s">
        <v>2347</v>
      </c>
      <c r="J755">
        <v>9636</v>
      </c>
      <c r="K755" t="s">
        <v>2345</v>
      </c>
      <c r="L755">
        <v>498</v>
      </c>
      <c r="M755">
        <v>166</v>
      </c>
      <c r="N755">
        <v>14158.874750000001</v>
      </c>
      <c r="O755">
        <v>3</v>
      </c>
      <c r="P755">
        <v>0.22891566265060201</v>
      </c>
    </row>
    <row r="756" spans="1:16" x14ac:dyDescent="0.2">
      <c r="A756" t="s">
        <v>2348</v>
      </c>
      <c r="B756">
        <v>-8.0167521209395104E-2</v>
      </c>
      <c r="C756">
        <v>12.0062675147209</v>
      </c>
      <c r="D756">
        <v>-0.33574493679557699</v>
      </c>
      <c r="E756">
        <v>0.74757181858085597</v>
      </c>
      <c r="F756">
        <v>0.99916976934644897</v>
      </c>
      <c r="G756">
        <v>-4.6900407953343404</v>
      </c>
      <c r="H756" t="s">
        <v>2349</v>
      </c>
      <c r="I756" t="s">
        <v>2350</v>
      </c>
      <c r="J756">
        <v>5095</v>
      </c>
      <c r="K756" t="s">
        <v>2348</v>
      </c>
      <c r="L756">
        <v>2187</v>
      </c>
      <c r="M756">
        <v>729</v>
      </c>
      <c r="N756">
        <v>3959.529</v>
      </c>
      <c r="O756">
        <v>1</v>
      </c>
      <c r="P756">
        <v>3.0178326474622801E-2</v>
      </c>
    </row>
    <row r="757" spans="1:16" x14ac:dyDescent="0.2">
      <c r="A757" t="s">
        <v>2351</v>
      </c>
      <c r="B757">
        <v>0.84827416211590301</v>
      </c>
      <c r="C757">
        <v>11.470159779945</v>
      </c>
      <c r="D757">
        <v>2.0781636835670398</v>
      </c>
      <c r="E757">
        <v>7.9084039188051403E-2</v>
      </c>
      <c r="F757">
        <v>0.99916976934644897</v>
      </c>
      <c r="G757">
        <v>-4.4011202602219903</v>
      </c>
      <c r="H757" t="s">
        <v>2352</v>
      </c>
      <c r="I757" t="s">
        <v>2353</v>
      </c>
      <c r="J757">
        <v>5096</v>
      </c>
      <c r="K757" t="s">
        <v>2351</v>
      </c>
      <c r="L757">
        <v>1713</v>
      </c>
      <c r="M757">
        <v>571</v>
      </c>
      <c r="N757">
        <v>3434.8512999999998</v>
      </c>
      <c r="O757">
        <v>1</v>
      </c>
      <c r="P757">
        <v>3.5026269702276701E-2</v>
      </c>
    </row>
    <row r="758" spans="1:16" x14ac:dyDescent="0.2">
      <c r="A758" t="s">
        <v>2354</v>
      </c>
      <c r="B758">
        <v>-1.04400987688891E-2</v>
      </c>
      <c r="C758">
        <v>16.998331073921001</v>
      </c>
      <c r="D758">
        <v>-5.8068120130078602E-2</v>
      </c>
      <c r="E758">
        <v>0.95542789338399703</v>
      </c>
      <c r="F758">
        <v>0.99916976934644897</v>
      </c>
      <c r="G758">
        <v>-4.7020203176884099</v>
      </c>
      <c r="H758" t="s">
        <v>2355</v>
      </c>
      <c r="I758" t="s">
        <v>2356</v>
      </c>
      <c r="J758">
        <v>1965</v>
      </c>
      <c r="K758" t="s">
        <v>2354</v>
      </c>
      <c r="L758">
        <v>948</v>
      </c>
      <c r="M758">
        <v>316</v>
      </c>
      <c r="N758">
        <v>132201.92499999999</v>
      </c>
      <c r="O758">
        <v>29</v>
      </c>
      <c r="P758">
        <v>1</v>
      </c>
    </row>
    <row r="759" spans="1:16" x14ac:dyDescent="0.2">
      <c r="A759" t="s">
        <v>2357</v>
      </c>
      <c r="B759">
        <v>0.373988933578003</v>
      </c>
      <c r="C759">
        <v>15.618895667207299</v>
      </c>
      <c r="D759">
        <v>1.2612123839038201</v>
      </c>
      <c r="E759">
        <v>0.250342027677875</v>
      </c>
      <c r="F759">
        <v>0.99916976934644897</v>
      </c>
      <c r="G759">
        <v>-4.55721497991573</v>
      </c>
      <c r="H759" t="s">
        <v>2358</v>
      </c>
      <c r="I759" t="s">
        <v>2359</v>
      </c>
      <c r="J759">
        <v>3151</v>
      </c>
      <c r="K759" t="s">
        <v>2357</v>
      </c>
      <c r="L759">
        <v>273</v>
      </c>
      <c r="M759">
        <v>91</v>
      </c>
      <c r="N759">
        <v>49835.763500000001</v>
      </c>
      <c r="O759">
        <v>6</v>
      </c>
      <c r="P759">
        <v>0.74175824175824201</v>
      </c>
    </row>
    <row r="760" spans="1:16" x14ac:dyDescent="0.2">
      <c r="A760" t="s">
        <v>2360</v>
      </c>
      <c r="B760">
        <v>0.44029173594012</v>
      </c>
      <c r="C760">
        <v>11.942432349537899</v>
      </c>
      <c r="D760">
        <v>1.0895499647275899</v>
      </c>
      <c r="E760">
        <v>0.31441008892251399</v>
      </c>
      <c r="F760">
        <v>0.99916976934644897</v>
      </c>
      <c r="G760">
        <v>-4.5888639471660797</v>
      </c>
      <c r="H760" t="s">
        <v>2361</v>
      </c>
      <c r="I760" t="s">
        <v>2362</v>
      </c>
      <c r="J760">
        <v>2246</v>
      </c>
      <c r="K760" t="s">
        <v>2360</v>
      </c>
      <c r="L760">
        <v>468</v>
      </c>
      <c r="M760">
        <v>156</v>
      </c>
      <c r="N760">
        <v>3522.5713999999998</v>
      </c>
      <c r="O760">
        <v>1</v>
      </c>
      <c r="P760">
        <v>8.9743589743589702E-2</v>
      </c>
    </row>
    <row r="761" spans="1:16" x14ac:dyDescent="0.2">
      <c r="A761" t="s">
        <v>2363</v>
      </c>
      <c r="B761">
        <v>-4.13859113280459E-2</v>
      </c>
      <c r="C761">
        <v>18.435900708517298</v>
      </c>
      <c r="D761">
        <v>-0.20452075891678301</v>
      </c>
      <c r="E761">
        <v>0.84416270626804202</v>
      </c>
      <c r="F761">
        <v>0.99916976934644897</v>
      </c>
      <c r="G761">
        <v>-4.6977663895882404</v>
      </c>
      <c r="H761" t="s">
        <v>2364</v>
      </c>
      <c r="I761" t="s">
        <v>2365</v>
      </c>
      <c r="J761">
        <v>6176</v>
      </c>
      <c r="K761" t="s">
        <v>2363</v>
      </c>
      <c r="L761">
        <v>345</v>
      </c>
      <c r="M761">
        <v>115</v>
      </c>
      <c r="N761">
        <v>331255.935</v>
      </c>
      <c r="O761">
        <v>6</v>
      </c>
      <c r="P761">
        <v>1</v>
      </c>
    </row>
    <row r="762" spans="1:16" x14ac:dyDescent="0.2">
      <c r="A762" t="s">
        <v>2366</v>
      </c>
      <c r="B762">
        <v>-0.14038731231690299</v>
      </c>
      <c r="C762">
        <v>18.424091047558299</v>
      </c>
      <c r="D762">
        <v>-0.56662933570722795</v>
      </c>
      <c r="E762">
        <v>0.58986559055102705</v>
      </c>
      <c r="F762">
        <v>0.99916976934644897</v>
      </c>
      <c r="G762">
        <v>-4.66817548863306</v>
      </c>
      <c r="H762" t="s">
        <v>2367</v>
      </c>
      <c r="I762" t="s">
        <v>2368</v>
      </c>
      <c r="J762">
        <v>6181</v>
      </c>
      <c r="K762" t="s">
        <v>2366</v>
      </c>
      <c r="L762">
        <v>348</v>
      </c>
      <c r="M762">
        <v>116</v>
      </c>
      <c r="N762">
        <v>375921.05</v>
      </c>
      <c r="O762">
        <v>18</v>
      </c>
      <c r="P762">
        <v>1</v>
      </c>
    </row>
    <row r="763" spans="1:16" x14ac:dyDescent="0.2">
      <c r="A763" t="s">
        <v>2369</v>
      </c>
      <c r="B763">
        <v>-0.15517822487889199</v>
      </c>
      <c r="C763">
        <v>19.025588295884301</v>
      </c>
      <c r="D763">
        <v>-1.1834813774822901</v>
      </c>
      <c r="E763">
        <v>0.27783314329588499</v>
      </c>
      <c r="F763">
        <v>0.99916976934644897</v>
      </c>
      <c r="G763">
        <v>-4.5717510352644197</v>
      </c>
      <c r="H763" t="s">
        <v>2370</v>
      </c>
      <c r="I763" t="s">
        <v>2371</v>
      </c>
      <c r="J763">
        <v>6175</v>
      </c>
      <c r="K763" t="s">
        <v>2369</v>
      </c>
      <c r="L763">
        <v>954</v>
      </c>
      <c r="M763">
        <v>318</v>
      </c>
      <c r="N763">
        <v>541243.69999999995</v>
      </c>
      <c r="O763">
        <v>20</v>
      </c>
      <c r="P763">
        <v>0.95440251572326995</v>
      </c>
    </row>
    <row r="764" spans="1:16" x14ac:dyDescent="0.2">
      <c r="A764" t="s">
        <v>2372</v>
      </c>
      <c r="B764">
        <v>9.6291009284826104E-2</v>
      </c>
      <c r="C764">
        <v>12.968162514329</v>
      </c>
      <c r="D764">
        <v>0.39144694314502698</v>
      </c>
      <c r="E764">
        <v>0.70790196849399201</v>
      </c>
      <c r="F764">
        <v>0.99916976934644897</v>
      </c>
      <c r="G764">
        <v>-4.6856933036194599</v>
      </c>
      <c r="H764" t="s">
        <v>2373</v>
      </c>
      <c r="I764" t="s">
        <v>2374</v>
      </c>
      <c r="J764">
        <v>3725</v>
      </c>
      <c r="K764" t="s">
        <v>2372</v>
      </c>
      <c r="L764">
        <v>1062</v>
      </c>
      <c r="M764">
        <v>354</v>
      </c>
      <c r="N764">
        <v>7988.1197499999998</v>
      </c>
      <c r="O764">
        <v>3</v>
      </c>
      <c r="P764">
        <v>0.13559322033898299</v>
      </c>
    </row>
    <row r="765" spans="1:16" x14ac:dyDescent="0.2">
      <c r="A765" t="s">
        <v>2375</v>
      </c>
      <c r="B765">
        <v>5.6576655435414097E-2</v>
      </c>
      <c r="C765">
        <v>16.4804340905721</v>
      </c>
      <c r="D765">
        <v>0.33285487844517098</v>
      </c>
      <c r="E765">
        <v>0.74965425763913995</v>
      </c>
      <c r="F765">
        <v>0.99916976934644897</v>
      </c>
      <c r="G765">
        <v>-4.6902493841439803</v>
      </c>
      <c r="H765" t="s">
        <v>2376</v>
      </c>
      <c r="I765" t="s">
        <v>2377</v>
      </c>
      <c r="J765">
        <v>6741</v>
      </c>
      <c r="K765" t="s">
        <v>2375</v>
      </c>
      <c r="L765">
        <v>1227</v>
      </c>
      <c r="M765">
        <v>409</v>
      </c>
      <c r="N765">
        <v>90929.125</v>
      </c>
      <c r="O765">
        <v>34</v>
      </c>
      <c r="P765">
        <v>0.94865525672371598</v>
      </c>
    </row>
    <row r="766" spans="1:16" x14ac:dyDescent="0.2">
      <c r="A766" t="s">
        <v>2378</v>
      </c>
      <c r="B766">
        <v>-5.8054793768544499E-2</v>
      </c>
      <c r="C766">
        <v>16.494323952220402</v>
      </c>
      <c r="D766">
        <v>-0.27271012198929701</v>
      </c>
      <c r="E766">
        <v>0.79348195645916297</v>
      </c>
      <c r="F766">
        <v>0.99916976934644897</v>
      </c>
      <c r="G766">
        <v>-4.69420166054784</v>
      </c>
      <c r="H766" t="s">
        <v>2379</v>
      </c>
      <c r="I766" t="s">
        <v>2380</v>
      </c>
      <c r="J766">
        <v>3688</v>
      </c>
      <c r="K766" t="s">
        <v>2378</v>
      </c>
      <c r="L766">
        <v>2478</v>
      </c>
      <c r="M766">
        <v>826</v>
      </c>
      <c r="N766">
        <v>88700.29</v>
      </c>
      <c r="O766">
        <v>23.5</v>
      </c>
      <c r="P766">
        <v>0.30629539951573798</v>
      </c>
    </row>
    <row r="767" spans="1:16" x14ac:dyDescent="0.2">
      <c r="A767" t="s">
        <v>2381</v>
      </c>
      <c r="B767">
        <v>0.15972361418514</v>
      </c>
      <c r="C767">
        <v>19.234094079751799</v>
      </c>
      <c r="D767">
        <v>0.55796227540667798</v>
      </c>
      <c r="E767">
        <v>0.59543718169877602</v>
      </c>
      <c r="F767">
        <v>0.99916976934644897</v>
      </c>
      <c r="G767">
        <v>-4.6691715182846698</v>
      </c>
      <c r="H767" t="s">
        <v>2382</v>
      </c>
      <c r="I767" t="s">
        <v>2383</v>
      </c>
      <c r="J767">
        <v>3875</v>
      </c>
      <c r="K767" t="s">
        <v>2381</v>
      </c>
      <c r="L767">
        <v>1293</v>
      </c>
      <c r="M767">
        <v>431</v>
      </c>
      <c r="N767">
        <v>640656.07999999996</v>
      </c>
      <c r="O767">
        <v>71.5</v>
      </c>
      <c r="P767">
        <v>1</v>
      </c>
    </row>
    <row r="768" spans="1:16" x14ac:dyDescent="0.2">
      <c r="A768" t="s">
        <v>2384</v>
      </c>
      <c r="B768">
        <v>3.9055252880302802E-2</v>
      </c>
      <c r="C768">
        <v>19.9408852800176</v>
      </c>
      <c r="D768">
        <v>0.22093151008742101</v>
      </c>
      <c r="E768">
        <v>0.83188151726844894</v>
      </c>
      <c r="F768">
        <v>0.99916976934644897</v>
      </c>
      <c r="G768">
        <v>-4.6969988856902596</v>
      </c>
      <c r="H768" t="s">
        <v>2385</v>
      </c>
      <c r="I768" t="s">
        <v>2386</v>
      </c>
      <c r="J768">
        <v>3856</v>
      </c>
      <c r="K768" t="s">
        <v>2384</v>
      </c>
      <c r="L768">
        <v>1536</v>
      </c>
      <c r="M768">
        <v>512</v>
      </c>
      <c r="N768">
        <v>977093.84499999997</v>
      </c>
      <c r="O768">
        <v>91.5</v>
      </c>
      <c r="P768">
        <v>1</v>
      </c>
    </row>
    <row r="769" spans="1:16" x14ac:dyDescent="0.2">
      <c r="A769" t="s">
        <v>2387</v>
      </c>
      <c r="B769">
        <v>-3.5504934016778102E-2</v>
      </c>
      <c r="C769">
        <v>16.217026352238001</v>
      </c>
      <c r="D769">
        <v>-0.229041454341988</v>
      </c>
      <c r="E769">
        <v>0.825830894234164</v>
      </c>
      <c r="F769">
        <v>0.99916976934644897</v>
      </c>
      <c r="G769">
        <v>-4.6965983214948297</v>
      </c>
      <c r="H769" t="s">
        <v>2388</v>
      </c>
      <c r="I769" t="s">
        <v>2389</v>
      </c>
      <c r="J769">
        <v>7389</v>
      </c>
      <c r="K769" t="s">
        <v>2387</v>
      </c>
      <c r="L769">
        <v>1104</v>
      </c>
      <c r="M769">
        <v>368</v>
      </c>
      <c r="N769">
        <v>74468.539999999994</v>
      </c>
      <c r="O769">
        <v>16</v>
      </c>
      <c r="P769">
        <v>0.74048913043478304</v>
      </c>
    </row>
    <row r="770" spans="1:16" x14ac:dyDescent="0.2">
      <c r="A770" t="s">
        <v>2390</v>
      </c>
      <c r="B770">
        <v>-5.1409680429269897E-2</v>
      </c>
      <c r="C770">
        <v>11.501179054658399</v>
      </c>
      <c r="D770">
        <v>-0.11902399327549799</v>
      </c>
      <c r="E770">
        <v>0.908828089470194</v>
      </c>
      <c r="F770">
        <v>0.99916976934644897</v>
      </c>
      <c r="G770">
        <v>-4.7008216908155704</v>
      </c>
      <c r="H770" t="s">
        <v>2391</v>
      </c>
      <c r="I770" t="s">
        <v>2392</v>
      </c>
      <c r="J770">
        <v>2717</v>
      </c>
      <c r="K770" t="s">
        <v>2390</v>
      </c>
      <c r="L770">
        <v>1413</v>
      </c>
      <c r="M770">
        <v>471</v>
      </c>
      <c r="N770">
        <v>3415.6934000000001</v>
      </c>
      <c r="O770">
        <v>1</v>
      </c>
      <c r="P770">
        <v>3.8216560509554097E-2</v>
      </c>
    </row>
    <row r="771" spans="1:16" x14ac:dyDescent="0.2">
      <c r="A771" t="s">
        <v>2393</v>
      </c>
      <c r="B771">
        <v>-8.1395578817769404E-2</v>
      </c>
      <c r="C771">
        <v>15.844587284157299</v>
      </c>
      <c r="D771">
        <v>-0.53636378541195595</v>
      </c>
      <c r="E771">
        <v>0.60945048047480699</v>
      </c>
      <c r="F771">
        <v>0.99916976934644897</v>
      </c>
      <c r="G771">
        <v>-4.671597548936</v>
      </c>
      <c r="H771" t="s">
        <v>2394</v>
      </c>
      <c r="I771" t="s">
        <v>2395</v>
      </c>
      <c r="J771">
        <v>2934</v>
      </c>
      <c r="K771" t="s">
        <v>2393</v>
      </c>
      <c r="L771">
        <v>2349</v>
      </c>
      <c r="M771">
        <v>783</v>
      </c>
      <c r="N771">
        <v>57871.218500000003</v>
      </c>
      <c r="O771">
        <v>25</v>
      </c>
      <c r="P771">
        <v>0.45402298850574702</v>
      </c>
    </row>
    <row r="772" spans="1:16" x14ac:dyDescent="0.2">
      <c r="A772" t="s">
        <v>2396</v>
      </c>
      <c r="B772">
        <v>-0.17876613397740099</v>
      </c>
      <c r="C772">
        <v>14.1343683796145</v>
      </c>
      <c r="D772">
        <v>-1.05941274890976</v>
      </c>
      <c r="E772">
        <v>0.32695152060417998</v>
      </c>
      <c r="F772">
        <v>0.99916976934644897</v>
      </c>
      <c r="G772">
        <v>-4.5942272742207502</v>
      </c>
      <c r="H772" t="s">
        <v>2397</v>
      </c>
      <c r="I772" t="s">
        <v>2398</v>
      </c>
      <c r="J772">
        <v>5925</v>
      </c>
      <c r="K772" t="s">
        <v>2396</v>
      </c>
      <c r="L772">
        <v>2787</v>
      </c>
      <c r="M772">
        <v>929</v>
      </c>
      <c r="N772">
        <v>18808.5465</v>
      </c>
      <c r="O772">
        <v>12</v>
      </c>
      <c r="P772">
        <v>0.19967707212055999</v>
      </c>
    </row>
    <row r="773" spans="1:16" x14ac:dyDescent="0.2">
      <c r="A773" t="s">
        <v>2399</v>
      </c>
      <c r="B773">
        <v>0.149817962991527</v>
      </c>
      <c r="C773">
        <v>18.761273890015001</v>
      </c>
      <c r="D773">
        <v>0.32492082987027099</v>
      </c>
      <c r="E773">
        <v>0.75538278861638097</v>
      </c>
      <c r="F773">
        <v>0.99916976934644897</v>
      </c>
      <c r="G773">
        <v>-4.69081329867221</v>
      </c>
      <c r="H773" t="s">
        <v>2400</v>
      </c>
      <c r="I773" t="s">
        <v>2401</v>
      </c>
      <c r="J773">
        <v>5757</v>
      </c>
      <c r="K773" t="s">
        <v>2399</v>
      </c>
      <c r="L773">
        <v>446</v>
      </c>
      <c r="M773">
        <v>149</v>
      </c>
      <c r="N773">
        <v>427934.68</v>
      </c>
      <c r="O773">
        <v>10</v>
      </c>
      <c r="P773">
        <v>0.75838926174496601</v>
      </c>
    </row>
    <row r="774" spans="1:16" x14ac:dyDescent="0.2">
      <c r="A774" t="s">
        <v>2402</v>
      </c>
      <c r="B774">
        <v>-2.5175301389637601E-2</v>
      </c>
      <c r="C774">
        <v>17.201851244326001</v>
      </c>
      <c r="D774">
        <v>-0.101024285980668</v>
      </c>
      <c r="E774">
        <v>0.92255705532320698</v>
      </c>
      <c r="F774">
        <v>0.99916976934644897</v>
      </c>
      <c r="G774">
        <v>-4.7012610737312697</v>
      </c>
      <c r="H774" t="s">
        <v>2403</v>
      </c>
      <c r="I774" t="s">
        <v>2404</v>
      </c>
      <c r="J774">
        <v>983</v>
      </c>
      <c r="K774" t="s">
        <v>2402</v>
      </c>
      <c r="L774">
        <v>894</v>
      </c>
      <c r="M774">
        <v>298</v>
      </c>
      <c r="N774">
        <v>138148.01999999999</v>
      </c>
      <c r="O774">
        <v>29.5</v>
      </c>
      <c r="P774">
        <v>1</v>
      </c>
    </row>
    <row r="775" spans="1:16" x14ac:dyDescent="0.2">
      <c r="A775" t="s">
        <v>2405</v>
      </c>
      <c r="B775">
        <v>0.14421045453569201</v>
      </c>
      <c r="C775">
        <v>18.966026130429899</v>
      </c>
      <c r="D775">
        <v>0.830265230395272</v>
      </c>
      <c r="E775">
        <v>0.43563543242098501</v>
      </c>
      <c r="F775">
        <v>0.99916976934644897</v>
      </c>
      <c r="G775">
        <v>-4.6323348516289604</v>
      </c>
      <c r="H775" t="s">
        <v>2406</v>
      </c>
      <c r="I775" t="s">
        <v>2407</v>
      </c>
      <c r="J775">
        <v>506</v>
      </c>
      <c r="K775" t="s">
        <v>2405</v>
      </c>
      <c r="L775">
        <v>1590</v>
      </c>
      <c r="M775">
        <v>530</v>
      </c>
      <c r="N775">
        <v>523737.11</v>
      </c>
      <c r="O775">
        <v>57</v>
      </c>
      <c r="P775">
        <v>1</v>
      </c>
    </row>
    <row r="776" spans="1:16" x14ac:dyDescent="0.2">
      <c r="A776" t="s">
        <v>2408</v>
      </c>
      <c r="B776">
        <v>4.6435699118289299E-2</v>
      </c>
      <c r="C776">
        <v>15.421986418765</v>
      </c>
      <c r="D776">
        <v>0.254579084680778</v>
      </c>
      <c r="E776">
        <v>0.80686374746135203</v>
      </c>
      <c r="F776">
        <v>0.99916976934644897</v>
      </c>
      <c r="G776">
        <v>-4.6952456226498098</v>
      </c>
      <c r="H776" t="s">
        <v>2409</v>
      </c>
      <c r="I776" t="s">
        <v>2410</v>
      </c>
      <c r="J776">
        <v>6277</v>
      </c>
      <c r="K776" t="s">
        <v>2408</v>
      </c>
      <c r="L776">
        <v>273</v>
      </c>
      <c r="M776">
        <v>91</v>
      </c>
      <c r="N776">
        <v>48696.974499999997</v>
      </c>
      <c r="O776">
        <v>2.5</v>
      </c>
      <c r="P776">
        <v>0.49450549450549502</v>
      </c>
    </row>
    <row r="777" spans="1:16" x14ac:dyDescent="0.2">
      <c r="A777" t="s">
        <v>2411</v>
      </c>
      <c r="B777">
        <v>-0.49188619317361298</v>
      </c>
      <c r="C777">
        <v>16.119912524640899</v>
      </c>
      <c r="D777">
        <v>-1.75874628593195</v>
      </c>
      <c r="E777">
        <v>0.12501194336534199</v>
      </c>
      <c r="F777">
        <v>0.99916976934644897</v>
      </c>
      <c r="G777">
        <v>-4.4610720218524396</v>
      </c>
      <c r="H777" t="s">
        <v>2412</v>
      </c>
      <c r="I777" t="s">
        <v>2413</v>
      </c>
      <c r="J777">
        <v>1977</v>
      </c>
      <c r="K777" t="s">
        <v>2411</v>
      </c>
      <c r="L777">
        <v>747</v>
      </c>
      <c r="M777">
        <v>249</v>
      </c>
      <c r="N777">
        <v>68053.975000000006</v>
      </c>
      <c r="O777">
        <v>7</v>
      </c>
      <c r="P777">
        <v>0.24297188755020099</v>
      </c>
    </row>
    <row r="778" spans="1:16" x14ac:dyDescent="0.2">
      <c r="A778" t="s">
        <v>2414</v>
      </c>
      <c r="B778">
        <v>0.151611578636238</v>
      </c>
      <c r="C778">
        <v>21.1564084646906</v>
      </c>
      <c r="D778">
        <v>0.44220042242815999</v>
      </c>
      <c r="E778">
        <v>0.67259129286865305</v>
      </c>
      <c r="F778">
        <v>0.99916976934644897</v>
      </c>
      <c r="G778">
        <v>-4.6812027001856196</v>
      </c>
      <c r="H778" t="s">
        <v>2415</v>
      </c>
      <c r="I778" t="s">
        <v>2416</v>
      </c>
      <c r="J778">
        <v>2023</v>
      </c>
      <c r="K778" t="s">
        <v>2414</v>
      </c>
      <c r="L778">
        <v>1305</v>
      </c>
      <c r="M778">
        <v>435</v>
      </c>
      <c r="N778">
        <v>2319956.75</v>
      </c>
      <c r="O778">
        <v>79</v>
      </c>
      <c r="P778">
        <v>1</v>
      </c>
    </row>
    <row r="779" spans="1:16" x14ac:dyDescent="0.2">
      <c r="A779" t="s">
        <v>2417</v>
      </c>
      <c r="B779">
        <v>0.11798401186938499</v>
      </c>
      <c r="C779">
        <v>14.8925290790106</v>
      </c>
      <c r="D779">
        <v>0.70214339260711001</v>
      </c>
      <c r="E779">
        <v>0.50679283094292304</v>
      </c>
      <c r="F779">
        <v>0.99916976934644897</v>
      </c>
      <c r="G779">
        <v>-4.6510179298259198</v>
      </c>
      <c r="H779" t="s">
        <v>2418</v>
      </c>
      <c r="I779" t="s">
        <v>2419</v>
      </c>
      <c r="J779">
        <v>5836</v>
      </c>
      <c r="K779" t="s">
        <v>2417</v>
      </c>
      <c r="L779">
        <v>2544</v>
      </c>
      <c r="M779">
        <v>848</v>
      </c>
      <c r="N779">
        <v>30235.307000000001</v>
      </c>
      <c r="O779">
        <v>22.5</v>
      </c>
      <c r="P779">
        <v>0.38207547169811301</v>
      </c>
    </row>
    <row r="780" spans="1:16" x14ac:dyDescent="0.2">
      <c r="A780" t="s">
        <v>2420</v>
      </c>
      <c r="B780">
        <v>-3.12464328495103E-2</v>
      </c>
      <c r="C780">
        <v>18.018442247982598</v>
      </c>
      <c r="D780">
        <v>-0.198265293129993</v>
      </c>
      <c r="E780">
        <v>0.84885670872088603</v>
      </c>
      <c r="F780">
        <v>0.99916976934644897</v>
      </c>
      <c r="G780">
        <v>-4.6980437227129404</v>
      </c>
      <c r="H780" t="s">
        <v>2421</v>
      </c>
      <c r="I780" t="s">
        <v>2422</v>
      </c>
      <c r="J780">
        <v>2821</v>
      </c>
      <c r="K780" t="s">
        <v>2420</v>
      </c>
      <c r="L780">
        <v>1794</v>
      </c>
      <c r="M780">
        <v>598</v>
      </c>
      <c r="N780">
        <v>261993.11</v>
      </c>
      <c r="O780">
        <v>38</v>
      </c>
      <c r="P780">
        <v>0.73662207357859499</v>
      </c>
    </row>
    <row r="781" spans="1:16" x14ac:dyDescent="0.2">
      <c r="A781" t="s">
        <v>2423</v>
      </c>
      <c r="B781">
        <v>-0.22348562973005501</v>
      </c>
      <c r="C781">
        <v>13.7089411646944</v>
      </c>
      <c r="D781">
        <v>-1.04708374004659</v>
      </c>
      <c r="E781">
        <v>0.33219727526543802</v>
      </c>
      <c r="F781">
        <v>0.99916976934644897</v>
      </c>
      <c r="G781">
        <v>-4.59640140495158</v>
      </c>
      <c r="H781" t="s">
        <v>2424</v>
      </c>
      <c r="I781" t="s">
        <v>2425</v>
      </c>
      <c r="J781">
        <v>5423</v>
      </c>
      <c r="K781" t="s">
        <v>2423</v>
      </c>
      <c r="L781">
        <v>1008</v>
      </c>
      <c r="M781">
        <v>336</v>
      </c>
      <c r="N781">
        <v>12846.7595</v>
      </c>
      <c r="O781">
        <v>2</v>
      </c>
      <c r="P781">
        <v>0.101190476190476</v>
      </c>
    </row>
    <row r="782" spans="1:16" x14ac:dyDescent="0.2">
      <c r="A782" t="s">
        <v>2426</v>
      </c>
      <c r="B782">
        <v>0.20810490589608199</v>
      </c>
      <c r="C782">
        <v>19.978435376667001</v>
      </c>
      <c r="D782">
        <v>0.82460370567519903</v>
      </c>
      <c r="E782">
        <v>0.43862310831004597</v>
      </c>
      <c r="F782">
        <v>0.99916976934644897</v>
      </c>
      <c r="G782">
        <v>-4.6332053792473404</v>
      </c>
      <c r="H782" t="s">
        <v>2427</v>
      </c>
      <c r="I782" t="s">
        <v>2428</v>
      </c>
      <c r="J782">
        <v>4869</v>
      </c>
      <c r="K782" t="s">
        <v>2426</v>
      </c>
      <c r="L782">
        <v>972</v>
      </c>
      <c r="M782">
        <v>324</v>
      </c>
      <c r="N782">
        <v>1088351.2</v>
      </c>
      <c r="O782">
        <v>40</v>
      </c>
      <c r="P782">
        <v>1</v>
      </c>
    </row>
    <row r="783" spans="1:16" x14ac:dyDescent="0.2">
      <c r="A783" t="s">
        <v>2429</v>
      </c>
      <c r="B783">
        <v>0.21182248634103701</v>
      </c>
      <c r="C783">
        <v>15.1806258799636</v>
      </c>
      <c r="D783">
        <v>0.43550594598766901</v>
      </c>
      <c r="E783">
        <v>0.67720027653708703</v>
      </c>
      <c r="F783">
        <v>0.99916976934644897</v>
      </c>
      <c r="G783">
        <v>-4.6818232666113602</v>
      </c>
      <c r="H783" t="s">
        <v>2430</v>
      </c>
      <c r="I783" t="s">
        <v>2431</v>
      </c>
      <c r="J783">
        <v>7170</v>
      </c>
      <c r="K783" t="s">
        <v>2429</v>
      </c>
      <c r="L783">
        <v>858</v>
      </c>
      <c r="M783">
        <v>286</v>
      </c>
      <c r="N783">
        <v>35112.961000000003</v>
      </c>
      <c r="O783">
        <v>7</v>
      </c>
      <c r="P783">
        <v>0.27272727272727298</v>
      </c>
    </row>
    <row r="784" spans="1:16" x14ac:dyDescent="0.2">
      <c r="A784" t="s">
        <v>2432</v>
      </c>
      <c r="B784">
        <v>9.5456600938431904E-2</v>
      </c>
      <c r="C784">
        <v>14.406495669655399</v>
      </c>
      <c r="D784">
        <v>0.63593476978902097</v>
      </c>
      <c r="E784">
        <v>0.54641147132024204</v>
      </c>
      <c r="F784">
        <v>0.99916976934644897</v>
      </c>
      <c r="G784">
        <v>-4.6597622460959203</v>
      </c>
      <c r="H784" t="s">
        <v>2433</v>
      </c>
      <c r="I784" t="s">
        <v>2434</v>
      </c>
      <c r="J784">
        <v>3685</v>
      </c>
      <c r="K784" t="s">
        <v>2432</v>
      </c>
      <c r="L784">
        <v>3147</v>
      </c>
      <c r="M784">
        <v>1049</v>
      </c>
      <c r="N784">
        <v>22083.582999999999</v>
      </c>
      <c r="O784">
        <v>9</v>
      </c>
      <c r="P784">
        <v>0.13870352716873199</v>
      </c>
    </row>
    <row r="785" spans="1:16" x14ac:dyDescent="0.2">
      <c r="A785" t="s">
        <v>2435</v>
      </c>
      <c r="B785">
        <v>-0.114220879396953</v>
      </c>
      <c r="C785">
        <v>14.254965848045799</v>
      </c>
      <c r="D785">
        <v>-0.602439640579153</v>
      </c>
      <c r="E785">
        <v>0.56716569451500898</v>
      </c>
      <c r="F785">
        <v>0.99916976934644897</v>
      </c>
      <c r="G785">
        <v>-4.6639263841151903</v>
      </c>
      <c r="H785" t="s">
        <v>2436</v>
      </c>
      <c r="I785" t="s">
        <v>2437</v>
      </c>
      <c r="J785">
        <v>3073</v>
      </c>
      <c r="K785" t="s">
        <v>2435</v>
      </c>
      <c r="L785">
        <v>1623</v>
      </c>
      <c r="M785">
        <v>541</v>
      </c>
      <c r="N785">
        <v>20379.479500000001</v>
      </c>
      <c r="O785">
        <v>8</v>
      </c>
      <c r="P785">
        <v>0.162661737523105</v>
      </c>
    </row>
    <row r="786" spans="1:16" x14ac:dyDescent="0.2">
      <c r="A786" t="s">
        <v>2438</v>
      </c>
      <c r="B786">
        <v>-0.37291609706500101</v>
      </c>
      <c r="C786">
        <v>10.993190416008799</v>
      </c>
      <c r="D786">
        <v>-1.0243558981851</v>
      </c>
      <c r="E786">
        <v>0.342044106338668</v>
      </c>
      <c r="F786">
        <v>0.99916976934644897</v>
      </c>
      <c r="G786">
        <v>-4.6003772757338997</v>
      </c>
      <c r="H786" t="s">
        <v>2439</v>
      </c>
      <c r="I786" t="s">
        <v>2440</v>
      </c>
      <c r="J786">
        <v>5270</v>
      </c>
      <c r="K786" t="s">
        <v>2438</v>
      </c>
      <c r="L786">
        <v>1230</v>
      </c>
      <c r="M786">
        <v>410</v>
      </c>
      <c r="N786">
        <v>2201.2719499999998</v>
      </c>
      <c r="O786">
        <v>1</v>
      </c>
      <c r="P786">
        <v>4.39024390243902E-2</v>
      </c>
    </row>
    <row r="787" spans="1:16" x14ac:dyDescent="0.2">
      <c r="A787" t="s">
        <v>2441</v>
      </c>
      <c r="B787">
        <v>8.6124797916955501E-2</v>
      </c>
      <c r="C787">
        <v>15.6405866798031</v>
      </c>
      <c r="D787">
        <v>0.31398117585076002</v>
      </c>
      <c r="E787">
        <v>0.76330886806470299</v>
      </c>
      <c r="F787">
        <v>0.99916976934644897</v>
      </c>
      <c r="G787">
        <v>-4.69156978325866</v>
      </c>
      <c r="H787" t="s">
        <v>2442</v>
      </c>
      <c r="I787" t="s">
        <v>2443</v>
      </c>
      <c r="J787">
        <v>2052</v>
      </c>
      <c r="K787" t="s">
        <v>2441</v>
      </c>
      <c r="L787">
        <v>1368</v>
      </c>
      <c r="M787">
        <v>456</v>
      </c>
      <c r="N787">
        <v>55183.912499999999</v>
      </c>
      <c r="O787">
        <v>10</v>
      </c>
      <c r="P787">
        <v>0.31359649122806998</v>
      </c>
    </row>
    <row r="788" spans="1:16" x14ac:dyDescent="0.2">
      <c r="A788" t="s">
        <v>2444</v>
      </c>
      <c r="B788">
        <v>-0.16000194972257401</v>
      </c>
      <c r="C788">
        <v>16.150624300073801</v>
      </c>
      <c r="D788">
        <v>-0.78099927004605296</v>
      </c>
      <c r="E788">
        <v>0.462122228232698</v>
      </c>
      <c r="F788">
        <v>0.99916976934644897</v>
      </c>
      <c r="G788">
        <v>-4.6397761988714299</v>
      </c>
      <c r="H788" t="s">
        <v>2445</v>
      </c>
      <c r="I788" t="s">
        <v>2446</v>
      </c>
      <c r="J788">
        <v>1622</v>
      </c>
      <c r="K788" t="s">
        <v>2444</v>
      </c>
      <c r="L788">
        <v>447</v>
      </c>
      <c r="M788">
        <v>149</v>
      </c>
      <c r="N788">
        <v>68464.365000000005</v>
      </c>
      <c r="O788">
        <v>8</v>
      </c>
      <c r="P788">
        <v>0.54362416107382505</v>
      </c>
    </row>
    <row r="789" spans="1:16" x14ac:dyDescent="0.2">
      <c r="A789" t="s">
        <v>2447</v>
      </c>
      <c r="B789">
        <v>-9.7201595058276496E-2</v>
      </c>
      <c r="C789">
        <v>18.9842980335339</v>
      </c>
      <c r="D789">
        <v>-0.55253919535269103</v>
      </c>
      <c r="E789">
        <v>0.59893852849945095</v>
      </c>
      <c r="F789">
        <v>0.99916976934644897</v>
      </c>
      <c r="G789">
        <v>-4.6697882225029304</v>
      </c>
      <c r="H789" t="s">
        <v>2448</v>
      </c>
      <c r="I789" t="s">
        <v>2449</v>
      </c>
      <c r="J789">
        <v>3945</v>
      </c>
      <c r="K789" t="s">
        <v>2447</v>
      </c>
      <c r="L789">
        <v>1026</v>
      </c>
      <c r="M789">
        <v>342</v>
      </c>
      <c r="N789">
        <v>496193.73499999999</v>
      </c>
      <c r="O789">
        <v>45</v>
      </c>
      <c r="P789">
        <v>1</v>
      </c>
    </row>
    <row r="790" spans="1:16" x14ac:dyDescent="0.2">
      <c r="A790" t="s">
        <v>2450</v>
      </c>
      <c r="B790">
        <v>0.41709388996383201</v>
      </c>
      <c r="C790">
        <v>12.645027241625201</v>
      </c>
      <c r="D790">
        <v>1.2377382420370999</v>
      </c>
      <c r="E790">
        <v>0.25838667615949201</v>
      </c>
      <c r="F790">
        <v>0.99916976934644897</v>
      </c>
      <c r="G790">
        <v>-4.5616350961455598</v>
      </c>
      <c r="H790" t="s">
        <v>2451</v>
      </c>
      <c r="I790" t="s">
        <v>2452</v>
      </c>
      <c r="J790">
        <v>4747</v>
      </c>
      <c r="K790" t="s">
        <v>2450</v>
      </c>
      <c r="L790">
        <v>1632</v>
      </c>
      <c r="M790">
        <v>544</v>
      </c>
      <c r="N790">
        <v>6309.9380000000001</v>
      </c>
      <c r="O790">
        <v>2.5</v>
      </c>
      <c r="P790">
        <v>6.0661764705882297E-2</v>
      </c>
    </row>
    <row r="791" spans="1:16" x14ac:dyDescent="0.2">
      <c r="A791" t="s">
        <v>2453</v>
      </c>
      <c r="B791">
        <v>0.33259110648503498</v>
      </c>
      <c r="C791">
        <v>13.3513154603266</v>
      </c>
      <c r="D791">
        <v>0.99802014557826702</v>
      </c>
      <c r="E791">
        <v>0.35374233229891999</v>
      </c>
      <c r="F791">
        <v>0.99916976934644897</v>
      </c>
      <c r="G791">
        <v>-4.6049298929124696</v>
      </c>
      <c r="H791" t="s">
        <v>2454</v>
      </c>
      <c r="I791" t="s">
        <v>2455</v>
      </c>
      <c r="J791">
        <v>1059</v>
      </c>
      <c r="K791" t="s">
        <v>2453</v>
      </c>
      <c r="L791">
        <v>1800</v>
      </c>
      <c r="M791">
        <v>600</v>
      </c>
      <c r="N791">
        <v>11630.0245</v>
      </c>
      <c r="O791">
        <v>4</v>
      </c>
      <c r="P791">
        <v>0.103333333333333</v>
      </c>
    </row>
    <row r="792" spans="1:16" x14ac:dyDescent="0.2">
      <c r="A792" t="s">
        <v>2456</v>
      </c>
      <c r="B792">
        <v>0.34139733344837703</v>
      </c>
      <c r="C792">
        <v>14.7056425915997</v>
      </c>
      <c r="D792">
        <v>1.4383203148774699</v>
      </c>
      <c r="E792">
        <v>0.19641058330931899</v>
      </c>
      <c r="F792">
        <v>0.99916976934644897</v>
      </c>
      <c r="G792">
        <v>-4.5232627816377304</v>
      </c>
      <c r="H792" t="s">
        <v>2457</v>
      </c>
      <c r="I792" t="s">
        <v>2458</v>
      </c>
      <c r="J792">
        <v>2876</v>
      </c>
      <c r="K792" t="s">
        <v>2456</v>
      </c>
      <c r="L792">
        <v>612</v>
      </c>
      <c r="M792">
        <v>204</v>
      </c>
      <c r="N792">
        <v>26024.644499999999</v>
      </c>
      <c r="O792">
        <v>4.5</v>
      </c>
      <c r="P792">
        <v>0.33333333333333298</v>
      </c>
    </row>
    <row r="793" spans="1:16" x14ac:dyDescent="0.2">
      <c r="A793" t="s">
        <v>2459</v>
      </c>
      <c r="B793">
        <v>0.206955431540639</v>
      </c>
      <c r="C793">
        <v>19.060449408048399</v>
      </c>
      <c r="D793">
        <v>0.92987062912102303</v>
      </c>
      <c r="E793">
        <v>0.385465513117212</v>
      </c>
      <c r="F793">
        <v>0.99916976934644897</v>
      </c>
      <c r="G793">
        <v>-4.6164158986839201</v>
      </c>
      <c r="H793" t="s">
        <v>2460</v>
      </c>
      <c r="I793" t="s">
        <v>2461</v>
      </c>
      <c r="J793">
        <v>5034</v>
      </c>
      <c r="K793" t="s">
        <v>2459</v>
      </c>
      <c r="L793">
        <v>1674</v>
      </c>
      <c r="M793">
        <v>558</v>
      </c>
      <c r="N793">
        <v>579428.09499999997</v>
      </c>
      <c r="O793">
        <v>64</v>
      </c>
      <c r="P793">
        <v>1</v>
      </c>
    </row>
    <row r="794" spans="1:16" x14ac:dyDescent="0.2">
      <c r="A794" t="s">
        <v>2462</v>
      </c>
      <c r="B794">
        <v>5.31246021108807E-2</v>
      </c>
      <c r="C794">
        <v>16.389568748700501</v>
      </c>
      <c r="D794">
        <v>0.23164263445417199</v>
      </c>
      <c r="E794">
        <v>0.82389291945873</v>
      </c>
      <c r="F794">
        <v>0.99916976934644897</v>
      </c>
      <c r="G794">
        <v>-4.6964668738520601</v>
      </c>
      <c r="H794" t="s">
        <v>2463</v>
      </c>
      <c r="I794" t="s">
        <v>2464</v>
      </c>
      <c r="J794">
        <v>3005</v>
      </c>
      <c r="K794" t="s">
        <v>2462</v>
      </c>
      <c r="L794">
        <v>585</v>
      </c>
      <c r="M794">
        <v>195</v>
      </c>
      <c r="N794">
        <v>91384.27</v>
      </c>
      <c r="O794">
        <v>11</v>
      </c>
      <c r="P794">
        <v>0.45384615384615401</v>
      </c>
    </row>
    <row r="795" spans="1:16" x14ac:dyDescent="0.2">
      <c r="A795" t="s">
        <v>2465</v>
      </c>
      <c r="B795">
        <v>0.14992685144715301</v>
      </c>
      <c r="C795">
        <v>14.024635459899301</v>
      </c>
      <c r="D795">
        <v>0.67821674173184698</v>
      </c>
      <c r="E795">
        <v>0.52089147020894</v>
      </c>
      <c r="F795">
        <v>0.99916976934644897</v>
      </c>
      <c r="G795">
        <v>-4.6542543229015196</v>
      </c>
      <c r="H795" t="s">
        <v>2466</v>
      </c>
      <c r="I795" t="s">
        <v>2467</v>
      </c>
      <c r="J795">
        <v>97</v>
      </c>
      <c r="K795" t="s">
        <v>2465</v>
      </c>
      <c r="L795">
        <v>390</v>
      </c>
      <c r="M795">
        <v>130</v>
      </c>
      <c r="N795">
        <v>16638.192500000001</v>
      </c>
      <c r="O795">
        <v>3</v>
      </c>
      <c r="P795">
        <v>0.31538461538461499</v>
      </c>
    </row>
    <row r="796" spans="1:16" x14ac:dyDescent="0.2">
      <c r="A796" t="s">
        <v>2468</v>
      </c>
      <c r="B796">
        <v>-1.93909799453316E-2</v>
      </c>
      <c r="C796">
        <v>16.813056238110399</v>
      </c>
      <c r="D796">
        <v>-0.114854332179863</v>
      </c>
      <c r="E796">
        <v>0.912005602113938</v>
      </c>
      <c r="F796">
        <v>0.99916976934644897</v>
      </c>
      <c r="G796">
        <v>-4.7009298271658198</v>
      </c>
      <c r="H796" t="s">
        <v>2469</v>
      </c>
      <c r="I796" t="s">
        <v>2470</v>
      </c>
      <c r="J796">
        <v>1509</v>
      </c>
      <c r="K796" t="s">
        <v>2468</v>
      </c>
      <c r="L796">
        <v>1356</v>
      </c>
      <c r="M796">
        <v>452</v>
      </c>
      <c r="N796">
        <v>123539.2525</v>
      </c>
      <c r="O796">
        <v>12</v>
      </c>
      <c r="P796">
        <v>0.287610619469027</v>
      </c>
    </row>
    <row r="797" spans="1:16" x14ac:dyDescent="0.2">
      <c r="A797" t="s">
        <v>2471</v>
      </c>
      <c r="B797">
        <v>-2.115225109916E-2</v>
      </c>
      <c r="C797">
        <v>21.011607002158598</v>
      </c>
      <c r="D797">
        <v>-8.6337937339703894E-2</v>
      </c>
      <c r="E797">
        <v>0.93378035349414401</v>
      </c>
      <c r="F797">
        <v>0.99916976934644897</v>
      </c>
      <c r="G797">
        <v>-4.7015666063568204</v>
      </c>
      <c r="H797" t="s">
        <v>2472</v>
      </c>
      <c r="I797" t="s">
        <v>2473</v>
      </c>
      <c r="J797">
        <v>302</v>
      </c>
      <c r="K797" t="s">
        <v>2471</v>
      </c>
      <c r="L797">
        <v>1104</v>
      </c>
      <c r="M797">
        <v>368</v>
      </c>
      <c r="N797">
        <v>2030311.65</v>
      </c>
      <c r="O797">
        <v>75.5</v>
      </c>
      <c r="P797">
        <v>1</v>
      </c>
    </row>
    <row r="798" spans="1:16" x14ac:dyDescent="0.2">
      <c r="A798" t="s">
        <v>2474</v>
      </c>
      <c r="B798">
        <v>-4.1262078394979102E-3</v>
      </c>
      <c r="C798">
        <v>15.4022721070074</v>
      </c>
      <c r="D798">
        <v>-2.6745262057619599E-2</v>
      </c>
      <c r="E798">
        <v>0.979460312835985</v>
      </c>
      <c r="F798">
        <v>0.99916976934644897</v>
      </c>
      <c r="G798">
        <v>-4.7023158472456599</v>
      </c>
      <c r="H798" t="s">
        <v>2475</v>
      </c>
      <c r="I798" t="s">
        <v>2476</v>
      </c>
      <c r="J798">
        <v>823</v>
      </c>
      <c r="K798" t="s">
        <v>2474</v>
      </c>
      <c r="L798">
        <v>2145</v>
      </c>
      <c r="M798">
        <v>715</v>
      </c>
      <c r="N798">
        <v>42399.517500000002</v>
      </c>
      <c r="O798">
        <v>27.5</v>
      </c>
      <c r="P798">
        <v>0.57972027972027995</v>
      </c>
    </row>
    <row r="799" spans="1:16" x14ac:dyDescent="0.2">
      <c r="A799" t="s">
        <v>2477</v>
      </c>
      <c r="B799">
        <v>0.330257607741135</v>
      </c>
      <c r="C799">
        <v>21.094429289112998</v>
      </c>
      <c r="D799">
        <v>0.80597776971491997</v>
      </c>
      <c r="E799">
        <v>0.44855528781694698</v>
      </c>
      <c r="F799">
        <v>0.99916976934644897</v>
      </c>
      <c r="G799">
        <v>-4.6360415081326201</v>
      </c>
      <c r="H799" t="s">
        <v>2478</v>
      </c>
      <c r="I799" t="s">
        <v>2479</v>
      </c>
      <c r="J799">
        <v>203068</v>
      </c>
      <c r="K799" t="s">
        <v>2477</v>
      </c>
      <c r="L799">
        <v>1335</v>
      </c>
      <c r="M799">
        <v>445</v>
      </c>
      <c r="N799">
        <v>2327615.1</v>
      </c>
      <c r="O799">
        <v>46.5</v>
      </c>
      <c r="P799">
        <v>1</v>
      </c>
    </row>
    <row r="800" spans="1:16" x14ac:dyDescent="0.2">
      <c r="A800" t="s">
        <v>2480</v>
      </c>
      <c r="B800">
        <v>-0.31781617450465</v>
      </c>
      <c r="C800">
        <v>11.4002870934131</v>
      </c>
      <c r="D800">
        <v>-1.41012230872427</v>
      </c>
      <c r="E800">
        <v>0.20423293095634101</v>
      </c>
      <c r="F800">
        <v>0.99916976934644897</v>
      </c>
      <c r="G800">
        <v>-4.5287212421621001</v>
      </c>
      <c r="H800" t="s">
        <v>2481</v>
      </c>
      <c r="I800" t="s">
        <v>2482</v>
      </c>
      <c r="J800">
        <v>5660</v>
      </c>
      <c r="K800" t="s">
        <v>2480</v>
      </c>
      <c r="L800">
        <v>1575</v>
      </c>
      <c r="M800">
        <v>525</v>
      </c>
      <c r="N800">
        <v>2567.9692</v>
      </c>
      <c r="O800">
        <v>1</v>
      </c>
      <c r="P800">
        <v>2.66666666666667E-2</v>
      </c>
    </row>
    <row r="801" spans="1:16" x14ac:dyDescent="0.2">
      <c r="A801" t="s">
        <v>2483</v>
      </c>
      <c r="B801">
        <v>0.20494031398767601</v>
      </c>
      <c r="C801">
        <v>11.985463465484001</v>
      </c>
      <c r="D801">
        <v>0.440185982967086</v>
      </c>
      <c r="E801">
        <v>0.67397658912637204</v>
      </c>
      <c r="F801">
        <v>0.99916976934644897</v>
      </c>
      <c r="G801">
        <v>-4.6813903274939799</v>
      </c>
      <c r="H801" t="s">
        <v>2484</v>
      </c>
      <c r="I801" t="s">
        <v>2485</v>
      </c>
      <c r="J801">
        <v>3074</v>
      </c>
      <c r="K801" t="s">
        <v>2483</v>
      </c>
      <c r="L801">
        <v>1671</v>
      </c>
      <c r="M801">
        <v>557</v>
      </c>
      <c r="N801">
        <v>4116.4957000000004</v>
      </c>
      <c r="O801">
        <v>2</v>
      </c>
      <c r="P801">
        <v>5.9245960502692999E-2</v>
      </c>
    </row>
    <row r="802" spans="1:16" x14ac:dyDescent="0.2">
      <c r="A802" t="s">
        <v>2486</v>
      </c>
      <c r="B802">
        <v>-0.75238091405315399</v>
      </c>
      <c r="C802">
        <v>13.520101214074501</v>
      </c>
      <c r="D802">
        <v>-1.60070155152456</v>
      </c>
      <c r="E802">
        <v>0.15646219706211401</v>
      </c>
      <c r="F802">
        <v>0.99916976934644897</v>
      </c>
      <c r="G802">
        <v>-4.4916856147564603</v>
      </c>
      <c r="H802" t="s">
        <v>2487</v>
      </c>
      <c r="I802" t="s">
        <v>2488</v>
      </c>
      <c r="J802">
        <v>1514</v>
      </c>
      <c r="K802" t="s">
        <v>2486</v>
      </c>
      <c r="L802">
        <v>1026</v>
      </c>
      <c r="M802">
        <v>342</v>
      </c>
      <c r="N802">
        <v>11013.601000000001</v>
      </c>
      <c r="O802">
        <v>2</v>
      </c>
      <c r="P802">
        <v>0.13304093567251499</v>
      </c>
    </row>
    <row r="803" spans="1:16" x14ac:dyDescent="0.2">
      <c r="A803" t="s">
        <v>2489</v>
      </c>
      <c r="B803">
        <v>0.26934572960314201</v>
      </c>
      <c r="C803">
        <v>19.805920517320999</v>
      </c>
      <c r="D803">
        <v>0.71270077630950202</v>
      </c>
      <c r="E803">
        <v>0.50065179938043702</v>
      </c>
      <c r="F803">
        <v>0.99916976934644897</v>
      </c>
      <c r="G803">
        <v>-4.6495632843080896</v>
      </c>
      <c r="H803" t="s">
        <v>2490</v>
      </c>
      <c r="I803" t="s">
        <v>2491</v>
      </c>
      <c r="J803">
        <v>5216</v>
      </c>
      <c r="K803" t="s">
        <v>2489</v>
      </c>
      <c r="L803">
        <v>497</v>
      </c>
      <c r="M803">
        <v>166</v>
      </c>
      <c r="N803">
        <v>976001.09499999997</v>
      </c>
      <c r="O803">
        <v>21.5</v>
      </c>
      <c r="P803">
        <v>1</v>
      </c>
    </row>
    <row r="804" spans="1:16" x14ac:dyDescent="0.2">
      <c r="A804" t="s">
        <v>2492</v>
      </c>
      <c r="B804">
        <v>-0.218252969039717</v>
      </c>
      <c r="C804">
        <v>16.304349243925</v>
      </c>
      <c r="D804">
        <v>-1.19521620250264</v>
      </c>
      <c r="E804">
        <v>0.27352494103827402</v>
      </c>
      <c r="F804">
        <v>0.99916976934644897</v>
      </c>
      <c r="G804">
        <v>-4.5695759478617601</v>
      </c>
      <c r="H804" t="s">
        <v>2493</v>
      </c>
      <c r="I804" t="s">
        <v>2494</v>
      </c>
      <c r="J804">
        <v>353</v>
      </c>
      <c r="K804" t="s">
        <v>2492</v>
      </c>
      <c r="L804">
        <v>543</v>
      </c>
      <c r="M804">
        <v>181</v>
      </c>
      <c r="N804">
        <v>78553.485000000001</v>
      </c>
      <c r="O804">
        <v>13</v>
      </c>
      <c r="P804">
        <v>0.89502762430939198</v>
      </c>
    </row>
    <row r="805" spans="1:16" x14ac:dyDescent="0.2">
      <c r="A805" t="s">
        <v>2495</v>
      </c>
      <c r="B805">
        <v>3.3911792191080502E-2</v>
      </c>
      <c r="C805">
        <v>16.311551585460599</v>
      </c>
      <c r="D805">
        <v>0.21081034000214799</v>
      </c>
      <c r="E805">
        <v>0.83945003521250305</v>
      </c>
      <c r="F805">
        <v>0.99916976934644897</v>
      </c>
      <c r="G805">
        <v>-4.6974790616604203</v>
      </c>
      <c r="H805" t="s">
        <v>2496</v>
      </c>
      <c r="I805" t="s">
        <v>2497</v>
      </c>
      <c r="J805">
        <v>2058</v>
      </c>
      <c r="K805" t="s">
        <v>2495</v>
      </c>
      <c r="L805">
        <v>4539</v>
      </c>
      <c r="M805">
        <v>1513</v>
      </c>
      <c r="N805">
        <v>80744.962</v>
      </c>
      <c r="O805">
        <v>85</v>
      </c>
      <c r="P805">
        <v>0.78321216126900195</v>
      </c>
    </row>
    <row r="806" spans="1:16" x14ac:dyDescent="0.2">
      <c r="A806" t="s">
        <v>2498</v>
      </c>
      <c r="B806">
        <v>-0.21357880203556001</v>
      </c>
      <c r="C806">
        <v>16.8738029469623</v>
      </c>
      <c r="D806">
        <v>-1.6109448982982499</v>
      </c>
      <c r="E806">
        <v>0.154215031446163</v>
      </c>
      <c r="F806">
        <v>0.99916976934644897</v>
      </c>
      <c r="G806">
        <v>-4.4896929290932501</v>
      </c>
      <c r="H806" t="s">
        <v>2499</v>
      </c>
      <c r="I806" t="s">
        <v>2500</v>
      </c>
      <c r="J806">
        <v>1508</v>
      </c>
      <c r="K806" t="s">
        <v>2498</v>
      </c>
      <c r="L806">
        <v>1116</v>
      </c>
      <c r="M806">
        <v>372</v>
      </c>
      <c r="N806">
        <v>114237.177</v>
      </c>
      <c r="O806">
        <v>14</v>
      </c>
      <c r="P806">
        <v>0.36155913978494603</v>
      </c>
    </row>
    <row r="807" spans="1:16" x14ac:dyDescent="0.2">
      <c r="A807" t="s">
        <v>2501</v>
      </c>
      <c r="B807">
        <v>0.10002037320897</v>
      </c>
      <c r="C807">
        <v>19.036756370363399</v>
      </c>
      <c r="D807">
        <v>0.31122265852273401</v>
      </c>
      <c r="E807">
        <v>0.76531241690796403</v>
      </c>
      <c r="F807">
        <v>0.99916976934644897</v>
      </c>
      <c r="G807">
        <v>-4.6917566684722196</v>
      </c>
      <c r="H807" t="s">
        <v>2502</v>
      </c>
      <c r="I807" t="s">
        <v>2503</v>
      </c>
      <c r="J807">
        <v>3320</v>
      </c>
      <c r="K807" t="s">
        <v>2501</v>
      </c>
      <c r="L807">
        <v>2565</v>
      </c>
      <c r="M807">
        <v>855</v>
      </c>
      <c r="N807">
        <v>540951.56000000006</v>
      </c>
      <c r="O807">
        <v>67</v>
      </c>
      <c r="P807">
        <v>0.75146198830409405</v>
      </c>
    </row>
    <row r="808" spans="1:16" x14ac:dyDescent="0.2">
      <c r="A808" t="s">
        <v>2504</v>
      </c>
      <c r="B808">
        <v>1.01008008359003E-2</v>
      </c>
      <c r="C808">
        <v>18.955028730176299</v>
      </c>
      <c r="D808">
        <v>6.1695391767213698E-2</v>
      </c>
      <c r="E808">
        <v>0.95264761021949995</v>
      </c>
      <c r="F808">
        <v>0.99916976934644897</v>
      </c>
      <c r="G808">
        <v>-4.7019720124274302</v>
      </c>
      <c r="H808" t="s">
        <v>2505</v>
      </c>
      <c r="I808" t="s">
        <v>2506</v>
      </c>
      <c r="J808">
        <v>3183</v>
      </c>
      <c r="K808" t="s">
        <v>2504</v>
      </c>
      <c r="L808">
        <v>921</v>
      </c>
      <c r="M808">
        <v>307</v>
      </c>
      <c r="N808">
        <v>512045.21</v>
      </c>
      <c r="O808">
        <v>26</v>
      </c>
      <c r="P808">
        <v>0.92019543973941398</v>
      </c>
    </row>
    <row r="809" spans="1:16" x14ac:dyDescent="0.2">
      <c r="A809" t="s">
        <v>2507</v>
      </c>
      <c r="B809">
        <v>-0.33218954881992202</v>
      </c>
      <c r="C809">
        <v>13.6947755861506</v>
      </c>
      <c r="D809">
        <v>-0.94349192278886596</v>
      </c>
      <c r="E809">
        <v>0.37895649514217</v>
      </c>
      <c r="F809">
        <v>0.99916976934644897</v>
      </c>
      <c r="G809">
        <v>-4.6141560699672102</v>
      </c>
      <c r="H809" t="s">
        <v>2508</v>
      </c>
      <c r="I809" t="s">
        <v>2509</v>
      </c>
      <c r="J809">
        <v>7388</v>
      </c>
      <c r="K809" t="s">
        <v>2507</v>
      </c>
      <c r="L809">
        <v>309</v>
      </c>
      <c r="M809">
        <v>103</v>
      </c>
      <c r="N809">
        <v>16579.749</v>
      </c>
      <c r="O809">
        <v>1</v>
      </c>
      <c r="P809">
        <v>0.17475728155339801</v>
      </c>
    </row>
    <row r="810" spans="1:16" x14ac:dyDescent="0.2">
      <c r="A810" t="s">
        <v>2510</v>
      </c>
      <c r="B810">
        <v>-1.4621234981966301E-3</v>
      </c>
      <c r="C810">
        <v>13.1694766813574</v>
      </c>
      <c r="D810">
        <v>-6.3673157663661703E-3</v>
      </c>
      <c r="E810">
        <v>0.99510942800462299</v>
      </c>
      <c r="F810">
        <v>0.99916976934644897</v>
      </c>
      <c r="G810">
        <v>-4.7023909452364299</v>
      </c>
      <c r="H810" t="s">
        <v>2511</v>
      </c>
      <c r="I810" t="s">
        <v>2512</v>
      </c>
      <c r="J810">
        <v>3912</v>
      </c>
      <c r="K810" t="s">
        <v>2510</v>
      </c>
      <c r="L810">
        <v>5361</v>
      </c>
      <c r="M810">
        <v>1787</v>
      </c>
      <c r="N810">
        <v>10173.9085</v>
      </c>
      <c r="O810">
        <v>4.5</v>
      </c>
      <c r="P810">
        <v>3.7213206491326201E-2</v>
      </c>
    </row>
    <row r="811" spans="1:16" x14ac:dyDescent="0.2">
      <c r="A811" t="s">
        <v>2513</v>
      </c>
      <c r="B811">
        <v>0.12662064962941599</v>
      </c>
      <c r="C811">
        <v>15.2420201216317</v>
      </c>
      <c r="D811">
        <v>0.69290123325008202</v>
      </c>
      <c r="E811">
        <v>0.51220905054549404</v>
      </c>
      <c r="F811">
        <v>0.99916976934644897</v>
      </c>
      <c r="G811">
        <v>-4.6522780596480198</v>
      </c>
      <c r="H811" t="s">
        <v>2514</v>
      </c>
      <c r="I811" t="s">
        <v>2515</v>
      </c>
      <c r="J811">
        <v>7525</v>
      </c>
      <c r="K811" t="s">
        <v>2513</v>
      </c>
      <c r="L811">
        <v>1647</v>
      </c>
      <c r="M811">
        <v>549</v>
      </c>
      <c r="N811">
        <v>37675.866000000002</v>
      </c>
      <c r="O811">
        <v>16</v>
      </c>
      <c r="P811">
        <v>0.40163934426229497</v>
      </c>
    </row>
    <row r="812" spans="1:16" x14ac:dyDescent="0.2">
      <c r="A812" t="s">
        <v>2516</v>
      </c>
      <c r="B812">
        <v>0.122614545914132</v>
      </c>
      <c r="C812">
        <v>17.1631822203369</v>
      </c>
      <c r="D812">
        <v>0.31550013823506601</v>
      </c>
      <c r="E812">
        <v>0.76220646497724998</v>
      </c>
      <c r="F812">
        <v>0.99916976934644897</v>
      </c>
      <c r="G812">
        <v>-4.6914662097125497</v>
      </c>
      <c r="H812" t="s">
        <v>2517</v>
      </c>
      <c r="I812" t="s">
        <v>2518</v>
      </c>
      <c r="J812">
        <v>7169</v>
      </c>
      <c r="K812" t="s">
        <v>2516</v>
      </c>
      <c r="L812">
        <v>855</v>
      </c>
      <c r="M812">
        <v>285</v>
      </c>
      <c r="N812">
        <v>158204.71</v>
      </c>
      <c r="O812">
        <v>32</v>
      </c>
      <c r="P812">
        <v>1</v>
      </c>
    </row>
    <row r="813" spans="1:16" x14ac:dyDescent="0.2">
      <c r="A813" t="s">
        <v>2519</v>
      </c>
      <c r="B813">
        <v>6.8196158304573401E-2</v>
      </c>
      <c r="C813">
        <v>16.410609569980998</v>
      </c>
      <c r="D813">
        <v>0.46055300729961102</v>
      </c>
      <c r="E813">
        <v>0.66003467538587601</v>
      </c>
      <c r="F813">
        <v>0.99916976934644897</v>
      </c>
      <c r="G813">
        <v>-4.6794581661729202</v>
      </c>
      <c r="H813" t="s">
        <v>2520</v>
      </c>
      <c r="I813" t="s">
        <v>2521</v>
      </c>
      <c r="J813">
        <v>2271</v>
      </c>
      <c r="K813" t="s">
        <v>2519</v>
      </c>
      <c r="L813">
        <v>1533</v>
      </c>
      <c r="M813">
        <v>511</v>
      </c>
      <c r="N813">
        <v>87374.75</v>
      </c>
      <c r="O813">
        <v>27.5</v>
      </c>
      <c r="P813">
        <v>0.69080234833659504</v>
      </c>
    </row>
    <row r="814" spans="1:16" x14ac:dyDescent="0.2">
      <c r="A814" t="s">
        <v>2522</v>
      </c>
      <c r="B814">
        <v>0.26499118917409697</v>
      </c>
      <c r="C814">
        <v>12.0031423769792</v>
      </c>
      <c r="D814">
        <v>1.0051572774802999</v>
      </c>
      <c r="E814">
        <v>0.350541351653606</v>
      </c>
      <c r="F814">
        <v>0.99916976934644897</v>
      </c>
      <c r="G814">
        <v>-4.6037020578406498</v>
      </c>
      <c r="H814" t="s">
        <v>2523</v>
      </c>
      <c r="I814" t="s">
        <v>2524</v>
      </c>
      <c r="J814">
        <v>2067</v>
      </c>
      <c r="K814" t="s">
        <v>2522</v>
      </c>
      <c r="L814">
        <v>972</v>
      </c>
      <c r="M814">
        <v>324</v>
      </c>
      <c r="N814">
        <v>3932.5131000000001</v>
      </c>
      <c r="O814">
        <v>2</v>
      </c>
      <c r="P814">
        <v>0.114197530864198</v>
      </c>
    </row>
    <row r="815" spans="1:16" x14ac:dyDescent="0.2">
      <c r="A815" t="s">
        <v>2525</v>
      </c>
      <c r="B815">
        <v>0.44901657385587701</v>
      </c>
      <c r="C815">
        <v>14.371579018476501</v>
      </c>
      <c r="D815">
        <v>1.95948532418345</v>
      </c>
      <c r="E815">
        <v>9.3778401368457803E-2</v>
      </c>
      <c r="F815">
        <v>0.99916976934644897</v>
      </c>
      <c r="G815">
        <v>-4.4229855729509699</v>
      </c>
      <c r="H815" t="s">
        <v>2526</v>
      </c>
      <c r="I815" t="s">
        <v>2527</v>
      </c>
      <c r="J815">
        <v>7057</v>
      </c>
      <c r="K815" t="s">
        <v>2525</v>
      </c>
      <c r="L815">
        <v>3513</v>
      </c>
      <c r="M815">
        <v>1171</v>
      </c>
      <c r="N815">
        <v>23922.434499999999</v>
      </c>
      <c r="O815">
        <v>9</v>
      </c>
      <c r="P815">
        <v>9.9487617421007701E-2</v>
      </c>
    </row>
    <row r="816" spans="1:16" x14ac:dyDescent="0.2">
      <c r="A816" t="s">
        <v>2528</v>
      </c>
      <c r="B816">
        <v>0.18021160611700501</v>
      </c>
      <c r="C816">
        <v>11.688526397630801</v>
      </c>
      <c r="D816">
        <v>0.29946118333331101</v>
      </c>
      <c r="E816">
        <v>0.77387669227633404</v>
      </c>
      <c r="F816">
        <v>0.99916976934644897</v>
      </c>
      <c r="G816">
        <v>-4.6925359297605604</v>
      </c>
      <c r="H816" t="s">
        <v>2529</v>
      </c>
      <c r="I816" t="s">
        <v>2530</v>
      </c>
      <c r="J816">
        <v>6667</v>
      </c>
      <c r="K816" t="s">
        <v>2528</v>
      </c>
      <c r="L816">
        <v>2358</v>
      </c>
      <c r="M816">
        <v>786</v>
      </c>
      <c r="N816">
        <v>3870.6660000000002</v>
      </c>
      <c r="O816">
        <v>1</v>
      </c>
      <c r="P816">
        <v>3.5623409669211202E-2</v>
      </c>
    </row>
    <row r="817" spans="1:16" x14ac:dyDescent="0.2">
      <c r="A817" t="s">
        <v>2531</v>
      </c>
      <c r="B817">
        <v>-0.18235264679302801</v>
      </c>
      <c r="C817">
        <v>16.744854833048802</v>
      </c>
      <c r="D817">
        <v>-1.3526611110942599</v>
      </c>
      <c r="E817">
        <v>0.22104664275336</v>
      </c>
      <c r="F817">
        <v>0.99916976934644897</v>
      </c>
      <c r="G817">
        <v>-4.5397936549438196</v>
      </c>
      <c r="H817" t="s">
        <v>2532</v>
      </c>
      <c r="I817" t="s">
        <v>2533</v>
      </c>
      <c r="J817">
        <v>309</v>
      </c>
      <c r="K817" t="s">
        <v>2531</v>
      </c>
      <c r="L817">
        <v>2022</v>
      </c>
      <c r="M817">
        <v>674</v>
      </c>
      <c r="N817">
        <v>110952.895</v>
      </c>
      <c r="O817">
        <v>44</v>
      </c>
      <c r="P817">
        <v>0.72403560830860503</v>
      </c>
    </row>
    <row r="818" spans="1:16" x14ac:dyDescent="0.2">
      <c r="A818" t="s">
        <v>2534</v>
      </c>
      <c r="B818">
        <v>0.48789701609800001</v>
      </c>
      <c r="C818">
        <v>16.0908652261448</v>
      </c>
      <c r="D818">
        <v>1.39949707805525</v>
      </c>
      <c r="E818">
        <v>0.20725268140924599</v>
      </c>
      <c r="F818">
        <v>0.99916976934644897</v>
      </c>
      <c r="G818">
        <v>-4.5307742481525803</v>
      </c>
      <c r="H818" t="s">
        <v>2535</v>
      </c>
      <c r="I818" t="s">
        <v>2536</v>
      </c>
      <c r="J818">
        <v>389</v>
      </c>
      <c r="K818" t="s">
        <v>2534</v>
      </c>
      <c r="L818">
        <v>600</v>
      </c>
      <c r="M818">
        <v>200</v>
      </c>
      <c r="N818">
        <v>75366.388000000006</v>
      </c>
      <c r="O818">
        <v>2</v>
      </c>
      <c r="P818">
        <v>0.18</v>
      </c>
    </row>
    <row r="819" spans="1:16" x14ac:dyDescent="0.2">
      <c r="A819" t="s">
        <v>2537</v>
      </c>
      <c r="B819">
        <v>0.53911277226869103</v>
      </c>
      <c r="C819">
        <v>11.488071719029</v>
      </c>
      <c r="D819">
        <v>0.69867810735868097</v>
      </c>
      <c r="E819">
        <v>0.50881921470674896</v>
      </c>
      <c r="F819">
        <v>0.99916976934644897</v>
      </c>
      <c r="G819">
        <v>-4.6514918704105099</v>
      </c>
      <c r="H819" t="s">
        <v>2538</v>
      </c>
      <c r="I819" t="s">
        <v>2539</v>
      </c>
      <c r="J819">
        <v>5243</v>
      </c>
      <c r="K819" t="s">
        <v>2537</v>
      </c>
      <c r="L819">
        <v>3843</v>
      </c>
      <c r="M819">
        <v>1281</v>
      </c>
      <c r="N819">
        <v>2437.9020999999998</v>
      </c>
      <c r="O819">
        <v>1</v>
      </c>
      <c r="P819">
        <v>1.95160031225605E-2</v>
      </c>
    </row>
    <row r="820" spans="1:16" x14ac:dyDescent="0.2">
      <c r="A820" t="s">
        <v>2540</v>
      </c>
      <c r="B820">
        <v>0.19623421640625999</v>
      </c>
      <c r="C820">
        <v>17.811045284608799</v>
      </c>
      <c r="D820">
        <v>1.1710647271630199</v>
      </c>
      <c r="E820">
        <v>0.28245394242322602</v>
      </c>
      <c r="F820">
        <v>0.99916976934644897</v>
      </c>
      <c r="G820">
        <v>-4.5740442268326502</v>
      </c>
      <c r="H820" t="s">
        <v>2541</v>
      </c>
      <c r="I820" t="s">
        <v>2542</v>
      </c>
      <c r="J820">
        <v>6520</v>
      </c>
      <c r="K820" t="s">
        <v>2540</v>
      </c>
      <c r="L820">
        <v>1986</v>
      </c>
      <c r="M820">
        <v>662</v>
      </c>
      <c r="N820">
        <v>230616.42499999999</v>
      </c>
      <c r="O820">
        <v>36</v>
      </c>
      <c r="P820">
        <v>0.68051359516616305</v>
      </c>
    </row>
    <row r="821" spans="1:16" x14ac:dyDescent="0.2">
      <c r="A821" t="s">
        <v>2543</v>
      </c>
      <c r="B821">
        <v>0.48757383391975201</v>
      </c>
      <c r="C821">
        <v>14.0668811423563</v>
      </c>
      <c r="D821">
        <v>1.5584094701339499</v>
      </c>
      <c r="E821">
        <v>0.16606919075061999</v>
      </c>
      <c r="F821">
        <v>0.99916976934644897</v>
      </c>
      <c r="G821">
        <v>-4.4999173481210297</v>
      </c>
      <c r="H821" t="s">
        <v>2544</v>
      </c>
      <c r="I821" t="s">
        <v>2545</v>
      </c>
      <c r="J821">
        <v>2990</v>
      </c>
      <c r="K821" t="s">
        <v>2543</v>
      </c>
      <c r="L821">
        <v>1956</v>
      </c>
      <c r="M821">
        <v>652</v>
      </c>
      <c r="N821">
        <v>18582.548999999999</v>
      </c>
      <c r="O821">
        <v>6</v>
      </c>
      <c r="P821">
        <v>0.153374233128834</v>
      </c>
    </row>
    <row r="822" spans="1:16" x14ac:dyDescent="0.2">
      <c r="A822" t="s">
        <v>2546</v>
      </c>
      <c r="B822">
        <v>-2.07482061397819E-2</v>
      </c>
      <c r="C822">
        <v>16.203754236125601</v>
      </c>
      <c r="D822">
        <v>-0.147479478036564</v>
      </c>
      <c r="E822">
        <v>0.88719506661456504</v>
      </c>
      <c r="F822">
        <v>0.99916976934644897</v>
      </c>
      <c r="G822">
        <v>-4.69998177111761</v>
      </c>
      <c r="H822" t="s">
        <v>2547</v>
      </c>
      <c r="I822" t="s">
        <v>2548</v>
      </c>
      <c r="J822">
        <v>5213</v>
      </c>
      <c r="K822" t="s">
        <v>2546</v>
      </c>
      <c r="L822">
        <v>2652</v>
      </c>
      <c r="M822">
        <v>884</v>
      </c>
      <c r="N822">
        <v>74302.932499999995</v>
      </c>
      <c r="O822">
        <v>26.5</v>
      </c>
      <c r="P822">
        <v>0.42703619909502299</v>
      </c>
    </row>
    <row r="823" spans="1:16" x14ac:dyDescent="0.2">
      <c r="A823" t="s">
        <v>2549</v>
      </c>
      <c r="B823">
        <v>0.14916922677339201</v>
      </c>
      <c r="C823">
        <v>20.745080233757701</v>
      </c>
      <c r="D823">
        <v>0.41642033747456603</v>
      </c>
      <c r="E823">
        <v>0.69042244976952705</v>
      </c>
      <c r="F823">
        <v>0.99916976934644897</v>
      </c>
      <c r="G823">
        <v>-4.6835456295923601</v>
      </c>
      <c r="H823" t="s">
        <v>2550</v>
      </c>
      <c r="I823" t="s">
        <v>2551</v>
      </c>
      <c r="J823">
        <v>3326</v>
      </c>
      <c r="K823" t="s">
        <v>2549</v>
      </c>
      <c r="L823">
        <v>2175</v>
      </c>
      <c r="M823">
        <v>725</v>
      </c>
      <c r="N823">
        <v>1765530.85</v>
      </c>
      <c r="O823">
        <v>101</v>
      </c>
      <c r="P823">
        <v>1</v>
      </c>
    </row>
    <row r="824" spans="1:16" x14ac:dyDescent="0.2">
      <c r="A824" t="s">
        <v>2552</v>
      </c>
      <c r="B824">
        <v>-3.5197653042441601E-2</v>
      </c>
      <c r="C824">
        <v>14.9161427378314</v>
      </c>
      <c r="D824">
        <v>-0.199678527637876</v>
      </c>
      <c r="E824">
        <v>0.84779564906594695</v>
      </c>
      <c r="F824">
        <v>0.99916976934644897</v>
      </c>
      <c r="G824">
        <v>-4.6979818042184602</v>
      </c>
      <c r="H824" t="s">
        <v>2553</v>
      </c>
      <c r="I824" t="s">
        <v>2554</v>
      </c>
      <c r="J824">
        <v>6734</v>
      </c>
      <c r="K824" t="s">
        <v>2552</v>
      </c>
      <c r="L824">
        <v>1917</v>
      </c>
      <c r="M824">
        <v>639</v>
      </c>
      <c r="N824">
        <v>31684.478999999999</v>
      </c>
      <c r="O824">
        <v>15</v>
      </c>
      <c r="P824">
        <v>0.31142410015649502</v>
      </c>
    </row>
    <row r="825" spans="1:16" x14ac:dyDescent="0.2">
      <c r="A825" t="s">
        <v>2555</v>
      </c>
      <c r="B825">
        <v>9.4709043223701897E-2</v>
      </c>
      <c r="C825">
        <v>16.981764884413199</v>
      </c>
      <c r="D825">
        <v>0.40251827552907798</v>
      </c>
      <c r="E825">
        <v>0.70012840880909799</v>
      </c>
      <c r="F825">
        <v>0.99916976934644897</v>
      </c>
      <c r="G825">
        <v>-4.6847561315430202</v>
      </c>
      <c r="H825" t="s">
        <v>2556</v>
      </c>
      <c r="I825" t="s">
        <v>2557</v>
      </c>
      <c r="J825">
        <v>440</v>
      </c>
      <c r="K825" t="s">
        <v>2555</v>
      </c>
      <c r="L825">
        <v>1686</v>
      </c>
      <c r="M825">
        <v>562</v>
      </c>
      <c r="N825">
        <v>124529.1375</v>
      </c>
      <c r="O825">
        <v>35</v>
      </c>
      <c r="P825">
        <v>0.74377224199288205</v>
      </c>
    </row>
    <row r="826" spans="1:16" x14ac:dyDescent="0.2">
      <c r="A826" t="s">
        <v>2558</v>
      </c>
      <c r="B826">
        <v>-0.11637514618147</v>
      </c>
      <c r="C826">
        <v>13.9729206348535</v>
      </c>
      <c r="D826">
        <v>-0.62875185816968904</v>
      </c>
      <c r="E826">
        <v>0.55082256436562105</v>
      </c>
      <c r="F826">
        <v>0.99916976934644897</v>
      </c>
      <c r="G826">
        <v>-4.6606703377331504</v>
      </c>
      <c r="H826" t="s">
        <v>2559</v>
      </c>
      <c r="I826" t="s">
        <v>2560</v>
      </c>
      <c r="J826">
        <v>3145</v>
      </c>
      <c r="K826" t="s">
        <v>2558</v>
      </c>
      <c r="L826">
        <v>1086</v>
      </c>
      <c r="M826">
        <v>362</v>
      </c>
      <c r="N826">
        <v>17463.4725</v>
      </c>
      <c r="O826">
        <v>9</v>
      </c>
      <c r="P826">
        <v>0.34254143646408802</v>
      </c>
    </row>
    <row r="827" spans="1:16" x14ac:dyDescent="0.2">
      <c r="A827" t="s">
        <v>2561</v>
      </c>
      <c r="B827">
        <v>0.37201888096867503</v>
      </c>
      <c r="C827">
        <v>16.302065246154701</v>
      </c>
      <c r="D827">
        <v>1.60772613376627</v>
      </c>
      <c r="E827">
        <v>0.15491786671844199</v>
      </c>
      <c r="F827">
        <v>0.99916976934644897</v>
      </c>
      <c r="G827">
        <v>-4.4903190236193202</v>
      </c>
      <c r="H827" t="s">
        <v>2562</v>
      </c>
      <c r="I827" t="s">
        <v>2563</v>
      </c>
      <c r="J827">
        <v>5160</v>
      </c>
      <c r="K827" t="s">
        <v>2561</v>
      </c>
      <c r="L827">
        <v>1287</v>
      </c>
      <c r="M827">
        <v>429</v>
      </c>
      <c r="N827">
        <v>82662.63</v>
      </c>
      <c r="O827">
        <v>17.5</v>
      </c>
      <c r="P827">
        <v>0.49883449883449898</v>
      </c>
    </row>
    <row r="828" spans="1:16" x14ac:dyDescent="0.2">
      <c r="A828" t="s">
        <v>2564</v>
      </c>
      <c r="B828">
        <v>0.21123497349203599</v>
      </c>
      <c r="C828">
        <v>13.431895656736099</v>
      </c>
      <c r="D828">
        <v>0.80267199861039895</v>
      </c>
      <c r="E828">
        <v>0.45033455449316301</v>
      </c>
      <c r="F828">
        <v>0.99916976934644897</v>
      </c>
      <c r="G828">
        <v>-4.6365403456157201</v>
      </c>
      <c r="H828" t="s">
        <v>2565</v>
      </c>
      <c r="I828" t="s">
        <v>2566</v>
      </c>
      <c r="J828">
        <v>1284</v>
      </c>
      <c r="K828" t="s">
        <v>2564</v>
      </c>
      <c r="L828">
        <v>5220</v>
      </c>
      <c r="M828">
        <v>1740</v>
      </c>
      <c r="N828">
        <v>11536.272499999999</v>
      </c>
      <c r="O828">
        <v>2</v>
      </c>
      <c r="P828">
        <v>2.5287356321839101E-2</v>
      </c>
    </row>
    <row r="829" spans="1:16" x14ac:dyDescent="0.2">
      <c r="A829" t="s">
        <v>2567</v>
      </c>
      <c r="B829">
        <v>-5.2805841504913097E-2</v>
      </c>
      <c r="C829">
        <v>16.377365081734901</v>
      </c>
      <c r="D829">
        <v>-0.23087450902600201</v>
      </c>
      <c r="E829">
        <v>0.82446506286821497</v>
      </c>
      <c r="F829">
        <v>0.99916976934644897</v>
      </c>
      <c r="G829">
        <v>-4.6965058401323203</v>
      </c>
      <c r="H829" t="s">
        <v>2568</v>
      </c>
      <c r="I829" t="s">
        <v>2569</v>
      </c>
      <c r="J829">
        <v>1537</v>
      </c>
      <c r="K829" t="s">
        <v>2567</v>
      </c>
      <c r="L829">
        <v>978</v>
      </c>
      <c r="M829">
        <v>326</v>
      </c>
      <c r="N829">
        <v>92770.095000000001</v>
      </c>
      <c r="O829">
        <v>14</v>
      </c>
      <c r="P829">
        <v>0.55061349693251505</v>
      </c>
    </row>
    <row r="830" spans="1:16" x14ac:dyDescent="0.2">
      <c r="A830" t="s">
        <v>2570</v>
      </c>
      <c r="B830">
        <v>-3.08012546509993E-2</v>
      </c>
      <c r="C830">
        <v>16.0182279919742</v>
      </c>
      <c r="D830">
        <v>-0.111185758171659</v>
      </c>
      <c r="E830">
        <v>0.91480270895094995</v>
      </c>
      <c r="F830">
        <v>0.99916976934644897</v>
      </c>
      <c r="G830">
        <v>-4.7010218025803896</v>
      </c>
      <c r="H830" t="s">
        <v>2571</v>
      </c>
      <c r="I830" t="s">
        <v>2572</v>
      </c>
      <c r="J830">
        <v>6629</v>
      </c>
      <c r="K830" t="s">
        <v>2570</v>
      </c>
      <c r="L830">
        <v>678</v>
      </c>
      <c r="M830">
        <v>226</v>
      </c>
      <c r="N830">
        <v>72820.426999999996</v>
      </c>
      <c r="O830">
        <v>9</v>
      </c>
      <c r="P830">
        <v>0.49557522123893799</v>
      </c>
    </row>
    <row r="831" spans="1:16" x14ac:dyDescent="0.2">
      <c r="A831" t="s">
        <v>2573</v>
      </c>
      <c r="B831">
        <v>0.50073234370012698</v>
      </c>
      <c r="C831">
        <v>12.516794585145499</v>
      </c>
      <c r="D831">
        <v>1.4157308862370099</v>
      </c>
      <c r="E831">
        <v>0.202654988865966</v>
      </c>
      <c r="F831">
        <v>0.99916976934644897</v>
      </c>
      <c r="G831">
        <v>-4.5276366693520496</v>
      </c>
      <c r="H831" t="s">
        <v>2574</v>
      </c>
      <c r="I831" t="s">
        <v>2575</v>
      </c>
      <c r="J831">
        <v>4233</v>
      </c>
      <c r="K831" t="s">
        <v>2573</v>
      </c>
      <c r="L831">
        <v>4227</v>
      </c>
      <c r="M831">
        <v>1409</v>
      </c>
      <c r="N831">
        <v>6694.4122500000003</v>
      </c>
      <c r="O831">
        <v>2</v>
      </c>
      <c r="P831">
        <v>2.1646557842441402E-2</v>
      </c>
    </row>
    <row r="832" spans="1:16" x14ac:dyDescent="0.2">
      <c r="A832" t="s">
        <v>2576</v>
      </c>
      <c r="B832">
        <v>-9.7902037682907006E-2</v>
      </c>
      <c r="C832">
        <v>15.478782556927101</v>
      </c>
      <c r="D832">
        <v>-0.72544709253053496</v>
      </c>
      <c r="E832">
        <v>0.49330312979865498</v>
      </c>
      <c r="F832">
        <v>0.99916976934644897</v>
      </c>
      <c r="G832">
        <v>-4.6477857511955802</v>
      </c>
      <c r="H832" t="s">
        <v>2577</v>
      </c>
      <c r="I832" t="s">
        <v>2578</v>
      </c>
      <c r="J832">
        <v>6625</v>
      </c>
      <c r="K832" t="s">
        <v>2576</v>
      </c>
      <c r="L832">
        <v>1314</v>
      </c>
      <c r="M832">
        <v>438</v>
      </c>
      <c r="N832">
        <v>45706.113499999999</v>
      </c>
      <c r="O832">
        <v>18.5</v>
      </c>
      <c r="P832">
        <v>0.40068493150684897</v>
      </c>
    </row>
    <row r="833" spans="1:16" x14ac:dyDescent="0.2">
      <c r="A833" t="s">
        <v>2579</v>
      </c>
      <c r="B833">
        <v>0.77281862527317302</v>
      </c>
      <c r="C833">
        <v>13.018831645938899</v>
      </c>
      <c r="D833">
        <v>1.96165140642209</v>
      </c>
      <c r="E833">
        <v>9.3487244864181598E-2</v>
      </c>
      <c r="F833">
        <v>0.99916976934644897</v>
      </c>
      <c r="G833">
        <v>-4.42258160311955</v>
      </c>
      <c r="H833" t="s">
        <v>2580</v>
      </c>
      <c r="I833" t="s">
        <v>2581</v>
      </c>
      <c r="J833">
        <v>3678</v>
      </c>
      <c r="K833" t="s">
        <v>2579</v>
      </c>
      <c r="L833">
        <v>3150</v>
      </c>
      <c r="M833">
        <v>1050</v>
      </c>
      <c r="N833">
        <v>10091.995500000001</v>
      </c>
      <c r="O833">
        <v>3</v>
      </c>
      <c r="P833">
        <v>5.7142857142857099E-2</v>
      </c>
    </row>
    <row r="834" spans="1:16" x14ac:dyDescent="0.2">
      <c r="A834" t="s">
        <v>2582</v>
      </c>
      <c r="B834">
        <v>0.27738323158170197</v>
      </c>
      <c r="C834">
        <v>14.3352768082359</v>
      </c>
      <c r="D834">
        <v>1.2683859007290701</v>
      </c>
      <c r="E834">
        <v>0.247927267588023</v>
      </c>
      <c r="F834">
        <v>0.99916976934644897</v>
      </c>
      <c r="G834">
        <v>-4.5558595073839996</v>
      </c>
      <c r="H834" t="s">
        <v>2583</v>
      </c>
      <c r="I834" t="s">
        <v>2584</v>
      </c>
      <c r="J834">
        <v>4782</v>
      </c>
      <c r="K834" t="s">
        <v>2582</v>
      </c>
      <c r="L834">
        <v>1593</v>
      </c>
      <c r="M834">
        <v>531</v>
      </c>
      <c r="N834">
        <v>20250.101999999999</v>
      </c>
      <c r="O834">
        <v>3</v>
      </c>
      <c r="P834">
        <v>7.3446327683615795E-2</v>
      </c>
    </row>
    <row r="835" spans="1:16" x14ac:dyDescent="0.2">
      <c r="A835" t="s">
        <v>2585</v>
      </c>
      <c r="B835">
        <v>0.21002446987097301</v>
      </c>
      <c r="C835">
        <v>21.563361673076798</v>
      </c>
      <c r="D835">
        <v>0.48194778150348899</v>
      </c>
      <c r="E835">
        <v>0.64554575306475004</v>
      </c>
      <c r="F835">
        <v>0.99916976934644897</v>
      </c>
      <c r="G835">
        <v>-4.6773453422511899</v>
      </c>
      <c r="H835" t="s">
        <v>2586</v>
      </c>
      <c r="I835" t="s">
        <v>2587</v>
      </c>
      <c r="J835">
        <v>7431</v>
      </c>
      <c r="K835" t="s">
        <v>2585</v>
      </c>
      <c r="L835">
        <v>1401</v>
      </c>
      <c r="M835">
        <v>467</v>
      </c>
      <c r="N835">
        <v>3135563</v>
      </c>
      <c r="O835">
        <v>119.5</v>
      </c>
      <c r="P835">
        <v>1</v>
      </c>
    </row>
    <row r="836" spans="1:16" x14ac:dyDescent="0.2">
      <c r="A836" t="s">
        <v>2588</v>
      </c>
      <c r="B836">
        <v>-5.2255338032171701E-2</v>
      </c>
      <c r="C836">
        <v>17.988215307739701</v>
      </c>
      <c r="D836">
        <v>-0.20331998274410201</v>
      </c>
      <c r="E836">
        <v>0.84506322264648803</v>
      </c>
      <c r="F836">
        <v>0.99916976934644897</v>
      </c>
      <c r="G836">
        <v>-4.69782027848286</v>
      </c>
      <c r="H836" t="s">
        <v>2589</v>
      </c>
      <c r="I836" t="s">
        <v>2590</v>
      </c>
      <c r="J836">
        <v>6218</v>
      </c>
      <c r="K836" t="s">
        <v>2588</v>
      </c>
      <c r="L836">
        <v>574</v>
      </c>
      <c r="M836">
        <v>191</v>
      </c>
      <c r="N836">
        <v>249576.11</v>
      </c>
      <c r="O836">
        <v>18.5</v>
      </c>
      <c r="P836">
        <v>1</v>
      </c>
    </row>
    <row r="837" spans="1:16" x14ac:dyDescent="0.2">
      <c r="A837" t="s">
        <v>2591</v>
      </c>
      <c r="B837">
        <v>-1.0916898027687701E-2</v>
      </c>
      <c r="C837">
        <v>17.362055987276701</v>
      </c>
      <c r="D837">
        <v>-5.3673897528001599E-2</v>
      </c>
      <c r="E837">
        <v>0.95879694013546202</v>
      </c>
      <c r="F837">
        <v>0.99916976934644897</v>
      </c>
      <c r="G837">
        <v>-4.7020749241292297</v>
      </c>
      <c r="H837" t="s">
        <v>2592</v>
      </c>
      <c r="I837" t="s">
        <v>2593</v>
      </c>
      <c r="J837">
        <v>2773</v>
      </c>
      <c r="K837" t="s">
        <v>2591</v>
      </c>
      <c r="L837">
        <v>1065</v>
      </c>
      <c r="M837">
        <v>355</v>
      </c>
      <c r="N837">
        <v>166879.78</v>
      </c>
      <c r="O837">
        <v>23.5</v>
      </c>
      <c r="P837">
        <v>0.67887323943662004</v>
      </c>
    </row>
    <row r="838" spans="1:16" x14ac:dyDescent="0.2">
      <c r="A838" t="s">
        <v>2594</v>
      </c>
      <c r="B838">
        <v>-5.0911634800716102E-2</v>
      </c>
      <c r="C838">
        <v>19.550686404248999</v>
      </c>
      <c r="D838">
        <v>-0.26023981241615801</v>
      </c>
      <c r="E838">
        <v>0.80267798740212803</v>
      </c>
      <c r="F838">
        <v>0.99916976934644897</v>
      </c>
      <c r="G838">
        <v>-4.6949271041693299</v>
      </c>
      <c r="H838" t="s">
        <v>2595</v>
      </c>
      <c r="I838" t="s">
        <v>2596</v>
      </c>
      <c r="J838">
        <v>308</v>
      </c>
      <c r="K838" t="s">
        <v>2594</v>
      </c>
      <c r="L838">
        <v>963</v>
      </c>
      <c r="M838">
        <v>321</v>
      </c>
      <c r="N838">
        <v>745298.15</v>
      </c>
      <c r="O838">
        <v>44</v>
      </c>
      <c r="P838">
        <v>1</v>
      </c>
    </row>
    <row r="839" spans="1:16" x14ac:dyDescent="0.2">
      <c r="A839" t="s">
        <v>2597</v>
      </c>
      <c r="B839">
        <v>2.4565299718052099E-2</v>
      </c>
      <c r="C839">
        <v>19.260262994658898</v>
      </c>
      <c r="D839">
        <v>0.11170907933504499</v>
      </c>
      <c r="E839">
        <v>0.91440362107106299</v>
      </c>
      <c r="F839">
        <v>0.99916976934644897</v>
      </c>
      <c r="G839">
        <v>-4.7010088636026</v>
      </c>
      <c r="H839" t="s">
        <v>2598</v>
      </c>
      <c r="I839" t="s">
        <v>2599</v>
      </c>
      <c r="J839">
        <v>3921</v>
      </c>
      <c r="K839" t="s">
        <v>2597</v>
      </c>
      <c r="L839">
        <v>996</v>
      </c>
      <c r="M839">
        <v>332</v>
      </c>
      <c r="N839">
        <v>611542</v>
      </c>
      <c r="O839">
        <v>23</v>
      </c>
      <c r="P839">
        <v>0.82680722891566305</v>
      </c>
    </row>
    <row r="840" spans="1:16" x14ac:dyDescent="0.2">
      <c r="A840" t="s">
        <v>2600</v>
      </c>
      <c r="B840">
        <v>-0.180721967237886</v>
      </c>
      <c r="C840">
        <v>15.1524653643995</v>
      </c>
      <c r="D840">
        <v>-0.94137817887059805</v>
      </c>
      <c r="E840">
        <v>0.37996102810710197</v>
      </c>
      <c r="F840">
        <v>0.99916976934644897</v>
      </c>
      <c r="G840">
        <v>-4.61450796910687</v>
      </c>
      <c r="H840" t="s">
        <v>2601</v>
      </c>
      <c r="I840" t="s">
        <v>2602</v>
      </c>
      <c r="J840">
        <v>967</v>
      </c>
      <c r="K840" t="s">
        <v>2600</v>
      </c>
      <c r="L840">
        <v>717</v>
      </c>
      <c r="M840">
        <v>239</v>
      </c>
      <c r="N840">
        <v>32482.674999999999</v>
      </c>
      <c r="O840">
        <v>2</v>
      </c>
      <c r="P840">
        <v>7.5313807531380797E-2</v>
      </c>
    </row>
    <row r="841" spans="1:16" x14ac:dyDescent="0.2">
      <c r="A841" t="s">
        <v>2603</v>
      </c>
      <c r="B841">
        <v>0.14438179907621199</v>
      </c>
      <c r="C841">
        <v>14.065497267896101</v>
      </c>
      <c r="D841">
        <v>0.62426737138459798</v>
      </c>
      <c r="E841">
        <v>0.55358754554427703</v>
      </c>
      <c r="F841">
        <v>0.99916976934644897</v>
      </c>
      <c r="G841">
        <v>-4.6612331353424503</v>
      </c>
      <c r="H841" t="s">
        <v>2604</v>
      </c>
      <c r="I841" t="s">
        <v>2605</v>
      </c>
      <c r="J841">
        <v>11222</v>
      </c>
      <c r="K841" t="s">
        <v>2603</v>
      </c>
      <c r="L841">
        <v>1128</v>
      </c>
      <c r="M841">
        <v>376</v>
      </c>
      <c r="N841">
        <v>17888.419000000002</v>
      </c>
      <c r="O841">
        <v>8.5</v>
      </c>
      <c r="P841">
        <v>0.340425531914894</v>
      </c>
    </row>
    <row r="842" spans="1:16" x14ac:dyDescent="0.2">
      <c r="A842" t="s">
        <v>2606</v>
      </c>
      <c r="B842">
        <v>0.22702932325401001</v>
      </c>
      <c r="C842">
        <v>15.0829595990208</v>
      </c>
      <c r="D842">
        <v>0.97489346364289797</v>
      </c>
      <c r="E842">
        <v>0.36427206663941297</v>
      </c>
      <c r="F842">
        <v>0.99916976934644897</v>
      </c>
      <c r="G842">
        <v>-4.6088770091483697</v>
      </c>
      <c r="H842" t="s">
        <v>2607</v>
      </c>
      <c r="I842" t="s">
        <v>2608</v>
      </c>
      <c r="J842">
        <v>6626</v>
      </c>
      <c r="K842" t="s">
        <v>2606</v>
      </c>
      <c r="L842">
        <v>849</v>
      </c>
      <c r="M842">
        <v>283</v>
      </c>
      <c r="N842">
        <v>35068.805</v>
      </c>
      <c r="O842">
        <v>7</v>
      </c>
      <c r="P842">
        <v>0.38869257950530001</v>
      </c>
    </row>
    <row r="843" spans="1:16" x14ac:dyDescent="0.2">
      <c r="A843" t="s">
        <v>2609</v>
      </c>
      <c r="B843">
        <v>0.149777621104068</v>
      </c>
      <c r="C843">
        <v>17.204295212966201</v>
      </c>
      <c r="D843">
        <v>0.56700038225815896</v>
      </c>
      <c r="E843">
        <v>0.58962773207286501</v>
      </c>
      <c r="F843">
        <v>0.99916976934644897</v>
      </c>
      <c r="G843">
        <v>-4.6681325625538603</v>
      </c>
      <c r="H843" t="s">
        <v>2610</v>
      </c>
      <c r="I843" t="s">
        <v>2611</v>
      </c>
      <c r="J843">
        <v>2026</v>
      </c>
      <c r="K843" t="s">
        <v>2609</v>
      </c>
      <c r="L843">
        <v>1305</v>
      </c>
      <c r="M843">
        <v>435</v>
      </c>
      <c r="N843">
        <v>146848.35999999999</v>
      </c>
      <c r="O843">
        <v>13.5</v>
      </c>
      <c r="P843">
        <v>0.47126436781609199</v>
      </c>
    </row>
    <row r="844" spans="1:16" x14ac:dyDescent="0.2">
      <c r="A844" t="s">
        <v>2612</v>
      </c>
      <c r="B844">
        <v>-0.22947056910077801</v>
      </c>
      <c r="C844">
        <v>14.7052941240725</v>
      </c>
      <c r="D844">
        <v>-1.33162301889918</v>
      </c>
      <c r="E844">
        <v>0.22750454083636701</v>
      </c>
      <c r="F844">
        <v>0.99916976934644897</v>
      </c>
      <c r="G844">
        <v>-4.5438262429058396</v>
      </c>
      <c r="H844" t="s">
        <v>2613</v>
      </c>
      <c r="I844" t="s">
        <v>2614</v>
      </c>
      <c r="J844">
        <v>30</v>
      </c>
      <c r="K844" t="s">
        <v>2612</v>
      </c>
      <c r="L844">
        <v>1275</v>
      </c>
      <c r="M844">
        <v>425</v>
      </c>
      <c r="N844">
        <v>26456.476500000001</v>
      </c>
      <c r="O844">
        <v>12</v>
      </c>
      <c r="P844">
        <v>0.42117647058823499</v>
      </c>
    </row>
    <row r="845" spans="1:16" x14ac:dyDescent="0.2">
      <c r="A845" t="s">
        <v>2615</v>
      </c>
      <c r="B845">
        <v>-4.6800720418547201E-2</v>
      </c>
      <c r="C845">
        <v>14.5968990857031</v>
      </c>
      <c r="D845">
        <v>-0.334803680641233</v>
      </c>
      <c r="E845">
        <v>0.74824979262569302</v>
      </c>
      <c r="F845">
        <v>0.99916976934644897</v>
      </c>
      <c r="G845">
        <v>-4.6901089160813196</v>
      </c>
      <c r="H845" t="s">
        <v>2616</v>
      </c>
      <c r="I845" t="s">
        <v>2617</v>
      </c>
      <c r="J845">
        <v>6728</v>
      </c>
      <c r="K845" t="s">
        <v>2615</v>
      </c>
      <c r="L845">
        <v>435</v>
      </c>
      <c r="M845">
        <v>145</v>
      </c>
      <c r="N845">
        <v>24049.285500000002</v>
      </c>
      <c r="O845">
        <v>6</v>
      </c>
      <c r="P845">
        <v>0.64827586206896504</v>
      </c>
    </row>
    <row r="846" spans="1:16" x14ac:dyDescent="0.2">
      <c r="A846" t="s">
        <v>2618</v>
      </c>
      <c r="B846">
        <v>0.16307062114922</v>
      </c>
      <c r="C846">
        <v>18.945624855809399</v>
      </c>
      <c r="D846">
        <v>0.79913289162427903</v>
      </c>
      <c r="E846">
        <v>0.45224490905571302</v>
      </c>
      <c r="F846">
        <v>0.99916976934644897</v>
      </c>
      <c r="G846">
        <v>-4.6370728616695898</v>
      </c>
      <c r="H846" t="s">
        <v>2619</v>
      </c>
      <c r="I846" t="s">
        <v>2620</v>
      </c>
      <c r="J846">
        <v>2950</v>
      </c>
      <c r="K846" t="s">
        <v>2618</v>
      </c>
      <c r="L846">
        <v>633</v>
      </c>
      <c r="M846">
        <v>211</v>
      </c>
      <c r="N846">
        <v>519779.73499999999</v>
      </c>
      <c r="O846">
        <v>27</v>
      </c>
      <c r="P846">
        <v>1</v>
      </c>
    </row>
    <row r="847" spans="1:16" x14ac:dyDescent="0.2">
      <c r="A847" t="s">
        <v>2621</v>
      </c>
      <c r="B847">
        <v>0.40143379848926802</v>
      </c>
      <c r="C847">
        <v>14.0628881841689</v>
      </c>
      <c r="D847">
        <v>0.628467821950217</v>
      </c>
      <c r="E847">
        <v>0.55099744064386802</v>
      </c>
      <c r="F847">
        <v>0.99916976934644897</v>
      </c>
      <c r="G847">
        <v>-4.6607060787944903</v>
      </c>
      <c r="H847" t="s">
        <v>2622</v>
      </c>
      <c r="I847" t="s">
        <v>2623</v>
      </c>
      <c r="J847">
        <v>6631</v>
      </c>
      <c r="K847" t="s">
        <v>2621</v>
      </c>
      <c r="L847">
        <v>543</v>
      </c>
      <c r="M847">
        <v>181</v>
      </c>
      <c r="N847">
        <v>18530.419999999998</v>
      </c>
      <c r="O847">
        <v>5</v>
      </c>
      <c r="P847">
        <v>0.44198895027624302</v>
      </c>
    </row>
    <row r="848" spans="1:16" x14ac:dyDescent="0.2">
      <c r="A848" t="s">
        <v>2624</v>
      </c>
      <c r="B848">
        <v>-0.17956252677603099</v>
      </c>
      <c r="C848">
        <v>20.560116234270101</v>
      </c>
      <c r="D848">
        <v>-0.57021298192370995</v>
      </c>
      <c r="E848">
        <v>0.58757060396419303</v>
      </c>
      <c r="F848">
        <v>0.99916976934644897</v>
      </c>
      <c r="G848">
        <v>-4.6677599252170197</v>
      </c>
      <c r="H848" t="s">
        <v>2625</v>
      </c>
      <c r="I848" t="s">
        <v>2626</v>
      </c>
      <c r="J848">
        <v>3956</v>
      </c>
      <c r="K848" t="s">
        <v>2624</v>
      </c>
      <c r="L848">
        <v>408</v>
      </c>
      <c r="M848">
        <v>136</v>
      </c>
      <c r="N848">
        <v>1219720.05</v>
      </c>
      <c r="O848">
        <v>21.5</v>
      </c>
      <c r="P848">
        <v>1</v>
      </c>
    </row>
    <row r="849" spans="1:16" x14ac:dyDescent="0.2">
      <c r="A849" t="s">
        <v>2627</v>
      </c>
      <c r="B849">
        <v>-2.08712188915019E-2</v>
      </c>
      <c r="C849">
        <v>14.5126041838052</v>
      </c>
      <c r="D849">
        <v>-0.12285800104306201</v>
      </c>
      <c r="E849">
        <v>0.905907962233933</v>
      </c>
      <c r="F849">
        <v>0.99916976934644897</v>
      </c>
      <c r="G849">
        <v>-4.7007188835945701</v>
      </c>
      <c r="H849" t="s">
        <v>2628</v>
      </c>
      <c r="I849" t="s">
        <v>2629</v>
      </c>
      <c r="J849">
        <v>5860</v>
      </c>
      <c r="K849" t="s">
        <v>2627</v>
      </c>
      <c r="L849">
        <v>735</v>
      </c>
      <c r="M849">
        <v>245</v>
      </c>
      <c r="N849">
        <v>23889.195</v>
      </c>
      <c r="O849">
        <v>11</v>
      </c>
      <c r="P849">
        <v>0.50204081632653097</v>
      </c>
    </row>
    <row r="850" spans="1:16" x14ac:dyDescent="0.2">
      <c r="A850" t="s">
        <v>2630</v>
      </c>
      <c r="B850">
        <v>0.30782934791983901</v>
      </c>
      <c r="C850">
        <v>18.364819963276599</v>
      </c>
      <c r="D850">
        <v>0.86778399594216704</v>
      </c>
      <c r="E850">
        <v>0.41620577570429601</v>
      </c>
      <c r="F850">
        <v>0.99916976934644897</v>
      </c>
      <c r="G850">
        <v>-4.6264694231007697</v>
      </c>
      <c r="H850" t="s">
        <v>2631</v>
      </c>
      <c r="I850" t="s">
        <v>2632</v>
      </c>
      <c r="J850">
        <v>3146</v>
      </c>
      <c r="K850" t="s">
        <v>2630</v>
      </c>
      <c r="L850">
        <v>648</v>
      </c>
      <c r="M850">
        <v>216</v>
      </c>
      <c r="N850">
        <v>374160.875</v>
      </c>
      <c r="O850">
        <v>27.5</v>
      </c>
      <c r="P850">
        <v>1</v>
      </c>
    </row>
    <row r="851" spans="1:16" x14ac:dyDescent="0.2">
      <c r="A851" t="s">
        <v>2633</v>
      </c>
      <c r="B851">
        <v>7.1591434073301503E-3</v>
      </c>
      <c r="C851">
        <v>15.2975519715943</v>
      </c>
      <c r="D851">
        <v>5.3477474816668799E-2</v>
      </c>
      <c r="E851">
        <v>0.95894755920003505</v>
      </c>
      <c r="F851">
        <v>0.99916976934644897</v>
      </c>
      <c r="G851">
        <v>-4.7020772649353599</v>
      </c>
      <c r="H851" t="s">
        <v>2634</v>
      </c>
      <c r="I851" t="s">
        <v>2635</v>
      </c>
      <c r="J851">
        <v>5947</v>
      </c>
      <c r="K851" t="s">
        <v>2633</v>
      </c>
      <c r="L851">
        <v>594</v>
      </c>
      <c r="M851">
        <v>198</v>
      </c>
      <c r="N851">
        <v>39278.422500000001</v>
      </c>
      <c r="O851">
        <v>14</v>
      </c>
      <c r="P851">
        <v>0.78282828282828298</v>
      </c>
    </row>
    <row r="852" spans="1:16" x14ac:dyDescent="0.2">
      <c r="A852" t="s">
        <v>2636</v>
      </c>
      <c r="B852">
        <v>0.58279419233266505</v>
      </c>
      <c r="C852">
        <v>11.676974104100299</v>
      </c>
      <c r="D852">
        <v>2.5459812062968399</v>
      </c>
      <c r="E852">
        <v>4.0576531810856999E-2</v>
      </c>
      <c r="F852">
        <v>0.99916976934644897</v>
      </c>
      <c r="G852">
        <v>-4.3213711199954101</v>
      </c>
      <c r="H852" t="s">
        <v>2637</v>
      </c>
      <c r="I852" t="s">
        <v>2638</v>
      </c>
      <c r="J852">
        <v>2775</v>
      </c>
      <c r="K852" t="s">
        <v>2636</v>
      </c>
      <c r="L852">
        <v>1065</v>
      </c>
      <c r="M852">
        <v>355</v>
      </c>
      <c r="N852">
        <v>2962.72325</v>
      </c>
      <c r="O852">
        <v>1</v>
      </c>
      <c r="P852">
        <v>4.7887323943661998E-2</v>
      </c>
    </row>
    <row r="853" spans="1:16" x14ac:dyDescent="0.2">
      <c r="A853" t="s">
        <v>2639</v>
      </c>
      <c r="B853">
        <v>0.37888454242164599</v>
      </c>
      <c r="C853">
        <v>13.661094637868</v>
      </c>
      <c r="D853">
        <v>1.9277567265862601</v>
      </c>
      <c r="E853">
        <v>9.8147606148837899E-2</v>
      </c>
      <c r="F853">
        <v>0.99916976934644897</v>
      </c>
      <c r="G853">
        <v>-4.4289221338385802</v>
      </c>
      <c r="H853" t="s">
        <v>2640</v>
      </c>
      <c r="I853" t="s">
        <v>2641</v>
      </c>
      <c r="J853">
        <v>6678</v>
      </c>
      <c r="K853" t="s">
        <v>2639</v>
      </c>
      <c r="L853">
        <v>912</v>
      </c>
      <c r="M853">
        <v>304</v>
      </c>
      <c r="N853">
        <v>13969.7945</v>
      </c>
      <c r="O853">
        <v>4</v>
      </c>
      <c r="P853">
        <v>0.22697368421052599</v>
      </c>
    </row>
    <row r="854" spans="1:16" x14ac:dyDescent="0.2">
      <c r="A854" t="s">
        <v>2642</v>
      </c>
      <c r="B854">
        <v>0.35064995158389001</v>
      </c>
      <c r="C854">
        <v>15.1831052505533</v>
      </c>
      <c r="D854">
        <v>0.76934636647558396</v>
      </c>
      <c r="E854">
        <v>0.46854800160464799</v>
      </c>
      <c r="F854">
        <v>0.99916976934644897</v>
      </c>
      <c r="G854">
        <v>-4.64149080922975</v>
      </c>
      <c r="H854" t="s">
        <v>2643</v>
      </c>
      <c r="I854" t="s">
        <v>2644</v>
      </c>
      <c r="J854">
        <v>7168</v>
      </c>
      <c r="K854" t="s">
        <v>2642</v>
      </c>
      <c r="L854">
        <v>1026</v>
      </c>
      <c r="M854">
        <v>342</v>
      </c>
      <c r="N854">
        <v>41065.777499999997</v>
      </c>
      <c r="O854">
        <v>15.5</v>
      </c>
      <c r="P854">
        <v>0.44883040935672502</v>
      </c>
    </row>
    <row r="855" spans="1:16" x14ac:dyDescent="0.2">
      <c r="A855" t="s">
        <v>2645</v>
      </c>
      <c r="B855">
        <v>-9.0037223873215694E-2</v>
      </c>
      <c r="C855">
        <v>15.2515922103431</v>
      </c>
      <c r="D855">
        <v>-0.322010525711315</v>
      </c>
      <c r="E855">
        <v>0.75748830710634196</v>
      </c>
      <c r="F855">
        <v>0.99916976934644897</v>
      </c>
      <c r="G855">
        <v>-4.6910169357325504</v>
      </c>
      <c r="H855" t="s">
        <v>2646</v>
      </c>
      <c r="I855" t="s">
        <v>2647</v>
      </c>
      <c r="J855">
        <v>1211</v>
      </c>
      <c r="K855" t="s">
        <v>2645</v>
      </c>
      <c r="L855">
        <v>783</v>
      </c>
      <c r="M855">
        <v>261</v>
      </c>
      <c r="N855">
        <v>36934.741000000002</v>
      </c>
      <c r="O855">
        <v>10</v>
      </c>
      <c r="P855">
        <v>0.32950191570881199</v>
      </c>
    </row>
    <row r="856" spans="1:16" x14ac:dyDescent="0.2">
      <c r="A856" t="s">
        <v>2648</v>
      </c>
      <c r="B856">
        <v>-0.20127746877019501</v>
      </c>
      <c r="C856">
        <v>15.543066247068801</v>
      </c>
      <c r="D856">
        <v>-1.5538282495607201</v>
      </c>
      <c r="E856">
        <v>0.16714228679362</v>
      </c>
      <c r="F856">
        <v>0.99916976934644897</v>
      </c>
      <c r="G856">
        <v>-4.5008092300206801</v>
      </c>
      <c r="H856" t="s">
        <v>2649</v>
      </c>
      <c r="I856" t="s">
        <v>2650</v>
      </c>
      <c r="J856" t="s">
        <v>100</v>
      </c>
      <c r="K856" t="s">
        <v>100</v>
      </c>
      <c r="L856" t="s">
        <v>100</v>
      </c>
      <c r="M856" t="s">
        <v>100</v>
      </c>
      <c r="N856">
        <v>46439.415999999997</v>
      </c>
      <c r="O856">
        <v>16</v>
      </c>
      <c r="P856" t="s">
        <v>100</v>
      </c>
    </row>
    <row r="857" spans="1:16" x14ac:dyDescent="0.2">
      <c r="A857" t="s">
        <v>2651</v>
      </c>
      <c r="B857">
        <v>-7.3826923681730605E-2</v>
      </c>
      <c r="C857">
        <v>14.808578033997501</v>
      </c>
      <c r="D857">
        <v>-0.39445913166352098</v>
      </c>
      <c r="E857">
        <v>0.70578320594819599</v>
      </c>
      <c r="F857">
        <v>0.99916976934644897</v>
      </c>
      <c r="G857">
        <v>-4.6854406953090502</v>
      </c>
      <c r="H857" t="s">
        <v>2652</v>
      </c>
      <c r="I857" t="s">
        <v>2653</v>
      </c>
      <c r="J857">
        <v>1267</v>
      </c>
      <c r="K857" t="s">
        <v>2651</v>
      </c>
      <c r="L857">
        <v>1266</v>
      </c>
      <c r="M857">
        <v>422</v>
      </c>
      <c r="N857">
        <v>29671.766500000002</v>
      </c>
      <c r="O857">
        <v>16</v>
      </c>
      <c r="P857">
        <v>0.53791469194312802</v>
      </c>
    </row>
    <row r="858" spans="1:16" x14ac:dyDescent="0.2">
      <c r="A858" t="s">
        <v>2654</v>
      </c>
      <c r="B858">
        <v>-1.24984287677012E-2</v>
      </c>
      <c r="C858">
        <v>11.055131809204299</v>
      </c>
      <c r="D858">
        <v>-3.7025371890326099E-2</v>
      </c>
      <c r="E858">
        <v>0.97156902814738699</v>
      </c>
      <c r="F858">
        <v>0.99916976934644897</v>
      </c>
      <c r="G858">
        <v>-4.7022428992067304</v>
      </c>
      <c r="H858" t="s">
        <v>2655</v>
      </c>
      <c r="I858" t="s">
        <v>2656</v>
      </c>
      <c r="J858">
        <v>5159</v>
      </c>
      <c r="K858" t="s">
        <v>2654</v>
      </c>
      <c r="L858">
        <v>3321</v>
      </c>
      <c r="M858">
        <v>1107</v>
      </c>
      <c r="N858">
        <v>2330.4612499999998</v>
      </c>
      <c r="O858">
        <v>1.5</v>
      </c>
      <c r="P858">
        <v>2.2583559168924999E-2</v>
      </c>
    </row>
    <row r="859" spans="1:16" x14ac:dyDescent="0.2">
      <c r="A859" t="s">
        <v>2657</v>
      </c>
      <c r="B859">
        <v>-0.232066227502049</v>
      </c>
      <c r="C859">
        <v>17.806464428563501</v>
      </c>
      <c r="D859">
        <v>-0.93167119326264103</v>
      </c>
      <c r="E859">
        <v>0.384600259483313</v>
      </c>
      <c r="F859">
        <v>0.99916976934644897</v>
      </c>
      <c r="G859">
        <v>-4.6161182520879196</v>
      </c>
      <c r="H859" t="s">
        <v>2658</v>
      </c>
      <c r="I859" t="s">
        <v>2659</v>
      </c>
      <c r="J859">
        <v>1738</v>
      </c>
      <c r="K859" t="s">
        <v>2657</v>
      </c>
      <c r="L859">
        <v>1530</v>
      </c>
      <c r="M859">
        <v>510</v>
      </c>
      <c r="N859">
        <v>219429.22500000001</v>
      </c>
      <c r="O859">
        <v>23</v>
      </c>
      <c r="P859">
        <v>0.41078431372549001</v>
      </c>
    </row>
    <row r="860" spans="1:16" x14ac:dyDescent="0.2">
      <c r="A860" t="s">
        <v>2660</v>
      </c>
      <c r="B860">
        <v>0.23031856490417699</v>
      </c>
      <c r="C860">
        <v>19.432921163211802</v>
      </c>
      <c r="D860">
        <v>0.81272085427711604</v>
      </c>
      <c r="E860">
        <v>0.44494134913836703</v>
      </c>
      <c r="F860">
        <v>0.99916976934644897</v>
      </c>
      <c r="G860">
        <v>-4.6350197289268102</v>
      </c>
      <c r="H860" t="s">
        <v>2661</v>
      </c>
      <c r="I860" t="s">
        <v>2662</v>
      </c>
      <c r="J860">
        <v>3178</v>
      </c>
      <c r="K860" t="s">
        <v>2660</v>
      </c>
      <c r="L860">
        <v>1119</v>
      </c>
      <c r="M860">
        <v>373</v>
      </c>
      <c r="N860">
        <v>759111.88</v>
      </c>
      <c r="O860">
        <v>56</v>
      </c>
      <c r="P860">
        <v>1</v>
      </c>
    </row>
    <row r="861" spans="1:16" x14ac:dyDescent="0.2">
      <c r="A861" t="s">
        <v>2663</v>
      </c>
      <c r="B861">
        <v>0.27265646217924699</v>
      </c>
      <c r="C861">
        <v>15.6917863385068</v>
      </c>
      <c r="D861">
        <v>0.55206754314001605</v>
      </c>
      <c r="E861">
        <v>0.59924359318062104</v>
      </c>
      <c r="F861">
        <v>0.99916976934644897</v>
      </c>
      <c r="G861">
        <v>-4.6698416195930497</v>
      </c>
      <c r="H861" t="s">
        <v>2664</v>
      </c>
      <c r="I861" t="s">
        <v>2665</v>
      </c>
      <c r="J861">
        <v>6627</v>
      </c>
      <c r="K861" t="s">
        <v>2663</v>
      </c>
      <c r="L861">
        <v>768</v>
      </c>
      <c r="M861">
        <v>256</v>
      </c>
      <c r="N861">
        <v>52718.802000000003</v>
      </c>
      <c r="O861">
        <v>12.5</v>
      </c>
      <c r="P861">
        <v>0.671875</v>
      </c>
    </row>
    <row r="862" spans="1:16" x14ac:dyDescent="0.2">
      <c r="A862" t="s">
        <v>2666</v>
      </c>
      <c r="B862">
        <v>0.22234675883086499</v>
      </c>
      <c r="C862">
        <v>11.8053849145293</v>
      </c>
      <c r="D862">
        <v>0.56437416922368999</v>
      </c>
      <c r="E862">
        <v>0.59131244093421098</v>
      </c>
      <c r="F862">
        <v>0.99916976934644897</v>
      </c>
      <c r="G862">
        <v>-4.6684358848928103</v>
      </c>
      <c r="H862" t="s">
        <v>2667</v>
      </c>
      <c r="I862" t="s">
        <v>2668</v>
      </c>
      <c r="J862">
        <v>1345</v>
      </c>
      <c r="K862" t="s">
        <v>2666</v>
      </c>
      <c r="L862">
        <v>228</v>
      </c>
      <c r="M862">
        <v>76</v>
      </c>
      <c r="N862">
        <v>3524.13805</v>
      </c>
      <c r="O862">
        <v>2</v>
      </c>
      <c r="P862">
        <v>0.269736842105263</v>
      </c>
    </row>
    <row r="863" spans="1:16" x14ac:dyDescent="0.2">
      <c r="A863" t="s">
        <v>2669</v>
      </c>
      <c r="B863">
        <v>1.7405400251693199E-2</v>
      </c>
      <c r="C863">
        <v>17.1883951949101</v>
      </c>
      <c r="D863">
        <v>8.4127911647864401E-2</v>
      </c>
      <c r="E863">
        <v>0.93547074090800797</v>
      </c>
      <c r="F863">
        <v>0.99916976934644897</v>
      </c>
      <c r="G863">
        <v>-4.7016084552366904</v>
      </c>
      <c r="H863" t="s">
        <v>2670</v>
      </c>
      <c r="I863" t="s">
        <v>2671</v>
      </c>
      <c r="J863">
        <v>142</v>
      </c>
      <c r="K863" t="s">
        <v>2669</v>
      </c>
      <c r="L863">
        <v>3045</v>
      </c>
      <c r="M863">
        <v>1015</v>
      </c>
      <c r="N863">
        <v>147391.22500000001</v>
      </c>
      <c r="O863">
        <v>69.5</v>
      </c>
      <c r="P863">
        <v>0.74334975369458101</v>
      </c>
    </row>
    <row r="864" spans="1:16" x14ac:dyDescent="0.2">
      <c r="A864" t="s">
        <v>2672</v>
      </c>
      <c r="B864">
        <v>-0.30949202855054703</v>
      </c>
      <c r="C864">
        <v>13.0291020578335</v>
      </c>
      <c r="D864">
        <v>-1.6928651365418399</v>
      </c>
      <c r="E864">
        <v>0.13730970360127701</v>
      </c>
      <c r="F864">
        <v>0.99916976934644897</v>
      </c>
      <c r="G864">
        <v>-4.4737905584597897</v>
      </c>
      <c r="H864" t="s">
        <v>2673</v>
      </c>
      <c r="I864" t="s">
        <v>2674</v>
      </c>
      <c r="J864">
        <v>5422</v>
      </c>
      <c r="K864" t="s">
        <v>2672</v>
      </c>
      <c r="L864">
        <v>4407</v>
      </c>
      <c r="M864">
        <v>1469</v>
      </c>
      <c r="N864">
        <v>8203.4215000000004</v>
      </c>
      <c r="O864">
        <v>7</v>
      </c>
      <c r="P864">
        <v>8.5772634445200793E-2</v>
      </c>
    </row>
    <row r="865" spans="1:16" x14ac:dyDescent="0.2">
      <c r="A865" t="s">
        <v>2675</v>
      </c>
      <c r="B865">
        <v>0.30735837429073098</v>
      </c>
      <c r="C865">
        <v>15.5714447614983</v>
      </c>
      <c r="D865">
        <v>0.88391154258367599</v>
      </c>
      <c r="E865">
        <v>0.40805147750806198</v>
      </c>
      <c r="F865">
        <v>0.99916976934644897</v>
      </c>
      <c r="G865">
        <v>-4.6238982831445403</v>
      </c>
      <c r="H865" t="s">
        <v>2676</v>
      </c>
      <c r="I865" t="s">
        <v>2677</v>
      </c>
      <c r="J865">
        <v>4048</v>
      </c>
      <c r="K865" t="s">
        <v>2675</v>
      </c>
      <c r="L865">
        <v>1836</v>
      </c>
      <c r="M865">
        <v>612</v>
      </c>
      <c r="N865">
        <v>49212.695500000002</v>
      </c>
      <c r="O865">
        <v>29</v>
      </c>
      <c r="P865">
        <v>0.61111111111111105</v>
      </c>
    </row>
    <row r="866" spans="1:16" x14ac:dyDescent="0.2">
      <c r="A866" t="s">
        <v>2678</v>
      </c>
      <c r="B866">
        <v>0.651412121937888</v>
      </c>
      <c r="C866">
        <v>16.540854737062801</v>
      </c>
      <c r="D866">
        <v>1.7568221286141299</v>
      </c>
      <c r="E866">
        <v>0.12535560415461999</v>
      </c>
      <c r="F866">
        <v>0.99916976934644897</v>
      </c>
      <c r="G866">
        <v>-4.4614423050529597</v>
      </c>
      <c r="H866" t="s">
        <v>2679</v>
      </c>
      <c r="I866" t="s">
        <v>2680</v>
      </c>
      <c r="J866">
        <v>230</v>
      </c>
      <c r="K866" t="s">
        <v>2678</v>
      </c>
      <c r="L866">
        <v>1095</v>
      </c>
      <c r="M866">
        <v>365</v>
      </c>
      <c r="N866">
        <v>114970.467</v>
      </c>
      <c r="O866">
        <v>2</v>
      </c>
      <c r="P866">
        <v>0.13424657534246601</v>
      </c>
    </row>
    <row r="867" spans="1:16" x14ac:dyDescent="0.2">
      <c r="A867" t="s">
        <v>2681</v>
      </c>
      <c r="B867">
        <v>1.58489083364E-2</v>
      </c>
      <c r="C867">
        <v>12.731293290508599</v>
      </c>
      <c r="D867">
        <v>3.9676818167755298E-2</v>
      </c>
      <c r="E867">
        <v>0.96953423073120504</v>
      </c>
      <c r="F867">
        <v>0.99916976934644897</v>
      </c>
      <c r="G867">
        <v>-4.7022202718293</v>
      </c>
      <c r="H867" t="s">
        <v>2682</v>
      </c>
      <c r="I867" t="s">
        <v>2683</v>
      </c>
      <c r="J867">
        <v>347442</v>
      </c>
      <c r="K867" t="s">
        <v>2681</v>
      </c>
      <c r="L867">
        <v>1896</v>
      </c>
      <c r="M867">
        <v>632</v>
      </c>
      <c r="N867">
        <v>7897.5978999999998</v>
      </c>
      <c r="O867">
        <v>1</v>
      </c>
      <c r="P867">
        <v>1.5822784810126601E-2</v>
      </c>
    </row>
    <row r="868" spans="1:16" x14ac:dyDescent="0.2">
      <c r="A868" t="s">
        <v>2684</v>
      </c>
      <c r="B868">
        <v>-0.161942210371043</v>
      </c>
      <c r="C868">
        <v>11.5217712126815</v>
      </c>
      <c r="D868">
        <v>-0.84000269479603895</v>
      </c>
      <c r="E868">
        <v>0.430531000083754</v>
      </c>
      <c r="F868">
        <v>0.99916976934644897</v>
      </c>
      <c r="G868">
        <v>-4.6308285369632296</v>
      </c>
      <c r="H868" t="s">
        <v>2685</v>
      </c>
      <c r="I868" t="s">
        <v>2686</v>
      </c>
      <c r="J868">
        <v>100137047</v>
      </c>
      <c r="K868" t="s">
        <v>2684</v>
      </c>
      <c r="L868">
        <v>951</v>
      </c>
      <c r="M868">
        <v>317</v>
      </c>
      <c r="N868">
        <v>3322.9223999999999</v>
      </c>
      <c r="O868">
        <v>4</v>
      </c>
      <c r="P868">
        <v>0.22397476340694</v>
      </c>
    </row>
    <row r="869" spans="1:16" x14ac:dyDescent="0.2">
      <c r="A869" t="s">
        <v>2687</v>
      </c>
      <c r="B869">
        <v>0.217254688994517</v>
      </c>
      <c r="C869">
        <v>12.114469070550101</v>
      </c>
      <c r="D869">
        <v>0.59354419813396897</v>
      </c>
      <c r="E869">
        <v>0.57275572603903901</v>
      </c>
      <c r="F869">
        <v>0.99916976934644897</v>
      </c>
      <c r="G869">
        <v>-4.66500174296967</v>
      </c>
      <c r="H869" t="s">
        <v>2688</v>
      </c>
      <c r="I869" t="s">
        <v>2689</v>
      </c>
      <c r="J869">
        <v>54921</v>
      </c>
      <c r="K869" t="s">
        <v>2687</v>
      </c>
      <c r="L869">
        <v>366</v>
      </c>
      <c r="M869">
        <v>122</v>
      </c>
      <c r="N869">
        <v>4541.7094999999999</v>
      </c>
      <c r="O869">
        <v>1</v>
      </c>
      <c r="P869">
        <v>0.10655737704918</v>
      </c>
    </row>
    <row r="870" spans="1:16" x14ac:dyDescent="0.2">
      <c r="A870" t="s">
        <v>2690</v>
      </c>
      <c r="B870">
        <v>-0.48052120124869901</v>
      </c>
      <c r="C870">
        <v>13.493814417169499</v>
      </c>
      <c r="D870">
        <v>-2.5907473054362899</v>
      </c>
      <c r="E870">
        <v>3.8096580312475599E-2</v>
      </c>
      <c r="F870">
        <v>0.99916976934644897</v>
      </c>
      <c r="G870">
        <v>-4.3143440650149198</v>
      </c>
      <c r="H870" t="s">
        <v>2691</v>
      </c>
      <c r="I870" t="s">
        <v>2692</v>
      </c>
      <c r="J870">
        <v>51082</v>
      </c>
      <c r="K870" t="s">
        <v>2690</v>
      </c>
      <c r="L870">
        <v>402</v>
      </c>
      <c r="M870">
        <v>134</v>
      </c>
      <c r="N870">
        <v>12255.4005</v>
      </c>
      <c r="O870">
        <v>4</v>
      </c>
      <c r="P870">
        <v>0.43283582089552203</v>
      </c>
    </row>
    <row r="871" spans="1:16" x14ac:dyDescent="0.2">
      <c r="A871" t="s">
        <v>2693</v>
      </c>
      <c r="B871">
        <v>-7.3018360807598298E-2</v>
      </c>
      <c r="C871">
        <v>11.404096097613699</v>
      </c>
      <c r="D871">
        <v>-0.18556047786841101</v>
      </c>
      <c r="E871">
        <v>0.85841053929442701</v>
      </c>
      <c r="F871">
        <v>0.99916976934644897</v>
      </c>
      <c r="G871">
        <v>-4.6985810159687098</v>
      </c>
      <c r="H871" t="s">
        <v>2694</v>
      </c>
      <c r="I871" t="s">
        <v>2695</v>
      </c>
      <c r="J871">
        <v>2736</v>
      </c>
      <c r="K871" t="s">
        <v>2693</v>
      </c>
      <c r="L871">
        <v>4761</v>
      </c>
      <c r="M871">
        <v>1587</v>
      </c>
      <c r="N871">
        <v>2917.5093999999999</v>
      </c>
      <c r="O871">
        <v>2.5</v>
      </c>
      <c r="P871">
        <v>4.8519218651543801E-2</v>
      </c>
    </row>
    <row r="872" spans="1:16" x14ac:dyDescent="0.2">
      <c r="A872" t="s">
        <v>2696</v>
      </c>
      <c r="B872">
        <v>-0.23388334083797699</v>
      </c>
      <c r="C872">
        <v>13.775718155163201</v>
      </c>
      <c r="D872">
        <v>-1.2887082947004</v>
      </c>
      <c r="E872">
        <v>0.241195891679229</v>
      </c>
      <c r="F872">
        <v>0.99916976934644897</v>
      </c>
      <c r="G872">
        <v>-4.5520082690040899</v>
      </c>
      <c r="H872" t="s">
        <v>2697</v>
      </c>
      <c r="I872" t="s">
        <v>2698</v>
      </c>
      <c r="J872">
        <v>6738</v>
      </c>
      <c r="K872" t="s">
        <v>2696</v>
      </c>
      <c r="L872">
        <v>1617</v>
      </c>
      <c r="M872">
        <v>539</v>
      </c>
      <c r="N872">
        <v>13724.625</v>
      </c>
      <c r="O872">
        <v>3</v>
      </c>
      <c r="P872">
        <v>8.3487940630797799E-2</v>
      </c>
    </row>
    <row r="873" spans="1:16" x14ac:dyDescent="0.2">
      <c r="A873" t="s">
        <v>2699</v>
      </c>
      <c r="B873">
        <v>9.2034438436465693E-2</v>
      </c>
      <c r="C873">
        <v>13.6025509346912</v>
      </c>
      <c r="D873">
        <v>0.52831299866334203</v>
      </c>
      <c r="E873">
        <v>0.61472029544893303</v>
      </c>
      <c r="F873">
        <v>0.99916976934644897</v>
      </c>
      <c r="G873">
        <v>-4.6724811118233003</v>
      </c>
      <c r="H873" t="s">
        <v>2700</v>
      </c>
      <c r="I873" t="s">
        <v>2701</v>
      </c>
      <c r="J873">
        <v>2548</v>
      </c>
      <c r="K873" t="s">
        <v>2699</v>
      </c>
      <c r="L873">
        <v>2859</v>
      </c>
      <c r="M873">
        <v>953</v>
      </c>
      <c r="N873">
        <v>13158.272000000001</v>
      </c>
      <c r="O873">
        <v>9</v>
      </c>
      <c r="P873">
        <v>0.14690451206715599</v>
      </c>
    </row>
    <row r="874" spans="1:16" x14ac:dyDescent="0.2">
      <c r="A874" t="s">
        <v>2702</v>
      </c>
      <c r="B874">
        <v>0.20852250177017601</v>
      </c>
      <c r="C874">
        <v>14.8202285013524</v>
      </c>
      <c r="D874">
        <v>0.93278594702041595</v>
      </c>
      <c r="E874">
        <v>0.38406530903299602</v>
      </c>
      <c r="F874">
        <v>0.99916976934644897</v>
      </c>
      <c r="G874">
        <v>-4.6159338098652203</v>
      </c>
      <c r="H874" t="s">
        <v>2703</v>
      </c>
      <c r="I874" t="s">
        <v>2704</v>
      </c>
      <c r="J874">
        <v>6237</v>
      </c>
      <c r="K874" t="s">
        <v>2702</v>
      </c>
      <c r="L874">
        <v>657</v>
      </c>
      <c r="M874">
        <v>219</v>
      </c>
      <c r="N874">
        <v>30588.930499999999</v>
      </c>
      <c r="O874">
        <v>5</v>
      </c>
      <c r="P874">
        <v>0.32648401826484003</v>
      </c>
    </row>
    <row r="875" spans="1:16" x14ac:dyDescent="0.2">
      <c r="A875" t="s">
        <v>2705</v>
      </c>
      <c r="B875">
        <v>0.34950763088213099</v>
      </c>
      <c r="C875">
        <v>13.9503256551295</v>
      </c>
      <c r="D875">
        <v>2.0999418414891</v>
      </c>
      <c r="E875">
        <v>7.6649420657881995E-2</v>
      </c>
      <c r="F875">
        <v>0.99916976934644897</v>
      </c>
      <c r="G875">
        <v>-4.3971709332556399</v>
      </c>
      <c r="H875" t="s">
        <v>2706</v>
      </c>
      <c r="I875" t="s">
        <v>2707</v>
      </c>
      <c r="J875">
        <v>369</v>
      </c>
      <c r="K875" t="s">
        <v>2705</v>
      </c>
      <c r="L875">
        <v>1821</v>
      </c>
      <c r="M875">
        <v>607</v>
      </c>
      <c r="N875">
        <v>15685.3205</v>
      </c>
      <c r="O875">
        <v>2</v>
      </c>
      <c r="P875">
        <v>4.7775947281713298E-2</v>
      </c>
    </row>
    <row r="876" spans="1:16" x14ac:dyDescent="0.2">
      <c r="A876" t="s">
        <v>2708</v>
      </c>
      <c r="B876">
        <v>0.198868436042687</v>
      </c>
      <c r="C876">
        <v>20.078076374618401</v>
      </c>
      <c r="D876">
        <v>0.47888275554841497</v>
      </c>
      <c r="E876">
        <v>0.64761141076023998</v>
      </c>
      <c r="F876">
        <v>0.99916976934644897</v>
      </c>
      <c r="G876">
        <v>-4.6776532020266703</v>
      </c>
      <c r="H876" t="s">
        <v>2709</v>
      </c>
      <c r="I876" t="s">
        <v>2710</v>
      </c>
      <c r="J876">
        <v>3008</v>
      </c>
      <c r="K876" t="s">
        <v>2708</v>
      </c>
      <c r="L876">
        <v>660</v>
      </c>
      <c r="M876">
        <v>220</v>
      </c>
      <c r="N876">
        <v>1128922.6499999999</v>
      </c>
      <c r="O876">
        <v>11.5</v>
      </c>
      <c r="P876">
        <v>0.55681818181818199</v>
      </c>
    </row>
    <row r="877" spans="1:16" x14ac:dyDescent="0.2">
      <c r="A877" t="s">
        <v>2711</v>
      </c>
      <c r="B877">
        <v>0.19902333704507799</v>
      </c>
      <c r="C877">
        <v>15.8110379037751</v>
      </c>
      <c r="D877">
        <v>1.4078694230720099</v>
      </c>
      <c r="E877">
        <v>0.204869881807341</v>
      </c>
      <c r="F877">
        <v>0.99916976934644897</v>
      </c>
      <c r="G877">
        <v>-4.5291567311723</v>
      </c>
      <c r="H877" t="s">
        <v>2712</v>
      </c>
      <c r="I877" t="s">
        <v>2713</v>
      </c>
      <c r="J877">
        <v>1737</v>
      </c>
      <c r="K877" t="s">
        <v>2711</v>
      </c>
      <c r="L877">
        <v>1944</v>
      </c>
      <c r="M877">
        <v>648</v>
      </c>
      <c r="N877">
        <v>57770.576000000001</v>
      </c>
      <c r="O877">
        <v>19.5</v>
      </c>
      <c r="P877">
        <v>0.41435185185185203</v>
      </c>
    </row>
    <row r="878" spans="1:16" x14ac:dyDescent="0.2">
      <c r="A878" t="s">
        <v>2714</v>
      </c>
      <c r="B878">
        <v>3.7902281762514499E-2</v>
      </c>
      <c r="C878">
        <v>12.359947653691</v>
      </c>
      <c r="D878">
        <v>0.18626480834567999</v>
      </c>
      <c r="E878">
        <v>0.85788020065051596</v>
      </c>
      <c r="F878">
        <v>0.99916976934644897</v>
      </c>
      <c r="G878">
        <v>-4.6985521424544903</v>
      </c>
      <c r="H878" t="s">
        <v>2715</v>
      </c>
      <c r="I878" t="s">
        <v>2716</v>
      </c>
      <c r="J878">
        <v>5792</v>
      </c>
      <c r="K878" t="s">
        <v>2714</v>
      </c>
      <c r="L878">
        <v>5754</v>
      </c>
      <c r="M878">
        <v>1918</v>
      </c>
      <c r="N878">
        <v>5688.6130000000003</v>
      </c>
      <c r="O878">
        <v>6.5</v>
      </c>
      <c r="P878">
        <v>6.2043795620437998E-2</v>
      </c>
    </row>
    <row r="879" spans="1:16" x14ac:dyDescent="0.2">
      <c r="A879" t="s">
        <v>2717</v>
      </c>
      <c r="B879">
        <v>-0.22270873150427301</v>
      </c>
      <c r="C879">
        <v>18.331046870960598</v>
      </c>
      <c r="D879">
        <v>-1.63328492236705</v>
      </c>
      <c r="E879">
        <v>0.149419118535039</v>
      </c>
      <c r="F879">
        <v>0.99916976934644897</v>
      </c>
      <c r="G879">
        <v>-4.4853495118671702</v>
      </c>
      <c r="H879" t="s">
        <v>2718</v>
      </c>
      <c r="I879" t="s">
        <v>2719</v>
      </c>
      <c r="J879">
        <v>7295</v>
      </c>
      <c r="K879" t="s">
        <v>2717</v>
      </c>
      <c r="L879">
        <v>318</v>
      </c>
      <c r="M879">
        <v>106</v>
      </c>
      <c r="N879">
        <v>334666.23999999999</v>
      </c>
      <c r="O879">
        <v>12.5</v>
      </c>
      <c r="P879">
        <v>1</v>
      </c>
    </row>
    <row r="880" spans="1:16" x14ac:dyDescent="0.2">
      <c r="A880" t="s">
        <v>2720</v>
      </c>
      <c r="B880">
        <v>7.2504162149630999E-2</v>
      </c>
      <c r="C880">
        <v>14.233457242128299</v>
      </c>
      <c r="D880">
        <v>0.41158504705558402</v>
      </c>
      <c r="E880">
        <v>0.69379123629582296</v>
      </c>
      <c r="F880">
        <v>0.99916976934644897</v>
      </c>
      <c r="G880">
        <v>-4.6839708929509403</v>
      </c>
      <c r="H880" t="s">
        <v>2721</v>
      </c>
      <c r="I880" t="s">
        <v>2722</v>
      </c>
      <c r="J880">
        <v>1329</v>
      </c>
      <c r="K880" t="s">
        <v>2720</v>
      </c>
      <c r="L880">
        <v>390</v>
      </c>
      <c r="M880">
        <v>130</v>
      </c>
      <c r="N880">
        <v>20506.589499999998</v>
      </c>
      <c r="O880">
        <v>6</v>
      </c>
      <c r="P880">
        <v>0.73076923076923095</v>
      </c>
    </row>
    <row r="881" spans="1:16" x14ac:dyDescent="0.2">
      <c r="A881" t="s">
        <v>2723</v>
      </c>
      <c r="B881">
        <v>9.6403086823507095E-2</v>
      </c>
      <c r="C881">
        <v>14.332414052521299</v>
      </c>
      <c r="D881">
        <v>0.73636279135481897</v>
      </c>
      <c r="E881">
        <v>0.48706720649893598</v>
      </c>
      <c r="F881">
        <v>0.99916976934644897</v>
      </c>
      <c r="G881">
        <v>-4.64624527183914</v>
      </c>
      <c r="H881" t="s">
        <v>2724</v>
      </c>
      <c r="I881" t="s">
        <v>2725</v>
      </c>
      <c r="J881">
        <v>5476</v>
      </c>
      <c r="K881" t="s">
        <v>2723</v>
      </c>
      <c r="L881">
        <v>1497</v>
      </c>
      <c r="M881">
        <v>499</v>
      </c>
      <c r="N881">
        <v>20672.858499999998</v>
      </c>
      <c r="O881">
        <v>4.5</v>
      </c>
      <c r="P881">
        <v>9.6192384769539105E-2</v>
      </c>
    </row>
    <row r="882" spans="1:16" x14ac:dyDescent="0.2">
      <c r="A882" t="s">
        <v>2726</v>
      </c>
      <c r="B882">
        <v>0.25265766733925998</v>
      </c>
      <c r="C882">
        <v>10.552627045956299</v>
      </c>
      <c r="D882">
        <v>1.0092210989855801</v>
      </c>
      <c r="E882">
        <v>0.34872895311761698</v>
      </c>
      <c r="F882">
        <v>0.99916976934644897</v>
      </c>
      <c r="G882">
        <v>-4.6030009412428603</v>
      </c>
      <c r="H882" t="s">
        <v>2727</v>
      </c>
      <c r="I882" t="s">
        <v>2728</v>
      </c>
      <c r="J882">
        <v>4257</v>
      </c>
      <c r="K882" t="s">
        <v>2726</v>
      </c>
      <c r="L882">
        <v>468</v>
      </c>
      <c r="M882">
        <v>156</v>
      </c>
      <c r="N882">
        <v>1712.4842000000001</v>
      </c>
      <c r="O882">
        <v>1</v>
      </c>
      <c r="P882">
        <v>0.102564102564103</v>
      </c>
    </row>
    <row r="883" spans="1:16" x14ac:dyDescent="0.2">
      <c r="A883" t="s">
        <v>2729</v>
      </c>
      <c r="B883">
        <v>-0.15605935002588101</v>
      </c>
      <c r="C883">
        <v>14.826213088271</v>
      </c>
      <c r="D883">
        <v>-1.07423411615909</v>
      </c>
      <c r="E883">
        <v>0.32073396131016702</v>
      </c>
      <c r="F883">
        <v>0.99916976934644897</v>
      </c>
      <c r="G883">
        <v>-4.5915980852869902</v>
      </c>
      <c r="H883" t="s">
        <v>2730</v>
      </c>
      <c r="I883" t="s">
        <v>2731</v>
      </c>
      <c r="J883">
        <v>5573</v>
      </c>
      <c r="K883" t="s">
        <v>2729</v>
      </c>
      <c r="L883">
        <v>1146</v>
      </c>
      <c r="M883">
        <v>382</v>
      </c>
      <c r="N883">
        <v>27742.628000000001</v>
      </c>
      <c r="O883">
        <v>8</v>
      </c>
      <c r="P883">
        <v>0.30104712041884801</v>
      </c>
    </row>
    <row r="884" spans="1:16" x14ac:dyDescent="0.2">
      <c r="A884" t="s">
        <v>2732</v>
      </c>
      <c r="B884">
        <v>-9.6463968669571201E-2</v>
      </c>
      <c r="C884">
        <v>15.9410513039434</v>
      </c>
      <c r="D884">
        <v>-0.42142272962075999</v>
      </c>
      <c r="E884">
        <v>0.68694525128806405</v>
      </c>
      <c r="F884">
        <v>0.99916976934644897</v>
      </c>
      <c r="G884">
        <v>-4.6831009340410201</v>
      </c>
      <c r="H884" t="s">
        <v>2733</v>
      </c>
      <c r="I884" t="s">
        <v>2734</v>
      </c>
      <c r="J884">
        <v>2098</v>
      </c>
      <c r="K884" t="s">
        <v>2732</v>
      </c>
      <c r="L884">
        <v>849</v>
      </c>
      <c r="M884">
        <v>283</v>
      </c>
      <c r="N884">
        <v>60626.805</v>
      </c>
      <c r="O884">
        <v>13.5</v>
      </c>
      <c r="P884">
        <v>0.55123674911660803</v>
      </c>
    </row>
    <row r="885" spans="1:16" x14ac:dyDescent="0.2">
      <c r="A885" t="s">
        <v>2735</v>
      </c>
      <c r="B885">
        <v>0.161725259847774</v>
      </c>
      <c r="C885">
        <v>20.340834727069499</v>
      </c>
      <c r="D885">
        <v>0.60940125458051897</v>
      </c>
      <c r="E885">
        <v>0.56281365514179005</v>
      </c>
      <c r="F885">
        <v>0.99916976934644897</v>
      </c>
      <c r="G885">
        <v>-4.6630757808368601</v>
      </c>
      <c r="H885" t="s">
        <v>2736</v>
      </c>
      <c r="I885" t="s">
        <v>2737</v>
      </c>
      <c r="J885">
        <v>3329</v>
      </c>
      <c r="K885" t="s">
        <v>2735</v>
      </c>
      <c r="L885">
        <v>1722</v>
      </c>
      <c r="M885">
        <v>574</v>
      </c>
      <c r="N885">
        <v>1366510.05</v>
      </c>
      <c r="O885">
        <v>106.5</v>
      </c>
      <c r="P885">
        <v>1</v>
      </c>
    </row>
    <row r="886" spans="1:16" x14ac:dyDescent="0.2">
      <c r="A886" t="s">
        <v>2738</v>
      </c>
      <c r="B886">
        <v>-4.0278672049124602E-2</v>
      </c>
      <c r="C886">
        <v>14.957139524291099</v>
      </c>
      <c r="D886">
        <v>-0.244569912707467</v>
      </c>
      <c r="E886">
        <v>0.81428169320175603</v>
      </c>
      <c r="F886">
        <v>0.99916976934644897</v>
      </c>
      <c r="G886">
        <v>-4.6957922690383898</v>
      </c>
      <c r="H886" t="s">
        <v>2739</v>
      </c>
      <c r="I886" t="s">
        <v>2740</v>
      </c>
      <c r="J886">
        <v>1191</v>
      </c>
      <c r="K886" t="s">
        <v>2738</v>
      </c>
      <c r="L886">
        <v>1350</v>
      </c>
      <c r="M886">
        <v>450</v>
      </c>
      <c r="N886">
        <v>32783.652000000002</v>
      </c>
      <c r="O886">
        <v>4.5</v>
      </c>
      <c r="P886">
        <v>0.151111111111111</v>
      </c>
    </row>
    <row r="887" spans="1:16" x14ac:dyDescent="0.2">
      <c r="A887" t="s">
        <v>2741</v>
      </c>
      <c r="B887">
        <v>0.22331308410574399</v>
      </c>
      <c r="C887">
        <v>18.8419658437302</v>
      </c>
      <c r="D887">
        <v>0.73381345617191196</v>
      </c>
      <c r="E887">
        <v>0.48851884363820702</v>
      </c>
      <c r="F887">
        <v>0.99916976934644897</v>
      </c>
      <c r="G887">
        <v>-4.6466065387654298</v>
      </c>
      <c r="H887" t="s">
        <v>2742</v>
      </c>
      <c r="I887" t="s">
        <v>2743</v>
      </c>
      <c r="J887">
        <v>3309</v>
      </c>
      <c r="K887" t="s">
        <v>2741</v>
      </c>
      <c r="L887">
        <v>1965</v>
      </c>
      <c r="M887">
        <v>655</v>
      </c>
      <c r="N887">
        <v>489136.66</v>
      </c>
      <c r="O887">
        <v>62.5</v>
      </c>
      <c r="P887">
        <v>0.901526717557252</v>
      </c>
    </row>
    <row r="888" spans="1:16" x14ac:dyDescent="0.2">
      <c r="A888" t="s">
        <v>2744</v>
      </c>
      <c r="B888">
        <v>0.15576071615339901</v>
      </c>
      <c r="C888">
        <v>14.223304444902199</v>
      </c>
      <c r="D888">
        <v>1.0226028677708801</v>
      </c>
      <c r="E888">
        <v>0.34281315638038501</v>
      </c>
      <c r="F888">
        <v>0.99916976934644897</v>
      </c>
      <c r="G888">
        <v>-4.6006821664788999</v>
      </c>
      <c r="H888" t="s">
        <v>2745</v>
      </c>
      <c r="I888" t="s">
        <v>2746</v>
      </c>
      <c r="J888">
        <v>3915</v>
      </c>
      <c r="K888" t="s">
        <v>2744</v>
      </c>
      <c r="L888">
        <v>4830</v>
      </c>
      <c r="M888">
        <v>1610</v>
      </c>
      <c r="N888">
        <v>20593.798999999999</v>
      </c>
      <c r="O888">
        <v>7</v>
      </c>
      <c r="P888">
        <v>7.6708074534161494E-2</v>
      </c>
    </row>
    <row r="889" spans="1:16" x14ac:dyDescent="0.2">
      <c r="A889" t="s">
        <v>2747</v>
      </c>
      <c r="B889">
        <v>-0.37719895143572102</v>
      </c>
      <c r="C889">
        <v>12.9829585138152</v>
      </c>
      <c r="D889">
        <v>-1.17184348029082</v>
      </c>
      <c r="E889">
        <v>0.282162242439079</v>
      </c>
      <c r="F889">
        <v>0.99916976934644897</v>
      </c>
      <c r="G889">
        <v>-4.5739006575987</v>
      </c>
      <c r="H889" t="s">
        <v>2748</v>
      </c>
      <c r="I889" t="s">
        <v>2749</v>
      </c>
      <c r="J889">
        <v>53</v>
      </c>
      <c r="K889" t="s">
        <v>2747</v>
      </c>
      <c r="L889">
        <v>1305</v>
      </c>
      <c r="M889">
        <v>435</v>
      </c>
      <c r="N889">
        <v>8457.4040000000005</v>
      </c>
      <c r="O889">
        <v>1</v>
      </c>
      <c r="P889">
        <v>2.5287356321839101E-2</v>
      </c>
    </row>
    <row r="890" spans="1:16" x14ac:dyDescent="0.2">
      <c r="A890" t="s">
        <v>2750</v>
      </c>
      <c r="B890">
        <v>0.304011706625332</v>
      </c>
      <c r="C890">
        <v>20.203403231200902</v>
      </c>
      <c r="D890">
        <v>0.77007156511594599</v>
      </c>
      <c r="E890">
        <v>0.46814631694782899</v>
      </c>
      <c r="F890">
        <v>0.99916976934644897</v>
      </c>
      <c r="G890">
        <v>-4.6413846264397103</v>
      </c>
      <c r="H890" t="s">
        <v>2751</v>
      </c>
      <c r="I890" t="s">
        <v>2752</v>
      </c>
      <c r="J890">
        <v>3312</v>
      </c>
      <c r="K890" t="s">
        <v>2750</v>
      </c>
      <c r="L890">
        <v>1941</v>
      </c>
      <c r="M890">
        <v>647</v>
      </c>
      <c r="N890">
        <v>1260630.8999999999</v>
      </c>
      <c r="O890">
        <v>79.5</v>
      </c>
      <c r="P890">
        <v>1</v>
      </c>
    </row>
    <row r="891" spans="1:16" x14ac:dyDescent="0.2">
      <c r="A891" t="s">
        <v>2753</v>
      </c>
      <c r="B891">
        <v>0.50726024037880901</v>
      </c>
      <c r="C891">
        <v>15.5089012037192</v>
      </c>
      <c r="D891">
        <v>1.2847949619975201</v>
      </c>
      <c r="E891">
        <v>0.242479579982778</v>
      </c>
      <c r="F891">
        <v>0.99916976934644897</v>
      </c>
      <c r="G891">
        <v>-4.5527511217825802</v>
      </c>
      <c r="H891" t="s">
        <v>2754</v>
      </c>
      <c r="I891" t="s">
        <v>2755</v>
      </c>
      <c r="J891">
        <v>6513</v>
      </c>
      <c r="K891" t="s">
        <v>2753</v>
      </c>
      <c r="L891">
        <v>1479</v>
      </c>
      <c r="M891">
        <v>493</v>
      </c>
      <c r="N891">
        <v>51351.691500000001</v>
      </c>
      <c r="O891">
        <v>6.5</v>
      </c>
      <c r="P891">
        <v>0.162271805273834</v>
      </c>
    </row>
    <row r="892" spans="1:16" x14ac:dyDescent="0.2">
      <c r="A892" t="s">
        <v>2756</v>
      </c>
      <c r="B892">
        <v>-1.3589479318438799E-2</v>
      </c>
      <c r="C892">
        <v>15.7457629335478</v>
      </c>
      <c r="D892">
        <v>-9.5532962444069405E-2</v>
      </c>
      <c r="E892">
        <v>0.92675142681337397</v>
      </c>
      <c r="F892">
        <v>0.99916976934644897</v>
      </c>
      <c r="G892">
        <v>-4.70138089326933</v>
      </c>
      <c r="H892" t="s">
        <v>2757</v>
      </c>
      <c r="I892" t="s">
        <v>2758</v>
      </c>
      <c r="J892">
        <v>7372</v>
      </c>
      <c r="K892" t="s">
        <v>2756</v>
      </c>
      <c r="L892">
        <v>1443</v>
      </c>
      <c r="M892">
        <v>481</v>
      </c>
      <c r="N892">
        <v>53141.866999999998</v>
      </c>
      <c r="O892">
        <v>23.5</v>
      </c>
      <c r="P892">
        <v>0.50727650727650697</v>
      </c>
    </row>
    <row r="893" spans="1:16" x14ac:dyDescent="0.2">
      <c r="A893" t="s">
        <v>2759</v>
      </c>
      <c r="B893">
        <v>3.3805017375359001E-2</v>
      </c>
      <c r="C893">
        <v>15.868431278918999</v>
      </c>
      <c r="D893">
        <v>0.21092391049533199</v>
      </c>
      <c r="E893">
        <v>0.83936500398062297</v>
      </c>
      <c r="F893">
        <v>0.99916976934644897</v>
      </c>
      <c r="G893">
        <v>-4.6974737953377597</v>
      </c>
      <c r="H893" t="s">
        <v>2760</v>
      </c>
      <c r="I893" t="s">
        <v>2761</v>
      </c>
      <c r="J893">
        <v>5162</v>
      </c>
      <c r="K893" t="s">
        <v>2759</v>
      </c>
      <c r="L893">
        <v>1080</v>
      </c>
      <c r="M893">
        <v>360</v>
      </c>
      <c r="N893">
        <v>57554.908499999998</v>
      </c>
      <c r="O893">
        <v>14</v>
      </c>
      <c r="P893">
        <v>0.53333333333333299</v>
      </c>
    </row>
    <row r="894" spans="1:16" x14ac:dyDescent="0.2">
      <c r="A894" t="s">
        <v>2762</v>
      </c>
      <c r="B894">
        <v>-5.8413695012049502E-2</v>
      </c>
      <c r="C894">
        <v>12.601218726875601</v>
      </c>
      <c r="D894">
        <v>-0.32952972588275697</v>
      </c>
      <c r="E894">
        <v>0.75205301503411004</v>
      </c>
      <c r="F894">
        <v>0.99916976934644897</v>
      </c>
      <c r="G894">
        <v>-4.6904872785138503</v>
      </c>
      <c r="H894" t="s">
        <v>2763</v>
      </c>
      <c r="I894" t="s">
        <v>2764</v>
      </c>
      <c r="J894">
        <v>1629</v>
      </c>
      <c r="K894" t="s">
        <v>2762</v>
      </c>
      <c r="L894">
        <v>1575</v>
      </c>
      <c r="M894">
        <v>525</v>
      </c>
      <c r="N894">
        <v>6054.0973999999997</v>
      </c>
      <c r="O894">
        <v>4.5</v>
      </c>
      <c r="P894">
        <v>0.125714285714286</v>
      </c>
    </row>
    <row r="895" spans="1:16" x14ac:dyDescent="0.2">
      <c r="A895" t="s">
        <v>2765</v>
      </c>
      <c r="B895">
        <v>-9.4644317829347499E-2</v>
      </c>
      <c r="C895">
        <v>15.416046414808999</v>
      </c>
      <c r="D895">
        <v>-0.715594078254706</v>
      </c>
      <c r="E895">
        <v>0.49897740550515401</v>
      </c>
      <c r="F895">
        <v>0.99916976934644897</v>
      </c>
      <c r="G895">
        <v>-4.6491618309078104</v>
      </c>
      <c r="H895" t="s">
        <v>2766</v>
      </c>
      <c r="I895" t="s">
        <v>2767</v>
      </c>
      <c r="J895">
        <v>5834</v>
      </c>
      <c r="K895" t="s">
        <v>2765</v>
      </c>
      <c r="L895">
        <v>2532</v>
      </c>
      <c r="M895">
        <v>844</v>
      </c>
      <c r="N895">
        <v>43090.877</v>
      </c>
      <c r="O895">
        <v>43.5</v>
      </c>
      <c r="P895">
        <v>0.582938388625592</v>
      </c>
    </row>
    <row r="896" spans="1:16" x14ac:dyDescent="0.2">
      <c r="A896" t="s">
        <v>2768</v>
      </c>
      <c r="B896">
        <v>0.376217814708523</v>
      </c>
      <c r="C896">
        <v>13.5310824830143</v>
      </c>
      <c r="D896">
        <v>0.71197025372233003</v>
      </c>
      <c r="E896">
        <v>0.50107514778042295</v>
      </c>
      <c r="F896">
        <v>0.99916976934644897</v>
      </c>
      <c r="G896">
        <v>-4.6496644565615304</v>
      </c>
      <c r="H896" t="s">
        <v>2769</v>
      </c>
      <c r="I896" t="s">
        <v>2770</v>
      </c>
      <c r="J896">
        <v>5837</v>
      </c>
      <c r="K896" t="s">
        <v>2768</v>
      </c>
      <c r="L896">
        <v>2529</v>
      </c>
      <c r="M896">
        <v>843</v>
      </c>
      <c r="N896">
        <v>9605.3287500000006</v>
      </c>
      <c r="O896">
        <v>1</v>
      </c>
      <c r="P896">
        <v>2.9655990510083E-2</v>
      </c>
    </row>
    <row r="897" spans="1:16" x14ac:dyDescent="0.2">
      <c r="A897" t="s">
        <v>2771</v>
      </c>
      <c r="B897">
        <v>0.23371877038625899</v>
      </c>
      <c r="C897">
        <v>14.021142797067901</v>
      </c>
      <c r="D897">
        <v>1.1272013171241799</v>
      </c>
      <c r="E897">
        <v>0.29929669288251598</v>
      </c>
      <c r="F897">
        <v>0.99916976934644897</v>
      </c>
      <c r="G897">
        <v>-4.58207221188737</v>
      </c>
      <c r="H897" t="s">
        <v>2772</v>
      </c>
      <c r="I897" t="s">
        <v>2773</v>
      </c>
      <c r="J897">
        <v>5898</v>
      </c>
      <c r="K897" t="s">
        <v>2771</v>
      </c>
      <c r="L897">
        <v>621</v>
      </c>
      <c r="M897">
        <v>207</v>
      </c>
      <c r="N897">
        <v>17800.251</v>
      </c>
      <c r="O897">
        <v>2</v>
      </c>
      <c r="P897">
        <v>0.14009661835748799</v>
      </c>
    </row>
    <row r="898" spans="1:16" x14ac:dyDescent="0.2">
      <c r="A898" t="s">
        <v>2774</v>
      </c>
      <c r="B898">
        <v>-0.24338658777878799</v>
      </c>
      <c r="C898">
        <v>14.55926990024</v>
      </c>
      <c r="D898">
        <v>-0.692697094637998</v>
      </c>
      <c r="E898">
        <v>0.51232910529831599</v>
      </c>
      <c r="F898">
        <v>0.99916976934644897</v>
      </c>
      <c r="G898">
        <v>-4.6523057517711299</v>
      </c>
      <c r="H898" t="s">
        <v>2775</v>
      </c>
      <c r="I898" t="s">
        <v>2776</v>
      </c>
      <c r="J898">
        <v>5899</v>
      </c>
      <c r="K898" t="s">
        <v>2774</v>
      </c>
      <c r="L898">
        <v>621</v>
      </c>
      <c r="M898">
        <v>207</v>
      </c>
      <c r="N898">
        <v>25469.907500000001</v>
      </c>
      <c r="O898">
        <v>5</v>
      </c>
      <c r="P898">
        <v>0.25603864734299497</v>
      </c>
    </row>
    <row r="899" spans="1:16" x14ac:dyDescent="0.2">
      <c r="A899" t="s">
        <v>2777</v>
      </c>
      <c r="B899">
        <v>-0.12104205409770299</v>
      </c>
      <c r="C899">
        <v>16.400065165225399</v>
      </c>
      <c r="D899">
        <v>-0.78012936760809604</v>
      </c>
      <c r="E899">
        <v>0.462599801809564</v>
      </c>
      <c r="F899">
        <v>0.99916976934644897</v>
      </c>
      <c r="G899">
        <v>-4.6399048126144002</v>
      </c>
      <c r="H899" t="s">
        <v>2778</v>
      </c>
      <c r="I899" t="s">
        <v>2779</v>
      </c>
      <c r="J899">
        <v>3916</v>
      </c>
      <c r="K899" t="s">
        <v>2777</v>
      </c>
      <c r="L899">
        <v>1254</v>
      </c>
      <c r="M899">
        <v>418</v>
      </c>
      <c r="N899">
        <v>84718.418000000005</v>
      </c>
      <c r="O899">
        <v>8</v>
      </c>
      <c r="P899">
        <v>0.191387559808612</v>
      </c>
    </row>
    <row r="900" spans="1:16" x14ac:dyDescent="0.2">
      <c r="A900" t="s">
        <v>2780</v>
      </c>
      <c r="B900">
        <v>-0.20623663641175399</v>
      </c>
      <c r="C900">
        <v>14.246676793143999</v>
      </c>
      <c r="D900">
        <v>-0.91275877098004798</v>
      </c>
      <c r="E900">
        <v>0.39376227779744699</v>
      </c>
      <c r="F900">
        <v>0.99916976934644897</v>
      </c>
      <c r="G900">
        <v>-4.6192279606022097</v>
      </c>
      <c r="H900" t="s">
        <v>2781</v>
      </c>
      <c r="I900" t="s">
        <v>2782</v>
      </c>
      <c r="J900">
        <v>34</v>
      </c>
      <c r="K900" t="s">
        <v>2780</v>
      </c>
      <c r="L900">
        <v>1365</v>
      </c>
      <c r="M900">
        <v>455</v>
      </c>
      <c r="N900">
        <v>21735.028999999999</v>
      </c>
      <c r="O900">
        <v>8.5</v>
      </c>
      <c r="P900">
        <v>0.27692307692307699</v>
      </c>
    </row>
    <row r="901" spans="1:16" x14ac:dyDescent="0.2">
      <c r="A901" t="s">
        <v>2783</v>
      </c>
      <c r="B901">
        <v>-7.0796487700679504E-3</v>
      </c>
      <c r="C901">
        <v>15.984057898126</v>
      </c>
      <c r="D901">
        <v>-5.2492281636426899E-2</v>
      </c>
      <c r="E901">
        <v>0.95970304338221901</v>
      </c>
      <c r="F901">
        <v>0.99916976934644897</v>
      </c>
      <c r="G901">
        <v>-4.7020888763961599</v>
      </c>
      <c r="H901" t="s">
        <v>2784</v>
      </c>
      <c r="I901" t="s">
        <v>2785</v>
      </c>
      <c r="J901">
        <v>7150</v>
      </c>
      <c r="K901" t="s">
        <v>2783</v>
      </c>
      <c r="L901">
        <v>2298</v>
      </c>
      <c r="M901">
        <v>766</v>
      </c>
      <c r="N901">
        <v>65654.69</v>
      </c>
      <c r="O901">
        <v>27.5</v>
      </c>
      <c r="P901">
        <v>0.40665796344647498</v>
      </c>
    </row>
    <row r="902" spans="1:16" x14ac:dyDescent="0.2">
      <c r="A902" t="s">
        <v>2786</v>
      </c>
      <c r="B902">
        <v>0.11745906422852</v>
      </c>
      <c r="C902">
        <v>17.1394020951724</v>
      </c>
      <c r="D902">
        <v>0.86234388235550596</v>
      </c>
      <c r="E902">
        <v>0.418983174188858</v>
      </c>
      <c r="F902">
        <v>0.99916976934644897</v>
      </c>
      <c r="G902">
        <v>-4.6273300731961697</v>
      </c>
      <c r="H902" t="s">
        <v>2787</v>
      </c>
      <c r="I902" t="s">
        <v>2788</v>
      </c>
      <c r="J902">
        <v>7153</v>
      </c>
      <c r="K902" t="s">
        <v>2786</v>
      </c>
      <c r="L902">
        <v>4596</v>
      </c>
      <c r="M902">
        <v>1532</v>
      </c>
      <c r="N902">
        <v>143760.01500000001</v>
      </c>
      <c r="O902">
        <v>91.5</v>
      </c>
      <c r="P902">
        <v>0.68178851174934696</v>
      </c>
    </row>
    <row r="903" spans="1:16" x14ac:dyDescent="0.2">
      <c r="A903" t="s">
        <v>2789</v>
      </c>
      <c r="B903">
        <v>5.37899210675334E-2</v>
      </c>
      <c r="C903">
        <v>18.726378988665701</v>
      </c>
      <c r="D903">
        <v>0.26690224888207498</v>
      </c>
      <c r="E903">
        <v>0.79776054184149203</v>
      </c>
      <c r="F903">
        <v>0.99916976934644897</v>
      </c>
      <c r="G903">
        <v>-4.6945435852059996</v>
      </c>
      <c r="H903" t="s">
        <v>2790</v>
      </c>
      <c r="I903" t="s">
        <v>2791</v>
      </c>
      <c r="J903">
        <v>2539</v>
      </c>
      <c r="K903" t="s">
        <v>2789</v>
      </c>
      <c r="L903">
        <v>1746</v>
      </c>
      <c r="M903">
        <v>582</v>
      </c>
      <c r="N903">
        <v>413830.28</v>
      </c>
      <c r="O903">
        <v>67.5</v>
      </c>
      <c r="P903">
        <v>1</v>
      </c>
    </row>
    <row r="904" spans="1:16" x14ac:dyDescent="0.2">
      <c r="A904" t="s">
        <v>2792</v>
      </c>
      <c r="B904">
        <v>-8.2480105739110202E-2</v>
      </c>
      <c r="C904">
        <v>14.068587411050601</v>
      </c>
      <c r="D904">
        <v>-0.541600427606026</v>
      </c>
      <c r="E904">
        <v>0.60603616643231994</v>
      </c>
      <c r="F904">
        <v>0.99916976934644897</v>
      </c>
      <c r="G904">
        <v>-4.6710167594790697</v>
      </c>
      <c r="H904" t="s">
        <v>2793</v>
      </c>
      <c r="I904" t="s">
        <v>2794</v>
      </c>
      <c r="J904">
        <v>8266</v>
      </c>
      <c r="K904" t="s">
        <v>2792</v>
      </c>
      <c r="L904">
        <v>543</v>
      </c>
      <c r="M904">
        <v>181</v>
      </c>
      <c r="N904">
        <v>17481.570500000002</v>
      </c>
      <c r="O904">
        <v>4</v>
      </c>
      <c r="P904">
        <v>0.29281767955801102</v>
      </c>
    </row>
    <row r="905" spans="1:16" x14ac:dyDescent="0.2">
      <c r="A905" t="s">
        <v>2795</v>
      </c>
      <c r="B905">
        <v>0.53971541629712905</v>
      </c>
      <c r="C905">
        <v>11.685991822278901</v>
      </c>
      <c r="D905">
        <v>2.30106735411468</v>
      </c>
      <c r="E905">
        <v>5.7459227584180997E-2</v>
      </c>
      <c r="F905">
        <v>0.99916976934644897</v>
      </c>
      <c r="G905">
        <v>-4.3617361033588198</v>
      </c>
      <c r="H905" t="s">
        <v>2796</v>
      </c>
      <c r="I905" t="s">
        <v>2797</v>
      </c>
      <c r="J905">
        <v>2101</v>
      </c>
      <c r="K905" t="s">
        <v>2795</v>
      </c>
      <c r="L905">
        <v>1521</v>
      </c>
      <c r="M905">
        <v>507</v>
      </c>
      <c r="N905">
        <v>3661.6509000000001</v>
      </c>
      <c r="O905">
        <v>2</v>
      </c>
      <c r="P905">
        <v>4.9309664694280102E-2</v>
      </c>
    </row>
    <row r="906" spans="1:16" x14ac:dyDescent="0.2">
      <c r="A906" t="s">
        <v>2798</v>
      </c>
      <c r="B906">
        <v>-6.2536746025790194E-2</v>
      </c>
      <c r="C906">
        <v>13.9886984251245</v>
      </c>
      <c r="D906">
        <v>-0.38698535951534102</v>
      </c>
      <c r="E906">
        <v>0.71104539997882199</v>
      </c>
      <c r="F906">
        <v>0.99916976934644897</v>
      </c>
      <c r="G906">
        <v>-4.6860641958148799</v>
      </c>
      <c r="H906" t="s">
        <v>2799</v>
      </c>
      <c r="I906" t="s">
        <v>2800</v>
      </c>
      <c r="J906">
        <v>5091</v>
      </c>
      <c r="K906" t="s">
        <v>2798</v>
      </c>
      <c r="L906">
        <v>3537</v>
      </c>
      <c r="M906">
        <v>1179</v>
      </c>
      <c r="N906">
        <v>16868.544999999998</v>
      </c>
      <c r="O906">
        <v>17.5</v>
      </c>
      <c r="P906">
        <v>0.238337574215437</v>
      </c>
    </row>
    <row r="907" spans="1:16" x14ac:dyDescent="0.2">
      <c r="A907" t="s">
        <v>2801</v>
      </c>
      <c r="B907">
        <v>0.109215333493506</v>
      </c>
      <c r="C907">
        <v>17.4908811143417</v>
      </c>
      <c r="D907">
        <v>0.49260386714867199</v>
      </c>
      <c r="E907">
        <v>0.63839064911759902</v>
      </c>
      <c r="F907">
        <v>0.99916976934644897</v>
      </c>
      <c r="G907">
        <v>-4.6762616634280603</v>
      </c>
      <c r="H907" t="s">
        <v>2802</v>
      </c>
      <c r="I907" t="s">
        <v>2803</v>
      </c>
      <c r="J907">
        <v>4522</v>
      </c>
      <c r="K907" t="s">
        <v>2801</v>
      </c>
      <c r="L907">
        <v>2895</v>
      </c>
      <c r="M907">
        <v>965</v>
      </c>
      <c r="N907">
        <v>184011.46</v>
      </c>
      <c r="O907">
        <v>70.5</v>
      </c>
      <c r="P907">
        <v>0.85077720207253904</v>
      </c>
    </row>
    <row r="908" spans="1:16" x14ac:dyDescent="0.2">
      <c r="A908" t="s">
        <v>2804</v>
      </c>
      <c r="B908">
        <v>-3.57529865859618E-2</v>
      </c>
      <c r="C908">
        <v>14.2725678741834</v>
      </c>
      <c r="D908">
        <v>-0.25548553229892101</v>
      </c>
      <c r="E908">
        <v>0.80619301816127698</v>
      </c>
      <c r="F908">
        <v>0.99916976934644897</v>
      </c>
      <c r="G908">
        <v>-4.6951950726101899</v>
      </c>
      <c r="H908" t="s">
        <v>2805</v>
      </c>
      <c r="I908" t="s">
        <v>2806</v>
      </c>
      <c r="J908">
        <v>3482</v>
      </c>
      <c r="K908" t="s">
        <v>2804</v>
      </c>
      <c r="L908">
        <v>7476</v>
      </c>
      <c r="M908">
        <v>2492</v>
      </c>
      <c r="N908">
        <v>19791.1895</v>
      </c>
      <c r="O908">
        <v>15</v>
      </c>
      <c r="P908">
        <v>8.8282504012841101E-2</v>
      </c>
    </row>
    <row r="909" spans="1:16" x14ac:dyDescent="0.2">
      <c r="A909" t="s">
        <v>2807</v>
      </c>
      <c r="B909">
        <v>-3.0600143884427701E-2</v>
      </c>
      <c r="C909">
        <v>15.610554805368199</v>
      </c>
      <c r="D909">
        <v>-0.206852184809517</v>
      </c>
      <c r="E909">
        <v>0.84241498911594404</v>
      </c>
      <c r="F909">
        <v>0.99916976934644897</v>
      </c>
      <c r="G909">
        <v>-4.6976608737728203</v>
      </c>
      <c r="H909" t="s">
        <v>2808</v>
      </c>
      <c r="I909" t="s">
        <v>2809</v>
      </c>
      <c r="J909">
        <v>128</v>
      </c>
      <c r="K909" t="s">
        <v>2807</v>
      </c>
      <c r="L909">
        <v>1125</v>
      </c>
      <c r="M909">
        <v>375</v>
      </c>
      <c r="N909">
        <v>49691.870999999999</v>
      </c>
      <c r="O909">
        <v>19</v>
      </c>
      <c r="P909">
        <v>0.85199999999999998</v>
      </c>
    </row>
    <row r="910" spans="1:16" x14ac:dyDescent="0.2">
      <c r="A910" t="s">
        <v>2810</v>
      </c>
      <c r="B910">
        <v>0.13775254480312199</v>
      </c>
      <c r="C910">
        <v>12.9398807989667</v>
      </c>
      <c r="D910">
        <v>0.57719312724488803</v>
      </c>
      <c r="E910">
        <v>0.58311526639620404</v>
      </c>
      <c r="F910">
        <v>0.99916976934644897</v>
      </c>
      <c r="G910">
        <v>-4.6669442814477398</v>
      </c>
      <c r="H910" t="s">
        <v>2811</v>
      </c>
      <c r="I910" t="s">
        <v>2812</v>
      </c>
      <c r="J910">
        <v>1019</v>
      </c>
      <c r="K910" t="s">
        <v>2810</v>
      </c>
      <c r="L910">
        <v>912</v>
      </c>
      <c r="M910">
        <v>304</v>
      </c>
      <c r="N910">
        <v>8239.5514999999996</v>
      </c>
      <c r="O910">
        <v>7</v>
      </c>
      <c r="P910">
        <v>0.42434210526315802</v>
      </c>
    </row>
    <row r="911" spans="1:16" x14ac:dyDescent="0.2">
      <c r="A911" t="s">
        <v>2813</v>
      </c>
      <c r="B911">
        <v>0.59601061861174598</v>
      </c>
      <c r="C911">
        <v>11.511869703197201</v>
      </c>
      <c r="D911">
        <v>2.0236720689579499</v>
      </c>
      <c r="E911">
        <v>8.5521384380495905E-2</v>
      </c>
      <c r="F911">
        <v>0.99916976934644897</v>
      </c>
      <c r="G911">
        <v>-4.4110899877097003</v>
      </c>
      <c r="H911" t="s">
        <v>2814</v>
      </c>
      <c r="I911" t="s">
        <v>2815</v>
      </c>
      <c r="J911">
        <v>6722</v>
      </c>
      <c r="K911" t="s">
        <v>2813</v>
      </c>
      <c r="L911">
        <v>1527</v>
      </c>
      <c r="M911">
        <v>509</v>
      </c>
      <c r="N911">
        <v>2360.2575999999999</v>
      </c>
      <c r="O911">
        <v>1</v>
      </c>
      <c r="P911">
        <v>5.6974459724950903E-2</v>
      </c>
    </row>
    <row r="912" spans="1:16" x14ac:dyDescent="0.2">
      <c r="A912" t="s">
        <v>2816</v>
      </c>
      <c r="B912">
        <v>6.3970059496986295E-2</v>
      </c>
      <c r="C912">
        <v>15.1747322622589</v>
      </c>
      <c r="D912">
        <v>0.42618783958338002</v>
      </c>
      <c r="E912">
        <v>0.68364063057196001</v>
      </c>
      <c r="F912">
        <v>0.99916976934644897</v>
      </c>
      <c r="G912">
        <v>-4.6826728687763</v>
      </c>
      <c r="H912" t="s">
        <v>2817</v>
      </c>
      <c r="I912" t="s">
        <v>2818</v>
      </c>
      <c r="J912">
        <v>5634</v>
      </c>
      <c r="K912" t="s">
        <v>2816</v>
      </c>
      <c r="L912">
        <v>966</v>
      </c>
      <c r="M912">
        <v>322</v>
      </c>
      <c r="N912">
        <v>36668.313999999998</v>
      </c>
      <c r="O912">
        <v>14.5</v>
      </c>
      <c r="P912">
        <v>0.47515527950310599</v>
      </c>
    </row>
    <row r="913" spans="1:16" x14ac:dyDescent="0.2">
      <c r="A913" t="s">
        <v>2819</v>
      </c>
      <c r="B913">
        <v>0.18489011782968101</v>
      </c>
      <c r="C913">
        <v>17.631492228013698</v>
      </c>
      <c r="D913">
        <v>0.65501337734148302</v>
      </c>
      <c r="E913">
        <v>0.53480136740460904</v>
      </c>
      <c r="F913">
        <v>0.99916976934644897</v>
      </c>
      <c r="G913">
        <v>-4.65731098430701</v>
      </c>
      <c r="H913" t="s">
        <v>2820</v>
      </c>
      <c r="I913" t="s">
        <v>2821</v>
      </c>
      <c r="J913">
        <v>26986</v>
      </c>
      <c r="K913" t="s">
        <v>2819</v>
      </c>
      <c r="L913">
        <v>1911</v>
      </c>
      <c r="M913">
        <v>637</v>
      </c>
      <c r="N913">
        <v>194403.54</v>
      </c>
      <c r="O913">
        <v>49</v>
      </c>
      <c r="P913">
        <v>0.80376766091051799</v>
      </c>
    </row>
    <row r="914" spans="1:16" x14ac:dyDescent="0.2">
      <c r="A914" t="s">
        <v>2822</v>
      </c>
      <c r="B914">
        <v>0.131709117011098</v>
      </c>
      <c r="C914">
        <v>17.826882423471901</v>
      </c>
      <c r="D914">
        <v>0.37240796508132201</v>
      </c>
      <c r="E914">
        <v>0.721358367498241</v>
      </c>
      <c r="F914">
        <v>0.99916976934644897</v>
      </c>
      <c r="G914">
        <v>-4.6872487073501397</v>
      </c>
      <c r="H914" t="s">
        <v>2823</v>
      </c>
      <c r="I914" t="s">
        <v>2824</v>
      </c>
      <c r="J914">
        <v>5111</v>
      </c>
      <c r="K914" t="s">
        <v>2822</v>
      </c>
      <c r="L914">
        <v>786</v>
      </c>
      <c r="M914">
        <v>262</v>
      </c>
      <c r="N914">
        <v>232794.4</v>
      </c>
      <c r="O914">
        <v>19.5</v>
      </c>
      <c r="P914">
        <v>0.74045801526717603</v>
      </c>
    </row>
    <row r="915" spans="1:16" x14ac:dyDescent="0.2">
      <c r="A915" t="s">
        <v>2825</v>
      </c>
      <c r="B915">
        <v>0.91286719148993201</v>
      </c>
      <c r="C915">
        <v>13.0118536736073</v>
      </c>
      <c r="D915">
        <v>0.93044490953752901</v>
      </c>
      <c r="E915">
        <v>0.385189384706564</v>
      </c>
      <c r="F915">
        <v>0.99916976934644897</v>
      </c>
      <c r="G915">
        <v>-4.6163210017186698</v>
      </c>
      <c r="H915" t="s">
        <v>2826</v>
      </c>
      <c r="I915" t="s">
        <v>2827</v>
      </c>
      <c r="J915">
        <v>1337</v>
      </c>
      <c r="K915" t="s">
        <v>2825</v>
      </c>
      <c r="L915">
        <v>330</v>
      </c>
      <c r="M915">
        <v>110</v>
      </c>
      <c r="N915">
        <v>11213.5875</v>
      </c>
      <c r="O915">
        <v>2</v>
      </c>
      <c r="P915">
        <v>0.42727272727272703</v>
      </c>
    </row>
    <row r="916" spans="1:16" x14ac:dyDescent="0.2">
      <c r="A916" t="s">
        <v>2828</v>
      </c>
      <c r="B916">
        <v>-3.70534710355521E-2</v>
      </c>
      <c r="C916">
        <v>15.438765718910499</v>
      </c>
      <c r="D916">
        <v>-0.232014904107854</v>
      </c>
      <c r="E916">
        <v>0.82361567374794997</v>
      </c>
      <c r="F916">
        <v>0.99916976934644897</v>
      </c>
      <c r="G916">
        <v>-4.6964479437694902</v>
      </c>
      <c r="H916" t="s">
        <v>2829</v>
      </c>
      <c r="I916" t="s">
        <v>2830</v>
      </c>
      <c r="J916">
        <v>3035</v>
      </c>
      <c r="K916" t="s">
        <v>2828</v>
      </c>
      <c r="L916">
        <v>1539</v>
      </c>
      <c r="M916">
        <v>513</v>
      </c>
      <c r="N916">
        <v>42586.523500000003</v>
      </c>
      <c r="O916">
        <v>16</v>
      </c>
      <c r="P916">
        <v>0.43079922027290402</v>
      </c>
    </row>
    <row r="917" spans="1:16" x14ac:dyDescent="0.2">
      <c r="A917" t="s">
        <v>2831</v>
      </c>
      <c r="B917">
        <v>-0.243031134219901</v>
      </c>
      <c r="C917">
        <v>11.558685675538699</v>
      </c>
      <c r="D917">
        <v>-0.99715312045176996</v>
      </c>
      <c r="E917">
        <v>0.35413274893740898</v>
      </c>
      <c r="F917">
        <v>0.99916976934644897</v>
      </c>
      <c r="G917">
        <v>-4.6050787441723298</v>
      </c>
      <c r="H917" t="s">
        <v>2832</v>
      </c>
      <c r="I917" t="s">
        <v>2833</v>
      </c>
      <c r="J917">
        <v>1291</v>
      </c>
      <c r="K917" t="s">
        <v>2831</v>
      </c>
      <c r="L917">
        <v>3087</v>
      </c>
      <c r="M917">
        <v>1029</v>
      </c>
      <c r="N917">
        <v>2946.8387499999999</v>
      </c>
      <c r="O917">
        <v>2</v>
      </c>
      <c r="P917">
        <v>2.7210884353741499E-2</v>
      </c>
    </row>
    <row r="918" spans="1:16" x14ac:dyDescent="0.2">
      <c r="A918" t="s">
        <v>2834</v>
      </c>
      <c r="B918">
        <v>0.47221405501535502</v>
      </c>
      <c r="C918">
        <v>14.1206532750917</v>
      </c>
      <c r="D918">
        <v>1.76774772265618</v>
      </c>
      <c r="E918">
        <v>0.123416298506744</v>
      </c>
      <c r="F918">
        <v>0.99916976934644897</v>
      </c>
      <c r="G918">
        <v>-4.4593408490815403</v>
      </c>
      <c r="H918" t="s">
        <v>2835</v>
      </c>
      <c r="I918" t="s">
        <v>2836</v>
      </c>
      <c r="J918">
        <v>291</v>
      </c>
      <c r="K918" t="s">
        <v>2834</v>
      </c>
      <c r="L918">
        <v>897</v>
      </c>
      <c r="M918">
        <v>299</v>
      </c>
      <c r="N918">
        <v>18429.5245</v>
      </c>
      <c r="O918">
        <v>5.5</v>
      </c>
      <c r="P918">
        <v>0.27424749163879603</v>
      </c>
    </row>
    <row r="919" spans="1:16" x14ac:dyDescent="0.2">
      <c r="A919" t="s">
        <v>2837</v>
      </c>
      <c r="B919">
        <v>0.14125116243428301</v>
      </c>
      <c r="C919">
        <v>16.203121615838999</v>
      </c>
      <c r="D919">
        <v>0.67633676595741199</v>
      </c>
      <c r="E919">
        <v>0.52200981056708995</v>
      </c>
      <c r="F919">
        <v>0.99916976934644897</v>
      </c>
      <c r="G919">
        <v>-4.6545050124560001</v>
      </c>
      <c r="H919" t="s">
        <v>2838</v>
      </c>
      <c r="I919" t="s">
        <v>2839</v>
      </c>
      <c r="J919">
        <v>293</v>
      </c>
      <c r="K919" t="s">
        <v>2837</v>
      </c>
      <c r="L919">
        <v>897</v>
      </c>
      <c r="M919">
        <v>299</v>
      </c>
      <c r="N919">
        <v>81791.399999999994</v>
      </c>
      <c r="O919">
        <v>11.5</v>
      </c>
      <c r="P919">
        <v>0.565217391304348</v>
      </c>
    </row>
    <row r="920" spans="1:16" x14ac:dyDescent="0.2">
      <c r="A920" t="s">
        <v>2840</v>
      </c>
      <c r="B920">
        <v>-6.5051638457230596E-2</v>
      </c>
      <c r="C920">
        <v>18.3324961923127</v>
      </c>
      <c r="D920">
        <v>-0.50252856119160805</v>
      </c>
      <c r="E920">
        <v>0.63176407225854003</v>
      </c>
      <c r="F920">
        <v>0.99916976934644897</v>
      </c>
      <c r="G920">
        <v>-4.6752338350093803</v>
      </c>
      <c r="H920" t="s">
        <v>2841</v>
      </c>
      <c r="I920" t="s">
        <v>2842</v>
      </c>
      <c r="J920">
        <v>3615</v>
      </c>
      <c r="K920" t="s">
        <v>2840</v>
      </c>
      <c r="L920">
        <v>1617</v>
      </c>
      <c r="M920">
        <v>539</v>
      </c>
      <c r="N920">
        <v>326486.125</v>
      </c>
      <c r="O920">
        <v>52</v>
      </c>
      <c r="P920">
        <v>1</v>
      </c>
    </row>
    <row r="921" spans="1:16" x14ac:dyDescent="0.2">
      <c r="A921" t="s">
        <v>2843</v>
      </c>
      <c r="B921">
        <v>3.5647931961943199E-2</v>
      </c>
      <c r="C921">
        <v>17.234361436240398</v>
      </c>
      <c r="D921">
        <v>0.26077126250045701</v>
      </c>
      <c r="E921">
        <v>0.80228537158990998</v>
      </c>
      <c r="F921">
        <v>0.99916976934644897</v>
      </c>
      <c r="G921">
        <v>-4.69489685400832</v>
      </c>
      <c r="H921" t="s">
        <v>2844</v>
      </c>
      <c r="I921" t="s">
        <v>2845</v>
      </c>
      <c r="J921">
        <v>7175</v>
      </c>
      <c r="K921" t="s">
        <v>2843</v>
      </c>
      <c r="L921">
        <v>7092</v>
      </c>
      <c r="M921">
        <v>2364</v>
      </c>
      <c r="N921">
        <v>152603.54500000001</v>
      </c>
      <c r="O921">
        <v>54</v>
      </c>
      <c r="P921">
        <v>0.31345177664974599</v>
      </c>
    </row>
    <row r="922" spans="1:16" x14ac:dyDescent="0.2">
      <c r="A922" t="s">
        <v>2846</v>
      </c>
      <c r="B922">
        <v>-4.9604524043122197E-2</v>
      </c>
      <c r="C922">
        <v>15.024349710666099</v>
      </c>
      <c r="D922">
        <v>-0.329675837822554</v>
      </c>
      <c r="E922">
        <v>0.75194754738246306</v>
      </c>
      <c r="F922">
        <v>0.99916976934644897</v>
      </c>
      <c r="G922">
        <v>-4.6904768722856804</v>
      </c>
      <c r="H922" t="s">
        <v>2847</v>
      </c>
      <c r="I922" t="s">
        <v>2848</v>
      </c>
      <c r="J922">
        <v>1152</v>
      </c>
      <c r="K922" t="s">
        <v>2846</v>
      </c>
      <c r="L922">
        <v>1218</v>
      </c>
      <c r="M922">
        <v>406</v>
      </c>
      <c r="N922">
        <v>32441.494999999999</v>
      </c>
      <c r="O922">
        <v>15.5</v>
      </c>
      <c r="P922">
        <v>0.50369458128078803</v>
      </c>
    </row>
    <row r="923" spans="1:16" x14ac:dyDescent="0.2">
      <c r="A923" t="s">
        <v>2849</v>
      </c>
      <c r="B923">
        <v>8.78192983717518E-2</v>
      </c>
      <c r="C923">
        <v>16.132280964901401</v>
      </c>
      <c r="D923">
        <v>0.40692438774254502</v>
      </c>
      <c r="E923">
        <v>0.69704549543697403</v>
      </c>
      <c r="F923">
        <v>0.99916976934644897</v>
      </c>
      <c r="G923">
        <v>-4.68437652416186</v>
      </c>
      <c r="H923" t="s">
        <v>2850</v>
      </c>
      <c r="I923" t="s">
        <v>2851</v>
      </c>
      <c r="J923">
        <v>306</v>
      </c>
      <c r="K923" t="s">
        <v>2849</v>
      </c>
      <c r="L923">
        <v>972</v>
      </c>
      <c r="M923">
        <v>324</v>
      </c>
      <c r="N923">
        <v>71585.035000000003</v>
      </c>
      <c r="O923">
        <v>21</v>
      </c>
      <c r="P923">
        <v>0.74537037037037002</v>
      </c>
    </row>
    <row r="924" spans="1:16" x14ac:dyDescent="0.2">
      <c r="A924" t="s">
        <v>2852</v>
      </c>
      <c r="B924">
        <v>0.24558117404279001</v>
      </c>
      <c r="C924">
        <v>11.824790866917899</v>
      </c>
      <c r="D924">
        <v>0.48675494238866601</v>
      </c>
      <c r="E924">
        <v>0.64231283512646198</v>
      </c>
      <c r="F924">
        <v>0.99916976934644897</v>
      </c>
      <c r="G924">
        <v>-4.6768590362520097</v>
      </c>
      <c r="H924" t="s">
        <v>2853</v>
      </c>
      <c r="I924" t="s">
        <v>2854</v>
      </c>
      <c r="J924">
        <v>548596</v>
      </c>
      <c r="K924" t="s">
        <v>2852</v>
      </c>
      <c r="L924">
        <v>1254</v>
      </c>
      <c r="M924">
        <v>418</v>
      </c>
      <c r="N924">
        <v>3295.7292499999999</v>
      </c>
      <c r="O924">
        <v>2</v>
      </c>
      <c r="P924">
        <v>0.100478468899522</v>
      </c>
    </row>
    <row r="925" spans="1:16" x14ac:dyDescent="0.2">
      <c r="A925" t="s">
        <v>2855</v>
      </c>
      <c r="B925">
        <v>0.11864200861556599</v>
      </c>
      <c r="C925">
        <v>18.290389421099398</v>
      </c>
      <c r="D925">
        <v>0.56531547690112505</v>
      </c>
      <c r="E925">
        <v>0.59070827824618</v>
      </c>
      <c r="F925">
        <v>0.99916976934644897</v>
      </c>
      <c r="G925">
        <v>-4.6683273002740204</v>
      </c>
      <c r="H925" t="s">
        <v>2856</v>
      </c>
      <c r="I925" t="s">
        <v>2857</v>
      </c>
      <c r="J925">
        <v>87</v>
      </c>
      <c r="K925" t="s">
        <v>2855</v>
      </c>
      <c r="L925">
        <v>2793</v>
      </c>
      <c r="M925">
        <v>931</v>
      </c>
      <c r="N925">
        <v>322243.62</v>
      </c>
      <c r="O925">
        <v>74.5</v>
      </c>
      <c r="P925">
        <v>0.82599355531686403</v>
      </c>
    </row>
    <row r="926" spans="1:16" x14ac:dyDescent="0.2">
      <c r="A926" t="s">
        <v>2858</v>
      </c>
      <c r="B926">
        <v>-0.44284537205229302</v>
      </c>
      <c r="C926">
        <v>13.8254608005661</v>
      </c>
      <c r="D926">
        <v>-1.34352596813559</v>
      </c>
      <c r="E926">
        <v>0.22383054633329399</v>
      </c>
      <c r="F926">
        <v>0.99916976934644897</v>
      </c>
      <c r="G926">
        <v>-4.5415462669747804</v>
      </c>
      <c r="H926" t="s">
        <v>2859</v>
      </c>
      <c r="I926" t="s">
        <v>2860</v>
      </c>
      <c r="J926">
        <v>4635</v>
      </c>
      <c r="K926" t="s">
        <v>2858</v>
      </c>
      <c r="L926">
        <v>594</v>
      </c>
      <c r="M926">
        <v>198</v>
      </c>
      <c r="N926">
        <v>18766.021000000001</v>
      </c>
      <c r="O926">
        <v>1</v>
      </c>
      <c r="P926">
        <v>8.0808080808080801E-2</v>
      </c>
    </row>
    <row r="927" spans="1:16" x14ac:dyDescent="0.2">
      <c r="A927" t="s">
        <v>2861</v>
      </c>
      <c r="B927">
        <v>5.9829996405246902E-2</v>
      </c>
      <c r="C927">
        <v>13.7905016472548</v>
      </c>
      <c r="D927">
        <v>0.26097636380085698</v>
      </c>
      <c r="E927">
        <v>0.80213386687426902</v>
      </c>
      <c r="F927">
        <v>0.99916976934644897</v>
      </c>
      <c r="G927">
        <v>-4.6948851637436801</v>
      </c>
      <c r="H927" t="s">
        <v>2862</v>
      </c>
      <c r="I927" t="s">
        <v>2863</v>
      </c>
      <c r="J927">
        <v>6714</v>
      </c>
      <c r="K927" t="s">
        <v>2861</v>
      </c>
      <c r="L927">
        <v>1662</v>
      </c>
      <c r="M927">
        <v>554</v>
      </c>
      <c r="N927">
        <v>13940.805</v>
      </c>
      <c r="O927">
        <v>5</v>
      </c>
      <c r="P927">
        <v>0.15884476534295999</v>
      </c>
    </row>
    <row r="928" spans="1:16" x14ac:dyDescent="0.2">
      <c r="A928" t="s">
        <v>2864</v>
      </c>
      <c r="B928">
        <v>8.5746498814888397E-2</v>
      </c>
      <c r="C928">
        <v>15.1420803916261</v>
      </c>
      <c r="D928">
        <v>0.48310969851393698</v>
      </c>
      <c r="E928">
        <v>0.64476357186503896</v>
      </c>
      <c r="F928">
        <v>0.99916976934644897</v>
      </c>
      <c r="G928">
        <v>-4.6772281863853697</v>
      </c>
      <c r="H928" t="s">
        <v>2865</v>
      </c>
      <c r="I928" t="s">
        <v>2866</v>
      </c>
      <c r="J928">
        <v>5184</v>
      </c>
      <c r="K928" t="s">
        <v>2864</v>
      </c>
      <c r="L928">
        <v>1572</v>
      </c>
      <c r="M928">
        <v>524</v>
      </c>
      <c r="N928">
        <v>35103.436999999998</v>
      </c>
      <c r="O928">
        <v>16.5</v>
      </c>
      <c r="P928">
        <v>0.47137404580152698</v>
      </c>
    </row>
    <row r="929" spans="1:16" x14ac:dyDescent="0.2">
      <c r="A929" t="s">
        <v>2867</v>
      </c>
      <c r="B929">
        <v>3.1697231875696702E-2</v>
      </c>
      <c r="C929">
        <v>18.230075650180201</v>
      </c>
      <c r="D929">
        <v>0.24033770407955901</v>
      </c>
      <c r="E929">
        <v>0.81742453962223405</v>
      </c>
      <c r="F929">
        <v>0.99916976934644897</v>
      </c>
      <c r="G929">
        <v>-4.6960170312746596</v>
      </c>
      <c r="H929" t="s">
        <v>2868</v>
      </c>
      <c r="I929" t="s">
        <v>2869</v>
      </c>
      <c r="J929">
        <v>2547</v>
      </c>
      <c r="K929" t="s">
        <v>2867</v>
      </c>
      <c r="L929">
        <v>1830</v>
      </c>
      <c r="M929">
        <v>610</v>
      </c>
      <c r="N929">
        <v>307029.59499999997</v>
      </c>
      <c r="O929">
        <v>71</v>
      </c>
      <c r="P929">
        <v>1</v>
      </c>
    </row>
    <row r="930" spans="1:16" x14ac:dyDescent="0.2">
      <c r="A930" t="s">
        <v>2870</v>
      </c>
      <c r="B930">
        <v>5.4060751762850898E-2</v>
      </c>
      <c r="C930">
        <v>18.549197371262999</v>
      </c>
      <c r="D930">
        <v>0.35577377611180699</v>
      </c>
      <c r="E930">
        <v>0.73320377060251196</v>
      </c>
      <c r="F930">
        <v>0.99916976934644897</v>
      </c>
      <c r="G930">
        <v>-4.6885488712873498</v>
      </c>
      <c r="H930" t="s">
        <v>2871</v>
      </c>
      <c r="I930" t="s">
        <v>2872</v>
      </c>
      <c r="J930">
        <v>7520</v>
      </c>
      <c r="K930" t="s">
        <v>2870</v>
      </c>
      <c r="L930">
        <v>2199</v>
      </c>
      <c r="M930">
        <v>733</v>
      </c>
      <c r="N930">
        <v>386962.91499999998</v>
      </c>
      <c r="O930">
        <v>70.5</v>
      </c>
      <c r="P930">
        <v>1</v>
      </c>
    </row>
    <row r="931" spans="1:16" x14ac:dyDescent="0.2">
      <c r="A931" t="s">
        <v>2873</v>
      </c>
      <c r="B931">
        <v>3.7948276113871401E-2</v>
      </c>
      <c r="C931">
        <v>12.8217223931543</v>
      </c>
      <c r="D931">
        <v>0.133138373199435</v>
      </c>
      <c r="E931">
        <v>0.89808597656643796</v>
      </c>
      <c r="F931">
        <v>0.99916976934644897</v>
      </c>
      <c r="G931">
        <v>-4.7004272773938904</v>
      </c>
      <c r="H931" t="s">
        <v>2874</v>
      </c>
      <c r="I931" t="s">
        <v>2875</v>
      </c>
      <c r="J931">
        <v>7374</v>
      </c>
      <c r="K931" t="s">
        <v>2873</v>
      </c>
      <c r="L931">
        <v>942</v>
      </c>
      <c r="M931">
        <v>314</v>
      </c>
      <c r="N931">
        <v>7132.6305000000002</v>
      </c>
      <c r="O931">
        <v>5.5</v>
      </c>
      <c r="P931">
        <v>0.27866242038216599</v>
      </c>
    </row>
    <row r="932" spans="1:16" x14ac:dyDescent="0.2">
      <c r="A932" t="s">
        <v>2876</v>
      </c>
      <c r="B932">
        <v>-0.18510385942826299</v>
      </c>
      <c r="C932">
        <v>12.2624383921908</v>
      </c>
      <c r="D932">
        <v>-0.71626898707684805</v>
      </c>
      <c r="E932">
        <v>0.49858735881232402</v>
      </c>
      <c r="F932">
        <v>0.99916976934644897</v>
      </c>
      <c r="G932">
        <v>-4.64906801324</v>
      </c>
      <c r="H932" t="s">
        <v>2877</v>
      </c>
      <c r="I932" t="s">
        <v>2878</v>
      </c>
      <c r="J932">
        <v>7181</v>
      </c>
      <c r="K932" t="s">
        <v>2876</v>
      </c>
      <c r="L932">
        <v>1812</v>
      </c>
      <c r="M932">
        <v>604</v>
      </c>
      <c r="N932">
        <v>4669.4110000000001</v>
      </c>
      <c r="O932">
        <v>1</v>
      </c>
      <c r="P932">
        <v>4.4701986754966901E-2</v>
      </c>
    </row>
    <row r="933" spans="1:16" x14ac:dyDescent="0.2">
      <c r="A933" t="s">
        <v>2879</v>
      </c>
      <c r="B933">
        <v>0.201970405762225</v>
      </c>
      <c r="C933">
        <v>15.3640160410904</v>
      </c>
      <c r="D933">
        <v>0.30791860913650398</v>
      </c>
      <c r="E933">
        <v>0.767714765041146</v>
      </c>
      <c r="F933">
        <v>0.99916976934644897</v>
      </c>
      <c r="G933">
        <v>-4.6919784559330999</v>
      </c>
      <c r="H933" t="s">
        <v>2880</v>
      </c>
      <c r="I933" t="s">
        <v>2881</v>
      </c>
      <c r="J933">
        <v>1327</v>
      </c>
      <c r="K933" t="s">
        <v>2879</v>
      </c>
      <c r="L933">
        <v>510</v>
      </c>
      <c r="M933">
        <v>170</v>
      </c>
      <c r="N933">
        <v>37991.184999999998</v>
      </c>
      <c r="O933">
        <v>9</v>
      </c>
      <c r="P933">
        <v>0.57058823529411795</v>
      </c>
    </row>
    <row r="934" spans="1:16" x14ac:dyDescent="0.2">
      <c r="A934" t="s">
        <v>2882</v>
      </c>
      <c r="B934">
        <v>0.285276992228992</v>
      </c>
      <c r="C934">
        <v>14.8950821615515</v>
      </c>
      <c r="D934">
        <v>0.81216830174418098</v>
      </c>
      <c r="E934">
        <v>0.44523671068822201</v>
      </c>
      <c r="F934">
        <v>0.99916976934644897</v>
      </c>
      <c r="G934">
        <v>-4.6351036709185296</v>
      </c>
      <c r="H934" t="s">
        <v>2883</v>
      </c>
      <c r="I934" t="s">
        <v>2884</v>
      </c>
      <c r="J934">
        <v>3920</v>
      </c>
      <c r="K934" t="s">
        <v>2882</v>
      </c>
      <c r="L934">
        <v>1365</v>
      </c>
      <c r="M934">
        <v>455</v>
      </c>
      <c r="N934">
        <v>29655.575499999999</v>
      </c>
      <c r="O934">
        <v>3</v>
      </c>
      <c r="P934">
        <v>6.3736263736263704E-2</v>
      </c>
    </row>
    <row r="935" spans="1:16" x14ac:dyDescent="0.2">
      <c r="A935" t="s">
        <v>2885</v>
      </c>
      <c r="B935">
        <v>-5.1051797796251498E-2</v>
      </c>
      <c r="C935">
        <v>16.6576595190059</v>
      </c>
      <c r="D935">
        <v>-0.31753704910269798</v>
      </c>
      <c r="E935">
        <v>0.76072909713024295</v>
      </c>
      <c r="F935">
        <v>0.99916976934644897</v>
      </c>
      <c r="G935">
        <v>-4.69132657692764</v>
      </c>
      <c r="H935" t="s">
        <v>2886</v>
      </c>
      <c r="I935" t="s">
        <v>2887</v>
      </c>
      <c r="J935">
        <v>6050</v>
      </c>
      <c r="K935" t="s">
        <v>2885</v>
      </c>
      <c r="L935">
        <v>1386</v>
      </c>
      <c r="M935">
        <v>462</v>
      </c>
      <c r="N935">
        <v>99514.914999999994</v>
      </c>
      <c r="O935">
        <v>24</v>
      </c>
      <c r="P935">
        <v>0.79220779220779203</v>
      </c>
    </row>
    <row r="936" spans="1:16" x14ac:dyDescent="0.2">
      <c r="A936" t="s">
        <v>2888</v>
      </c>
      <c r="B936">
        <v>-0.18405663739134701</v>
      </c>
      <c r="C936">
        <v>12.885593919603799</v>
      </c>
      <c r="D936">
        <v>-0.57354439339878005</v>
      </c>
      <c r="E936">
        <v>0.585441763837805</v>
      </c>
      <c r="F936">
        <v>0.99916976934644897</v>
      </c>
      <c r="G936">
        <v>-4.6673716659906104</v>
      </c>
      <c r="H936" t="s">
        <v>2889</v>
      </c>
      <c r="I936" t="s">
        <v>2890</v>
      </c>
      <c r="J936">
        <v>4684</v>
      </c>
      <c r="K936" t="s">
        <v>2888</v>
      </c>
      <c r="L936">
        <v>2655</v>
      </c>
      <c r="M936">
        <v>885</v>
      </c>
      <c r="N936">
        <v>7824.9929499999998</v>
      </c>
      <c r="O936">
        <v>3.5</v>
      </c>
      <c r="P936">
        <v>5.3107344632768401E-2</v>
      </c>
    </row>
    <row r="937" spans="1:16" x14ac:dyDescent="0.2">
      <c r="A937" t="s">
        <v>2891</v>
      </c>
      <c r="B937">
        <v>-2.2445107317196299E-2</v>
      </c>
      <c r="C937">
        <v>20.431391113260698</v>
      </c>
      <c r="D937">
        <v>-9.0136559697255994E-2</v>
      </c>
      <c r="E937">
        <v>0.93087576552574003</v>
      </c>
      <c r="F937">
        <v>0.99916976934644897</v>
      </c>
      <c r="G937">
        <v>-4.7014921512537997</v>
      </c>
      <c r="H937" t="s">
        <v>2892</v>
      </c>
      <c r="I937" t="s">
        <v>2893</v>
      </c>
      <c r="J937">
        <v>1938</v>
      </c>
      <c r="K937" t="s">
        <v>2891</v>
      </c>
      <c r="L937">
        <v>2577</v>
      </c>
      <c r="M937">
        <v>859</v>
      </c>
      <c r="N937">
        <v>1353715</v>
      </c>
      <c r="O937">
        <v>102</v>
      </c>
      <c r="P937">
        <v>1</v>
      </c>
    </row>
    <row r="938" spans="1:16" x14ac:dyDescent="0.2">
      <c r="A938" t="s">
        <v>2894</v>
      </c>
      <c r="B938">
        <v>-0.26411473339899399</v>
      </c>
      <c r="C938">
        <v>13.330325273582501</v>
      </c>
      <c r="D938">
        <v>-0.49598188103727098</v>
      </c>
      <c r="E938">
        <v>0.63613111964345403</v>
      </c>
      <c r="F938">
        <v>0.99916976934644897</v>
      </c>
      <c r="G938">
        <v>-4.6759138252360302</v>
      </c>
      <c r="H938" t="s">
        <v>2895</v>
      </c>
      <c r="I938" t="s">
        <v>2896</v>
      </c>
      <c r="J938">
        <v>3858</v>
      </c>
      <c r="K938" t="s">
        <v>2894</v>
      </c>
      <c r="L938">
        <v>1875</v>
      </c>
      <c r="M938">
        <v>625</v>
      </c>
      <c r="N938">
        <v>13452.455</v>
      </c>
      <c r="O938">
        <v>9.5</v>
      </c>
      <c r="P938">
        <v>0.18640000000000001</v>
      </c>
    </row>
    <row r="939" spans="1:16" x14ac:dyDescent="0.2">
      <c r="A939" t="s">
        <v>2897</v>
      </c>
      <c r="B939">
        <v>0.19124589564826</v>
      </c>
      <c r="C939">
        <v>15.7920079339157</v>
      </c>
      <c r="D939">
        <v>0.79615027474527</v>
      </c>
      <c r="E939">
        <v>0.45385929217171</v>
      </c>
      <c r="F939">
        <v>0.99916976934644897</v>
      </c>
      <c r="G939">
        <v>-4.6375204088453499</v>
      </c>
      <c r="H939" t="s">
        <v>2898</v>
      </c>
      <c r="I939" t="s">
        <v>2899</v>
      </c>
      <c r="J939">
        <v>9601</v>
      </c>
      <c r="K939" t="s">
        <v>2897</v>
      </c>
      <c r="L939">
        <v>2085</v>
      </c>
      <c r="M939">
        <v>695</v>
      </c>
      <c r="N939">
        <v>58561.980499999998</v>
      </c>
      <c r="O939">
        <v>42</v>
      </c>
      <c r="P939">
        <v>0.70431654676259003</v>
      </c>
    </row>
    <row r="940" spans="1:16" x14ac:dyDescent="0.2">
      <c r="A940" t="s">
        <v>2900</v>
      </c>
      <c r="B940">
        <v>6.3784391419238404E-2</v>
      </c>
      <c r="C940">
        <v>14.3186719696855</v>
      </c>
      <c r="D940">
        <v>0.43510771133674297</v>
      </c>
      <c r="E940">
        <v>0.67747492824870403</v>
      </c>
      <c r="F940">
        <v>0.99916976934644897</v>
      </c>
      <c r="G940">
        <v>-4.6818599146186299</v>
      </c>
      <c r="H940" t="s">
        <v>2901</v>
      </c>
      <c r="I940" t="s">
        <v>2902</v>
      </c>
      <c r="J940">
        <v>5033</v>
      </c>
      <c r="K940" t="s">
        <v>2900</v>
      </c>
      <c r="L940">
        <v>1605</v>
      </c>
      <c r="M940">
        <v>535</v>
      </c>
      <c r="N940">
        <v>20443.157999999999</v>
      </c>
      <c r="O940">
        <v>20.5</v>
      </c>
      <c r="P940">
        <v>0.50841121495327102</v>
      </c>
    </row>
    <row r="941" spans="1:16" x14ac:dyDescent="0.2">
      <c r="A941" t="s">
        <v>2903</v>
      </c>
      <c r="B941">
        <v>0.17343096553255699</v>
      </c>
      <c r="C941">
        <v>17.232426497633998</v>
      </c>
      <c r="D941">
        <v>0.87716348205147199</v>
      </c>
      <c r="E941">
        <v>0.41144892428199298</v>
      </c>
      <c r="F941">
        <v>0.99916976934644897</v>
      </c>
      <c r="G941">
        <v>-4.6249776479711997</v>
      </c>
      <c r="H941" t="s">
        <v>2904</v>
      </c>
      <c r="I941" t="s">
        <v>2905</v>
      </c>
      <c r="J941">
        <v>7178</v>
      </c>
      <c r="K941" t="s">
        <v>2903</v>
      </c>
      <c r="L941">
        <v>594</v>
      </c>
      <c r="M941">
        <v>198</v>
      </c>
      <c r="N941">
        <v>159652.83499999999</v>
      </c>
      <c r="O941">
        <v>15.5</v>
      </c>
      <c r="P941">
        <v>0.75</v>
      </c>
    </row>
    <row r="942" spans="1:16" x14ac:dyDescent="0.2">
      <c r="A942" t="s">
        <v>2906</v>
      </c>
      <c r="B942">
        <v>0.141538639495883</v>
      </c>
      <c r="C942">
        <v>12.280469776120601</v>
      </c>
      <c r="D942">
        <v>0.45134389713267298</v>
      </c>
      <c r="E942">
        <v>0.66632090124688004</v>
      </c>
      <c r="F942">
        <v>0.99916976934644897</v>
      </c>
      <c r="G942">
        <v>-4.6803414489136301</v>
      </c>
      <c r="H942" t="s">
        <v>2907</v>
      </c>
      <c r="I942" t="s">
        <v>2908</v>
      </c>
      <c r="J942">
        <v>210</v>
      </c>
      <c r="K942" t="s">
        <v>2906</v>
      </c>
      <c r="L942">
        <v>993</v>
      </c>
      <c r="M942">
        <v>331</v>
      </c>
      <c r="N942">
        <v>5421.0291500000003</v>
      </c>
      <c r="O942">
        <v>1</v>
      </c>
      <c r="P942">
        <v>5.7401812688821802E-2</v>
      </c>
    </row>
    <row r="943" spans="1:16" x14ac:dyDescent="0.2">
      <c r="A943" t="s">
        <v>2909</v>
      </c>
      <c r="B943">
        <v>-0.84349771565907306</v>
      </c>
      <c r="C943">
        <v>11.752700699460901</v>
      </c>
      <c r="D943">
        <v>-2.4222174664340601</v>
      </c>
      <c r="E943">
        <v>4.8348908745744899E-2</v>
      </c>
      <c r="F943">
        <v>0.99916976934644897</v>
      </c>
      <c r="G943">
        <v>-4.3413687092747004</v>
      </c>
      <c r="H943" t="s">
        <v>2910</v>
      </c>
      <c r="I943" t="s">
        <v>2911</v>
      </c>
      <c r="J943">
        <v>3936</v>
      </c>
      <c r="K943" t="s">
        <v>2909</v>
      </c>
      <c r="L943">
        <v>1884</v>
      </c>
      <c r="M943">
        <v>628</v>
      </c>
      <c r="N943">
        <v>4295.0968000000003</v>
      </c>
      <c r="O943">
        <v>2</v>
      </c>
      <c r="P943">
        <v>5.89171974522293E-2</v>
      </c>
    </row>
    <row r="944" spans="1:16" x14ac:dyDescent="0.2">
      <c r="A944" t="s">
        <v>2912</v>
      </c>
      <c r="B944">
        <v>-0.141589466085902</v>
      </c>
      <c r="C944">
        <v>15.1680146912694</v>
      </c>
      <c r="D944">
        <v>-1.0835963554608199</v>
      </c>
      <c r="E944">
        <v>0.316856146664803</v>
      </c>
      <c r="F944">
        <v>0.99916976934644897</v>
      </c>
      <c r="G944">
        <v>-4.5899288067813604</v>
      </c>
      <c r="H944" t="s">
        <v>2913</v>
      </c>
      <c r="I944" t="s">
        <v>2914</v>
      </c>
      <c r="J944">
        <v>5358</v>
      </c>
      <c r="K944" t="s">
        <v>2912</v>
      </c>
      <c r="L944">
        <v>1893</v>
      </c>
      <c r="M944">
        <v>631</v>
      </c>
      <c r="N944">
        <v>36851.544999999998</v>
      </c>
      <c r="O944">
        <v>28</v>
      </c>
      <c r="P944">
        <v>0.65372424722662403</v>
      </c>
    </row>
    <row r="945" spans="1:16" x14ac:dyDescent="0.2">
      <c r="A945" t="s">
        <v>2915</v>
      </c>
      <c r="B945">
        <v>-1.9186143108530701E-2</v>
      </c>
      <c r="C945">
        <v>16.043284616742302</v>
      </c>
      <c r="D945">
        <v>-0.11982500170636699</v>
      </c>
      <c r="E945">
        <v>0.90821788243331503</v>
      </c>
      <c r="F945">
        <v>0.99916976934644897</v>
      </c>
      <c r="G945">
        <v>-4.7008004793023801</v>
      </c>
      <c r="H945" t="s">
        <v>2916</v>
      </c>
      <c r="I945" t="s">
        <v>2917</v>
      </c>
      <c r="J945">
        <v>327</v>
      </c>
      <c r="K945" t="s">
        <v>2915</v>
      </c>
      <c r="L945">
        <v>2214</v>
      </c>
      <c r="M945">
        <v>738</v>
      </c>
      <c r="N945">
        <v>67644.862500000003</v>
      </c>
      <c r="O945">
        <v>24.5</v>
      </c>
      <c r="P945">
        <v>0.50948509485094895</v>
      </c>
    </row>
    <row r="946" spans="1:16" x14ac:dyDescent="0.2">
      <c r="A946" t="s">
        <v>2918</v>
      </c>
      <c r="B946">
        <v>-3.5793660213610003E-2</v>
      </c>
      <c r="C946">
        <v>16.5463758113365</v>
      </c>
      <c r="D946">
        <v>-0.26546422263831898</v>
      </c>
      <c r="E946">
        <v>0.79882109227784504</v>
      </c>
      <c r="F946">
        <v>0.99916976934644897</v>
      </c>
      <c r="G946">
        <v>-4.69462715329104</v>
      </c>
      <c r="H946" t="s">
        <v>2919</v>
      </c>
      <c r="I946" t="s">
        <v>2920</v>
      </c>
      <c r="J946">
        <v>2108</v>
      </c>
      <c r="K946" t="s">
        <v>2918</v>
      </c>
      <c r="L946">
        <v>1221</v>
      </c>
      <c r="M946">
        <v>407</v>
      </c>
      <c r="N946">
        <v>97670.082999999999</v>
      </c>
      <c r="O946">
        <v>21</v>
      </c>
      <c r="P946">
        <v>0.60687960687960696</v>
      </c>
    </row>
    <row r="947" spans="1:16" x14ac:dyDescent="0.2">
      <c r="A947" t="s">
        <v>2921</v>
      </c>
      <c r="B947">
        <v>8.5136813814745693E-2</v>
      </c>
      <c r="C947">
        <v>13.321029401732901</v>
      </c>
      <c r="D947">
        <v>0.36876118908455402</v>
      </c>
      <c r="E947">
        <v>0.723948318172559</v>
      </c>
      <c r="F947">
        <v>0.99916976934644897</v>
      </c>
      <c r="G947">
        <v>-4.6875384610047499</v>
      </c>
      <c r="H947" t="s">
        <v>2922</v>
      </c>
      <c r="I947" t="s">
        <v>2923</v>
      </c>
      <c r="J947">
        <v>2997</v>
      </c>
      <c r="K947" t="s">
        <v>2921</v>
      </c>
      <c r="L947">
        <v>2214</v>
      </c>
      <c r="M947">
        <v>738</v>
      </c>
      <c r="N947">
        <v>10349.55625</v>
      </c>
      <c r="O947">
        <v>6.5</v>
      </c>
      <c r="P947">
        <v>0.119241192411924</v>
      </c>
    </row>
    <row r="948" spans="1:16" x14ac:dyDescent="0.2">
      <c r="A948" t="s">
        <v>2924</v>
      </c>
      <c r="B948">
        <v>-0.11829588295094599</v>
      </c>
      <c r="C948">
        <v>14.395227245688901</v>
      </c>
      <c r="D948">
        <v>-0.76564158493939305</v>
      </c>
      <c r="E948">
        <v>0.47060376247864599</v>
      </c>
      <c r="F948">
        <v>0.99916976934644897</v>
      </c>
      <c r="G948">
        <v>-4.6420321680159997</v>
      </c>
      <c r="H948" t="s">
        <v>2925</v>
      </c>
      <c r="I948" t="s">
        <v>2926</v>
      </c>
      <c r="J948">
        <v>5576</v>
      </c>
      <c r="K948" t="s">
        <v>2924</v>
      </c>
      <c r="L948">
        <v>1377</v>
      </c>
      <c r="M948">
        <v>459</v>
      </c>
      <c r="N948">
        <v>21054.524000000001</v>
      </c>
      <c r="O948">
        <v>13.5</v>
      </c>
      <c r="P948">
        <v>0.37037037037037002</v>
      </c>
    </row>
    <row r="949" spans="1:16" x14ac:dyDescent="0.2">
      <c r="A949" t="s">
        <v>2927</v>
      </c>
      <c r="B949">
        <v>-0.101277842798481</v>
      </c>
      <c r="C949">
        <v>17.709498896298999</v>
      </c>
      <c r="D949">
        <v>-0.57855777872052105</v>
      </c>
      <c r="E949">
        <v>0.58224651887487</v>
      </c>
      <c r="F949">
        <v>0.99916976934644897</v>
      </c>
      <c r="G949">
        <v>-4.6667838626471703</v>
      </c>
      <c r="H949" t="s">
        <v>2928</v>
      </c>
      <c r="I949" t="s">
        <v>2929</v>
      </c>
      <c r="J949">
        <v>2027</v>
      </c>
      <c r="K949" t="s">
        <v>2927</v>
      </c>
      <c r="L949">
        <v>1305</v>
      </c>
      <c r="M949">
        <v>435</v>
      </c>
      <c r="N949">
        <v>227687.20499999999</v>
      </c>
      <c r="O949">
        <v>2.5</v>
      </c>
      <c r="P949">
        <v>0.13103448275862101</v>
      </c>
    </row>
    <row r="950" spans="1:16" x14ac:dyDescent="0.2">
      <c r="A950" t="s">
        <v>2930</v>
      </c>
      <c r="B950">
        <v>-1.18270918542862E-2</v>
      </c>
      <c r="C950">
        <v>13.235598664331199</v>
      </c>
      <c r="D950">
        <v>-7.5429762349621995E-2</v>
      </c>
      <c r="E950">
        <v>0.94212714061651204</v>
      </c>
      <c r="F950">
        <v>0.99916976934644897</v>
      </c>
      <c r="G950">
        <v>-4.70176266057919</v>
      </c>
      <c r="H950" t="s">
        <v>2931</v>
      </c>
      <c r="I950" t="s">
        <v>2932</v>
      </c>
      <c r="J950">
        <v>2963</v>
      </c>
      <c r="K950" t="s">
        <v>2930</v>
      </c>
      <c r="L950">
        <v>750</v>
      </c>
      <c r="M950">
        <v>250</v>
      </c>
      <c r="N950">
        <v>9660.4549999999999</v>
      </c>
      <c r="O950">
        <v>6</v>
      </c>
      <c r="P950">
        <v>0.436</v>
      </c>
    </row>
    <row r="951" spans="1:16" x14ac:dyDescent="0.2">
      <c r="A951" t="s">
        <v>2933</v>
      </c>
      <c r="B951">
        <v>-1.4150127487642301</v>
      </c>
      <c r="C951">
        <v>13.2701920678332</v>
      </c>
      <c r="D951">
        <v>-2.21447913277244</v>
      </c>
      <c r="E951">
        <v>6.5037060234221303E-2</v>
      </c>
      <c r="F951">
        <v>0.99916976934644897</v>
      </c>
      <c r="G951">
        <v>-4.37675334720186</v>
      </c>
      <c r="H951" t="s">
        <v>2934</v>
      </c>
      <c r="I951" t="s">
        <v>2935</v>
      </c>
      <c r="J951">
        <v>966</v>
      </c>
      <c r="K951" t="s">
        <v>2933</v>
      </c>
      <c r="L951">
        <v>387</v>
      </c>
      <c r="M951">
        <v>129</v>
      </c>
      <c r="N951">
        <v>14840.343500000001</v>
      </c>
      <c r="O951">
        <v>2</v>
      </c>
      <c r="P951">
        <v>0.15503875968992201</v>
      </c>
    </row>
    <row r="952" spans="1:16" x14ac:dyDescent="0.2">
      <c r="A952" t="s">
        <v>2936</v>
      </c>
      <c r="B952">
        <v>4.9813601616150997E-2</v>
      </c>
      <c r="C952">
        <v>17.005816143295799</v>
      </c>
      <c r="D952">
        <v>0.283123067357126</v>
      </c>
      <c r="E952">
        <v>0.78583029329955301</v>
      </c>
      <c r="F952">
        <v>0.99916976934644897</v>
      </c>
      <c r="G952">
        <v>-4.6935709647025803</v>
      </c>
      <c r="H952" t="s">
        <v>2937</v>
      </c>
      <c r="I952" t="s">
        <v>2938</v>
      </c>
      <c r="J952">
        <v>10797</v>
      </c>
      <c r="K952" t="s">
        <v>2936</v>
      </c>
      <c r="L952">
        <v>1053</v>
      </c>
      <c r="M952">
        <v>351</v>
      </c>
      <c r="N952">
        <v>137408.71</v>
      </c>
      <c r="O952">
        <v>17.5</v>
      </c>
      <c r="P952">
        <v>0.77065527065527095</v>
      </c>
    </row>
    <row r="953" spans="1:16" x14ac:dyDescent="0.2">
      <c r="A953" t="s">
        <v>2939</v>
      </c>
      <c r="B953">
        <v>0.35410019458793202</v>
      </c>
      <c r="C953">
        <v>19.953388077652601</v>
      </c>
      <c r="D953">
        <v>0.681576640407488</v>
      </c>
      <c r="E953">
        <v>0.51889659253991605</v>
      </c>
      <c r="F953">
        <v>0.99916976934644897</v>
      </c>
      <c r="G953">
        <v>-4.6538049716282002</v>
      </c>
      <c r="H953" t="s">
        <v>2940</v>
      </c>
      <c r="I953" t="s">
        <v>2941</v>
      </c>
      <c r="J953">
        <v>4282</v>
      </c>
      <c r="K953" t="s">
        <v>2939</v>
      </c>
      <c r="L953">
        <v>348</v>
      </c>
      <c r="M953">
        <v>116</v>
      </c>
      <c r="N953">
        <v>1080365.1000000001</v>
      </c>
      <c r="O953">
        <v>4.5</v>
      </c>
      <c r="P953">
        <v>0.32327586206896602</v>
      </c>
    </row>
    <row r="954" spans="1:16" x14ac:dyDescent="0.2">
      <c r="A954" t="s">
        <v>2942</v>
      </c>
      <c r="B954">
        <v>0.29474915029291499</v>
      </c>
      <c r="C954">
        <v>17.1061639660503</v>
      </c>
      <c r="D954">
        <v>0.86429415888778505</v>
      </c>
      <c r="E954">
        <v>0.417985924131558</v>
      </c>
      <c r="F954">
        <v>0.99916976934644897</v>
      </c>
      <c r="G954">
        <v>-4.6270219203809404</v>
      </c>
      <c r="H954" t="s">
        <v>2943</v>
      </c>
      <c r="I954" t="s">
        <v>2944</v>
      </c>
      <c r="J954">
        <v>5589</v>
      </c>
      <c r="K954" t="s">
        <v>2942</v>
      </c>
      <c r="L954">
        <v>1608</v>
      </c>
      <c r="M954">
        <v>536</v>
      </c>
      <c r="N954">
        <v>136995.82</v>
      </c>
      <c r="O954">
        <v>19.5</v>
      </c>
      <c r="P954">
        <v>0.31529850746268701</v>
      </c>
    </row>
    <row r="955" spans="1:16" x14ac:dyDescent="0.2">
      <c r="A955" t="s">
        <v>2945</v>
      </c>
      <c r="B955">
        <v>-0.20103696277387201</v>
      </c>
      <c r="C955">
        <v>14.9947429510141</v>
      </c>
      <c r="D955">
        <v>-1.1782852492665801</v>
      </c>
      <c r="E955">
        <v>0.279759041328136</v>
      </c>
      <c r="F955">
        <v>0.99916976934644897</v>
      </c>
      <c r="G955">
        <v>-4.5727117452073198</v>
      </c>
      <c r="H955" t="s">
        <v>2946</v>
      </c>
      <c r="I955" t="s">
        <v>2947</v>
      </c>
      <c r="J955">
        <v>2224</v>
      </c>
      <c r="K955" t="s">
        <v>2945</v>
      </c>
      <c r="L955">
        <v>1260</v>
      </c>
      <c r="M955">
        <v>420</v>
      </c>
      <c r="N955">
        <v>32389.088500000002</v>
      </c>
      <c r="O955">
        <v>9.5</v>
      </c>
      <c r="P955">
        <v>0.34166666666666701</v>
      </c>
    </row>
    <row r="956" spans="1:16" x14ac:dyDescent="0.2">
      <c r="A956" t="s">
        <v>2948</v>
      </c>
      <c r="B956">
        <v>0.59681706953982405</v>
      </c>
      <c r="C956">
        <v>11.736008688205899</v>
      </c>
      <c r="D956">
        <v>1.4995749315571201</v>
      </c>
      <c r="E956">
        <v>0.18034932528098499</v>
      </c>
      <c r="F956">
        <v>0.99916976934644897</v>
      </c>
      <c r="G956">
        <v>-4.5113677505494501</v>
      </c>
      <c r="H956" t="s">
        <v>2949</v>
      </c>
      <c r="I956" t="s">
        <v>2950</v>
      </c>
      <c r="J956">
        <v>5987</v>
      </c>
      <c r="K956" t="s">
        <v>2948</v>
      </c>
      <c r="L956">
        <v>1542</v>
      </c>
      <c r="M956">
        <v>514</v>
      </c>
      <c r="N956">
        <v>3305.1190999999999</v>
      </c>
      <c r="O956">
        <v>1</v>
      </c>
      <c r="P956">
        <v>2.91828793774319E-2</v>
      </c>
    </row>
    <row r="957" spans="1:16" x14ac:dyDescent="0.2">
      <c r="A957" t="s">
        <v>2951</v>
      </c>
      <c r="B957">
        <v>-0.102085364163973</v>
      </c>
      <c r="C957">
        <v>14.8546832406146</v>
      </c>
      <c r="D957">
        <v>-0.40524289686845399</v>
      </c>
      <c r="E957">
        <v>0.69822128824848395</v>
      </c>
      <c r="F957">
        <v>0.99916976934644897</v>
      </c>
      <c r="G957">
        <v>-4.6845218369889601</v>
      </c>
      <c r="H957" t="s">
        <v>2952</v>
      </c>
      <c r="I957" t="s">
        <v>2953</v>
      </c>
      <c r="J957">
        <v>1347</v>
      </c>
      <c r="K957" t="s">
        <v>2951</v>
      </c>
      <c r="L957">
        <v>348</v>
      </c>
      <c r="M957">
        <v>116</v>
      </c>
      <c r="N957">
        <v>31737.954000000002</v>
      </c>
      <c r="O957">
        <v>1</v>
      </c>
      <c r="P957">
        <v>0.11206896551724101</v>
      </c>
    </row>
    <row r="958" spans="1:16" x14ac:dyDescent="0.2">
      <c r="A958" t="s">
        <v>2954</v>
      </c>
      <c r="B958">
        <v>-4.5798179681193901E-2</v>
      </c>
      <c r="C958">
        <v>15.485477518802499</v>
      </c>
      <c r="D958">
        <v>-0.32681507092830597</v>
      </c>
      <c r="E958">
        <v>0.75401357344152897</v>
      </c>
      <c r="F958">
        <v>0.99916976934644897</v>
      </c>
      <c r="G958">
        <v>-4.6906798289142202</v>
      </c>
      <c r="H958" t="s">
        <v>2955</v>
      </c>
      <c r="I958" t="s">
        <v>2956</v>
      </c>
      <c r="J958">
        <v>10327</v>
      </c>
      <c r="K958" t="s">
        <v>2954</v>
      </c>
      <c r="L958">
        <v>978</v>
      </c>
      <c r="M958">
        <v>326</v>
      </c>
      <c r="N958">
        <v>45560.446000000004</v>
      </c>
      <c r="O958">
        <v>17.5</v>
      </c>
      <c r="P958">
        <v>0.77300613496932502</v>
      </c>
    </row>
    <row r="959" spans="1:16" x14ac:dyDescent="0.2">
      <c r="A959" t="s">
        <v>2957</v>
      </c>
      <c r="B959">
        <v>0.101276775804116</v>
      </c>
      <c r="C959">
        <v>20.714160644058499</v>
      </c>
      <c r="D959">
        <v>0.28771192255084199</v>
      </c>
      <c r="E959">
        <v>0.78246639333172496</v>
      </c>
      <c r="F959">
        <v>0.99916976934644897</v>
      </c>
      <c r="G959">
        <v>-4.69328585100713</v>
      </c>
      <c r="H959" t="s">
        <v>2958</v>
      </c>
      <c r="I959" t="s">
        <v>2959</v>
      </c>
      <c r="J959">
        <v>5315</v>
      </c>
      <c r="K959" t="s">
        <v>2957</v>
      </c>
      <c r="L959">
        <v>1818</v>
      </c>
      <c r="M959">
        <v>606</v>
      </c>
      <c r="N959">
        <v>1671668.3</v>
      </c>
      <c r="O959">
        <v>111</v>
      </c>
      <c r="P959">
        <v>1</v>
      </c>
    </row>
    <row r="960" spans="1:16" x14ac:dyDescent="0.2">
      <c r="A960" t="s">
        <v>2960</v>
      </c>
      <c r="B960">
        <v>0.142785854907792</v>
      </c>
      <c r="C960">
        <v>17.7901260080314</v>
      </c>
      <c r="D960">
        <v>0.53575171993843895</v>
      </c>
      <c r="E960">
        <v>0.60985024338275695</v>
      </c>
      <c r="F960">
        <v>0.99916976934644897</v>
      </c>
      <c r="G960">
        <v>-4.6716651205263204</v>
      </c>
      <c r="H960" t="s">
        <v>2961</v>
      </c>
      <c r="I960" t="s">
        <v>2962</v>
      </c>
      <c r="J960">
        <v>7184</v>
      </c>
      <c r="K960" t="s">
        <v>2960</v>
      </c>
      <c r="L960">
        <v>2445</v>
      </c>
      <c r="M960">
        <v>815</v>
      </c>
      <c r="N960">
        <v>230264.58</v>
      </c>
      <c r="O960">
        <v>74</v>
      </c>
      <c r="P960">
        <v>1</v>
      </c>
    </row>
    <row r="961" spans="1:16" x14ac:dyDescent="0.2">
      <c r="A961" t="s">
        <v>2963</v>
      </c>
      <c r="B961">
        <v>-0.188082760942688</v>
      </c>
      <c r="C961">
        <v>15.934139562829699</v>
      </c>
      <c r="D961">
        <v>-0.99128373515463997</v>
      </c>
      <c r="E961">
        <v>0.35678459181426903</v>
      </c>
      <c r="F961">
        <v>0.99916976934644897</v>
      </c>
      <c r="G961">
        <v>-4.6060846351103404</v>
      </c>
      <c r="H961" t="s">
        <v>2964</v>
      </c>
      <c r="I961" t="s">
        <v>2965</v>
      </c>
      <c r="J961">
        <v>891</v>
      </c>
      <c r="K961" t="s">
        <v>2963</v>
      </c>
      <c r="L961">
        <v>1302</v>
      </c>
      <c r="M961">
        <v>434</v>
      </c>
      <c r="N961">
        <v>59970.89</v>
      </c>
      <c r="O961">
        <v>13</v>
      </c>
      <c r="P961">
        <v>0.38479262672811099</v>
      </c>
    </row>
    <row r="962" spans="1:16" x14ac:dyDescent="0.2">
      <c r="A962" t="s">
        <v>2966</v>
      </c>
      <c r="B962">
        <v>0.133650275228929</v>
      </c>
      <c r="C962">
        <v>13.096763738784899</v>
      </c>
      <c r="D962">
        <v>0.59431235292586804</v>
      </c>
      <c r="E962">
        <v>0.57227172496662404</v>
      </c>
      <c r="F962">
        <v>0.99916976934644897</v>
      </c>
      <c r="G962">
        <v>-4.6649093946775002</v>
      </c>
      <c r="H962" t="s">
        <v>2967</v>
      </c>
      <c r="I962" t="s">
        <v>2968</v>
      </c>
      <c r="J962">
        <v>140465</v>
      </c>
      <c r="K962" t="s">
        <v>2966</v>
      </c>
      <c r="L962">
        <v>654</v>
      </c>
      <c r="M962">
        <v>218</v>
      </c>
      <c r="N962">
        <v>9043.2605000000003</v>
      </c>
      <c r="O962">
        <v>2</v>
      </c>
      <c r="P962">
        <v>0.142201834862385</v>
      </c>
    </row>
    <row r="963" spans="1:16" x14ac:dyDescent="0.2">
      <c r="A963" t="s">
        <v>2969</v>
      </c>
      <c r="B963">
        <v>1.12299223191492E-2</v>
      </c>
      <c r="C963">
        <v>14.563766397478499</v>
      </c>
      <c r="D963">
        <v>8.2390150123718794E-2</v>
      </c>
      <c r="E963">
        <v>0.93680016122843501</v>
      </c>
      <c r="F963">
        <v>0.99916976934644897</v>
      </c>
      <c r="G963">
        <v>-4.7016406022451704</v>
      </c>
      <c r="H963" t="s">
        <v>2970</v>
      </c>
      <c r="I963" t="s">
        <v>2971</v>
      </c>
      <c r="J963">
        <v>3416</v>
      </c>
      <c r="K963" t="s">
        <v>2969</v>
      </c>
      <c r="L963">
        <v>3060</v>
      </c>
      <c r="M963">
        <v>1020</v>
      </c>
      <c r="N963">
        <v>24738.597000000002</v>
      </c>
      <c r="O963">
        <v>13</v>
      </c>
      <c r="P963">
        <v>0.17598039215686301</v>
      </c>
    </row>
    <row r="964" spans="1:16" x14ac:dyDescent="0.2">
      <c r="A964" t="s">
        <v>2972</v>
      </c>
      <c r="B964">
        <v>-0.260782561405211</v>
      </c>
      <c r="C964">
        <v>12.463720209408899</v>
      </c>
      <c r="D964">
        <v>-1.58617140739411</v>
      </c>
      <c r="E964">
        <v>0.15970258506044799</v>
      </c>
      <c r="F964">
        <v>0.99916976934644897</v>
      </c>
      <c r="G964">
        <v>-4.4945131452877902</v>
      </c>
      <c r="H964" t="s">
        <v>2973</v>
      </c>
      <c r="I964" t="s">
        <v>2974</v>
      </c>
      <c r="J964">
        <v>5451</v>
      </c>
      <c r="K964" t="s">
        <v>2972</v>
      </c>
      <c r="L964">
        <v>2301</v>
      </c>
      <c r="M964">
        <v>767</v>
      </c>
      <c r="N964">
        <v>5429.96</v>
      </c>
      <c r="O964">
        <v>2.5</v>
      </c>
      <c r="P964">
        <v>5.6714471968709303E-2</v>
      </c>
    </row>
    <row r="965" spans="1:16" x14ac:dyDescent="0.2">
      <c r="A965" t="s">
        <v>2975</v>
      </c>
      <c r="B965">
        <v>4.6148710450499002E-2</v>
      </c>
      <c r="C965">
        <v>18.793746071433901</v>
      </c>
      <c r="D965">
        <v>0.27663020368448399</v>
      </c>
      <c r="E965">
        <v>0.79059843631921001</v>
      </c>
      <c r="F965">
        <v>0.99916976934644897</v>
      </c>
      <c r="G965">
        <v>-4.69396688431946</v>
      </c>
      <c r="H965" t="s">
        <v>2976</v>
      </c>
      <c r="I965" t="s">
        <v>2977</v>
      </c>
      <c r="J965">
        <v>3191</v>
      </c>
      <c r="K965" t="s">
        <v>2975</v>
      </c>
      <c r="L965">
        <v>1881</v>
      </c>
      <c r="M965">
        <v>627</v>
      </c>
      <c r="N965">
        <v>448133.375</v>
      </c>
      <c r="O965">
        <v>37</v>
      </c>
      <c r="P965">
        <v>0.93620414673046204</v>
      </c>
    </row>
    <row r="966" spans="1:16" x14ac:dyDescent="0.2">
      <c r="A966" t="s">
        <v>2978</v>
      </c>
      <c r="B966">
        <v>0.148552052900641</v>
      </c>
      <c r="C966">
        <v>16.724565734512101</v>
      </c>
      <c r="D966">
        <v>0.58016049956640203</v>
      </c>
      <c r="E966">
        <v>0.58122717479058295</v>
      </c>
      <c r="F966">
        <v>0.99916976934644897</v>
      </c>
      <c r="G966">
        <v>-4.6665950599298398</v>
      </c>
      <c r="H966" t="s">
        <v>2979</v>
      </c>
      <c r="I966" t="s">
        <v>2980</v>
      </c>
      <c r="J966">
        <v>1615</v>
      </c>
      <c r="K966" t="s">
        <v>2978</v>
      </c>
      <c r="L966">
        <v>1506</v>
      </c>
      <c r="M966">
        <v>502</v>
      </c>
      <c r="N966">
        <v>107645.0625</v>
      </c>
      <c r="O966">
        <v>30.5</v>
      </c>
      <c r="P966">
        <v>0.58764940239043795</v>
      </c>
    </row>
    <row r="967" spans="1:16" x14ac:dyDescent="0.2">
      <c r="A967" t="s">
        <v>2981</v>
      </c>
      <c r="B967">
        <v>-0.201619772658995</v>
      </c>
      <c r="C967">
        <v>12.8184046229595</v>
      </c>
      <c r="D967">
        <v>-0.78319179521952298</v>
      </c>
      <c r="E967">
        <v>0.460920056706069</v>
      </c>
      <c r="F967">
        <v>0.99916976934644897</v>
      </c>
      <c r="G967">
        <v>-4.6394515992944099</v>
      </c>
      <c r="H967" t="s">
        <v>2982</v>
      </c>
      <c r="I967" t="s">
        <v>2983</v>
      </c>
      <c r="J967">
        <v>2113</v>
      </c>
      <c r="K967" t="s">
        <v>2981</v>
      </c>
      <c r="L967">
        <v>1458</v>
      </c>
      <c r="M967">
        <v>486</v>
      </c>
      <c r="N967">
        <v>7061.1414999999997</v>
      </c>
      <c r="O967">
        <v>2.5</v>
      </c>
      <c r="P967">
        <v>0.10082304526749</v>
      </c>
    </row>
    <row r="968" spans="1:16" x14ac:dyDescent="0.2">
      <c r="A968" t="s">
        <v>2984</v>
      </c>
      <c r="B968">
        <v>6.0918007342998202E-3</v>
      </c>
      <c r="C968">
        <v>14.247603057032199</v>
      </c>
      <c r="D968">
        <v>3.2970078824405398E-2</v>
      </c>
      <c r="E968">
        <v>0.97468161842646595</v>
      </c>
      <c r="F968">
        <v>0.99916976934644897</v>
      </c>
      <c r="G968">
        <v>-4.7022744830444996</v>
      </c>
      <c r="H968" t="s">
        <v>2985</v>
      </c>
      <c r="I968" t="s">
        <v>2986</v>
      </c>
      <c r="J968">
        <v>3728</v>
      </c>
      <c r="K968" t="s">
        <v>2984</v>
      </c>
      <c r="L968">
        <v>2238</v>
      </c>
      <c r="M968">
        <v>746</v>
      </c>
      <c r="N968">
        <v>19611.241999999998</v>
      </c>
      <c r="O968">
        <v>8</v>
      </c>
      <c r="P968">
        <v>0.15549597855227901</v>
      </c>
    </row>
    <row r="969" spans="1:16" x14ac:dyDescent="0.2">
      <c r="A969" t="s">
        <v>2987</v>
      </c>
      <c r="B969">
        <v>-0.110718767433374</v>
      </c>
      <c r="C969">
        <v>12.9650351638251</v>
      </c>
      <c r="D969">
        <v>-0.66126342830795204</v>
      </c>
      <c r="E969">
        <v>0.53103177113758904</v>
      </c>
      <c r="F969">
        <v>0.99916976934644897</v>
      </c>
      <c r="G969">
        <v>-4.6564957099816304</v>
      </c>
      <c r="H969" t="s">
        <v>2988</v>
      </c>
      <c r="I969" t="s">
        <v>2989</v>
      </c>
      <c r="J969">
        <v>7381</v>
      </c>
      <c r="K969" t="s">
        <v>2987</v>
      </c>
      <c r="L969">
        <v>486</v>
      </c>
      <c r="M969">
        <v>162</v>
      </c>
      <c r="N969">
        <v>8207.7067000000006</v>
      </c>
      <c r="O969">
        <v>2.5</v>
      </c>
      <c r="P969">
        <v>0.25</v>
      </c>
    </row>
    <row r="970" spans="1:16" x14ac:dyDescent="0.2">
      <c r="A970" t="s">
        <v>2990</v>
      </c>
      <c r="B970">
        <v>-2.2413492667876501E-2</v>
      </c>
      <c r="C970">
        <v>16.062268012761301</v>
      </c>
      <c r="D970">
        <v>-0.14673391598763899</v>
      </c>
      <c r="E970">
        <v>0.88776063083054002</v>
      </c>
      <c r="F970">
        <v>0.99916976934644897</v>
      </c>
      <c r="G970">
        <v>-4.7000060413854596</v>
      </c>
      <c r="H970" t="s">
        <v>2991</v>
      </c>
      <c r="I970" t="s">
        <v>2992</v>
      </c>
      <c r="J970">
        <v>231</v>
      </c>
      <c r="K970" t="s">
        <v>2990</v>
      </c>
      <c r="L970">
        <v>951</v>
      </c>
      <c r="M970">
        <v>317</v>
      </c>
      <c r="N970">
        <v>66682.559999999998</v>
      </c>
      <c r="O970">
        <v>23</v>
      </c>
      <c r="P970">
        <v>0.794952681388013</v>
      </c>
    </row>
    <row r="971" spans="1:16" x14ac:dyDescent="0.2">
      <c r="A971" t="s">
        <v>2993</v>
      </c>
      <c r="B971">
        <v>-0.224578976746759</v>
      </c>
      <c r="C971">
        <v>14.372964541885301</v>
      </c>
      <c r="D971">
        <v>-0.78239180756022297</v>
      </c>
      <c r="E971">
        <v>0.46135844174788698</v>
      </c>
      <c r="F971">
        <v>0.99916976934644897</v>
      </c>
      <c r="G971">
        <v>-4.6395701086943699</v>
      </c>
      <c r="H971" t="s">
        <v>2994</v>
      </c>
      <c r="I971" t="s">
        <v>2995</v>
      </c>
      <c r="J971" t="s">
        <v>100</v>
      </c>
      <c r="K971" t="s">
        <v>100</v>
      </c>
      <c r="L971" t="s">
        <v>100</v>
      </c>
      <c r="M971" t="s">
        <v>100</v>
      </c>
      <c r="N971">
        <v>20442.324000000001</v>
      </c>
      <c r="O971">
        <v>4</v>
      </c>
      <c r="P971" t="s">
        <v>100</v>
      </c>
    </row>
    <row r="972" spans="1:16" x14ac:dyDescent="0.2">
      <c r="A972" t="s">
        <v>2996</v>
      </c>
      <c r="B972">
        <v>-0.29271537516742702</v>
      </c>
      <c r="C972">
        <v>14.319376041723199</v>
      </c>
      <c r="D972">
        <v>-1.5617952120220899</v>
      </c>
      <c r="E972">
        <v>0.16528024975997099</v>
      </c>
      <c r="F972">
        <v>0.99916976934644897</v>
      </c>
      <c r="G972">
        <v>-4.4992582081058599</v>
      </c>
      <c r="H972" t="s">
        <v>2997</v>
      </c>
      <c r="I972" t="s">
        <v>2998</v>
      </c>
      <c r="J972">
        <v>5880</v>
      </c>
      <c r="K972" t="s">
        <v>2996</v>
      </c>
      <c r="L972">
        <v>579</v>
      </c>
      <c r="M972">
        <v>193</v>
      </c>
      <c r="N972">
        <v>19591.866000000002</v>
      </c>
      <c r="O972">
        <v>2</v>
      </c>
      <c r="P972">
        <v>0.14507772020725401</v>
      </c>
    </row>
    <row r="973" spans="1:16" x14ac:dyDescent="0.2">
      <c r="A973" t="s">
        <v>2999</v>
      </c>
      <c r="B973">
        <v>-3.99330840473162E-2</v>
      </c>
      <c r="C973">
        <v>15.4891036221633</v>
      </c>
      <c r="D973">
        <v>-0.16825620070417799</v>
      </c>
      <c r="E973">
        <v>0.87146437319605297</v>
      </c>
      <c r="F973">
        <v>0.99916976934644897</v>
      </c>
      <c r="G973">
        <v>-4.6992566277926704</v>
      </c>
      <c r="H973" t="s">
        <v>3000</v>
      </c>
      <c r="I973" t="s">
        <v>3001</v>
      </c>
      <c r="J973">
        <v>2935</v>
      </c>
      <c r="K973" t="s">
        <v>2999</v>
      </c>
      <c r="L973">
        <v>1914</v>
      </c>
      <c r="M973">
        <v>638</v>
      </c>
      <c r="N973">
        <v>42746.247000000003</v>
      </c>
      <c r="O973">
        <v>28.5</v>
      </c>
      <c r="P973">
        <v>0.48432601880877701</v>
      </c>
    </row>
    <row r="974" spans="1:16" x14ac:dyDescent="0.2">
      <c r="A974" t="s">
        <v>3002</v>
      </c>
      <c r="B974">
        <v>7.8618921899478195E-2</v>
      </c>
      <c r="C974">
        <v>13.366859281185601</v>
      </c>
      <c r="D974">
        <v>0.49807753463563997</v>
      </c>
      <c r="E974">
        <v>0.634731462837129</v>
      </c>
      <c r="F974">
        <v>0.99916976934644897</v>
      </c>
      <c r="G974">
        <v>-4.6756969954837198</v>
      </c>
      <c r="H974" t="s">
        <v>3003</v>
      </c>
      <c r="I974" t="s">
        <v>3004</v>
      </c>
      <c r="J974" t="s">
        <v>100</v>
      </c>
      <c r="K974" t="s">
        <v>100</v>
      </c>
      <c r="L974" t="s">
        <v>100</v>
      </c>
      <c r="M974" t="s">
        <v>100</v>
      </c>
      <c r="N974">
        <v>10484.82</v>
      </c>
      <c r="O974">
        <v>2</v>
      </c>
      <c r="P974" t="s">
        <v>100</v>
      </c>
    </row>
    <row r="975" spans="1:16" x14ac:dyDescent="0.2">
      <c r="A975" t="s">
        <v>3005</v>
      </c>
      <c r="B975">
        <v>-0.60298011219015801</v>
      </c>
      <c r="C975">
        <v>11.3137357516576</v>
      </c>
      <c r="D975">
        <v>-1.5244603685644</v>
      </c>
      <c r="E975">
        <v>0.17417588849353899</v>
      </c>
      <c r="F975">
        <v>0.99916976934644897</v>
      </c>
      <c r="G975">
        <v>-4.5065260095842596</v>
      </c>
      <c r="H975" t="s">
        <v>3006</v>
      </c>
      <c r="I975" t="s">
        <v>3007</v>
      </c>
      <c r="J975">
        <v>2683</v>
      </c>
      <c r="K975" t="s">
        <v>3005</v>
      </c>
      <c r="L975">
        <v>1197</v>
      </c>
      <c r="M975">
        <v>399</v>
      </c>
      <c r="N975">
        <v>2797.056</v>
      </c>
      <c r="O975">
        <v>2</v>
      </c>
      <c r="P975">
        <v>8.02005012531328E-2</v>
      </c>
    </row>
    <row r="976" spans="1:16" x14ac:dyDescent="0.2">
      <c r="A976" t="s">
        <v>3008</v>
      </c>
      <c r="B976">
        <v>0.11058056818378501</v>
      </c>
      <c r="C976">
        <v>19.587892063585699</v>
      </c>
      <c r="D976">
        <v>0.54171634047449202</v>
      </c>
      <c r="E976">
        <v>0.60596071118181205</v>
      </c>
      <c r="F976">
        <v>0.99916976934644897</v>
      </c>
      <c r="G976">
        <v>-4.6710038497834701</v>
      </c>
      <c r="H976" t="s">
        <v>3009</v>
      </c>
      <c r="I976" t="s">
        <v>3010</v>
      </c>
      <c r="J976">
        <v>7430</v>
      </c>
      <c r="K976" t="s">
        <v>3008</v>
      </c>
      <c r="L976">
        <v>1761</v>
      </c>
      <c r="M976">
        <v>587</v>
      </c>
      <c r="N976">
        <v>799733.94</v>
      </c>
      <c r="O976">
        <v>79</v>
      </c>
      <c r="P976">
        <v>1</v>
      </c>
    </row>
    <row r="977" spans="1:16" x14ac:dyDescent="0.2">
      <c r="A977" t="s">
        <v>3011</v>
      </c>
      <c r="B977">
        <v>-6.7771597577056794E-2</v>
      </c>
      <c r="C977">
        <v>15.2186365414032</v>
      </c>
      <c r="D977">
        <v>-0.36427973688952497</v>
      </c>
      <c r="E977">
        <v>0.72713644612922901</v>
      </c>
      <c r="F977">
        <v>0.99916976934644897</v>
      </c>
      <c r="G977">
        <v>-4.6878909145988201</v>
      </c>
      <c r="H977" t="s">
        <v>3012</v>
      </c>
      <c r="I977" t="s">
        <v>3013</v>
      </c>
      <c r="J977">
        <v>7347</v>
      </c>
      <c r="K977" t="s">
        <v>3011</v>
      </c>
      <c r="L977">
        <v>693</v>
      </c>
      <c r="M977">
        <v>231</v>
      </c>
      <c r="N977">
        <v>36176.334000000003</v>
      </c>
      <c r="O977">
        <v>10</v>
      </c>
      <c r="P977">
        <v>0.53246753246753198</v>
      </c>
    </row>
    <row r="978" spans="1:16" x14ac:dyDescent="0.2">
      <c r="A978" t="s">
        <v>3014</v>
      </c>
      <c r="B978">
        <v>-4.9541106444035404E-3</v>
      </c>
      <c r="C978">
        <v>13.2024166100332</v>
      </c>
      <c r="D978">
        <v>-3.2466985164566801E-2</v>
      </c>
      <c r="E978">
        <v>0.97506779642144203</v>
      </c>
      <c r="F978">
        <v>0.99916976934644897</v>
      </c>
      <c r="G978">
        <v>-4.7022781462770196</v>
      </c>
      <c r="H978" t="s">
        <v>3015</v>
      </c>
      <c r="I978" t="s">
        <v>3016</v>
      </c>
      <c r="J978">
        <v>2355</v>
      </c>
      <c r="K978" t="s">
        <v>3014</v>
      </c>
      <c r="L978">
        <v>981</v>
      </c>
      <c r="M978">
        <v>327</v>
      </c>
      <c r="N978">
        <v>9532.7890000000007</v>
      </c>
      <c r="O978">
        <v>5</v>
      </c>
      <c r="P978">
        <v>0.25076452599388399</v>
      </c>
    </row>
    <row r="979" spans="1:16" x14ac:dyDescent="0.2">
      <c r="A979" t="s">
        <v>3017</v>
      </c>
      <c r="B979">
        <v>0.16629295385797599</v>
      </c>
      <c r="C979">
        <v>18.922943158500701</v>
      </c>
      <c r="D979">
        <v>0.68141245242594495</v>
      </c>
      <c r="E979">
        <v>0.51899396205022397</v>
      </c>
      <c r="F979">
        <v>0.99916976934644897</v>
      </c>
      <c r="G979">
        <v>-4.6538269692542498</v>
      </c>
      <c r="H979" t="s">
        <v>3018</v>
      </c>
      <c r="I979" t="s">
        <v>3019</v>
      </c>
      <c r="J979">
        <v>4830</v>
      </c>
      <c r="K979" t="s">
        <v>3017</v>
      </c>
      <c r="L979">
        <v>534</v>
      </c>
      <c r="M979">
        <v>178</v>
      </c>
      <c r="N979">
        <v>514332.8</v>
      </c>
      <c r="O979">
        <v>14.5</v>
      </c>
      <c r="P979">
        <v>0.52808988764044895</v>
      </c>
    </row>
    <row r="980" spans="1:16" x14ac:dyDescent="0.2">
      <c r="A980" t="s">
        <v>3020</v>
      </c>
      <c r="B980">
        <v>-0.169461115913382</v>
      </c>
      <c r="C980">
        <v>16.389445552354299</v>
      </c>
      <c r="D980">
        <v>-0.88466487935409299</v>
      </c>
      <c r="E980">
        <v>0.407673486020251</v>
      </c>
      <c r="F980">
        <v>0.99916976934644897</v>
      </c>
      <c r="G980">
        <v>-4.6237774713824003</v>
      </c>
      <c r="H980" t="s">
        <v>3021</v>
      </c>
      <c r="I980" t="s">
        <v>3022</v>
      </c>
      <c r="J980">
        <v>1728</v>
      </c>
      <c r="K980" t="s">
        <v>3020</v>
      </c>
      <c r="L980">
        <v>825</v>
      </c>
      <c r="M980">
        <v>275</v>
      </c>
      <c r="N980">
        <v>79905.037500000006</v>
      </c>
      <c r="O980">
        <v>12.5</v>
      </c>
      <c r="P980">
        <v>0.65454545454545499</v>
      </c>
    </row>
    <row r="981" spans="1:16" x14ac:dyDescent="0.2">
      <c r="A981" t="s">
        <v>3023</v>
      </c>
      <c r="B981">
        <v>-0.102962460990213</v>
      </c>
      <c r="C981">
        <v>14.531982423798601</v>
      </c>
      <c r="D981">
        <v>-0.53033541680170304</v>
      </c>
      <c r="E981">
        <v>0.61339413293661404</v>
      </c>
      <c r="F981">
        <v>0.99916976934644897</v>
      </c>
      <c r="G981">
        <v>-4.6722602223584104</v>
      </c>
      <c r="H981" t="s">
        <v>3024</v>
      </c>
      <c r="I981" t="s">
        <v>3025</v>
      </c>
      <c r="J981">
        <v>2799</v>
      </c>
      <c r="K981" t="s">
        <v>3023</v>
      </c>
      <c r="L981">
        <v>1755</v>
      </c>
      <c r="M981">
        <v>585</v>
      </c>
      <c r="N981">
        <v>24167.789499999999</v>
      </c>
      <c r="O981">
        <v>7.5</v>
      </c>
      <c r="P981">
        <v>0.17777777777777801</v>
      </c>
    </row>
    <row r="982" spans="1:16" x14ac:dyDescent="0.2">
      <c r="A982" t="s">
        <v>3026</v>
      </c>
      <c r="B982">
        <v>-0.37228362568277401</v>
      </c>
      <c r="C982">
        <v>12.781854156377401</v>
      </c>
      <c r="D982">
        <v>-1.31053971856503</v>
      </c>
      <c r="E982">
        <v>0.23414304387698401</v>
      </c>
      <c r="F982">
        <v>0.99916976934644897</v>
      </c>
      <c r="G982">
        <v>-4.5478538005014197</v>
      </c>
      <c r="H982" t="s">
        <v>3027</v>
      </c>
      <c r="I982" t="s">
        <v>3028</v>
      </c>
      <c r="J982">
        <v>5261</v>
      </c>
      <c r="K982" t="s">
        <v>3026</v>
      </c>
      <c r="L982">
        <v>1233</v>
      </c>
      <c r="M982">
        <v>411</v>
      </c>
      <c r="N982">
        <v>6422.4054999999998</v>
      </c>
      <c r="O982">
        <v>2</v>
      </c>
      <c r="P982">
        <v>4.1362530413625302E-2</v>
      </c>
    </row>
    <row r="983" spans="1:16" x14ac:dyDescent="0.2">
      <c r="A983" t="s">
        <v>3029</v>
      </c>
      <c r="B983">
        <v>-0.15335439013326599</v>
      </c>
      <c r="C983">
        <v>17.753640281248501</v>
      </c>
      <c r="D983">
        <v>-1.0511840894548199</v>
      </c>
      <c r="E983">
        <v>0.33044520202001398</v>
      </c>
      <c r="F983">
        <v>0.99916976934644897</v>
      </c>
      <c r="G983">
        <v>-4.5956796660184596</v>
      </c>
      <c r="H983" t="s">
        <v>3030</v>
      </c>
      <c r="I983" t="s">
        <v>3031</v>
      </c>
      <c r="J983">
        <v>6187</v>
      </c>
      <c r="K983" t="s">
        <v>3029</v>
      </c>
      <c r="L983">
        <v>882</v>
      </c>
      <c r="M983">
        <v>294</v>
      </c>
      <c r="N983">
        <v>215482.44</v>
      </c>
      <c r="O983">
        <v>24</v>
      </c>
      <c r="P983">
        <v>0.77891156462584998</v>
      </c>
    </row>
    <row r="984" spans="1:16" x14ac:dyDescent="0.2">
      <c r="A984" t="s">
        <v>3032</v>
      </c>
      <c r="B984">
        <v>-0.35438300214966401</v>
      </c>
      <c r="C984">
        <v>11.473409165193999</v>
      </c>
      <c r="D984">
        <v>-1.3830994606753999</v>
      </c>
      <c r="E984">
        <v>0.211991808563226</v>
      </c>
      <c r="F984">
        <v>0.99916976934644897</v>
      </c>
      <c r="G984">
        <v>-4.5339379449154702</v>
      </c>
      <c r="H984" t="s">
        <v>3033</v>
      </c>
      <c r="I984" t="s">
        <v>3034</v>
      </c>
      <c r="J984">
        <v>1832</v>
      </c>
      <c r="K984" t="s">
        <v>3032</v>
      </c>
      <c r="L984">
        <v>8616</v>
      </c>
      <c r="M984">
        <v>2872</v>
      </c>
      <c r="N984">
        <v>2206.2644500000001</v>
      </c>
      <c r="O984">
        <v>1.5</v>
      </c>
      <c r="P984">
        <v>9.4011142061281305E-3</v>
      </c>
    </row>
    <row r="985" spans="1:16" x14ac:dyDescent="0.2">
      <c r="A985" t="s">
        <v>3035</v>
      </c>
      <c r="B985">
        <v>-0.143427018647312</v>
      </c>
      <c r="C985">
        <v>15.700966872724701</v>
      </c>
      <c r="D985">
        <v>-0.72893153628843799</v>
      </c>
      <c r="E985">
        <v>0.49130677550463397</v>
      </c>
      <c r="F985">
        <v>0.99916976934644897</v>
      </c>
      <c r="G985">
        <v>-4.64729582354631</v>
      </c>
      <c r="H985" t="s">
        <v>3036</v>
      </c>
      <c r="I985" t="s">
        <v>3037</v>
      </c>
      <c r="J985">
        <v>6118</v>
      </c>
      <c r="K985" t="s">
        <v>3035</v>
      </c>
      <c r="L985">
        <v>1077</v>
      </c>
      <c r="M985">
        <v>359</v>
      </c>
      <c r="N985">
        <v>52737.349000000002</v>
      </c>
      <c r="O985">
        <v>10</v>
      </c>
      <c r="P985">
        <v>0.35933147632312001</v>
      </c>
    </row>
    <row r="986" spans="1:16" x14ac:dyDescent="0.2">
      <c r="A986" t="s">
        <v>3038</v>
      </c>
      <c r="B986">
        <v>-0.35455655409175602</v>
      </c>
      <c r="C986">
        <v>12.763590120969001</v>
      </c>
      <c r="D986">
        <v>-0.69245185892063699</v>
      </c>
      <c r="E986">
        <v>0.51247335353844603</v>
      </c>
      <c r="F986">
        <v>0.99916976934644897</v>
      </c>
      <c r="G986">
        <v>-4.6523390107522902</v>
      </c>
      <c r="H986" t="s">
        <v>3039</v>
      </c>
      <c r="I986" t="s">
        <v>3040</v>
      </c>
      <c r="J986">
        <v>1350</v>
      </c>
      <c r="K986" t="s">
        <v>3038</v>
      </c>
      <c r="L986">
        <v>192</v>
      </c>
      <c r="M986">
        <v>64</v>
      </c>
      <c r="N986">
        <v>9226.98</v>
      </c>
      <c r="O986">
        <v>2</v>
      </c>
      <c r="P986">
        <v>0.40625</v>
      </c>
    </row>
    <row r="987" spans="1:16" x14ac:dyDescent="0.2">
      <c r="A987" t="s">
        <v>3041</v>
      </c>
      <c r="B987">
        <v>0.33714500463267799</v>
      </c>
      <c r="C987">
        <v>16.765929916904401</v>
      </c>
      <c r="D987">
        <v>0.78425725374023803</v>
      </c>
      <c r="E987">
        <v>0.46033664576778799</v>
      </c>
      <c r="F987">
        <v>0.99916976934644897</v>
      </c>
      <c r="G987">
        <v>-4.6392936339666901</v>
      </c>
      <c r="H987" t="s">
        <v>3042</v>
      </c>
      <c r="I987" t="s">
        <v>3043</v>
      </c>
      <c r="J987">
        <v>960</v>
      </c>
      <c r="K987" t="s">
        <v>3041</v>
      </c>
      <c r="L987">
        <v>2229</v>
      </c>
      <c r="M987">
        <v>743</v>
      </c>
      <c r="N987">
        <v>120257.245</v>
      </c>
      <c r="O987">
        <v>13</v>
      </c>
      <c r="P987">
        <v>0.130551816958277</v>
      </c>
    </row>
    <row r="988" spans="1:16" x14ac:dyDescent="0.2">
      <c r="A988" t="s">
        <v>3044</v>
      </c>
      <c r="B988">
        <v>-0.185732027120242</v>
      </c>
      <c r="C988">
        <v>10.3368294844046</v>
      </c>
      <c r="D988">
        <v>-1.4363332381263001</v>
      </c>
      <c r="E988">
        <v>0.19695279249189299</v>
      </c>
      <c r="F988">
        <v>0.99916976934644897</v>
      </c>
      <c r="G988">
        <v>-4.5236478650089103</v>
      </c>
      <c r="H988" t="s">
        <v>3045</v>
      </c>
      <c r="I988" t="s">
        <v>3046</v>
      </c>
      <c r="J988">
        <v>4835</v>
      </c>
      <c r="K988" t="s">
        <v>3044</v>
      </c>
      <c r="L988">
        <v>696</v>
      </c>
      <c r="M988">
        <v>232</v>
      </c>
      <c r="N988">
        <v>1390.6012000000001</v>
      </c>
      <c r="O988">
        <v>2</v>
      </c>
      <c r="P988">
        <v>0.12068965517241401</v>
      </c>
    </row>
    <row r="989" spans="1:16" x14ac:dyDescent="0.2">
      <c r="A989" t="s">
        <v>3047</v>
      </c>
      <c r="B989">
        <v>-0.39329823286439602</v>
      </c>
      <c r="C989">
        <v>14.8548520320641</v>
      </c>
      <c r="D989">
        <v>-0.66090696957922201</v>
      </c>
      <c r="E989">
        <v>0.53124631116898302</v>
      </c>
      <c r="F989">
        <v>0.99916976934644897</v>
      </c>
      <c r="G989">
        <v>-4.6565423685088501</v>
      </c>
      <c r="H989" t="s">
        <v>3048</v>
      </c>
      <c r="I989" t="s">
        <v>3049</v>
      </c>
      <c r="J989">
        <v>3014</v>
      </c>
      <c r="K989" t="s">
        <v>3047</v>
      </c>
      <c r="L989">
        <v>432</v>
      </c>
      <c r="M989">
        <v>144</v>
      </c>
      <c r="N989">
        <v>39850.237500000003</v>
      </c>
      <c r="O989">
        <v>1</v>
      </c>
      <c r="P989">
        <v>5.5555555555555601E-2</v>
      </c>
    </row>
    <row r="990" spans="1:16" x14ac:dyDescent="0.2">
      <c r="A990" t="s">
        <v>3050</v>
      </c>
      <c r="B990">
        <v>0.102844418036192</v>
      </c>
      <c r="C990">
        <v>12.5117396093476</v>
      </c>
      <c r="D990">
        <v>0.36414798882741101</v>
      </c>
      <c r="E990">
        <v>0.72723026172822802</v>
      </c>
      <c r="F990">
        <v>0.99916976934644897</v>
      </c>
      <c r="G990">
        <v>-4.68790121572499</v>
      </c>
      <c r="H990" t="s">
        <v>3051</v>
      </c>
      <c r="I990" t="s">
        <v>3052</v>
      </c>
      <c r="J990">
        <v>3691</v>
      </c>
      <c r="K990" t="s">
        <v>3050</v>
      </c>
      <c r="L990">
        <v>5469</v>
      </c>
      <c r="M990">
        <v>1823</v>
      </c>
      <c r="N990">
        <v>6099.7191999999995</v>
      </c>
      <c r="O990">
        <v>3</v>
      </c>
      <c r="P990">
        <v>1.86505759736698E-2</v>
      </c>
    </row>
    <row r="991" spans="1:16" x14ac:dyDescent="0.2">
      <c r="A991" t="s">
        <v>3053</v>
      </c>
      <c r="B991">
        <v>4.0418738826623703E-2</v>
      </c>
      <c r="C991">
        <v>14.3541670208393</v>
      </c>
      <c r="D991">
        <v>0.24692844136775299</v>
      </c>
      <c r="E991">
        <v>0.81253185308406894</v>
      </c>
      <c r="F991">
        <v>0.99916976934644897</v>
      </c>
      <c r="G991">
        <v>-4.6956653667450299</v>
      </c>
      <c r="H991" t="s">
        <v>3054</v>
      </c>
      <c r="I991" t="s">
        <v>3055</v>
      </c>
      <c r="J991">
        <v>873</v>
      </c>
      <c r="K991" t="s">
        <v>3053</v>
      </c>
      <c r="L991">
        <v>834</v>
      </c>
      <c r="M991">
        <v>278</v>
      </c>
      <c r="N991">
        <v>20142.3815</v>
      </c>
      <c r="O991">
        <v>8</v>
      </c>
      <c r="P991">
        <v>0.36690647482014399</v>
      </c>
    </row>
    <row r="992" spans="1:16" x14ac:dyDescent="0.2">
      <c r="A992" t="s">
        <v>3056</v>
      </c>
      <c r="B992">
        <v>-0.112763852763827</v>
      </c>
      <c r="C992">
        <v>13.1350604756939</v>
      </c>
      <c r="D992">
        <v>-0.26899282691284498</v>
      </c>
      <c r="E992">
        <v>0.79621956012219197</v>
      </c>
      <c r="F992">
        <v>0.99916976934644897</v>
      </c>
      <c r="G992">
        <v>-4.69442132162819</v>
      </c>
      <c r="H992" t="s">
        <v>3057</v>
      </c>
      <c r="I992" t="s">
        <v>3058</v>
      </c>
      <c r="J992">
        <v>35</v>
      </c>
      <c r="K992" t="s">
        <v>3056</v>
      </c>
      <c r="L992">
        <v>1239</v>
      </c>
      <c r="M992">
        <v>413</v>
      </c>
      <c r="N992">
        <v>9450.8829999999998</v>
      </c>
      <c r="O992">
        <v>3.5</v>
      </c>
      <c r="P992">
        <v>0.17070217917675501</v>
      </c>
    </row>
    <row r="993" spans="1:16" x14ac:dyDescent="0.2">
      <c r="A993" t="s">
        <v>3059</v>
      </c>
      <c r="B993">
        <v>0.34313387825395503</v>
      </c>
      <c r="C993">
        <v>12.122183505907399</v>
      </c>
      <c r="D993">
        <v>0.40271418584691299</v>
      </c>
      <c r="E993">
        <v>0.69999120110437196</v>
      </c>
      <c r="F993">
        <v>0.99916976934644897</v>
      </c>
      <c r="G993">
        <v>-4.6847393330061804</v>
      </c>
      <c r="H993" t="s">
        <v>3060</v>
      </c>
      <c r="I993" t="s">
        <v>3061</v>
      </c>
      <c r="J993">
        <v>1385</v>
      </c>
      <c r="K993" t="s">
        <v>3059</v>
      </c>
      <c r="L993">
        <v>1026</v>
      </c>
      <c r="M993">
        <v>342</v>
      </c>
      <c r="N993">
        <v>6796.1710000000003</v>
      </c>
      <c r="O993">
        <v>1</v>
      </c>
      <c r="P993">
        <v>8.4795321637426896E-2</v>
      </c>
    </row>
    <row r="994" spans="1:16" x14ac:dyDescent="0.2">
      <c r="A994" t="s">
        <v>3062</v>
      </c>
      <c r="B994">
        <v>3.2532830865473997E-2</v>
      </c>
      <c r="C994">
        <v>11.6689416627244</v>
      </c>
      <c r="D994">
        <v>8.8515232623703005E-2</v>
      </c>
      <c r="E994">
        <v>0.93211536378736604</v>
      </c>
      <c r="F994">
        <v>0.99916976934644897</v>
      </c>
      <c r="G994">
        <v>-4.70152432055297</v>
      </c>
      <c r="H994" t="s">
        <v>3063</v>
      </c>
      <c r="I994" t="s">
        <v>3064</v>
      </c>
      <c r="J994">
        <v>8034</v>
      </c>
      <c r="K994" t="s">
        <v>3062</v>
      </c>
      <c r="L994">
        <v>999</v>
      </c>
      <c r="M994">
        <v>333</v>
      </c>
      <c r="N994">
        <v>3480.6889999999999</v>
      </c>
      <c r="O994">
        <v>1</v>
      </c>
      <c r="P994">
        <v>7.8078078078078095E-2</v>
      </c>
    </row>
    <row r="995" spans="1:16" x14ac:dyDescent="0.2">
      <c r="A995" t="s">
        <v>3065</v>
      </c>
      <c r="B995">
        <v>4.7487355559418597E-2</v>
      </c>
      <c r="C995">
        <v>13.673276709436101</v>
      </c>
      <c r="D995">
        <v>0.34863696894739299</v>
      </c>
      <c r="E995">
        <v>0.73831053929004797</v>
      </c>
      <c r="F995">
        <v>0.99916976934644897</v>
      </c>
      <c r="G995">
        <v>-4.6890897455001701</v>
      </c>
      <c r="H995" t="s">
        <v>3066</v>
      </c>
      <c r="I995" t="s">
        <v>3067</v>
      </c>
      <c r="J995" t="s">
        <v>100</v>
      </c>
      <c r="K995" t="s">
        <v>100</v>
      </c>
      <c r="L995" t="s">
        <v>100</v>
      </c>
      <c r="M995" t="s">
        <v>100</v>
      </c>
      <c r="N995">
        <v>13098.5735</v>
      </c>
      <c r="O995">
        <v>10</v>
      </c>
      <c r="P995" t="s">
        <v>100</v>
      </c>
    </row>
    <row r="996" spans="1:16" x14ac:dyDescent="0.2">
      <c r="A996" t="s">
        <v>3068</v>
      </c>
      <c r="B996">
        <v>-0.29112870351998199</v>
      </c>
      <c r="C996">
        <v>13.2871769793532</v>
      </c>
      <c r="D996">
        <v>-1.17909292525748</v>
      </c>
      <c r="E996">
        <v>0.27945894614140199</v>
      </c>
      <c r="F996">
        <v>0.99916976934644897</v>
      </c>
      <c r="G996">
        <v>-4.5725625130446703</v>
      </c>
      <c r="H996" t="s">
        <v>3069</v>
      </c>
      <c r="I996" t="s">
        <v>3070</v>
      </c>
      <c r="J996">
        <v>6936</v>
      </c>
      <c r="K996" t="s">
        <v>3068</v>
      </c>
      <c r="L996">
        <v>2346</v>
      </c>
      <c r="M996">
        <v>782</v>
      </c>
      <c r="N996">
        <v>11827.24675</v>
      </c>
      <c r="O996">
        <v>4</v>
      </c>
      <c r="P996">
        <v>6.9693094629156002E-2</v>
      </c>
    </row>
    <row r="997" spans="1:16" x14ac:dyDescent="0.2">
      <c r="A997" t="s">
        <v>3071</v>
      </c>
      <c r="B997">
        <v>-9.5332377648492894E-2</v>
      </c>
      <c r="C997">
        <v>17.519513615975601</v>
      </c>
      <c r="D997">
        <v>-0.38340154136208998</v>
      </c>
      <c r="E997">
        <v>0.713574834423503</v>
      </c>
      <c r="F997">
        <v>0.99916976934644897</v>
      </c>
      <c r="G997">
        <v>-4.6863592887916896</v>
      </c>
      <c r="H997" t="s">
        <v>3072</v>
      </c>
      <c r="I997" t="s">
        <v>3073</v>
      </c>
      <c r="J997">
        <v>3006</v>
      </c>
      <c r="K997" t="s">
        <v>3071</v>
      </c>
      <c r="L997">
        <v>642</v>
      </c>
      <c r="M997">
        <v>214</v>
      </c>
      <c r="N997">
        <v>184237.995</v>
      </c>
      <c r="O997">
        <v>6</v>
      </c>
      <c r="P997">
        <v>0.26635514018691597</v>
      </c>
    </row>
    <row r="998" spans="1:16" x14ac:dyDescent="0.2">
      <c r="A998" t="s">
        <v>3074</v>
      </c>
      <c r="B998">
        <v>8.9157772453725997E-2</v>
      </c>
      <c r="C998">
        <v>14.898153660689999</v>
      </c>
      <c r="D998">
        <v>0.57808281781861803</v>
      </c>
      <c r="E998">
        <v>0.582548797339976</v>
      </c>
      <c r="F998">
        <v>0.99916976934644897</v>
      </c>
      <c r="G998">
        <v>-4.6668397311024199</v>
      </c>
      <c r="H998" t="s">
        <v>3075</v>
      </c>
      <c r="I998" t="s">
        <v>3076</v>
      </c>
      <c r="J998">
        <v>5447</v>
      </c>
      <c r="K998" t="s">
        <v>3074</v>
      </c>
      <c r="L998">
        <v>2176</v>
      </c>
      <c r="M998">
        <v>725</v>
      </c>
      <c r="N998">
        <v>30675.431</v>
      </c>
      <c r="O998">
        <v>25</v>
      </c>
      <c r="P998">
        <v>0.51793103448275901</v>
      </c>
    </row>
    <row r="999" spans="1:16" x14ac:dyDescent="0.2">
      <c r="A999" t="s">
        <v>3077</v>
      </c>
      <c r="B999">
        <v>0.115464782593918</v>
      </c>
      <c r="C999">
        <v>15.5579993874476</v>
      </c>
      <c r="D999">
        <v>0.86203981458188905</v>
      </c>
      <c r="E999">
        <v>0.419138812112898</v>
      </c>
      <c r="F999">
        <v>0.99916976934644897</v>
      </c>
      <c r="G999">
        <v>-4.6273780779639999</v>
      </c>
      <c r="H999" t="s">
        <v>3078</v>
      </c>
      <c r="I999" t="s">
        <v>3079</v>
      </c>
      <c r="J999">
        <v>488</v>
      </c>
      <c r="K999" t="s">
        <v>3077</v>
      </c>
      <c r="L999">
        <v>3129</v>
      </c>
      <c r="M999">
        <v>1043</v>
      </c>
      <c r="N999">
        <v>49497.9035</v>
      </c>
      <c r="O999">
        <v>30.5</v>
      </c>
      <c r="P999">
        <v>0.38878235858101601</v>
      </c>
    </row>
    <row r="1000" spans="1:16" x14ac:dyDescent="0.2">
      <c r="A1000" t="s">
        <v>3080</v>
      </c>
      <c r="B1000">
        <v>-0.17017608944245499</v>
      </c>
      <c r="C1000">
        <v>15.300078913959499</v>
      </c>
      <c r="D1000">
        <v>-1.03186949304682</v>
      </c>
      <c r="E1000">
        <v>0.33876343055684799</v>
      </c>
      <c r="F1000">
        <v>0.99916976934644897</v>
      </c>
      <c r="G1000">
        <v>-4.5990675846944002</v>
      </c>
      <c r="H1000" t="s">
        <v>3081</v>
      </c>
      <c r="I1000" t="s">
        <v>3082</v>
      </c>
      <c r="J1000">
        <v>2184</v>
      </c>
      <c r="K1000" t="s">
        <v>3080</v>
      </c>
      <c r="L1000">
        <v>1260</v>
      </c>
      <c r="M1000">
        <v>420</v>
      </c>
      <c r="N1000">
        <v>40817.781499999997</v>
      </c>
      <c r="O1000">
        <v>11</v>
      </c>
      <c r="P1000">
        <v>0.42142857142857099</v>
      </c>
    </row>
    <row r="1001" spans="1:16" x14ac:dyDescent="0.2">
      <c r="A1001" t="s">
        <v>3083</v>
      </c>
      <c r="B1001">
        <v>-0.22491866222732099</v>
      </c>
      <c r="C1001">
        <v>17.638879268872799</v>
      </c>
      <c r="D1001">
        <v>-1.0744388306925701</v>
      </c>
      <c r="E1001">
        <v>0.32064875888293498</v>
      </c>
      <c r="F1001">
        <v>0.99916976934644897</v>
      </c>
      <c r="G1001">
        <v>-4.59156165434276</v>
      </c>
      <c r="H1001" t="s">
        <v>3084</v>
      </c>
      <c r="I1001" t="s">
        <v>3085</v>
      </c>
      <c r="J1001">
        <v>3925</v>
      </c>
      <c r="K1001" t="s">
        <v>3083</v>
      </c>
      <c r="L1001">
        <v>525</v>
      </c>
      <c r="M1001">
        <v>175</v>
      </c>
      <c r="N1001">
        <v>225350.06</v>
      </c>
      <c r="O1001">
        <v>18</v>
      </c>
      <c r="P1001">
        <v>0.96</v>
      </c>
    </row>
    <row r="1002" spans="1:16" x14ac:dyDescent="0.2">
      <c r="A1002" t="s">
        <v>3086</v>
      </c>
      <c r="B1002">
        <v>9.9580902629494303E-2</v>
      </c>
      <c r="C1002">
        <v>16.970683509813</v>
      </c>
      <c r="D1002">
        <v>0.54386423896537195</v>
      </c>
      <c r="E1002">
        <v>0.60456345050707005</v>
      </c>
      <c r="F1002">
        <v>0.99916976934644897</v>
      </c>
      <c r="G1002">
        <v>-4.6707642076679603</v>
      </c>
      <c r="H1002" t="s">
        <v>3087</v>
      </c>
      <c r="I1002" t="s">
        <v>3088</v>
      </c>
      <c r="J1002">
        <v>8531</v>
      </c>
      <c r="K1002" t="s">
        <v>3086</v>
      </c>
      <c r="L1002">
        <v>1119</v>
      </c>
      <c r="M1002">
        <v>373</v>
      </c>
      <c r="N1002">
        <v>128357.27499999999</v>
      </c>
      <c r="O1002">
        <v>21.5</v>
      </c>
      <c r="P1002">
        <v>0.70107238605898103</v>
      </c>
    </row>
    <row r="1003" spans="1:16" x14ac:dyDescent="0.2">
      <c r="A1003" t="s">
        <v>3089</v>
      </c>
      <c r="B1003">
        <v>-6.2237833271989701E-2</v>
      </c>
      <c r="C1003">
        <v>12.9671949424521</v>
      </c>
      <c r="D1003">
        <v>-0.316474355559759</v>
      </c>
      <c r="E1003">
        <v>0.76149973194621801</v>
      </c>
      <c r="F1003">
        <v>0.99916976934644897</v>
      </c>
      <c r="G1003">
        <v>-4.69139953189124</v>
      </c>
      <c r="H1003" t="s">
        <v>3090</v>
      </c>
      <c r="I1003" t="s">
        <v>3091</v>
      </c>
      <c r="J1003">
        <v>7570</v>
      </c>
      <c r="K1003" t="s">
        <v>3089</v>
      </c>
      <c r="L1003">
        <v>675</v>
      </c>
      <c r="M1003">
        <v>225</v>
      </c>
      <c r="N1003">
        <v>8169.4011</v>
      </c>
      <c r="O1003">
        <v>4</v>
      </c>
      <c r="P1003">
        <v>0.2</v>
      </c>
    </row>
    <row r="1004" spans="1:16" x14ac:dyDescent="0.2">
      <c r="A1004" t="s">
        <v>3092</v>
      </c>
      <c r="B1004">
        <v>0.25297632738248899</v>
      </c>
      <c r="C1004">
        <v>12.702676512190401</v>
      </c>
      <c r="D1004">
        <v>0.83462507174307798</v>
      </c>
      <c r="E1004">
        <v>0.433344633243542</v>
      </c>
      <c r="F1004">
        <v>0.99916976934644897</v>
      </c>
      <c r="G1004">
        <v>-4.6316618254222099</v>
      </c>
      <c r="H1004" t="s">
        <v>3093</v>
      </c>
      <c r="I1004" t="s">
        <v>3094</v>
      </c>
      <c r="J1004">
        <v>7572</v>
      </c>
      <c r="K1004" t="s">
        <v>3092</v>
      </c>
      <c r="L1004">
        <v>1107</v>
      </c>
      <c r="M1004">
        <v>369</v>
      </c>
      <c r="N1004">
        <v>6654.3964999999998</v>
      </c>
      <c r="O1004">
        <v>2</v>
      </c>
      <c r="P1004">
        <v>5.9620596205962099E-2</v>
      </c>
    </row>
    <row r="1005" spans="1:16" x14ac:dyDescent="0.2">
      <c r="A1005" t="s">
        <v>3095</v>
      </c>
      <c r="B1005">
        <v>-0.27815667385944698</v>
      </c>
      <c r="C1005">
        <v>14.157328021981</v>
      </c>
      <c r="D1005">
        <v>-1.84830552714109</v>
      </c>
      <c r="E1005">
        <v>0.109988303686228</v>
      </c>
      <c r="F1005">
        <v>0.99916976934644897</v>
      </c>
      <c r="G1005">
        <v>-4.4439347623492598</v>
      </c>
      <c r="H1005" t="s">
        <v>3096</v>
      </c>
      <c r="I1005" t="s">
        <v>3097</v>
      </c>
      <c r="J1005">
        <v>4668</v>
      </c>
      <c r="K1005" t="s">
        <v>3095</v>
      </c>
      <c r="L1005">
        <v>1236</v>
      </c>
      <c r="M1005">
        <v>412</v>
      </c>
      <c r="N1005">
        <v>18128.846000000001</v>
      </c>
      <c r="O1005">
        <v>6</v>
      </c>
      <c r="P1005">
        <v>0.19296116504854399</v>
      </c>
    </row>
    <row r="1006" spans="1:16" x14ac:dyDescent="0.2">
      <c r="A1006" t="s">
        <v>3098</v>
      </c>
      <c r="B1006">
        <v>-0.13264405179330299</v>
      </c>
      <c r="C1006">
        <v>17.546013330191698</v>
      </c>
      <c r="D1006">
        <v>-0.80155662920835602</v>
      </c>
      <c r="E1006">
        <v>0.45093599989717997</v>
      </c>
      <c r="F1006">
        <v>0.99916976934644897</v>
      </c>
      <c r="G1006">
        <v>-4.6367083423325104</v>
      </c>
      <c r="H1006" t="s">
        <v>3099</v>
      </c>
      <c r="I1006" t="s">
        <v>3100</v>
      </c>
      <c r="J1006">
        <v>3159</v>
      </c>
      <c r="K1006" t="s">
        <v>3098</v>
      </c>
      <c r="L1006">
        <v>324</v>
      </c>
      <c r="M1006">
        <v>108</v>
      </c>
      <c r="N1006">
        <v>182843.19</v>
      </c>
      <c r="O1006">
        <v>12</v>
      </c>
      <c r="P1006">
        <v>1</v>
      </c>
    </row>
    <row r="1007" spans="1:16" x14ac:dyDescent="0.2">
      <c r="A1007" t="s">
        <v>3101</v>
      </c>
      <c r="B1007">
        <v>-8.5547198434369406E-2</v>
      </c>
      <c r="C1007">
        <v>12.9004293290636</v>
      </c>
      <c r="D1007">
        <v>-0.26613700724400502</v>
      </c>
      <c r="E1007">
        <v>0.79832485315373203</v>
      </c>
      <c r="F1007">
        <v>0.99916976934644897</v>
      </c>
      <c r="G1007">
        <v>-4.6945881097508497</v>
      </c>
      <c r="H1007" t="s">
        <v>3102</v>
      </c>
      <c r="I1007" t="s">
        <v>3103</v>
      </c>
      <c r="J1007">
        <v>8834</v>
      </c>
      <c r="K1007" t="s">
        <v>3101</v>
      </c>
      <c r="L1007">
        <v>579</v>
      </c>
      <c r="M1007">
        <v>193</v>
      </c>
      <c r="N1007">
        <v>9024.4060000000009</v>
      </c>
      <c r="O1007">
        <v>1.5</v>
      </c>
      <c r="P1007">
        <v>8.2901554404145095E-2</v>
      </c>
    </row>
    <row r="1008" spans="1:16" x14ac:dyDescent="0.2">
      <c r="A1008" t="s">
        <v>3104</v>
      </c>
      <c r="B1008">
        <v>-7.3128191081995197E-2</v>
      </c>
      <c r="C1008">
        <v>16.564813852269499</v>
      </c>
      <c r="D1008">
        <v>-0.43493904197889399</v>
      </c>
      <c r="E1008">
        <v>0.67759127103971295</v>
      </c>
      <c r="F1008">
        <v>0.99916976934644897</v>
      </c>
      <c r="G1008">
        <v>-4.6818754275352701</v>
      </c>
      <c r="H1008" t="s">
        <v>3105</v>
      </c>
      <c r="I1008" t="s">
        <v>3106</v>
      </c>
      <c r="J1008">
        <v>2805</v>
      </c>
      <c r="K1008" t="s">
        <v>3104</v>
      </c>
      <c r="L1008">
        <v>1242</v>
      </c>
      <c r="M1008">
        <v>414</v>
      </c>
      <c r="N1008">
        <v>91102.19</v>
      </c>
      <c r="O1008">
        <v>27</v>
      </c>
      <c r="P1008">
        <v>0.72101449275362295</v>
      </c>
    </row>
    <row r="1009" spans="1:16" x14ac:dyDescent="0.2">
      <c r="A1009" t="s">
        <v>3107</v>
      </c>
      <c r="B1009">
        <v>7.4262988495943802E-2</v>
      </c>
      <c r="C1009">
        <v>14.278405989201699</v>
      </c>
      <c r="D1009">
        <v>0.52566032884682201</v>
      </c>
      <c r="E1009">
        <v>0.61646210957577896</v>
      </c>
      <c r="F1009">
        <v>0.99916976934644897</v>
      </c>
      <c r="G1009">
        <v>-4.67276974757005</v>
      </c>
      <c r="H1009" t="s">
        <v>3108</v>
      </c>
      <c r="I1009" t="s">
        <v>3109</v>
      </c>
      <c r="J1009">
        <v>5578</v>
      </c>
      <c r="K1009" t="s">
        <v>3107</v>
      </c>
      <c r="L1009">
        <v>2019</v>
      </c>
      <c r="M1009">
        <v>673</v>
      </c>
      <c r="N1009">
        <v>19149.648000000001</v>
      </c>
      <c r="O1009">
        <v>7.5</v>
      </c>
      <c r="P1009">
        <v>0.17830609212481399</v>
      </c>
    </row>
    <row r="1010" spans="1:16" x14ac:dyDescent="0.2">
      <c r="A1010" t="s">
        <v>3110</v>
      </c>
      <c r="B1010">
        <v>4.8057597454072001E-3</v>
      </c>
      <c r="C1010">
        <v>14.836815939916701</v>
      </c>
      <c r="D1010">
        <v>3.4664815553547501E-2</v>
      </c>
      <c r="E1010">
        <v>0.97338078237258197</v>
      </c>
      <c r="F1010">
        <v>0.99916976934644897</v>
      </c>
      <c r="G1010">
        <v>-4.70226172876158</v>
      </c>
      <c r="H1010" t="s">
        <v>3111</v>
      </c>
      <c r="I1010" t="s">
        <v>3112</v>
      </c>
      <c r="J1010">
        <v>3673</v>
      </c>
      <c r="K1010" t="s">
        <v>3110</v>
      </c>
      <c r="L1010">
        <v>3546</v>
      </c>
      <c r="M1010">
        <v>1182</v>
      </c>
      <c r="N1010">
        <v>29970.753000000001</v>
      </c>
      <c r="O1010">
        <v>11</v>
      </c>
      <c r="P1010">
        <v>0.120981387478849</v>
      </c>
    </row>
    <row r="1011" spans="1:16" x14ac:dyDescent="0.2">
      <c r="A1011" t="s">
        <v>3113</v>
      </c>
      <c r="B1011">
        <v>-1.5857390640221101E-2</v>
      </c>
      <c r="C1011">
        <v>15.0438621991847</v>
      </c>
      <c r="D1011">
        <v>-0.115498382540258</v>
      </c>
      <c r="E1011">
        <v>0.911514684148237</v>
      </c>
      <c r="F1011">
        <v>0.99916976934644897</v>
      </c>
      <c r="G1011">
        <v>-4.7009133742213498</v>
      </c>
      <c r="H1011" t="s">
        <v>3114</v>
      </c>
      <c r="I1011" t="s">
        <v>3115</v>
      </c>
      <c r="J1011">
        <v>7343</v>
      </c>
      <c r="K1011" t="s">
        <v>3113</v>
      </c>
      <c r="L1011">
        <v>2295</v>
      </c>
      <c r="M1011">
        <v>765</v>
      </c>
      <c r="N1011">
        <v>33765.661999999997</v>
      </c>
      <c r="O1011">
        <v>18.5</v>
      </c>
      <c r="P1011">
        <v>0.27581699346405197</v>
      </c>
    </row>
    <row r="1012" spans="1:16" x14ac:dyDescent="0.2">
      <c r="A1012" t="s">
        <v>3116</v>
      </c>
      <c r="B1012">
        <v>-0.22720598337019901</v>
      </c>
      <c r="C1012">
        <v>12.357231422863</v>
      </c>
      <c r="D1012">
        <v>-1.32113032348893</v>
      </c>
      <c r="E1012">
        <v>0.23078734505021201</v>
      </c>
      <c r="F1012">
        <v>0.99916976934644897</v>
      </c>
      <c r="G1012">
        <v>-4.5458324738800098</v>
      </c>
      <c r="H1012" t="s">
        <v>3117</v>
      </c>
      <c r="I1012" t="s">
        <v>3118</v>
      </c>
      <c r="J1012">
        <v>3727</v>
      </c>
      <c r="K1012" t="s">
        <v>3116</v>
      </c>
      <c r="L1012">
        <v>1044</v>
      </c>
      <c r="M1012">
        <v>348</v>
      </c>
      <c r="N1012">
        <v>5361.8104999999996</v>
      </c>
      <c r="O1012">
        <v>1</v>
      </c>
      <c r="P1012">
        <v>5.7471264367816098E-2</v>
      </c>
    </row>
    <row r="1013" spans="1:16" x14ac:dyDescent="0.2">
      <c r="A1013" t="s">
        <v>3119</v>
      </c>
      <c r="B1013">
        <v>-1.1234449548943801E-2</v>
      </c>
      <c r="C1013">
        <v>13.895092081453001</v>
      </c>
      <c r="D1013">
        <v>-3.1905960219206601E-2</v>
      </c>
      <c r="E1013">
        <v>0.97549845142125302</v>
      </c>
      <c r="F1013">
        <v>0.99916976934644897</v>
      </c>
      <c r="G1013">
        <v>-4.7022821649394704</v>
      </c>
      <c r="H1013" t="s">
        <v>3120</v>
      </c>
      <c r="I1013" t="s">
        <v>3121</v>
      </c>
      <c r="J1013">
        <v>5566</v>
      </c>
      <c r="K1013" t="s">
        <v>3119</v>
      </c>
      <c r="L1013">
        <v>1284</v>
      </c>
      <c r="M1013">
        <v>428</v>
      </c>
      <c r="N1013">
        <v>16935.016</v>
      </c>
      <c r="O1013">
        <v>7.5</v>
      </c>
      <c r="P1013">
        <v>0.29789719626168198</v>
      </c>
    </row>
    <row r="1014" spans="1:16" x14ac:dyDescent="0.2">
      <c r="A1014" t="s">
        <v>3122</v>
      </c>
      <c r="B1014">
        <v>0.128938996950268</v>
      </c>
      <c r="C1014">
        <v>16.2645065762832</v>
      </c>
      <c r="D1014">
        <v>0.50924907341863901</v>
      </c>
      <c r="E1014">
        <v>0.62729762725464899</v>
      </c>
      <c r="F1014">
        <v>0.99916976934644897</v>
      </c>
      <c r="G1014">
        <v>-4.6745277714979698</v>
      </c>
      <c r="H1014" t="s">
        <v>3123</v>
      </c>
      <c r="I1014" t="s">
        <v>3124</v>
      </c>
      <c r="J1014">
        <v>824</v>
      </c>
      <c r="K1014" t="s">
        <v>3122</v>
      </c>
      <c r="L1014">
        <v>2103</v>
      </c>
      <c r="M1014">
        <v>701</v>
      </c>
      <c r="N1014">
        <v>78938.725000000006</v>
      </c>
      <c r="O1014">
        <v>40.5</v>
      </c>
      <c r="P1014">
        <v>0.81312410841654803</v>
      </c>
    </row>
    <row r="1015" spans="1:16" x14ac:dyDescent="0.2">
      <c r="A1015" t="s">
        <v>3125</v>
      </c>
      <c r="B1015">
        <v>-0.478708947072368</v>
      </c>
      <c r="C1015">
        <v>11.7503723485629</v>
      </c>
      <c r="D1015">
        <v>-1.58183543240522</v>
      </c>
      <c r="E1015">
        <v>0.16068167698758201</v>
      </c>
      <c r="F1015">
        <v>0.99916976934644897</v>
      </c>
      <c r="G1015">
        <v>-4.4953570778356502</v>
      </c>
      <c r="H1015" t="s">
        <v>3126</v>
      </c>
      <c r="I1015" t="s">
        <v>3127</v>
      </c>
      <c r="J1015">
        <v>1051</v>
      </c>
      <c r="K1015" t="s">
        <v>3125</v>
      </c>
      <c r="L1015">
        <v>1038</v>
      </c>
      <c r="M1015">
        <v>346</v>
      </c>
      <c r="N1015">
        <v>4156.1673499999997</v>
      </c>
      <c r="O1015">
        <v>1</v>
      </c>
      <c r="P1015">
        <v>5.2023121387283197E-2</v>
      </c>
    </row>
    <row r="1016" spans="1:16" x14ac:dyDescent="0.2">
      <c r="A1016" t="s">
        <v>3128</v>
      </c>
      <c r="B1016">
        <v>9.3523612514134796E-2</v>
      </c>
      <c r="C1016">
        <v>14.256326402665801</v>
      </c>
      <c r="D1016">
        <v>0.50086737859107</v>
      </c>
      <c r="E1016">
        <v>0.63287068368285804</v>
      </c>
      <c r="F1016">
        <v>0.99916976934644897</v>
      </c>
      <c r="G1016">
        <v>-4.6754071101869696</v>
      </c>
      <c r="H1016" t="s">
        <v>3129</v>
      </c>
      <c r="I1016" t="s">
        <v>3130</v>
      </c>
      <c r="J1016">
        <v>5771</v>
      </c>
      <c r="K1016" t="s">
        <v>3128</v>
      </c>
      <c r="L1016">
        <v>1248</v>
      </c>
      <c r="M1016">
        <v>416</v>
      </c>
      <c r="N1016">
        <v>18644.449499999999</v>
      </c>
      <c r="O1016">
        <v>8</v>
      </c>
      <c r="P1016">
        <v>0.22716346153846201</v>
      </c>
    </row>
    <row r="1017" spans="1:16" x14ac:dyDescent="0.2">
      <c r="A1017" t="s">
        <v>3131</v>
      </c>
      <c r="B1017">
        <v>0.135234818558192</v>
      </c>
      <c r="C1017">
        <v>18.056064984316698</v>
      </c>
      <c r="D1017">
        <v>0.58916984562896701</v>
      </c>
      <c r="E1017">
        <v>0.57551652794997099</v>
      </c>
      <c r="F1017">
        <v>0.99916976934644897</v>
      </c>
      <c r="G1017">
        <v>-4.6655257747954</v>
      </c>
      <c r="H1017" t="s">
        <v>3132</v>
      </c>
      <c r="I1017" t="s">
        <v>3133</v>
      </c>
      <c r="J1017">
        <v>1503</v>
      </c>
      <c r="K1017" t="s">
        <v>3131</v>
      </c>
      <c r="L1017">
        <v>1776</v>
      </c>
      <c r="M1017">
        <v>592</v>
      </c>
      <c r="N1017">
        <v>268580.09499999997</v>
      </c>
      <c r="O1017">
        <v>38.5</v>
      </c>
      <c r="P1017">
        <v>0.66891891891891897</v>
      </c>
    </row>
    <row r="1018" spans="1:16" x14ac:dyDescent="0.2">
      <c r="A1018" t="s">
        <v>3134</v>
      </c>
      <c r="B1018">
        <v>0.189562967574265</v>
      </c>
      <c r="C1018">
        <v>18.910226393506001</v>
      </c>
      <c r="D1018">
        <v>0.70689146364384703</v>
      </c>
      <c r="E1018">
        <v>0.50402489014281304</v>
      </c>
      <c r="F1018">
        <v>0.99916976934644897</v>
      </c>
      <c r="G1018">
        <v>-4.6503657110134196</v>
      </c>
      <c r="H1018" t="s">
        <v>3135</v>
      </c>
      <c r="I1018" t="s">
        <v>3136</v>
      </c>
      <c r="J1018">
        <v>1655</v>
      </c>
      <c r="K1018" t="s">
        <v>3134</v>
      </c>
      <c r="L1018">
        <v>1845</v>
      </c>
      <c r="M1018">
        <v>615</v>
      </c>
      <c r="N1018">
        <v>475007.48499999999</v>
      </c>
      <c r="O1018">
        <v>53.5</v>
      </c>
      <c r="P1018">
        <v>0.83821138211382096</v>
      </c>
    </row>
    <row r="1019" spans="1:16" x14ac:dyDescent="0.2">
      <c r="A1019" t="s">
        <v>3137</v>
      </c>
      <c r="B1019">
        <v>9.2272872110772397E-3</v>
      </c>
      <c r="C1019">
        <v>14.7174958631607</v>
      </c>
      <c r="D1019">
        <v>5.5041574832149998E-2</v>
      </c>
      <c r="E1019">
        <v>0.95774824144677195</v>
      </c>
      <c r="F1019">
        <v>0.99916976934644897</v>
      </c>
      <c r="G1019">
        <v>-4.7020583877346001</v>
      </c>
      <c r="H1019" t="s">
        <v>3138</v>
      </c>
      <c r="I1019" t="s">
        <v>3139</v>
      </c>
      <c r="J1019">
        <v>5211</v>
      </c>
      <c r="K1019" t="s">
        <v>3137</v>
      </c>
      <c r="L1019">
        <v>2343</v>
      </c>
      <c r="M1019">
        <v>781</v>
      </c>
      <c r="N1019">
        <v>26342.476500000001</v>
      </c>
      <c r="O1019">
        <v>23</v>
      </c>
      <c r="P1019">
        <v>0.42125480153649197</v>
      </c>
    </row>
    <row r="1020" spans="1:16" x14ac:dyDescent="0.2">
      <c r="A1020" t="s">
        <v>3140</v>
      </c>
      <c r="B1020">
        <v>0.109226257327384</v>
      </c>
      <c r="C1020">
        <v>13.534475862314901</v>
      </c>
      <c r="D1020">
        <v>0.37840901069729699</v>
      </c>
      <c r="E1020">
        <v>0.71710505932697699</v>
      </c>
      <c r="F1020">
        <v>0.99916976934644897</v>
      </c>
      <c r="G1020">
        <v>-4.6867661605555302</v>
      </c>
      <c r="H1020" t="s">
        <v>3141</v>
      </c>
      <c r="I1020" t="s">
        <v>3142</v>
      </c>
      <c r="J1020">
        <v>2760</v>
      </c>
      <c r="K1020" t="s">
        <v>3140</v>
      </c>
      <c r="L1020">
        <v>582</v>
      </c>
      <c r="M1020">
        <v>194</v>
      </c>
      <c r="N1020">
        <v>13422.7685</v>
      </c>
      <c r="O1020">
        <v>1</v>
      </c>
      <c r="P1020">
        <v>0.10309278350515499</v>
      </c>
    </row>
    <row r="1021" spans="1:16" x14ac:dyDescent="0.2">
      <c r="A1021" t="s">
        <v>3143</v>
      </c>
      <c r="B1021">
        <v>0.18067639119459999</v>
      </c>
      <c r="C1021">
        <v>14.4644826860963</v>
      </c>
      <c r="D1021">
        <v>1.09630350934</v>
      </c>
      <c r="E1021">
        <v>0.31165405704737298</v>
      </c>
      <c r="F1021">
        <v>0.99916976934644897</v>
      </c>
      <c r="G1021">
        <v>-4.5876529290144603</v>
      </c>
      <c r="H1021" t="s">
        <v>3144</v>
      </c>
      <c r="I1021" t="s">
        <v>3145</v>
      </c>
      <c r="J1021">
        <v>3958</v>
      </c>
      <c r="K1021" t="s">
        <v>3143</v>
      </c>
      <c r="L1021">
        <v>753</v>
      </c>
      <c r="M1021">
        <v>251</v>
      </c>
      <c r="N1021">
        <v>22847.858499999998</v>
      </c>
      <c r="O1021">
        <v>6</v>
      </c>
      <c r="P1021">
        <v>0.22908366533864499</v>
      </c>
    </row>
    <row r="1022" spans="1:16" x14ac:dyDescent="0.2">
      <c r="A1022" t="s">
        <v>3146</v>
      </c>
      <c r="B1022">
        <v>-2.38303539519471E-2</v>
      </c>
      <c r="C1022">
        <v>17.505109605565298</v>
      </c>
      <c r="D1022">
        <v>-0.16926244035262999</v>
      </c>
      <c r="E1022">
        <v>0.87070405755749702</v>
      </c>
      <c r="F1022">
        <v>0.99916976934644897</v>
      </c>
      <c r="G1022">
        <v>-4.6992191209952603</v>
      </c>
      <c r="H1022" t="s">
        <v>3147</v>
      </c>
      <c r="I1022" t="s">
        <v>3148</v>
      </c>
      <c r="J1022">
        <v>5702</v>
      </c>
      <c r="K1022" t="s">
        <v>3146</v>
      </c>
      <c r="L1022">
        <v>1320</v>
      </c>
      <c r="M1022">
        <v>440</v>
      </c>
      <c r="N1022">
        <v>183922.76500000001</v>
      </c>
      <c r="O1022">
        <v>46</v>
      </c>
      <c r="P1022">
        <v>1</v>
      </c>
    </row>
    <row r="1023" spans="1:16" x14ac:dyDescent="0.2">
      <c r="A1023" t="s">
        <v>3149</v>
      </c>
      <c r="B1023">
        <v>7.4143169210230994E-2</v>
      </c>
      <c r="C1023">
        <v>18.5421938634056</v>
      </c>
      <c r="D1023">
        <v>0.353017178913614</v>
      </c>
      <c r="E1023">
        <v>0.73517454136101401</v>
      </c>
      <c r="F1023">
        <v>0.99916976934644897</v>
      </c>
      <c r="G1023">
        <v>-4.6887589957444904</v>
      </c>
      <c r="H1023" t="s">
        <v>3150</v>
      </c>
      <c r="I1023" t="s">
        <v>3151</v>
      </c>
      <c r="J1023">
        <v>6950</v>
      </c>
      <c r="K1023" t="s">
        <v>3149</v>
      </c>
      <c r="L1023">
        <v>1671</v>
      </c>
      <c r="M1023">
        <v>557</v>
      </c>
      <c r="N1023">
        <v>374506.02</v>
      </c>
      <c r="O1023">
        <v>57</v>
      </c>
      <c r="P1023">
        <v>0.99281867145421898</v>
      </c>
    </row>
    <row r="1024" spans="1:16" x14ac:dyDescent="0.2">
      <c r="A1024" t="s">
        <v>3152</v>
      </c>
      <c r="B1024">
        <v>0.15805556465916801</v>
      </c>
      <c r="C1024">
        <v>15.529439661056999</v>
      </c>
      <c r="D1024">
        <v>0.64763689837468397</v>
      </c>
      <c r="E1024">
        <v>0.53927187011850497</v>
      </c>
      <c r="F1024">
        <v>0.99916976934644897</v>
      </c>
      <c r="G1024">
        <v>-4.6582654477232097</v>
      </c>
      <c r="H1024" t="s">
        <v>3153</v>
      </c>
      <c r="I1024" t="s">
        <v>3154</v>
      </c>
      <c r="J1024">
        <v>5770</v>
      </c>
      <c r="K1024" t="s">
        <v>3152</v>
      </c>
      <c r="L1024">
        <v>1308</v>
      </c>
      <c r="M1024">
        <v>436</v>
      </c>
      <c r="N1024">
        <v>47196.182999999997</v>
      </c>
      <c r="O1024">
        <v>18</v>
      </c>
      <c r="P1024">
        <v>0.57798165137614699</v>
      </c>
    </row>
    <row r="1025" spans="1:16" x14ac:dyDescent="0.2">
      <c r="A1025" t="s">
        <v>3155</v>
      </c>
      <c r="B1025">
        <v>-2.464872611462E-2</v>
      </c>
      <c r="C1025">
        <v>12.6883492583811</v>
      </c>
      <c r="D1025">
        <v>-0.115462474287797</v>
      </c>
      <c r="E1025">
        <v>0.91154205358464102</v>
      </c>
      <c r="F1025">
        <v>0.99916976934644897</v>
      </c>
      <c r="G1025">
        <v>-4.7009142939394604</v>
      </c>
      <c r="H1025" t="s">
        <v>3156</v>
      </c>
      <c r="I1025" t="s">
        <v>3157</v>
      </c>
      <c r="J1025">
        <v>2068</v>
      </c>
      <c r="K1025" t="s">
        <v>3155</v>
      </c>
      <c r="L1025">
        <v>2490</v>
      </c>
      <c r="M1025">
        <v>830</v>
      </c>
      <c r="N1025">
        <v>6492.7606500000002</v>
      </c>
      <c r="O1025">
        <v>5.5</v>
      </c>
      <c r="P1025">
        <v>9.9397590361445798E-2</v>
      </c>
    </row>
    <row r="1026" spans="1:16" x14ac:dyDescent="0.2">
      <c r="A1026" t="s">
        <v>3158</v>
      </c>
      <c r="B1026">
        <v>-0.251064816801012</v>
      </c>
      <c r="C1026">
        <v>17.138578549271401</v>
      </c>
      <c r="D1026">
        <v>-0.96137772143438804</v>
      </c>
      <c r="E1026">
        <v>0.37053770021911298</v>
      </c>
      <c r="F1026">
        <v>0.99916976934644897</v>
      </c>
      <c r="G1026">
        <v>-4.6111608304810199</v>
      </c>
      <c r="H1026" t="s">
        <v>3159</v>
      </c>
      <c r="I1026" t="s">
        <v>3160</v>
      </c>
      <c r="J1026">
        <v>6165</v>
      </c>
      <c r="K1026" t="s">
        <v>3158</v>
      </c>
      <c r="L1026">
        <v>333</v>
      </c>
      <c r="M1026">
        <v>111</v>
      </c>
      <c r="N1026">
        <v>128577.83500000001</v>
      </c>
      <c r="O1026">
        <v>9</v>
      </c>
      <c r="P1026">
        <v>0.62612612612612595</v>
      </c>
    </row>
    <row r="1027" spans="1:16" x14ac:dyDescent="0.2">
      <c r="A1027" t="s">
        <v>3161</v>
      </c>
      <c r="B1027">
        <v>0.25652635476258501</v>
      </c>
      <c r="C1027">
        <v>13.8735778330619</v>
      </c>
      <c r="D1027">
        <v>0.832040650881264</v>
      </c>
      <c r="E1027">
        <v>0.43470152403979201</v>
      </c>
      <c r="F1027">
        <v>0.99916976934644897</v>
      </c>
      <c r="G1027">
        <v>-4.6320610579919501</v>
      </c>
      <c r="H1027" t="s">
        <v>3162</v>
      </c>
      <c r="I1027" t="s">
        <v>3163</v>
      </c>
      <c r="J1027">
        <v>3693</v>
      </c>
      <c r="K1027" t="s">
        <v>3161</v>
      </c>
      <c r="L1027">
        <v>2400</v>
      </c>
      <c r="M1027">
        <v>800</v>
      </c>
      <c r="N1027">
        <v>17541.917000000001</v>
      </c>
      <c r="O1027">
        <v>5</v>
      </c>
      <c r="P1027">
        <v>0.1</v>
      </c>
    </row>
    <row r="1028" spans="1:16" x14ac:dyDescent="0.2">
      <c r="A1028" t="s">
        <v>3164</v>
      </c>
      <c r="B1028">
        <v>0.166792152900928</v>
      </c>
      <c r="C1028">
        <v>17.017920221949499</v>
      </c>
      <c r="D1028">
        <v>0.69436596081628199</v>
      </c>
      <c r="E1028">
        <v>0.51134817326864601</v>
      </c>
      <c r="F1028">
        <v>0.99916976934644897</v>
      </c>
      <c r="G1028">
        <v>-4.6520791844535303</v>
      </c>
      <c r="H1028" t="s">
        <v>3165</v>
      </c>
      <c r="I1028" t="s">
        <v>3166</v>
      </c>
      <c r="J1028">
        <v>378</v>
      </c>
      <c r="K1028" t="s">
        <v>3164</v>
      </c>
      <c r="L1028">
        <v>543</v>
      </c>
      <c r="M1028">
        <v>181</v>
      </c>
      <c r="N1028">
        <v>132906.32</v>
      </c>
      <c r="O1028">
        <v>11.5</v>
      </c>
      <c r="P1028">
        <v>0.75138121546961301</v>
      </c>
    </row>
    <row r="1029" spans="1:16" x14ac:dyDescent="0.2">
      <c r="A1029" t="s">
        <v>3167</v>
      </c>
      <c r="B1029">
        <v>0.24891532175639999</v>
      </c>
      <c r="C1029">
        <v>19.4659812411915</v>
      </c>
      <c r="D1029">
        <v>0.808108944811195</v>
      </c>
      <c r="E1029">
        <v>0.447410856326245</v>
      </c>
      <c r="F1029">
        <v>0.99916976934644897</v>
      </c>
      <c r="G1029">
        <v>-4.6357191867325698</v>
      </c>
      <c r="H1029" t="s">
        <v>3168</v>
      </c>
      <c r="I1029" t="s">
        <v>3169</v>
      </c>
      <c r="J1029">
        <v>6129</v>
      </c>
      <c r="K1029" t="s">
        <v>3167</v>
      </c>
      <c r="L1029">
        <v>747</v>
      </c>
      <c r="M1029">
        <v>249</v>
      </c>
      <c r="N1029">
        <v>752007.9</v>
      </c>
      <c r="O1029">
        <v>27</v>
      </c>
      <c r="P1029">
        <v>0.95180722891566305</v>
      </c>
    </row>
    <row r="1030" spans="1:16" x14ac:dyDescent="0.2">
      <c r="A1030" t="s">
        <v>3170</v>
      </c>
      <c r="B1030">
        <v>4.49718221637916E-2</v>
      </c>
      <c r="C1030">
        <v>17.5250131217188</v>
      </c>
      <c r="D1030">
        <v>0.233207710698972</v>
      </c>
      <c r="E1030">
        <v>0.82272752242659497</v>
      </c>
      <c r="F1030">
        <v>0.99916976934644897</v>
      </c>
      <c r="G1030">
        <v>-4.69638709033579</v>
      </c>
      <c r="H1030" t="s">
        <v>3171</v>
      </c>
      <c r="I1030" t="s">
        <v>3172</v>
      </c>
      <c r="J1030">
        <v>7414</v>
      </c>
      <c r="K1030" t="s">
        <v>3170</v>
      </c>
      <c r="L1030">
        <v>3405</v>
      </c>
      <c r="M1030">
        <v>1135</v>
      </c>
      <c r="N1030">
        <v>180623.845</v>
      </c>
      <c r="O1030">
        <v>69</v>
      </c>
      <c r="P1030">
        <v>0.66916299559471404</v>
      </c>
    </row>
    <row r="1031" spans="1:16" x14ac:dyDescent="0.2">
      <c r="A1031" t="s">
        <v>3173</v>
      </c>
      <c r="B1031">
        <v>0.14834534776593999</v>
      </c>
      <c r="C1031">
        <v>14.5046743786584</v>
      </c>
      <c r="D1031">
        <v>1.00278534907618</v>
      </c>
      <c r="E1031">
        <v>0.35160261659945102</v>
      </c>
      <c r="F1031">
        <v>0.99916976934644897</v>
      </c>
      <c r="G1031">
        <v>-4.6041106104552201</v>
      </c>
      <c r="H1031" t="s">
        <v>3174</v>
      </c>
      <c r="I1031" t="s">
        <v>3175</v>
      </c>
      <c r="J1031">
        <v>6651</v>
      </c>
      <c r="K1031" t="s">
        <v>3173</v>
      </c>
      <c r="L1031">
        <v>7281</v>
      </c>
      <c r="M1031">
        <v>2427</v>
      </c>
      <c r="N1031">
        <v>23121.837</v>
      </c>
      <c r="O1031">
        <v>15.5</v>
      </c>
      <c r="P1031">
        <v>9.4973217964565301E-2</v>
      </c>
    </row>
    <row r="1032" spans="1:16" x14ac:dyDescent="0.2">
      <c r="A1032" t="s">
        <v>3176</v>
      </c>
      <c r="B1032">
        <v>4.6097868502435801E-2</v>
      </c>
      <c r="C1032">
        <v>14.0324486023587</v>
      </c>
      <c r="D1032">
        <v>0.34024998480791502</v>
      </c>
      <c r="E1032">
        <v>0.74433026528116597</v>
      </c>
      <c r="F1032">
        <v>0.99916976934644897</v>
      </c>
      <c r="G1032">
        <v>-4.6897122713303601</v>
      </c>
      <c r="H1032" t="s">
        <v>3177</v>
      </c>
      <c r="I1032" t="s">
        <v>3178</v>
      </c>
      <c r="J1032">
        <v>7936</v>
      </c>
      <c r="K1032" t="s">
        <v>3176</v>
      </c>
      <c r="L1032">
        <v>1164</v>
      </c>
      <c r="M1032">
        <v>388</v>
      </c>
      <c r="N1032">
        <v>17128.6005</v>
      </c>
      <c r="O1032">
        <v>8</v>
      </c>
      <c r="P1032">
        <v>0.36855670103092802</v>
      </c>
    </row>
    <row r="1033" spans="1:16" x14ac:dyDescent="0.2">
      <c r="A1033" t="s">
        <v>3179</v>
      </c>
      <c r="B1033">
        <v>-0.15262335030649199</v>
      </c>
      <c r="C1033">
        <v>18.588528455716698</v>
      </c>
      <c r="D1033">
        <v>-0.84740203917392298</v>
      </c>
      <c r="E1033">
        <v>0.42668114908537502</v>
      </c>
      <c r="F1033">
        <v>0.99916976934644897</v>
      </c>
      <c r="G1033">
        <v>-4.6296763417641698</v>
      </c>
      <c r="H1033" t="s">
        <v>3180</v>
      </c>
      <c r="I1033" t="s">
        <v>3181</v>
      </c>
      <c r="J1033">
        <v>6139</v>
      </c>
      <c r="K1033" t="s">
        <v>3179</v>
      </c>
      <c r="L1033">
        <v>555</v>
      </c>
      <c r="M1033">
        <v>185</v>
      </c>
      <c r="N1033">
        <v>396278.91</v>
      </c>
      <c r="O1033">
        <v>22</v>
      </c>
      <c r="P1033">
        <v>1</v>
      </c>
    </row>
    <row r="1034" spans="1:16" x14ac:dyDescent="0.2">
      <c r="A1034" t="s">
        <v>3182</v>
      </c>
      <c r="B1034">
        <v>3.5255379447626502E-2</v>
      </c>
      <c r="C1034">
        <v>18.301189903364602</v>
      </c>
      <c r="D1034">
        <v>0.19088016059297899</v>
      </c>
      <c r="E1034">
        <v>0.85440697333135296</v>
      </c>
      <c r="F1034">
        <v>0.99916976934644897</v>
      </c>
      <c r="G1034">
        <v>-4.6983602853432496</v>
      </c>
      <c r="H1034" t="s">
        <v>3183</v>
      </c>
      <c r="I1034" t="s">
        <v>3184</v>
      </c>
      <c r="J1034">
        <v>5223</v>
      </c>
      <c r="K1034" t="s">
        <v>3182</v>
      </c>
      <c r="L1034">
        <v>765</v>
      </c>
      <c r="M1034">
        <v>255</v>
      </c>
      <c r="N1034">
        <v>315512.84999999998</v>
      </c>
      <c r="O1034">
        <v>28</v>
      </c>
      <c r="P1034">
        <v>1</v>
      </c>
    </row>
    <row r="1035" spans="1:16" x14ac:dyDescent="0.2">
      <c r="A1035" t="s">
        <v>3185</v>
      </c>
      <c r="B1035">
        <v>8.6975784851535606E-2</v>
      </c>
      <c r="C1035">
        <v>16.484390685460099</v>
      </c>
      <c r="D1035">
        <v>0.49566013837819001</v>
      </c>
      <c r="E1035">
        <v>0.63634615025104402</v>
      </c>
      <c r="F1035">
        <v>0.99916976934644897</v>
      </c>
      <c r="G1035">
        <v>-4.6759470444902096</v>
      </c>
      <c r="H1035" t="s">
        <v>3186</v>
      </c>
      <c r="I1035" t="s">
        <v>3187</v>
      </c>
      <c r="J1035">
        <v>1104</v>
      </c>
      <c r="K1035" t="s">
        <v>3185</v>
      </c>
      <c r="L1035">
        <v>1359</v>
      </c>
      <c r="M1035">
        <v>453</v>
      </c>
      <c r="N1035">
        <v>91427.824999999997</v>
      </c>
      <c r="O1035">
        <v>24</v>
      </c>
      <c r="P1035">
        <v>0.72406181015452498</v>
      </c>
    </row>
    <row r="1036" spans="1:16" x14ac:dyDescent="0.2">
      <c r="A1036" t="s">
        <v>3188</v>
      </c>
      <c r="B1036">
        <v>-6.0822726713059397E-2</v>
      </c>
      <c r="C1036">
        <v>14.028531365885099</v>
      </c>
      <c r="D1036">
        <v>-0.27359561862577902</v>
      </c>
      <c r="E1036">
        <v>0.79283029688510998</v>
      </c>
      <c r="F1036">
        <v>0.99916976934644897</v>
      </c>
      <c r="G1036">
        <v>-4.6941489085031298</v>
      </c>
      <c r="H1036" t="s">
        <v>3189</v>
      </c>
      <c r="I1036" t="s">
        <v>3190</v>
      </c>
      <c r="J1036">
        <v>6382</v>
      </c>
      <c r="K1036" t="s">
        <v>3188</v>
      </c>
      <c r="L1036">
        <v>933</v>
      </c>
      <c r="M1036">
        <v>311</v>
      </c>
      <c r="N1036">
        <v>15145.449000000001</v>
      </c>
      <c r="O1036">
        <v>3</v>
      </c>
      <c r="P1036">
        <v>0.180064308681672</v>
      </c>
    </row>
    <row r="1037" spans="1:16" x14ac:dyDescent="0.2">
      <c r="A1037" t="s">
        <v>3191</v>
      </c>
      <c r="B1037">
        <v>0.13892553770687999</v>
      </c>
      <c r="C1037">
        <v>13.2142836778674</v>
      </c>
      <c r="D1037">
        <v>0.42420164958526901</v>
      </c>
      <c r="E1037">
        <v>0.68501715008111697</v>
      </c>
      <c r="F1037">
        <v>0.99916976934644897</v>
      </c>
      <c r="G1037">
        <v>-4.6828518229641398</v>
      </c>
      <c r="H1037" t="s">
        <v>3192</v>
      </c>
      <c r="I1037" t="s">
        <v>3193</v>
      </c>
      <c r="J1037">
        <v>466</v>
      </c>
      <c r="K1037" t="s">
        <v>3191</v>
      </c>
      <c r="L1037">
        <v>816</v>
      </c>
      <c r="M1037">
        <v>272</v>
      </c>
      <c r="N1037">
        <v>7891.4165000000003</v>
      </c>
      <c r="O1037">
        <v>1</v>
      </c>
      <c r="P1037">
        <v>9.5588235294117599E-2</v>
      </c>
    </row>
    <row r="1038" spans="1:16" x14ac:dyDescent="0.2">
      <c r="A1038" t="s">
        <v>3194</v>
      </c>
      <c r="B1038">
        <v>2.8841481633346398E-2</v>
      </c>
      <c r="C1038">
        <v>15.757031354242899</v>
      </c>
      <c r="D1038">
        <v>0.16566047293720201</v>
      </c>
      <c r="E1038">
        <v>0.87342638781210202</v>
      </c>
      <c r="F1038">
        <v>0.99916976934644897</v>
      </c>
      <c r="G1038">
        <v>-4.6993523648585098</v>
      </c>
      <c r="H1038" t="s">
        <v>3195</v>
      </c>
      <c r="I1038" t="s">
        <v>3196</v>
      </c>
      <c r="J1038">
        <v>3978</v>
      </c>
      <c r="K1038" t="s">
        <v>3194</v>
      </c>
      <c r="L1038">
        <v>2760</v>
      </c>
      <c r="M1038">
        <v>920</v>
      </c>
      <c r="N1038">
        <v>55382.035000000003</v>
      </c>
      <c r="O1038">
        <v>30</v>
      </c>
      <c r="P1038">
        <v>0.43532608695652197</v>
      </c>
    </row>
    <row r="1039" spans="1:16" x14ac:dyDescent="0.2">
      <c r="A1039" t="s">
        <v>3197</v>
      </c>
      <c r="B1039">
        <v>-8.4251304837550806E-2</v>
      </c>
      <c r="C1039">
        <v>13.7014937089301</v>
      </c>
      <c r="D1039">
        <v>-0.56338251922835103</v>
      </c>
      <c r="E1039">
        <v>0.59194929676125296</v>
      </c>
      <c r="F1039">
        <v>0.99916976934644897</v>
      </c>
      <c r="G1039">
        <v>-4.6685501139698902</v>
      </c>
      <c r="H1039" t="s">
        <v>3198</v>
      </c>
      <c r="I1039" t="s">
        <v>3199</v>
      </c>
      <c r="J1039">
        <v>7515</v>
      </c>
      <c r="K1039" t="s">
        <v>3197</v>
      </c>
      <c r="L1039">
        <v>1902</v>
      </c>
      <c r="M1039">
        <v>634</v>
      </c>
      <c r="N1039">
        <v>13054.213</v>
      </c>
      <c r="O1039">
        <v>10</v>
      </c>
      <c r="P1039">
        <v>0.24211356466876999</v>
      </c>
    </row>
    <row r="1040" spans="1:16" x14ac:dyDescent="0.2">
      <c r="A1040" t="s">
        <v>3200</v>
      </c>
      <c r="B1040">
        <v>0.33767984434519199</v>
      </c>
      <c r="C1040">
        <v>12.3543470468578</v>
      </c>
      <c r="D1040">
        <v>1.2026120164638601</v>
      </c>
      <c r="E1040">
        <v>0.27083892225234102</v>
      </c>
      <c r="F1040">
        <v>0.99916976934644897</v>
      </c>
      <c r="G1040">
        <v>-4.5682013346569503</v>
      </c>
      <c r="H1040" t="s">
        <v>3201</v>
      </c>
      <c r="I1040" t="s">
        <v>3202</v>
      </c>
      <c r="J1040">
        <v>5066</v>
      </c>
      <c r="K1040" t="s">
        <v>3200</v>
      </c>
      <c r="L1040">
        <v>2925</v>
      </c>
      <c r="M1040">
        <v>975</v>
      </c>
      <c r="N1040">
        <v>5540.4390000000003</v>
      </c>
      <c r="O1040">
        <v>2</v>
      </c>
      <c r="P1040">
        <v>0.04</v>
      </c>
    </row>
    <row r="1041" spans="1:16" x14ac:dyDescent="0.2">
      <c r="A1041" t="s">
        <v>3203</v>
      </c>
      <c r="B1041">
        <v>0.39534224278212599</v>
      </c>
      <c r="C1041">
        <v>12.945457871034201</v>
      </c>
      <c r="D1041">
        <v>1.2760949876321199</v>
      </c>
      <c r="E1041">
        <v>0.24535478876056899</v>
      </c>
      <c r="F1041">
        <v>0.99916976934644897</v>
      </c>
      <c r="G1041">
        <v>-4.5544004936177096</v>
      </c>
      <c r="H1041" t="s">
        <v>3204</v>
      </c>
      <c r="I1041" t="s">
        <v>3205</v>
      </c>
      <c r="J1041">
        <v>1000</v>
      </c>
      <c r="K1041" t="s">
        <v>3203</v>
      </c>
      <c r="L1041">
        <v>2721</v>
      </c>
      <c r="M1041">
        <v>907</v>
      </c>
      <c r="N1041">
        <v>7453.8649500000001</v>
      </c>
      <c r="O1041">
        <v>4</v>
      </c>
      <c r="P1041">
        <v>6.8357221609702298E-2</v>
      </c>
    </row>
    <row r="1042" spans="1:16" x14ac:dyDescent="0.2">
      <c r="A1042" t="s">
        <v>3206</v>
      </c>
      <c r="B1042">
        <v>-0.111671661998221</v>
      </c>
      <c r="C1042">
        <v>14.61120834041</v>
      </c>
      <c r="D1042">
        <v>-0.81465243077170402</v>
      </c>
      <c r="E1042">
        <v>0.44390993503361498</v>
      </c>
      <c r="F1042">
        <v>0.99916976934644897</v>
      </c>
      <c r="G1042">
        <v>-4.63472599158571</v>
      </c>
      <c r="H1042" t="s">
        <v>3207</v>
      </c>
      <c r="I1042" t="s">
        <v>3208</v>
      </c>
      <c r="J1042">
        <v>5335</v>
      </c>
      <c r="K1042" t="s">
        <v>3206</v>
      </c>
      <c r="L1042">
        <v>3876</v>
      </c>
      <c r="M1042">
        <v>1292</v>
      </c>
      <c r="N1042">
        <v>25034.407999999999</v>
      </c>
      <c r="O1042">
        <v>19</v>
      </c>
      <c r="P1042">
        <v>0.23490712074303399</v>
      </c>
    </row>
    <row r="1043" spans="1:16" x14ac:dyDescent="0.2">
      <c r="A1043" t="s">
        <v>3209</v>
      </c>
      <c r="B1043">
        <v>9.1739849179098998E-2</v>
      </c>
      <c r="C1043">
        <v>18.166289829730498</v>
      </c>
      <c r="D1043">
        <v>0.44687896106018099</v>
      </c>
      <c r="E1043">
        <v>0.66937927488269</v>
      </c>
      <c r="F1043">
        <v>0.99916976934644897</v>
      </c>
      <c r="G1043">
        <v>-4.6807639804053096</v>
      </c>
      <c r="H1043" t="s">
        <v>3210</v>
      </c>
      <c r="I1043" t="s">
        <v>3211</v>
      </c>
      <c r="J1043">
        <v>4691</v>
      </c>
      <c r="K1043" t="s">
        <v>3209</v>
      </c>
      <c r="L1043">
        <v>2205</v>
      </c>
      <c r="M1043">
        <v>735</v>
      </c>
      <c r="N1043">
        <v>298057.86</v>
      </c>
      <c r="O1043">
        <v>61</v>
      </c>
      <c r="P1043">
        <v>0.88095238095238104</v>
      </c>
    </row>
    <row r="1044" spans="1:16" x14ac:dyDescent="0.2">
      <c r="A1044" t="s">
        <v>3212</v>
      </c>
      <c r="B1044">
        <v>-5.1074376619577998E-2</v>
      </c>
      <c r="C1044">
        <v>16.336986253437999</v>
      </c>
      <c r="D1044">
        <v>-0.35866052158387002</v>
      </c>
      <c r="E1044">
        <v>0.73114229520127405</v>
      </c>
      <c r="F1044">
        <v>0.99916976934644897</v>
      </c>
      <c r="G1044">
        <v>-4.6883271950079903</v>
      </c>
      <c r="H1044" t="s">
        <v>3213</v>
      </c>
      <c r="I1044" t="s">
        <v>3214</v>
      </c>
      <c r="J1044">
        <v>3098</v>
      </c>
      <c r="K1044" t="s">
        <v>3212</v>
      </c>
      <c r="L1044">
        <v>2766</v>
      </c>
      <c r="M1044">
        <v>922</v>
      </c>
      <c r="N1044">
        <v>82183.8</v>
      </c>
      <c r="O1044">
        <v>41</v>
      </c>
      <c r="P1044">
        <v>0.52223427331887196</v>
      </c>
    </row>
    <row r="1045" spans="1:16" x14ac:dyDescent="0.2">
      <c r="A1045" t="s">
        <v>3215</v>
      </c>
      <c r="B1045">
        <v>-7.4647279392369398E-2</v>
      </c>
      <c r="C1045">
        <v>15.6186601595266</v>
      </c>
      <c r="D1045">
        <v>-0.38653644338617199</v>
      </c>
      <c r="E1045">
        <v>0.71136202607704901</v>
      </c>
      <c r="F1045">
        <v>0.99916976934644897</v>
      </c>
      <c r="G1045">
        <v>-4.6861012980403496</v>
      </c>
      <c r="H1045" t="s">
        <v>3216</v>
      </c>
      <c r="I1045" t="s">
        <v>3217</v>
      </c>
      <c r="J1045">
        <v>5432</v>
      </c>
      <c r="K1045" t="s">
        <v>3215</v>
      </c>
      <c r="L1045">
        <v>828</v>
      </c>
      <c r="M1045">
        <v>276</v>
      </c>
      <c r="N1045">
        <v>56042.605000000003</v>
      </c>
      <c r="O1045">
        <v>9</v>
      </c>
      <c r="P1045">
        <v>0.48188405797101402</v>
      </c>
    </row>
    <row r="1046" spans="1:16" x14ac:dyDescent="0.2">
      <c r="A1046" t="s">
        <v>3218</v>
      </c>
      <c r="B1046">
        <v>6.9924434959226303E-2</v>
      </c>
      <c r="C1046">
        <v>13.986788938202301</v>
      </c>
      <c r="D1046">
        <v>0.38386613298670302</v>
      </c>
      <c r="E1046">
        <v>0.71324670695507197</v>
      </c>
      <c r="F1046">
        <v>0.99916976934644897</v>
      </c>
      <c r="G1046">
        <v>-4.6863211766305897</v>
      </c>
      <c r="H1046" t="s">
        <v>3219</v>
      </c>
      <c r="I1046" t="s">
        <v>3220</v>
      </c>
      <c r="J1046">
        <v>5434</v>
      </c>
      <c r="K1046" t="s">
        <v>3218</v>
      </c>
      <c r="L1046">
        <v>633</v>
      </c>
      <c r="M1046">
        <v>211</v>
      </c>
      <c r="N1046">
        <v>15448.484</v>
      </c>
      <c r="O1046">
        <v>7</v>
      </c>
      <c r="P1046">
        <v>0.49763033175355398</v>
      </c>
    </row>
    <row r="1047" spans="1:16" x14ac:dyDescent="0.2">
      <c r="A1047" t="s">
        <v>3221</v>
      </c>
      <c r="B1047">
        <v>0.41230320307172802</v>
      </c>
      <c r="C1047">
        <v>15.8946537139967</v>
      </c>
      <c r="D1047">
        <v>1.13880148307187</v>
      </c>
      <c r="E1047">
        <v>0.294763101846507</v>
      </c>
      <c r="F1047">
        <v>0.99916976934644897</v>
      </c>
      <c r="G1047">
        <v>-4.5799606821639998</v>
      </c>
      <c r="H1047" t="s">
        <v>3222</v>
      </c>
      <c r="I1047" t="s">
        <v>3223</v>
      </c>
      <c r="J1047">
        <v>4729</v>
      </c>
      <c r="K1047" t="s">
        <v>3221</v>
      </c>
      <c r="L1047">
        <v>759</v>
      </c>
      <c r="M1047">
        <v>253</v>
      </c>
      <c r="N1047">
        <v>68630.67</v>
      </c>
      <c r="O1047">
        <v>5</v>
      </c>
      <c r="P1047">
        <v>0.26877470355731198</v>
      </c>
    </row>
    <row r="1048" spans="1:16" x14ac:dyDescent="0.2">
      <c r="A1048" t="s">
        <v>3224</v>
      </c>
      <c r="B1048">
        <v>-0.37513719628914699</v>
      </c>
      <c r="C1048">
        <v>13.2665294309442</v>
      </c>
      <c r="D1048">
        <v>-1.95631319275548</v>
      </c>
      <c r="E1048">
        <v>9.4206410437174898E-2</v>
      </c>
      <c r="F1048">
        <v>0.99916976934644897</v>
      </c>
      <c r="G1048">
        <v>-4.4235774769465301</v>
      </c>
      <c r="H1048" t="s">
        <v>3225</v>
      </c>
      <c r="I1048" t="s">
        <v>3226</v>
      </c>
      <c r="J1048">
        <v>2071</v>
      </c>
      <c r="K1048" t="s">
        <v>3224</v>
      </c>
      <c r="L1048">
        <v>2424</v>
      </c>
      <c r="M1048">
        <v>808</v>
      </c>
      <c r="N1048">
        <v>10343.6515</v>
      </c>
      <c r="O1048">
        <v>5</v>
      </c>
      <c r="P1048">
        <v>0.10457920792079201</v>
      </c>
    </row>
    <row r="1049" spans="1:16" x14ac:dyDescent="0.2">
      <c r="A1049" t="s">
        <v>3227</v>
      </c>
      <c r="B1049">
        <v>-0.523104902334666</v>
      </c>
      <c r="C1049">
        <v>11.578075498952099</v>
      </c>
      <c r="D1049">
        <v>-1.02502431598538</v>
      </c>
      <c r="E1049">
        <v>0.34175123415563702</v>
      </c>
      <c r="F1049">
        <v>0.99916976934644897</v>
      </c>
      <c r="G1049">
        <v>-4.6002609550896301</v>
      </c>
      <c r="H1049" t="s">
        <v>3228</v>
      </c>
      <c r="I1049" t="s">
        <v>3229</v>
      </c>
      <c r="J1049">
        <v>6737</v>
      </c>
      <c r="K1049" t="s">
        <v>3227</v>
      </c>
      <c r="L1049">
        <v>1428</v>
      </c>
      <c r="M1049">
        <v>476</v>
      </c>
      <c r="N1049">
        <v>4504.8725000000004</v>
      </c>
      <c r="O1049">
        <v>1.5</v>
      </c>
      <c r="P1049">
        <v>5.6722689075630203E-2</v>
      </c>
    </row>
    <row r="1050" spans="1:16" x14ac:dyDescent="0.2">
      <c r="A1050" t="s">
        <v>3230</v>
      </c>
      <c r="B1050">
        <v>-4.7058877484170501E-2</v>
      </c>
      <c r="C1050">
        <v>15.9704766776767</v>
      </c>
      <c r="D1050">
        <v>-0.32053530879844599</v>
      </c>
      <c r="E1050">
        <v>0.75855643942996598</v>
      </c>
      <c r="F1050">
        <v>0.99916976934644897</v>
      </c>
      <c r="G1050">
        <v>-4.6911194979898996</v>
      </c>
      <c r="H1050" t="s">
        <v>3231</v>
      </c>
      <c r="I1050" t="s">
        <v>3232</v>
      </c>
      <c r="J1050">
        <v>5610</v>
      </c>
      <c r="K1050" t="s">
        <v>3230</v>
      </c>
      <c r="L1050">
        <v>1656</v>
      </c>
      <c r="M1050">
        <v>552</v>
      </c>
      <c r="N1050">
        <v>64806.86</v>
      </c>
      <c r="O1050">
        <v>19</v>
      </c>
      <c r="P1050">
        <v>0.440217391304348</v>
      </c>
    </row>
    <row r="1051" spans="1:16" x14ac:dyDescent="0.2">
      <c r="A1051" t="s">
        <v>3233</v>
      </c>
      <c r="B1051">
        <v>3.1002996518205699E-2</v>
      </c>
      <c r="C1051">
        <v>12.267919003904501</v>
      </c>
      <c r="D1051">
        <v>9.6962065972896097E-2</v>
      </c>
      <c r="E1051">
        <v>0.92565960215851995</v>
      </c>
      <c r="F1051">
        <v>0.99916976934644897</v>
      </c>
      <c r="G1051">
        <v>-4.7013503515891903</v>
      </c>
      <c r="H1051" t="s">
        <v>3234</v>
      </c>
      <c r="I1051" t="s">
        <v>3235</v>
      </c>
      <c r="J1051">
        <v>7030</v>
      </c>
      <c r="K1051" t="s">
        <v>3233</v>
      </c>
      <c r="L1051">
        <v>1728</v>
      </c>
      <c r="M1051">
        <v>576</v>
      </c>
      <c r="N1051">
        <v>5249.0995000000003</v>
      </c>
      <c r="O1051">
        <v>1</v>
      </c>
      <c r="P1051">
        <v>6.9444444444444406E-2</v>
      </c>
    </row>
    <row r="1052" spans="1:16" x14ac:dyDescent="0.2">
      <c r="A1052" t="s">
        <v>3236</v>
      </c>
      <c r="B1052">
        <v>0.18555138864159901</v>
      </c>
      <c r="C1052">
        <v>16.857950382577101</v>
      </c>
      <c r="D1052">
        <v>0.78655474949628901</v>
      </c>
      <c r="E1052">
        <v>0.45908035833173899</v>
      </c>
      <c r="F1052">
        <v>0.99916976934644897</v>
      </c>
      <c r="G1052">
        <v>-4.6389525045480298</v>
      </c>
      <c r="H1052" t="s">
        <v>3237</v>
      </c>
      <c r="I1052" t="s">
        <v>3238</v>
      </c>
      <c r="J1052">
        <v>6723</v>
      </c>
      <c r="K1052" t="s">
        <v>3236</v>
      </c>
      <c r="L1052">
        <v>909</v>
      </c>
      <c r="M1052">
        <v>303</v>
      </c>
      <c r="N1052">
        <v>115046.65700000001</v>
      </c>
      <c r="O1052">
        <v>15.5</v>
      </c>
      <c r="P1052">
        <v>0.63696369636963701</v>
      </c>
    </row>
    <row r="1053" spans="1:16" x14ac:dyDescent="0.2">
      <c r="A1053" t="s">
        <v>3239</v>
      </c>
      <c r="B1053">
        <v>-0.45758972076362497</v>
      </c>
      <c r="C1053">
        <v>10.0120698881235</v>
      </c>
      <c r="D1053">
        <v>-1.4222837652404801</v>
      </c>
      <c r="E1053">
        <v>0.20082532601669001</v>
      </c>
      <c r="F1053">
        <v>0.99916976934644897</v>
      </c>
      <c r="G1053">
        <v>-4.5263687592058099</v>
      </c>
      <c r="H1053" t="s">
        <v>3240</v>
      </c>
      <c r="I1053" t="s">
        <v>3241</v>
      </c>
      <c r="J1053">
        <v>6548</v>
      </c>
      <c r="K1053" t="s">
        <v>3239</v>
      </c>
      <c r="L1053">
        <v>2448</v>
      </c>
      <c r="M1053">
        <v>816</v>
      </c>
      <c r="N1053">
        <v>1350.58395</v>
      </c>
      <c r="O1053">
        <v>1</v>
      </c>
      <c r="P1053">
        <v>1.9607843137254902E-2</v>
      </c>
    </row>
    <row r="1054" spans="1:16" x14ac:dyDescent="0.2">
      <c r="A1054" t="s">
        <v>3242</v>
      </c>
      <c r="B1054">
        <v>-0.107528558253968</v>
      </c>
      <c r="C1054">
        <v>15.2087109456516</v>
      </c>
      <c r="D1054">
        <v>-0.69257425451481403</v>
      </c>
      <c r="E1054">
        <v>0.51240135686550303</v>
      </c>
      <c r="F1054">
        <v>0.99916976934644897</v>
      </c>
      <c r="G1054">
        <v>-4.6523224125118396</v>
      </c>
      <c r="H1054" t="s">
        <v>3243</v>
      </c>
      <c r="I1054" t="s">
        <v>3244</v>
      </c>
      <c r="J1054">
        <v>1459</v>
      </c>
      <c r="K1054" t="s">
        <v>3242</v>
      </c>
      <c r="L1054">
        <v>1053</v>
      </c>
      <c r="M1054">
        <v>351</v>
      </c>
      <c r="N1054">
        <v>38056.8845</v>
      </c>
      <c r="O1054">
        <v>18</v>
      </c>
      <c r="P1054">
        <v>0.59686609686609704</v>
      </c>
    </row>
    <row r="1055" spans="1:16" x14ac:dyDescent="0.2">
      <c r="A1055" t="s">
        <v>3245</v>
      </c>
      <c r="B1055">
        <v>-0.25372791650193</v>
      </c>
      <c r="C1055">
        <v>12.434193061976799</v>
      </c>
      <c r="D1055">
        <v>-1.4439606662020099</v>
      </c>
      <c r="E1055">
        <v>0.194878890411575</v>
      </c>
      <c r="F1055">
        <v>0.99916976934644897</v>
      </c>
      <c r="G1055">
        <v>-4.5221693922557398</v>
      </c>
      <c r="H1055" t="s">
        <v>3246</v>
      </c>
      <c r="I1055" t="s">
        <v>3247</v>
      </c>
      <c r="J1055">
        <v>6256</v>
      </c>
      <c r="K1055" t="s">
        <v>3245</v>
      </c>
      <c r="L1055">
        <v>1389</v>
      </c>
      <c r="M1055">
        <v>463</v>
      </c>
      <c r="N1055">
        <v>5969.3154000000004</v>
      </c>
      <c r="O1055">
        <v>3</v>
      </c>
      <c r="P1055">
        <v>0.103671706263499</v>
      </c>
    </row>
    <row r="1056" spans="1:16" x14ac:dyDescent="0.2">
      <c r="A1056" t="s">
        <v>3248</v>
      </c>
      <c r="B1056">
        <v>-0.100653928105295</v>
      </c>
      <c r="C1056">
        <v>12.884368694363101</v>
      </c>
      <c r="D1056">
        <v>-0.33655005247402497</v>
      </c>
      <c r="E1056">
        <v>0.74699209729814897</v>
      </c>
      <c r="F1056">
        <v>0.99916976934644897</v>
      </c>
      <c r="G1056">
        <v>-4.6899823849274904</v>
      </c>
      <c r="H1056" t="s">
        <v>3249</v>
      </c>
      <c r="I1056" t="s">
        <v>3250</v>
      </c>
      <c r="J1056">
        <v>4790</v>
      </c>
      <c r="K1056" t="s">
        <v>3248</v>
      </c>
      <c r="L1056">
        <v>2934</v>
      </c>
      <c r="M1056">
        <v>978</v>
      </c>
      <c r="N1056">
        <v>7487.9076999999997</v>
      </c>
      <c r="O1056">
        <v>7</v>
      </c>
      <c r="P1056">
        <v>0.11247443762781199</v>
      </c>
    </row>
    <row r="1057" spans="1:16" x14ac:dyDescent="0.2">
      <c r="A1057" t="s">
        <v>3251</v>
      </c>
      <c r="B1057">
        <v>-2.2280395733009301E-2</v>
      </c>
      <c r="C1057">
        <v>16.2963286517912</v>
      </c>
      <c r="D1057">
        <v>-9.2286158239610602E-2</v>
      </c>
      <c r="E1057">
        <v>0.92923259539066105</v>
      </c>
      <c r="F1057">
        <v>0.99916976934644897</v>
      </c>
      <c r="G1057">
        <v>-4.7014486041753498</v>
      </c>
      <c r="H1057" t="s">
        <v>3252</v>
      </c>
      <c r="I1057" t="s">
        <v>3253</v>
      </c>
      <c r="J1057">
        <v>490</v>
      </c>
      <c r="K1057" t="s">
        <v>3251</v>
      </c>
      <c r="L1057">
        <v>3663</v>
      </c>
      <c r="M1057">
        <v>1221</v>
      </c>
      <c r="N1057">
        <v>92149.6</v>
      </c>
      <c r="O1057">
        <v>9.5</v>
      </c>
      <c r="P1057">
        <v>0.123669123669124</v>
      </c>
    </row>
    <row r="1058" spans="1:16" x14ac:dyDescent="0.2">
      <c r="A1058" t="s">
        <v>3254</v>
      </c>
      <c r="B1058">
        <v>-4.6593223212019197E-2</v>
      </c>
      <c r="C1058">
        <v>15.3216678872383</v>
      </c>
      <c r="D1058">
        <v>-0.23905614661629099</v>
      </c>
      <c r="E1058">
        <v>0.81837695042483805</v>
      </c>
      <c r="F1058">
        <v>0.99916976934644897</v>
      </c>
      <c r="G1058">
        <v>-4.6960843423377501</v>
      </c>
      <c r="H1058" t="s">
        <v>3255</v>
      </c>
      <c r="I1058" t="s">
        <v>3256</v>
      </c>
      <c r="J1058">
        <v>8894</v>
      </c>
      <c r="K1058" t="s">
        <v>3254</v>
      </c>
      <c r="L1058">
        <v>1002</v>
      </c>
      <c r="M1058">
        <v>334</v>
      </c>
      <c r="N1058">
        <v>37406.94</v>
      </c>
      <c r="O1058">
        <v>21.5</v>
      </c>
      <c r="P1058">
        <v>0.66017964071856305</v>
      </c>
    </row>
    <row r="1059" spans="1:16" x14ac:dyDescent="0.2">
      <c r="A1059" t="s">
        <v>3257</v>
      </c>
      <c r="B1059">
        <v>-7.9559993679696503E-2</v>
      </c>
      <c r="C1059">
        <v>15.7750689246311</v>
      </c>
      <c r="D1059">
        <v>-0.52465222266739497</v>
      </c>
      <c r="E1059">
        <v>0.617124764619569</v>
      </c>
      <c r="F1059">
        <v>0.99916976934644897</v>
      </c>
      <c r="G1059">
        <v>-4.6728791141688699</v>
      </c>
      <c r="H1059" t="s">
        <v>3258</v>
      </c>
      <c r="I1059" t="s">
        <v>3259</v>
      </c>
      <c r="J1059">
        <v>310</v>
      </c>
      <c r="K1059" t="s">
        <v>3257</v>
      </c>
      <c r="L1059">
        <v>1467</v>
      </c>
      <c r="M1059">
        <v>489</v>
      </c>
      <c r="N1059">
        <v>52723.985000000001</v>
      </c>
      <c r="O1059">
        <v>16.5</v>
      </c>
      <c r="P1059">
        <v>0.41513292433537802</v>
      </c>
    </row>
    <row r="1060" spans="1:16" x14ac:dyDescent="0.2">
      <c r="A1060" t="s">
        <v>3260</v>
      </c>
      <c r="B1060">
        <v>0.77921966848728796</v>
      </c>
      <c r="C1060">
        <v>12.443255280605101</v>
      </c>
      <c r="D1060">
        <v>1.4668352694028</v>
      </c>
      <c r="E1060">
        <v>0.18877789009443499</v>
      </c>
      <c r="F1060">
        <v>0.99916976934644897</v>
      </c>
      <c r="G1060">
        <v>-4.5177306690137504</v>
      </c>
      <c r="H1060" t="s">
        <v>3261</v>
      </c>
      <c r="I1060" t="s">
        <v>3262</v>
      </c>
      <c r="J1060">
        <v>6908</v>
      </c>
      <c r="K1060" t="s">
        <v>3260</v>
      </c>
      <c r="L1060">
        <v>1020</v>
      </c>
      <c r="M1060">
        <v>340</v>
      </c>
      <c r="N1060">
        <v>6337.3413</v>
      </c>
      <c r="O1060">
        <v>2</v>
      </c>
      <c r="P1060">
        <v>0.11764705882352899</v>
      </c>
    </row>
    <row r="1061" spans="1:16" x14ac:dyDescent="0.2">
      <c r="A1061" t="s">
        <v>3263</v>
      </c>
      <c r="B1061">
        <v>-0.18647055268742799</v>
      </c>
      <c r="C1061">
        <v>14.284851635430901</v>
      </c>
      <c r="D1061">
        <v>-1.12882011374832</v>
      </c>
      <c r="E1061">
        <v>0.29866058277714802</v>
      </c>
      <c r="F1061">
        <v>0.99916976934644897</v>
      </c>
      <c r="G1061">
        <v>-4.5817780684158702</v>
      </c>
      <c r="H1061" t="s">
        <v>3264</v>
      </c>
      <c r="I1061" t="s">
        <v>3265</v>
      </c>
      <c r="J1061">
        <v>890</v>
      </c>
      <c r="K1061" t="s">
        <v>3263</v>
      </c>
      <c r="L1061">
        <v>1299</v>
      </c>
      <c r="M1061">
        <v>433</v>
      </c>
      <c r="N1061">
        <v>21128.269499999999</v>
      </c>
      <c r="O1061">
        <v>5</v>
      </c>
      <c r="P1061">
        <v>0.18706697459584301</v>
      </c>
    </row>
    <row r="1062" spans="1:16" x14ac:dyDescent="0.2">
      <c r="A1062" t="s">
        <v>3266</v>
      </c>
      <c r="B1062">
        <v>0.222135849535157</v>
      </c>
      <c r="C1062">
        <v>16.7083144105613</v>
      </c>
      <c r="D1062">
        <v>0.60391201242793702</v>
      </c>
      <c r="E1062">
        <v>0.56624357411007897</v>
      </c>
      <c r="F1062">
        <v>0.99916976934644897</v>
      </c>
      <c r="G1062">
        <v>-4.6637471408410898</v>
      </c>
      <c r="H1062" t="s">
        <v>3267</v>
      </c>
      <c r="I1062" t="s">
        <v>3268</v>
      </c>
      <c r="J1062">
        <v>689</v>
      </c>
      <c r="K1062" t="s">
        <v>3266</v>
      </c>
      <c r="L1062">
        <v>621</v>
      </c>
      <c r="M1062">
        <v>207</v>
      </c>
      <c r="N1062">
        <v>111969.315</v>
      </c>
      <c r="O1062">
        <v>10</v>
      </c>
      <c r="P1062">
        <v>0.73429951690821205</v>
      </c>
    </row>
    <row r="1063" spans="1:16" x14ac:dyDescent="0.2">
      <c r="A1063" t="s">
        <v>3269</v>
      </c>
      <c r="B1063">
        <v>0.101871174488638</v>
      </c>
      <c r="C1063">
        <v>13.9003968112753</v>
      </c>
      <c r="D1063">
        <v>0.38559628995652501</v>
      </c>
      <c r="E1063">
        <v>0.71202532851908595</v>
      </c>
      <c r="F1063">
        <v>0.99916976934644897</v>
      </c>
      <c r="G1063">
        <v>-4.68617887199653</v>
      </c>
      <c r="H1063" t="s">
        <v>3270</v>
      </c>
      <c r="I1063" t="s">
        <v>3271</v>
      </c>
      <c r="J1063">
        <v>5865</v>
      </c>
      <c r="K1063" t="s">
        <v>3269</v>
      </c>
      <c r="L1063">
        <v>660</v>
      </c>
      <c r="M1063">
        <v>220</v>
      </c>
      <c r="N1063">
        <v>16326.195</v>
      </c>
      <c r="O1063">
        <v>3</v>
      </c>
      <c r="P1063">
        <v>0.24090909090909099</v>
      </c>
    </row>
    <row r="1064" spans="1:16" x14ac:dyDescent="0.2">
      <c r="A1064" t="s">
        <v>3272</v>
      </c>
      <c r="B1064">
        <v>0.40815877804478601</v>
      </c>
      <c r="C1064">
        <v>14.4012464143849</v>
      </c>
      <c r="D1064">
        <v>1.13748543220485</v>
      </c>
      <c r="E1064">
        <v>0.29527455673570502</v>
      </c>
      <c r="F1064">
        <v>0.99916976934644897</v>
      </c>
      <c r="G1064">
        <v>-4.5802006689062296</v>
      </c>
      <c r="H1064" t="s">
        <v>3273</v>
      </c>
      <c r="I1064" t="s">
        <v>3274</v>
      </c>
      <c r="J1064">
        <v>5868</v>
      </c>
      <c r="K1064" t="s">
        <v>3272</v>
      </c>
      <c r="L1064">
        <v>648</v>
      </c>
      <c r="M1064">
        <v>216</v>
      </c>
      <c r="N1064">
        <v>23010.180499999999</v>
      </c>
      <c r="O1064">
        <v>4</v>
      </c>
      <c r="P1064">
        <v>0.27314814814814797</v>
      </c>
    </row>
    <row r="1065" spans="1:16" x14ac:dyDescent="0.2">
      <c r="A1065" t="s">
        <v>3275</v>
      </c>
      <c r="B1065">
        <v>0.30654511680325702</v>
      </c>
      <c r="C1065">
        <v>14.8255778471238</v>
      </c>
      <c r="D1065">
        <v>0.86103241999078395</v>
      </c>
      <c r="E1065">
        <v>0.41965475158705001</v>
      </c>
      <c r="F1065">
        <v>0.99916976934644897</v>
      </c>
      <c r="G1065">
        <v>-4.6275370446055399</v>
      </c>
      <c r="H1065" t="s">
        <v>3276</v>
      </c>
      <c r="I1065" t="s">
        <v>3277</v>
      </c>
      <c r="J1065">
        <v>5870</v>
      </c>
      <c r="K1065" t="s">
        <v>3275</v>
      </c>
      <c r="L1065">
        <v>627</v>
      </c>
      <c r="M1065">
        <v>209</v>
      </c>
      <c r="N1065">
        <v>30159.256000000001</v>
      </c>
      <c r="O1065">
        <v>5</v>
      </c>
      <c r="P1065">
        <v>0.31578947368421001</v>
      </c>
    </row>
    <row r="1066" spans="1:16" x14ac:dyDescent="0.2">
      <c r="A1066" t="s">
        <v>3278</v>
      </c>
      <c r="B1066">
        <v>-6.55115726459439E-2</v>
      </c>
      <c r="C1066">
        <v>14.2927692597739</v>
      </c>
      <c r="D1066">
        <v>-0.20818528796882099</v>
      </c>
      <c r="E1066">
        <v>0.84141608211288099</v>
      </c>
      <c r="F1066">
        <v>0.99916976934644897</v>
      </c>
      <c r="G1066">
        <v>-4.6976000152905497</v>
      </c>
      <c r="H1066" t="s">
        <v>3279</v>
      </c>
      <c r="I1066" t="s">
        <v>3280</v>
      </c>
      <c r="J1066">
        <v>4437</v>
      </c>
      <c r="K1066" t="s">
        <v>3278</v>
      </c>
      <c r="L1066">
        <v>3414</v>
      </c>
      <c r="M1066">
        <v>1138</v>
      </c>
      <c r="N1066">
        <v>20496.214</v>
      </c>
      <c r="O1066">
        <v>6.5</v>
      </c>
      <c r="P1066">
        <v>9.1827768014059799E-2</v>
      </c>
    </row>
    <row r="1067" spans="1:16" x14ac:dyDescent="0.2">
      <c r="A1067" t="s">
        <v>3281</v>
      </c>
      <c r="B1067">
        <v>-0.120383725291344</v>
      </c>
      <c r="C1067">
        <v>17.585281572441598</v>
      </c>
      <c r="D1067">
        <v>-0.80228469987693996</v>
      </c>
      <c r="E1067">
        <v>0.45054333523307899</v>
      </c>
      <c r="F1067">
        <v>0.99916976934644897</v>
      </c>
      <c r="G1067">
        <v>-4.6365986983129401</v>
      </c>
      <c r="H1067" t="s">
        <v>3282</v>
      </c>
      <c r="I1067" t="s">
        <v>3283</v>
      </c>
      <c r="J1067">
        <v>5689</v>
      </c>
      <c r="K1067" t="s">
        <v>3281</v>
      </c>
      <c r="L1067">
        <v>726</v>
      </c>
      <c r="M1067">
        <v>242</v>
      </c>
      <c r="N1067">
        <v>200327.905</v>
      </c>
      <c r="O1067">
        <v>17.5</v>
      </c>
      <c r="P1067">
        <v>0.71694214876033102</v>
      </c>
    </row>
    <row r="1068" spans="1:16" x14ac:dyDescent="0.2">
      <c r="A1068" t="s">
        <v>3284</v>
      </c>
      <c r="B1068">
        <v>0.186595565275853</v>
      </c>
      <c r="C1068">
        <v>14.974572221560599</v>
      </c>
      <c r="D1068">
        <v>0.98177247281634805</v>
      </c>
      <c r="E1068">
        <v>0.36111480911808003</v>
      </c>
      <c r="F1068">
        <v>0.99916976934644897</v>
      </c>
      <c r="G1068">
        <v>-4.6077080526324297</v>
      </c>
      <c r="H1068" t="s">
        <v>3285</v>
      </c>
      <c r="I1068" t="s">
        <v>3286</v>
      </c>
      <c r="J1068">
        <v>4074</v>
      </c>
      <c r="K1068" t="s">
        <v>3284</v>
      </c>
      <c r="L1068">
        <v>834</v>
      </c>
      <c r="M1068">
        <v>278</v>
      </c>
      <c r="N1068">
        <v>32068.7435</v>
      </c>
      <c r="O1068">
        <v>4</v>
      </c>
      <c r="P1068">
        <v>0.20863309352518</v>
      </c>
    </row>
    <row r="1069" spans="1:16" x14ac:dyDescent="0.2">
      <c r="A1069" t="s">
        <v>3287</v>
      </c>
      <c r="B1069">
        <v>0.37273060748351999</v>
      </c>
      <c r="C1069">
        <v>14.9460064372948</v>
      </c>
      <c r="D1069">
        <v>0.99655006800969703</v>
      </c>
      <c r="E1069">
        <v>0.35440449939438801</v>
      </c>
      <c r="F1069">
        <v>0.99916976934644897</v>
      </c>
      <c r="G1069">
        <v>-4.6051822369952404</v>
      </c>
      <c r="H1069" t="s">
        <v>3288</v>
      </c>
      <c r="I1069" t="s">
        <v>3289</v>
      </c>
      <c r="J1069">
        <v>9377</v>
      </c>
      <c r="K1069" t="s">
        <v>3287</v>
      </c>
      <c r="L1069">
        <v>462</v>
      </c>
      <c r="M1069">
        <v>154</v>
      </c>
      <c r="N1069">
        <v>32890.006000000001</v>
      </c>
      <c r="O1069">
        <v>7</v>
      </c>
      <c r="P1069">
        <v>0.61688311688311703</v>
      </c>
    </row>
    <row r="1070" spans="1:16" x14ac:dyDescent="0.2">
      <c r="A1070" t="s">
        <v>3290</v>
      </c>
      <c r="B1070">
        <v>0.21320484686292601</v>
      </c>
      <c r="C1070">
        <v>17.662011366762101</v>
      </c>
      <c r="D1070">
        <v>1.23017368517507</v>
      </c>
      <c r="E1070">
        <v>0.26102605625395597</v>
      </c>
      <c r="F1070">
        <v>0.99916976934644897</v>
      </c>
      <c r="G1070">
        <v>-4.5630541943677096</v>
      </c>
      <c r="H1070" t="s">
        <v>3291</v>
      </c>
      <c r="I1070" t="s">
        <v>3292</v>
      </c>
      <c r="J1070">
        <v>4001</v>
      </c>
      <c r="K1070" t="s">
        <v>3290</v>
      </c>
      <c r="L1070">
        <v>1761</v>
      </c>
      <c r="M1070">
        <v>587</v>
      </c>
      <c r="N1070">
        <v>208384.17499999999</v>
      </c>
      <c r="O1070">
        <v>60.5</v>
      </c>
      <c r="P1070">
        <v>1</v>
      </c>
    </row>
    <row r="1071" spans="1:16" x14ac:dyDescent="0.2">
      <c r="A1071" t="s">
        <v>3293</v>
      </c>
      <c r="B1071">
        <v>7.7128103979411805E-2</v>
      </c>
      <c r="C1071">
        <v>14.988998172539601</v>
      </c>
      <c r="D1071">
        <v>0.42857401193452899</v>
      </c>
      <c r="E1071">
        <v>0.68198863313344205</v>
      </c>
      <c r="F1071">
        <v>0.99916976934644897</v>
      </c>
      <c r="G1071">
        <v>-4.6824568795742696</v>
      </c>
      <c r="H1071" t="s">
        <v>3294</v>
      </c>
      <c r="I1071" t="s">
        <v>3295</v>
      </c>
      <c r="J1071">
        <v>831</v>
      </c>
      <c r="K1071" t="s">
        <v>3293</v>
      </c>
      <c r="L1071">
        <v>2376</v>
      </c>
      <c r="M1071">
        <v>792</v>
      </c>
      <c r="N1071">
        <v>29955.117999999999</v>
      </c>
      <c r="O1071">
        <v>17</v>
      </c>
      <c r="P1071">
        <v>0.29229797979798</v>
      </c>
    </row>
    <row r="1072" spans="1:16" x14ac:dyDescent="0.2">
      <c r="A1072" t="s">
        <v>3296</v>
      </c>
      <c r="B1072">
        <v>-0.30140324603141999</v>
      </c>
      <c r="C1072">
        <v>14.147043240071</v>
      </c>
      <c r="D1072">
        <v>-0.97310601563978805</v>
      </c>
      <c r="E1072">
        <v>0.36509595040929999</v>
      </c>
      <c r="F1072">
        <v>0.99916976934644897</v>
      </c>
      <c r="G1072">
        <v>-4.6091800314890898</v>
      </c>
      <c r="H1072" t="s">
        <v>3297</v>
      </c>
      <c r="I1072" t="s">
        <v>3298</v>
      </c>
      <c r="J1072" t="s">
        <v>100</v>
      </c>
      <c r="K1072" t="s">
        <v>100</v>
      </c>
      <c r="L1072" t="s">
        <v>100</v>
      </c>
      <c r="M1072" t="s">
        <v>100</v>
      </c>
      <c r="N1072">
        <v>17769.217000000001</v>
      </c>
      <c r="O1072">
        <v>8.5</v>
      </c>
      <c r="P1072" t="s">
        <v>100</v>
      </c>
    </row>
    <row r="1073" spans="1:16" x14ac:dyDescent="0.2">
      <c r="A1073" t="s">
        <v>3299</v>
      </c>
      <c r="B1073">
        <v>-0.38587840435788801</v>
      </c>
      <c r="C1073">
        <v>12.487437575492001</v>
      </c>
      <c r="D1073">
        <v>-1.28845290156161</v>
      </c>
      <c r="E1073">
        <v>0.24127948682852701</v>
      </c>
      <c r="F1073">
        <v>0.99916976934644897</v>
      </c>
      <c r="G1073">
        <v>-4.5520567669525196</v>
      </c>
      <c r="H1073" t="s">
        <v>3300</v>
      </c>
      <c r="I1073" t="s">
        <v>3301</v>
      </c>
      <c r="J1073">
        <v>1289</v>
      </c>
      <c r="K1073" t="s">
        <v>3299</v>
      </c>
      <c r="L1073">
        <v>5517</v>
      </c>
      <c r="M1073">
        <v>1839</v>
      </c>
      <c r="N1073">
        <v>5893.3471499999996</v>
      </c>
      <c r="O1073">
        <v>2</v>
      </c>
      <c r="P1073">
        <v>2.2838499184339299E-2</v>
      </c>
    </row>
    <row r="1074" spans="1:16" x14ac:dyDescent="0.2">
      <c r="A1074" t="s">
        <v>3302</v>
      </c>
      <c r="B1074">
        <v>8.9505609278972997E-2</v>
      </c>
      <c r="C1074">
        <v>12.412020712874501</v>
      </c>
      <c r="D1074">
        <v>0.57634428914759195</v>
      </c>
      <c r="E1074">
        <v>0.58365602209462997</v>
      </c>
      <c r="F1074">
        <v>0.99916976934644897</v>
      </c>
      <c r="G1074">
        <v>-4.6670439073626699</v>
      </c>
      <c r="H1074" t="s">
        <v>3303</v>
      </c>
      <c r="I1074" t="s">
        <v>3304</v>
      </c>
      <c r="J1074">
        <v>175</v>
      </c>
      <c r="K1074" t="s">
        <v>3302</v>
      </c>
      <c r="L1074">
        <v>1041</v>
      </c>
      <c r="M1074">
        <v>347</v>
      </c>
      <c r="N1074">
        <v>5255.8289999999997</v>
      </c>
      <c r="O1074">
        <v>1</v>
      </c>
      <c r="P1074">
        <v>8.9337175792507204E-2</v>
      </c>
    </row>
    <row r="1075" spans="1:16" x14ac:dyDescent="0.2">
      <c r="A1075" t="s">
        <v>3305</v>
      </c>
      <c r="B1075">
        <v>-7.5352112743768601E-2</v>
      </c>
      <c r="C1075">
        <v>13.458919018204501</v>
      </c>
      <c r="D1075">
        <v>-0.51866243343164298</v>
      </c>
      <c r="E1075">
        <v>0.62106999543629504</v>
      </c>
      <c r="F1075">
        <v>0.99916976934644897</v>
      </c>
      <c r="G1075">
        <v>-4.6735252278789599</v>
      </c>
      <c r="H1075" t="s">
        <v>3306</v>
      </c>
      <c r="I1075" t="s">
        <v>3307</v>
      </c>
      <c r="J1075">
        <v>5921</v>
      </c>
      <c r="K1075" t="s">
        <v>3305</v>
      </c>
      <c r="L1075">
        <v>3144</v>
      </c>
      <c r="M1075">
        <v>1048</v>
      </c>
      <c r="N1075">
        <v>11038.632</v>
      </c>
      <c r="O1075">
        <v>6</v>
      </c>
      <c r="P1075">
        <v>0.11020992366412199</v>
      </c>
    </row>
    <row r="1076" spans="1:16" x14ac:dyDescent="0.2">
      <c r="A1076" t="s">
        <v>3308</v>
      </c>
      <c r="B1076">
        <v>7.04178287251018E-2</v>
      </c>
      <c r="C1076">
        <v>13.826650561885</v>
      </c>
      <c r="D1076">
        <v>0.49818361676329098</v>
      </c>
      <c r="E1076">
        <v>0.634660655202684</v>
      </c>
      <c r="F1076">
        <v>0.99916976934644897</v>
      </c>
      <c r="G1076">
        <v>-4.6756859984502297</v>
      </c>
      <c r="H1076" t="s">
        <v>3309</v>
      </c>
      <c r="I1076" t="s">
        <v>3310</v>
      </c>
      <c r="J1076">
        <v>5763</v>
      </c>
      <c r="K1076" t="s">
        <v>3308</v>
      </c>
      <c r="L1076">
        <v>528</v>
      </c>
      <c r="M1076">
        <v>176</v>
      </c>
      <c r="N1076">
        <v>15123.031999999999</v>
      </c>
      <c r="O1076">
        <v>1</v>
      </c>
      <c r="P1076">
        <v>6.8181818181818205E-2</v>
      </c>
    </row>
    <row r="1077" spans="1:16" x14ac:dyDescent="0.2">
      <c r="A1077" t="s">
        <v>3311</v>
      </c>
      <c r="B1077">
        <v>-1.3727744337947099E-2</v>
      </c>
      <c r="C1077">
        <v>14.2338918479778</v>
      </c>
      <c r="D1077">
        <v>-7.8637411740088203E-2</v>
      </c>
      <c r="E1077">
        <v>0.93967181867877803</v>
      </c>
      <c r="F1077">
        <v>0.99916976934644897</v>
      </c>
      <c r="G1077">
        <v>-4.7017077437538504</v>
      </c>
      <c r="H1077" t="s">
        <v>3312</v>
      </c>
      <c r="I1077" t="s">
        <v>3313</v>
      </c>
      <c r="J1077">
        <v>984</v>
      </c>
      <c r="K1077" t="s">
        <v>3311</v>
      </c>
      <c r="L1077">
        <v>2388</v>
      </c>
      <c r="M1077">
        <v>796</v>
      </c>
      <c r="N1077">
        <v>18747.276999999998</v>
      </c>
      <c r="O1077">
        <v>8.5</v>
      </c>
      <c r="P1077">
        <v>0.146356783919598</v>
      </c>
    </row>
    <row r="1078" spans="1:16" x14ac:dyDescent="0.2">
      <c r="A1078" t="s">
        <v>3314</v>
      </c>
      <c r="B1078">
        <v>-3.9757063320081401E-2</v>
      </c>
      <c r="C1078">
        <v>13.9188647026686</v>
      </c>
      <c r="D1078">
        <v>-0.27044100059412501</v>
      </c>
      <c r="E1078">
        <v>0.79515267847756899</v>
      </c>
      <c r="F1078">
        <v>0.99916976934644897</v>
      </c>
      <c r="G1078">
        <v>-4.6943360907678997</v>
      </c>
      <c r="H1078" t="s">
        <v>3315</v>
      </c>
      <c r="I1078" t="s">
        <v>3316</v>
      </c>
      <c r="J1078">
        <v>2947</v>
      </c>
      <c r="K1078" t="s">
        <v>3314</v>
      </c>
      <c r="L1078">
        <v>678</v>
      </c>
      <c r="M1078">
        <v>226</v>
      </c>
      <c r="N1078">
        <v>15484.6145</v>
      </c>
      <c r="O1078">
        <v>9</v>
      </c>
      <c r="P1078">
        <v>0.46460176991150398</v>
      </c>
    </row>
    <row r="1079" spans="1:16" x14ac:dyDescent="0.2">
      <c r="A1079" t="s">
        <v>3317</v>
      </c>
      <c r="B1079">
        <v>-8.7099992194900694E-2</v>
      </c>
      <c r="C1079">
        <v>15.1607737902618</v>
      </c>
      <c r="D1079">
        <v>-0.66401114742966505</v>
      </c>
      <c r="E1079">
        <v>0.52937984999881205</v>
      </c>
      <c r="F1079">
        <v>0.99916976934644897</v>
      </c>
      <c r="G1079">
        <v>-4.6561353968292103</v>
      </c>
      <c r="H1079" t="s">
        <v>3318</v>
      </c>
      <c r="I1079" t="s">
        <v>3319</v>
      </c>
      <c r="J1079">
        <v>526</v>
      </c>
      <c r="K1079" t="s">
        <v>3317</v>
      </c>
      <c r="L1079">
        <v>1536</v>
      </c>
      <c r="M1079">
        <v>512</v>
      </c>
      <c r="N1079">
        <v>36471.006000000001</v>
      </c>
      <c r="O1079">
        <v>27</v>
      </c>
      <c r="P1079">
        <v>0.673828125</v>
      </c>
    </row>
    <row r="1080" spans="1:16" x14ac:dyDescent="0.2">
      <c r="A1080" t="s">
        <v>3320</v>
      </c>
      <c r="B1080">
        <v>9.6407164977227594E-2</v>
      </c>
      <c r="C1080">
        <v>14.1715733784979</v>
      </c>
      <c r="D1080">
        <v>0.61111270553417096</v>
      </c>
      <c r="E1080">
        <v>0.56174681801375104</v>
      </c>
      <c r="F1080">
        <v>0.99916976934644897</v>
      </c>
      <c r="G1080">
        <v>-4.6628654619284902</v>
      </c>
      <c r="H1080" t="s">
        <v>3321</v>
      </c>
      <c r="I1080" t="s">
        <v>3322</v>
      </c>
      <c r="J1080">
        <v>528</v>
      </c>
      <c r="K1080" t="s">
        <v>3320</v>
      </c>
      <c r="L1080">
        <v>1149</v>
      </c>
      <c r="M1080">
        <v>383</v>
      </c>
      <c r="N1080">
        <v>18833.665000000001</v>
      </c>
      <c r="O1080">
        <v>11.5</v>
      </c>
      <c r="P1080">
        <v>0.404699738903394</v>
      </c>
    </row>
    <row r="1081" spans="1:16" x14ac:dyDescent="0.2">
      <c r="A1081" t="s">
        <v>3323</v>
      </c>
      <c r="B1081">
        <v>-0.10534829500536699</v>
      </c>
      <c r="C1081">
        <v>16.267220826961498</v>
      </c>
      <c r="D1081">
        <v>-0.51262326931164404</v>
      </c>
      <c r="E1081">
        <v>0.62506151106179397</v>
      </c>
      <c r="F1081">
        <v>0.99916976934644897</v>
      </c>
      <c r="G1081">
        <v>-4.6741702270941996</v>
      </c>
      <c r="H1081" t="s">
        <v>3324</v>
      </c>
      <c r="I1081" t="s">
        <v>3325</v>
      </c>
      <c r="J1081">
        <v>1465</v>
      </c>
      <c r="K1081" t="s">
        <v>3323</v>
      </c>
      <c r="L1081">
        <v>582</v>
      </c>
      <c r="M1081">
        <v>194</v>
      </c>
      <c r="N1081">
        <v>74823.896999999997</v>
      </c>
      <c r="O1081">
        <v>12.5</v>
      </c>
      <c r="P1081">
        <v>0.72164948453608202</v>
      </c>
    </row>
    <row r="1082" spans="1:16" x14ac:dyDescent="0.2">
      <c r="A1082" t="s">
        <v>3326</v>
      </c>
      <c r="B1082">
        <v>7.07704437349648E-2</v>
      </c>
      <c r="C1082">
        <v>20.4223638460487</v>
      </c>
      <c r="D1082">
        <v>0.34455171125138701</v>
      </c>
      <c r="E1082">
        <v>0.74124025751637002</v>
      </c>
      <c r="F1082">
        <v>0.99916976934644897</v>
      </c>
      <c r="G1082">
        <v>-4.6893947460910699</v>
      </c>
      <c r="H1082" t="s">
        <v>3327</v>
      </c>
      <c r="I1082" t="s">
        <v>3328</v>
      </c>
      <c r="J1082">
        <v>2316</v>
      </c>
      <c r="K1082" t="s">
        <v>3326</v>
      </c>
      <c r="L1082">
        <v>7944</v>
      </c>
      <c r="M1082">
        <v>2648</v>
      </c>
      <c r="N1082">
        <v>1389349.25</v>
      </c>
      <c r="O1082">
        <v>226.5</v>
      </c>
      <c r="P1082">
        <v>1</v>
      </c>
    </row>
    <row r="1083" spans="1:16" x14ac:dyDescent="0.2">
      <c r="A1083" t="s">
        <v>3329</v>
      </c>
      <c r="B1083">
        <v>5.1830576864384498E-2</v>
      </c>
      <c r="C1083">
        <v>13.464310280351199</v>
      </c>
      <c r="D1083">
        <v>0.38756327690252601</v>
      </c>
      <c r="E1083">
        <v>0.71063787897312203</v>
      </c>
      <c r="F1083">
        <v>0.99916976934644897</v>
      </c>
      <c r="G1083">
        <v>-4.6860163735710501</v>
      </c>
      <c r="H1083" t="s">
        <v>3330</v>
      </c>
      <c r="I1083" t="s">
        <v>3331</v>
      </c>
      <c r="J1083">
        <v>4763</v>
      </c>
      <c r="K1083" t="s">
        <v>3329</v>
      </c>
      <c r="L1083">
        <v>8550</v>
      </c>
      <c r="M1083">
        <v>2850</v>
      </c>
      <c r="N1083">
        <v>11164.092000000001</v>
      </c>
      <c r="O1083">
        <v>15</v>
      </c>
      <c r="P1083">
        <v>7.2982456140350899E-2</v>
      </c>
    </row>
    <row r="1084" spans="1:16" x14ac:dyDescent="0.2">
      <c r="A1084" t="s">
        <v>3332</v>
      </c>
      <c r="B1084">
        <v>0.104452206360259</v>
      </c>
      <c r="C1084">
        <v>14.236122931791799</v>
      </c>
      <c r="D1084">
        <v>0.26760560523907401</v>
      </c>
      <c r="E1084">
        <v>0.79724198243274103</v>
      </c>
      <c r="F1084">
        <v>0.99916976934644897</v>
      </c>
      <c r="G1084">
        <v>-4.69450255301944</v>
      </c>
      <c r="H1084" t="s">
        <v>3333</v>
      </c>
      <c r="I1084" t="s">
        <v>3334</v>
      </c>
      <c r="J1084">
        <v>4128</v>
      </c>
      <c r="K1084" t="s">
        <v>3332</v>
      </c>
      <c r="L1084">
        <v>1584</v>
      </c>
      <c r="M1084">
        <v>528</v>
      </c>
      <c r="N1084">
        <v>17612.3645</v>
      </c>
      <c r="O1084">
        <v>4</v>
      </c>
      <c r="P1084">
        <v>0.14583333333333301</v>
      </c>
    </row>
    <row r="1085" spans="1:16" x14ac:dyDescent="0.2">
      <c r="A1085" t="s">
        <v>3335</v>
      </c>
      <c r="B1085">
        <v>3.7049464866619503E-2</v>
      </c>
      <c r="C1085">
        <v>17.523784671417101</v>
      </c>
      <c r="D1085">
        <v>0.26320538870070997</v>
      </c>
      <c r="E1085">
        <v>0.80048792355146203</v>
      </c>
      <c r="F1085">
        <v>0.99916976934644897</v>
      </c>
      <c r="G1085">
        <v>-4.6947575444030099</v>
      </c>
      <c r="H1085" t="s">
        <v>3336</v>
      </c>
      <c r="I1085" t="s">
        <v>3337</v>
      </c>
      <c r="J1085">
        <v>48</v>
      </c>
      <c r="K1085" t="s">
        <v>3335</v>
      </c>
      <c r="L1085">
        <v>2670</v>
      </c>
      <c r="M1085">
        <v>890</v>
      </c>
      <c r="N1085">
        <v>188969.80499999999</v>
      </c>
      <c r="O1085">
        <v>32</v>
      </c>
      <c r="P1085">
        <v>0.44438202247191</v>
      </c>
    </row>
    <row r="1086" spans="1:16" x14ac:dyDescent="0.2">
      <c r="A1086" t="s">
        <v>3338</v>
      </c>
      <c r="B1086">
        <v>0.46312027041826598</v>
      </c>
      <c r="C1086">
        <v>15.2772198693739</v>
      </c>
      <c r="D1086">
        <v>1.0166342602898599</v>
      </c>
      <c r="E1086">
        <v>0.34544185849949699</v>
      </c>
      <c r="F1086">
        <v>0.99916976934644897</v>
      </c>
      <c r="G1086">
        <v>-4.60171829055919</v>
      </c>
      <c r="H1086" t="s">
        <v>3339</v>
      </c>
      <c r="I1086" t="s">
        <v>3340</v>
      </c>
      <c r="J1086">
        <v>7128</v>
      </c>
      <c r="K1086" t="s">
        <v>3338</v>
      </c>
      <c r="L1086">
        <v>2373</v>
      </c>
      <c r="M1086">
        <v>791</v>
      </c>
      <c r="N1086">
        <v>34139.379999999997</v>
      </c>
      <c r="O1086">
        <v>1</v>
      </c>
      <c r="P1086">
        <v>2.0227560050568898E-2</v>
      </c>
    </row>
    <row r="1087" spans="1:16" x14ac:dyDescent="0.2">
      <c r="A1087" t="s">
        <v>3341</v>
      </c>
      <c r="B1087">
        <v>0.15925304738294299</v>
      </c>
      <c r="C1087">
        <v>18.2801734007903</v>
      </c>
      <c r="D1087">
        <v>1.08963149236742</v>
      </c>
      <c r="E1087">
        <v>0.31437670026486397</v>
      </c>
      <c r="F1087">
        <v>0.99916976934644897</v>
      </c>
      <c r="G1087">
        <v>-4.5888493473994902</v>
      </c>
      <c r="H1087" t="s">
        <v>3342</v>
      </c>
      <c r="I1087" t="s">
        <v>3343</v>
      </c>
      <c r="J1087">
        <v>7416</v>
      </c>
      <c r="K1087" t="s">
        <v>3341</v>
      </c>
      <c r="L1087">
        <v>852</v>
      </c>
      <c r="M1087">
        <v>284</v>
      </c>
      <c r="N1087">
        <v>322453.82500000001</v>
      </c>
      <c r="O1087">
        <v>28.5</v>
      </c>
      <c r="P1087">
        <v>1</v>
      </c>
    </row>
    <row r="1088" spans="1:16" x14ac:dyDescent="0.2">
      <c r="A1088" t="s">
        <v>3344</v>
      </c>
      <c r="B1088">
        <v>0.34659824064883299</v>
      </c>
      <c r="C1088">
        <v>15.222549057816</v>
      </c>
      <c r="D1088">
        <v>1.6465334653465</v>
      </c>
      <c r="E1088">
        <v>0.14664185463939899</v>
      </c>
      <c r="F1088">
        <v>0.99916976934644897</v>
      </c>
      <c r="G1088">
        <v>-4.4827756985571803</v>
      </c>
      <c r="H1088" t="s">
        <v>3345</v>
      </c>
      <c r="I1088" t="s">
        <v>3346</v>
      </c>
      <c r="J1088">
        <v>6390</v>
      </c>
      <c r="K1088" t="s">
        <v>3344</v>
      </c>
      <c r="L1088">
        <v>888</v>
      </c>
      <c r="M1088">
        <v>296</v>
      </c>
      <c r="N1088">
        <v>40815.226999999999</v>
      </c>
      <c r="O1088">
        <v>8</v>
      </c>
      <c r="P1088">
        <v>0.337837837837838</v>
      </c>
    </row>
    <row r="1089" spans="1:16" x14ac:dyDescent="0.2">
      <c r="A1089" t="s">
        <v>3347</v>
      </c>
      <c r="B1089">
        <v>-8.3886933308470208E-3</v>
      </c>
      <c r="C1089">
        <v>15.426993951094</v>
      </c>
      <c r="D1089">
        <v>-3.0851601569041199E-2</v>
      </c>
      <c r="E1089">
        <v>0.97630782406437999</v>
      </c>
      <c r="F1089">
        <v>0.99916976934644897</v>
      </c>
      <c r="G1089">
        <v>-4.7022895279689303</v>
      </c>
      <c r="H1089" t="s">
        <v>3348</v>
      </c>
      <c r="I1089" t="s">
        <v>3349</v>
      </c>
      <c r="J1089">
        <v>928</v>
      </c>
      <c r="K1089" t="s">
        <v>3347</v>
      </c>
      <c r="L1089">
        <v>813</v>
      </c>
      <c r="M1089">
        <v>271</v>
      </c>
      <c r="N1089">
        <v>47442.258000000002</v>
      </c>
      <c r="O1089">
        <v>5</v>
      </c>
      <c r="P1089">
        <v>0.18634686346863499</v>
      </c>
    </row>
    <row r="1090" spans="1:16" x14ac:dyDescent="0.2">
      <c r="A1090" t="s">
        <v>3350</v>
      </c>
      <c r="B1090">
        <v>-0.43006488404042098</v>
      </c>
      <c r="C1090">
        <v>11.3050844854857</v>
      </c>
      <c r="D1090">
        <v>-0.77931758745489599</v>
      </c>
      <c r="E1090">
        <v>0.46304577489709198</v>
      </c>
      <c r="F1090">
        <v>0.99916976934644897</v>
      </c>
      <c r="G1090">
        <v>-4.6400247438279996</v>
      </c>
      <c r="H1090" t="s">
        <v>3351</v>
      </c>
      <c r="I1090" t="s">
        <v>3352</v>
      </c>
      <c r="J1090">
        <v>594</v>
      </c>
      <c r="K1090" t="s">
        <v>3350</v>
      </c>
      <c r="L1090">
        <v>1179</v>
      </c>
      <c r="M1090">
        <v>393</v>
      </c>
      <c r="N1090">
        <v>3728.5129499999998</v>
      </c>
      <c r="O1090">
        <v>1.5</v>
      </c>
      <c r="P1090">
        <v>6.7430025445292599E-2</v>
      </c>
    </row>
    <row r="1091" spans="1:16" x14ac:dyDescent="0.2">
      <c r="A1091" t="s">
        <v>3353</v>
      </c>
      <c r="B1091">
        <v>3.1527420746739303E-2</v>
      </c>
      <c r="C1091">
        <v>15.0141570423907</v>
      </c>
      <c r="D1091">
        <v>0.19650557931709001</v>
      </c>
      <c r="E1091">
        <v>0.85017838186886396</v>
      </c>
      <c r="F1091">
        <v>0.99916976934644897</v>
      </c>
      <c r="G1091">
        <v>-4.6981202200851699</v>
      </c>
      <c r="H1091" t="s">
        <v>3354</v>
      </c>
      <c r="I1091" t="s">
        <v>3355</v>
      </c>
      <c r="J1091">
        <v>1312</v>
      </c>
      <c r="K1091" t="s">
        <v>3353</v>
      </c>
      <c r="L1091">
        <v>909</v>
      </c>
      <c r="M1091">
        <v>303</v>
      </c>
      <c r="N1091">
        <v>34023.749000000003</v>
      </c>
      <c r="O1091">
        <v>18.5</v>
      </c>
      <c r="P1091">
        <v>0.84653465346534695</v>
      </c>
    </row>
    <row r="1092" spans="1:16" x14ac:dyDescent="0.2">
      <c r="A1092" t="s">
        <v>3356</v>
      </c>
      <c r="B1092">
        <v>5.1021451892420799E-2</v>
      </c>
      <c r="C1092">
        <v>17.687520732759801</v>
      </c>
      <c r="D1092">
        <v>0.226331473842803</v>
      </c>
      <c r="E1092">
        <v>0.82785133407649003</v>
      </c>
      <c r="F1092">
        <v>0.99916976934644897</v>
      </c>
      <c r="G1092">
        <v>-4.6967337335601602</v>
      </c>
      <c r="H1092" t="s">
        <v>3357</v>
      </c>
      <c r="I1092" t="s">
        <v>3358</v>
      </c>
      <c r="J1092">
        <v>7052</v>
      </c>
      <c r="K1092" t="s">
        <v>3356</v>
      </c>
      <c r="L1092">
        <v>2064</v>
      </c>
      <c r="M1092">
        <v>688</v>
      </c>
      <c r="N1092">
        <v>205248.92499999999</v>
      </c>
      <c r="O1092">
        <v>49.5</v>
      </c>
      <c r="P1092">
        <v>0.88008720930232598</v>
      </c>
    </row>
    <row r="1093" spans="1:16" x14ac:dyDescent="0.2">
      <c r="A1093" t="s">
        <v>3359</v>
      </c>
      <c r="B1093">
        <v>0.103090649394273</v>
      </c>
      <c r="C1093">
        <v>13.4837459543789</v>
      </c>
      <c r="D1093">
        <v>0.49838446444905699</v>
      </c>
      <c r="E1093">
        <v>0.63452660489526602</v>
      </c>
      <c r="F1093">
        <v>0.99916976934644897</v>
      </c>
      <c r="G1093">
        <v>-4.6756651719542504</v>
      </c>
      <c r="H1093" t="s">
        <v>3360</v>
      </c>
      <c r="I1093" t="s">
        <v>3361</v>
      </c>
      <c r="J1093">
        <v>4594</v>
      </c>
      <c r="K1093" t="s">
        <v>3359</v>
      </c>
      <c r="L1093">
        <v>2253</v>
      </c>
      <c r="M1093">
        <v>751</v>
      </c>
      <c r="N1093">
        <v>11471.494000000001</v>
      </c>
      <c r="O1093">
        <v>7</v>
      </c>
      <c r="P1093">
        <v>0.14580559254327599</v>
      </c>
    </row>
    <row r="1094" spans="1:16" x14ac:dyDescent="0.2">
      <c r="A1094" t="s">
        <v>3362</v>
      </c>
      <c r="B1094">
        <v>5.1798799948855397E-2</v>
      </c>
      <c r="C1094">
        <v>14.7077563886644</v>
      </c>
      <c r="D1094">
        <v>0.38998186112549899</v>
      </c>
      <c r="E1094">
        <v>0.70893352090549</v>
      </c>
      <c r="F1094">
        <v>0.99916976934644897</v>
      </c>
      <c r="G1094">
        <v>-4.6858155264700496</v>
      </c>
      <c r="H1094" t="s">
        <v>3363</v>
      </c>
      <c r="I1094" t="s">
        <v>3364</v>
      </c>
      <c r="J1094">
        <v>5007</v>
      </c>
      <c r="K1094" t="s">
        <v>3362</v>
      </c>
      <c r="L1094">
        <v>2424</v>
      </c>
      <c r="M1094">
        <v>808</v>
      </c>
      <c r="N1094">
        <v>26908.592499999999</v>
      </c>
      <c r="O1094">
        <v>14</v>
      </c>
      <c r="P1094">
        <v>0.248143564356436</v>
      </c>
    </row>
    <row r="1095" spans="1:16" x14ac:dyDescent="0.2">
      <c r="A1095" t="s">
        <v>3365</v>
      </c>
      <c r="B1095">
        <v>-0.26430636126945101</v>
      </c>
      <c r="C1095">
        <v>15.7237199337789</v>
      </c>
      <c r="D1095">
        <v>-1.3964525136208501</v>
      </c>
      <c r="E1095">
        <v>0.208125339817639</v>
      </c>
      <c r="F1095">
        <v>0.99916976934644897</v>
      </c>
      <c r="G1095">
        <v>-4.5313620953099596</v>
      </c>
      <c r="H1095" t="s">
        <v>3366</v>
      </c>
      <c r="I1095" t="s">
        <v>3367</v>
      </c>
      <c r="J1095">
        <v>5110</v>
      </c>
      <c r="K1095" t="s">
        <v>3365</v>
      </c>
      <c r="L1095">
        <v>753</v>
      </c>
      <c r="M1095">
        <v>251</v>
      </c>
      <c r="N1095">
        <v>55083.584999999999</v>
      </c>
      <c r="O1095">
        <v>15.5</v>
      </c>
      <c r="P1095">
        <v>0.904382470119522</v>
      </c>
    </row>
    <row r="1096" spans="1:16" x14ac:dyDescent="0.2">
      <c r="A1096" t="s">
        <v>3368</v>
      </c>
      <c r="B1096">
        <v>8.8181977545652004E-2</v>
      </c>
      <c r="C1096">
        <v>16.775053684886299</v>
      </c>
      <c r="D1096">
        <v>0.42162001343368</v>
      </c>
      <c r="E1096">
        <v>0.68680828585915399</v>
      </c>
      <c r="F1096">
        <v>0.99916976934644897</v>
      </c>
      <c r="G1096">
        <v>-4.6830832977065997</v>
      </c>
      <c r="H1096" t="s">
        <v>3369</v>
      </c>
      <c r="I1096" t="s">
        <v>3370</v>
      </c>
      <c r="J1096">
        <v>2091</v>
      </c>
      <c r="K1096" t="s">
        <v>3368</v>
      </c>
      <c r="L1096">
        <v>966</v>
      </c>
      <c r="M1096">
        <v>322</v>
      </c>
      <c r="N1096">
        <v>110699.895</v>
      </c>
      <c r="O1096">
        <v>27.5</v>
      </c>
      <c r="P1096">
        <v>0.85714285714285698</v>
      </c>
    </row>
    <row r="1097" spans="1:16" x14ac:dyDescent="0.2">
      <c r="A1097" t="s">
        <v>3371</v>
      </c>
      <c r="B1097">
        <v>-4.9975094136453201E-2</v>
      </c>
      <c r="C1097">
        <v>16.635798109047499</v>
      </c>
      <c r="D1097">
        <v>-0.35767887832836398</v>
      </c>
      <c r="E1097">
        <v>0.73184303398342498</v>
      </c>
      <c r="F1097">
        <v>0.99916976934644897</v>
      </c>
      <c r="G1097">
        <v>-4.6884027635189502</v>
      </c>
      <c r="H1097" t="s">
        <v>3372</v>
      </c>
      <c r="I1097" t="s">
        <v>3373</v>
      </c>
      <c r="J1097">
        <v>2618</v>
      </c>
      <c r="K1097" t="s">
        <v>3371</v>
      </c>
      <c r="L1097">
        <v>3033</v>
      </c>
      <c r="M1097">
        <v>1011</v>
      </c>
      <c r="N1097">
        <v>101029.27</v>
      </c>
      <c r="O1097">
        <v>43.5</v>
      </c>
      <c r="P1097">
        <v>0.66023738872403603</v>
      </c>
    </row>
    <row r="1098" spans="1:16" x14ac:dyDescent="0.2">
      <c r="A1098" t="s">
        <v>3374</v>
      </c>
      <c r="B1098">
        <v>5.3797207448468498E-2</v>
      </c>
      <c r="C1098">
        <v>18.0141090429243</v>
      </c>
      <c r="D1098">
        <v>0.24879827755134501</v>
      </c>
      <c r="E1098">
        <v>0.811145410246504</v>
      </c>
      <c r="F1098">
        <v>0.99916976934644897</v>
      </c>
      <c r="G1098">
        <v>-4.69556392234733</v>
      </c>
      <c r="H1098" t="s">
        <v>3375</v>
      </c>
      <c r="I1098" t="s">
        <v>3376</v>
      </c>
      <c r="J1098">
        <v>10606</v>
      </c>
      <c r="K1098" t="s">
        <v>3374</v>
      </c>
      <c r="L1098">
        <v>1299</v>
      </c>
      <c r="M1098">
        <v>433</v>
      </c>
      <c r="N1098">
        <v>263280.87</v>
      </c>
      <c r="O1098">
        <v>34</v>
      </c>
      <c r="P1098">
        <v>0.84526558891454995</v>
      </c>
    </row>
    <row r="1099" spans="1:16" x14ac:dyDescent="0.2">
      <c r="A1099" t="s">
        <v>3377</v>
      </c>
      <c r="B1099">
        <v>0.23434555613694</v>
      </c>
      <c r="C1099">
        <v>14.856944029942399</v>
      </c>
      <c r="D1099">
        <v>0.71105914654485103</v>
      </c>
      <c r="E1099">
        <v>0.50160347778999703</v>
      </c>
      <c r="F1099">
        <v>0.99916976934644897</v>
      </c>
      <c r="G1099">
        <v>-4.6497905311162597</v>
      </c>
      <c r="H1099" t="s">
        <v>3378</v>
      </c>
      <c r="I1099" t="s">
        <v>3379</v>
      </c>
      <c r="J1099">
        <v>6342</v>
      </c>
      <c r="K1099" t="s">
        <v>3377</v>
      </c>
      <c r="L1099">
        <v>1644</v>
      </c>
      <c r="M1099">
        <v>548</v>
      </c>
      <c r="N1099">
        <v>31841.773499999999</v>
      </c>
      <c r="O1099">
        <v>8</v>
      </c>
      <c r="P1099">
        <v>0.153284671532847</v>
      </c>
    </row>
    <row r="1100" spans="1:16" x14ac:dyDescent="0.2">
      <c r="A1100" t="s">
        <v>3380</v>
      </c>
      <c r="B1100">
        <v>-2.8872726150073202E-2</v>
      </c>
      <c r="C1100">
        <v>17.827552391494699</v>
      </c>
      <c r="D1100">
        <v>-0.183591427099282</v>
      </c>
      <c r="E1100">
        <v>0.859893593307272</v>
      </c>
      <c r="F1100">
        <v>0.99916976934644897</v>
      </c>
      <c r="G1100">
        <v>-4.6986611662943902</v>
      </c>
      <c r="H1100" t="s">
        <v>3381</v>
      </c>
      <c r="I1100" t="s">
        <v>3382</v>
      </c>
      <c r="J1100">
        <v>7317</v>
      </c>
      <c r="K1100" t="s">
        <v>3380</v>
      </c>
      <c r="L1100">
        <v>3177</v>
      </c>
      <c r="M1100">
        <v>1059</v>
      </c>
      <c r="N1100">
        <v>226561.32</v>
      </c>
      <c r="O1100">
        <v>60.5</v>
      </c>
      <c r="P1100">
        <v>0.864966949952786</v>
      </c>
    </row>
    <row r="1101" spans="1:16" x14ac:dyDescent="0.2">
      <c r="A1101" t="s">
        <v>3383</v>
      </c>
      <c r="B1101">
        <v>-2.6436990855984301E-2</v>
      </c>
      <c r="C1101">
        <v>18.956584596632901</v>
      </c>
      <c r="D1101">
        <v>-0.12631592905796701</v>
      </c>
      <c r="E1101">
        <v>0.90327562695005603</v>
      </c>
      <c r="F1101">
        <v>0.99916976934644897</v>
      </c>
      <c r="G1101">
        <v>-4.7006233890484204</v>
      </c>
      <c r="H1101" t="s">
        <v>3384</v>
      </c>
      <c r="I1101" t="s">
        <v>3385</v>
      </c>
      <c r="J1101">
        <v>4831</v>
      </c>
      <c r="K1101" t="s">
        <v>3383</v>
      </c>
      <c r="L1101">
        <v>459</v>
      </c>
      <c r="M1101">
        <v>153</v>
      </c>
      <c r="N1101">
        <v>480406.67</v>
      </c>
      <c r="O1101">
        <v>25.5</v>
      </c>
      <c r="P1101">
        <v>0.95751633986928097</v>
      </c>
    </row>
    <row r="1102" spans="1:16" x14ac:dyDescent="0.2">
      <c r="A1102" t="s">
        <v>3386</v>
      </c>
      <c r="B1102">
        <v>0.12501713144524701</v>
      </c>
      <c r="C1102">
        <v>16.154485653609701</v>
      </c>
      <c r="D1102">
        <v>0.88542810685453099</v>
      </c>
      <c r="E1102">
        <v>0.40729079622450998</v>
      </c>
      <c r="F1102">
        <v>0.99916976934644897</v>
      </c>
      <c r="G1102">
        <v>-4.6236550094176696</v>
      </c>
      <c r="H1102" t="s">
        <v>3387</v>
      </c>
      <c r="I1102" t="s">
        <v>3388</v>
      </c>
      <c r="J1102" t="s">
        <v>100</v>
      </c>
      <c r="K1102" t="s">
        <v>100</v>
      </c>
      <c r="L1102" t="s">
        <v>100</v>
      </c>
      <c r="M1102" t="s">
        <v>100</v>
      </c>
      <c r="N1102">
        <v>73547.88</v>
      </c>
      <c r="O1102">
        <v>28.5</v>
      </c>
      <c r="P1102" t="s">
        <v>100</v>
      </c>
    </row>
    <row r="1103" spans="1:16" x14ac:dyDescent="0.2">
      <c r="A1103" t="s">
        <v>3389</v>
      </c>
      <c r="B1103">
        <v>3.5611850303730798E-2</v>
      </c>
      <c r="C1103">
        <v>19.162884218618501</v>
      </c>
      <c r="D1103">
        <v>0.14861416719100601</v>
      </c>
      <c r="E1103">
        <v>0.88633445780976206</v>
      </c>
      <c r="F1103">
        <v>0.99916976934644897</v>
      </c>
      <c r="G1103">
        <v>-4.6999446003849696</v>
      </c>
      <c r="H1103" t="s">
        <v>3390</v>
      </c>
      <c r="I1103" t="s">
        <v>3391</v>
      </c>
      <c r="J1103">
        <v>3181</v>
      </c>
      <c r="K1103" t="s">
        <v>3389</v>
      </c>
      <c r="L1103">
        <v>1110</v>
      </c>
      <c r="M1103">
        <v>370</v>
      </c>
      <c r="N1103">
        <v>574725.72</v>
      </c>
      <c r="O1103">
        <v>47.5</v>
      </c>
      <c r="P1103">
        <v>1</v>
      </c>
    </row>
    <row r="1104" spans="1:16" x14ac:dyDescent="0.2">
      <c r="A1104" t="s">
        <v>3392</v>
      </c>
      <c r="B1104">
        <v>-8.7505422380496994E-2</v>
      </c>
      <c r="C1104">
        <v>12.630312223436601</v>
      </c>
      <c r="D1104">
        <v>-0.24552168587871201</v>
      </c>
      <c r="E1104">
        <v>0.81357541404429201</v>
      </c>
      <c r="F1104">
        <v>0.99916976934644897</v>
      </c>
      <c r="G1104">
        <v>-4.6957411999434697</v>
      </c>
      <c r="H1104" t="s">
        <v>3393</v>
      </c>
      <c r="I1104" t="s">
        <v>3394</v>
      </c>
      <c r="J1104">
        <v>5989</v>
      </c>
      <c r="K1104" t="s">
        <v>3392</v>
      </c>
      <c r="L1104">
        <v>2940</v>
      </c>
      <c r="M1104">
        <v>980</v>
      </c>
      <c r="N1104">
        <v>6405.5129999999999</v>
      </c>
      <c r="O1104">
        <v>3</v>
      </c>
      <c r="P1104">
        <v>7.9591836734693902E-2</v>
      </c>
    </row>
    <row r="1105" spans="1:16" x14ac:dyDescent="0.2">
      <c r="A1105" t="s">
        <v>3395</v>
      </c>
      <c r="B1105">
        <v>-0.161524854564814</v>
      </c>
      <c r="C1105">
        <v>14.7662350995196</v>
      </c>
      <c r="D1105">
        <v>-0.84733607634280395</v>
      </c>
      <c r="E1105">
        <v>0.42671535889767898</v>
      </c>
      <c r="F1105">
        <v>0.99916976934644897</v>
      </c>
      <c r="G1105">
        <v>-4.6296866418384601</v>
      </c>
      <c r="H1105" t="s">
        <v>3396</v>
      </c>
      <c r="I1105" t="s">
        <v>3397</v>
      </c>
      <c r="J1105">
        <v>794</v>
      </c>
      <c r="K1105" t="s">
        <v>3395</v>
      </c>
      <c r="L1105">
        <v>816</v>
      </c>
      <c r="M1105">
        <v>272</v>
      </c>
      <c r="N1105">
        <v>27663.7235</v>
      </c>
      <c r="O1105">
        <v>8</v>
      </c>
      <c r="P1105">
        <v>0.39705882352941202</v>
      </c>
    </row>
    <row r="1106" spans="1:16" x14ac:dyDescent="0.2">
      <c r="A1106" t="s">
        <v>3398</v>
      </c>
      <c r="B1106">
        <v>-0.300496183075117</v>
      </c>
      <c r="C1106">
        <v>12.8966450145574</v>
      </c>
      <c r="D1106">
        <v>-2.0381836974604899</v>
      </c>
      <c r="E1106">
        <v>8.3757468916417804E-2</v>
      </c>
      <c r="F1106">
        <v>0.99916976934644897</v>
      </c>
      <c r="G1106">
        <v>-4.4084229647652498</v>
      </c>
      <c r="H1106" t="s">
        <v>3399</v>
      </c>
      <c r="I1106" t="s">
        <v>3400</v>
      </c>
      <c r="J1106">
        <v>5567</v>
      </c>
      <c r="K1106" t="s">
        <v>3398</v>
      </c>
      <c r="L1106">
        <v>1197</v>
      </c>
      <c r="M1106">
        <v>399</v>
      </c>
      <c r="N1106">
        <v>7973.1252999999997</v>
      </c>
      <c r="O1106">
        <v>2</v>
      </c>
      <c r="P1106">
        <v>7.5187969924811998E-2</v>
      </c>
    </row>
    <row r="1107" spans="1:16" x14ac:dyDescent="0.2">
      <c r="A1107" t="s">
        <v>3401</v>
      </c>
      <c r="B1107">
        <v>0.17635504185016901</v>
      </c>
      <c r="C1107">
        <v>16.4500889175266</v>
      </c>
      <c r="D1107">
        <v>1.18362119037034</v>
      </c>
      <c r="E1107">
        <v>0.27778147797747799</v>
      </c>
      <c r="F1107">
        <v>0.99916976934644897</v>
      </c>
      <c r="G1107">
        <v>-4.5717251646403403</v>
      </c>
      <c r="H1107" t="s">
        <v>3402</v>
      </c>
      <c r="I1107" t="s">
        <v>3403</v>
      </c>
      <c r="J1107">
        <v>7385</v>
      </c>
      <c r="K1107" t="s">
        <v>3401</v>
      </c>
      <c r="L1107">
        <v>1362</v>
      </c>
      <c r="M1107">
        <v>454</v>
      </c>
      <c r="N1107">
        <v>91333.581999999995</v>
      </c>
      <c r="O1107">
        <v>19.5</v>
      </c>
      <c r="P1107">
        <v>0.56828193832599105</v>
      </c>
    </row>
    <row r="1108" spans="1:16" x14ac:dyDescent="0.2">
      <c r="A1108" t="s">
        <v>3404</v>
      </c>
      <c r="B1108">
        <v>0.190806843283397</v>
      </c>
      <c r="C1108">
        <v>12.529225043713399</v>
      </c>
      <c r="D1108">
        <v>0.76678397798381503</v>
      </c>
      <c r="E1108">
        <v>0.46996919628142703</v>
      </c>
      <c r="F1108">
        <v>0.99916976934644897</v>
      </c>
      <c r="G1108">
        <v>-4.6418654315196202</v>
      </c>
      <c r="H1108" t="s">
        <v>3405</v>
      </c>
      <c r="I1108" t="s">
        <v>3406</v>
      </c>
      <c r="J1108">
        <v>2235</v>
      </c>
      <c r="K1108" t="s">
        <v>3404</v>
      </c>
      <c r="L1108">
        <v>1290</v>
      </c>
      <c r="M1108">
        <v>430</v>
      </c>
      <c r="N1108">
        <v>5845.2043000000003</v>
      </c>
      <c r="O1108">
        <v>3</v>
      </c>
      <c r="P1108">
        <v>0.15813953488372101</v>
      </c>
    </row>
    <row r="1109" spans="1:16" x14ac:dyDescent="0.2">
      <c r="A1109" t="s">
        <v>3407</v>
      </c>
      <c r="B1109">
        <v>-0.187510067304206</v>
      </c>
      <c r="C1109">
        <v>12.1389755639121</v>
      </c>
      <c r="D1109">
        <v>-0.63249110628069305</v>
      </c>
      <c r="E1109">
        <v>0.54852354078176102</v>
      </c>
      <c r="F1109">
        <v>0.99916976934644897</v>
      </c>
      <c r="G1109">
        <v>-4.6601986253075003</v>
      </c>
      <c r="H1109" t="s">
        <v>3408</v>
      </c>
      <c r="I1109" t="s">
        <v>3409</v>
      </c>
      <c r="J1109">
        <v>7507</v>
      </c>
      <c r="K1109" t="s">
        <v>3407</v>
      </c>
      <c r="L1109">
        <v>822</v>
      </c>
      <c r="M1109">
        <v>274</v>
      </c>
      <c r="N1109">
        <v>5322.5478000000003</v>
      </c>
      <c r="O1109">
        <v>1</v>
      </c>
      <c r="P1109">
        <v>8.7591240875912399E-2</v>
      </c>
    </row>
    <row r="1110" spans="1:16" x14ac:dyDescent="0.2">
      <c r="A1110" t="s">
        <v>3410</v>
      </c>
      <c r="B1110">
        <v>0.141133794422975</v>
      </c>
      <c r="C1110">
        <v>14.677379537151101</v>
      </c>
      <c r="D1110">
        <v>0.68074994877813699</v>
      </c>
      <c r="E1110">
        <v>0.51938697019176705</v>
      </c>
      <c r="F1110">
        <v>0.99916976934644897</v>
      </c>
      <c r="G1110">
        <v>-4.6539156894866602</v>
      </c>
      <c r="H1110" t="s">
        <v>3411</v>
      </c>
      <c r="I1110" t="s">
        <v>3412</v>
      </c>
      <c r="J1110">
        <v>133039973</v>
      </c>
      <c r="K1110" t="s">
        <v>3410</v>
      </c>
      <c r="L1110">
        <v>906</v>
      </c>
      <c r="M1110">
        <v>302</v>
      </c>
      <c r="N1110">
        <v>26294.8655</v>
      </c>
      <c r="O1110">
        <v>15</v>
      </c>
      <c r="P1110">
        <v>0.59602649006622499</v>
      </c>
    </row>
    <row r="1111" spans="1:16" x14ac:dyDescent="0.2">
      <c r="A1111" t="s">
        <v>3413</v>
      </c>
      <c r="B1111">
        <v>0.29222673448695602</v>
      </c>
      <c r="C1111">
        <v>14.207268735456701</v>
      </c>
      <c r="D1111">
        <v>2.0535184155284498</v>
      </c>
      <c r="E1111">
        <v>8.1933052782975496E-2</v>
      </c>
      <c r="F1111">
        <v>0.99916976934644897</v>
      </c>
      <c r="G1111">
        <v>-4.4056140332588702</v>
      </c>
      <c r="H1111" t="s">
        <v>3414</v>
      </c>
      <c r="I1111" t="s">
        <v>3415</v>
      </c>
      <c r="J1111">
        <v>3655</v>
      </c>
      <c r="K1111" t="s">
        <v>3413</v>
      </c>
      <c r="L1111">
        <v>3393</v>
      </c>
      <c r="M1111">
        <v>1131</v>
      </c>
      <c r="N1111">
        <v>20218.538499999999</v>
      </c>
      <c r="O1111">
        <v>8.5</v>
      </c>
      <c r="P1111">
        <v>8.8417329796640104E-2</v>
      </c>
    </row>
    <row r="1112" spans="1:16" x14ac:dyDescent="0.2">
      <c r="A1112" t="s">
        <v>3416</v>
      </c>
      <c r="B1112">
        <v>-7.7240595659379394E-2</v>
      </c>
      <c r="C1112">
        <v>17.80042867988</v>
      </c>
      <c r="D1112">
        <v>-0.56707523679965399</v>
      </c>
      <c r="E1112">
        <v>0.58957975341751601</v>
      </c>
      <c r="F1112">
        <v>0.99916976934644897</v>
      </c>
      <c r="G1112">
        <v>-4.6681238998642796</v>
      </c>
      <c r="H1112" t="s">
        <v>3417</v>
      </c>
      <c r="I1112" t="s">
        <v>3418</v>
      </c>
      <c r="J1112">
        <v>6421</v>
      </c>
      <c r="K1112" t="s">
        <v>3416</v>
      </c>
      <c r="L1112">
        <v>2187</v>
      </c>
      <c r="M1112">
        <v>729</v>
      </c>
      <c r="N1112">
        <v>224324.88500000001</v>
      </c>
      <c r="O1112">
        <v>50.5</v>
      </c>
      <c r="P1112">
        <v>0.71536351165980805</v>
      </c>
    </row>
    <row r="1113" spans="1:16" x14ac:dyDescent="0.2">
      <c r="A1113" t="s">
        <v>3419</v>
      </c>
      <c r="B1113">
        <v>-6.5449292359865296E-2</v>
      </c>
      <c r="C1113">
        <v>14.443874507573501</v>
      </c>
      <c r="D1113">
        <v>-0.46451944297838699</v>
      </c>
      <c r="E1113">
        <v>0.65733627569336905</v>
      </c>
      <c r="F1113">
        <v>0.99916976934644897</v>
      </c>
      <c r="G1113">
        <v>-4.6790728569882098</v>
      </c>
      <c r="H1113" t="s">
        <v>3420</v>
      </c>
      <c r="I1113" t="s">
        <v>3421</v>
      </c>
      <c r="J1113">
        <v>7283</v>
      </c>
      <c r="K1113" t="s">
        <v>3419</v>
      </c>
      <c r="L1113">
        <v>1494</v>
      </c>
      <c r="M1113">
        <v>498</v>
      </c>
      <c r="N1113">
        <v>22251.955000000002</v>
      </c>
      <c r="O1113">
        <v>16.5</v>
      </c>
      <c r="P1113">
        <v>0.52409638554216897</v>
      </c>
    </row>
    <row r="1114" spans="1:16" x14ac:dyDescent="0.2">
      <c r="A1114" t="s">
        <v>3422</v>
      </c>
      <c r="B1114">
        <v>0.21482123277389301</v>
      </c>
      <c r="C1114">
        <v>18.391270546256202</v>
      </c>
      <c r="D1114">
        <v>0.57988500308067703</v>
      </c>
      <c r="E1114">
        <v>0.58140231901261197</v>
      </c>
      <c r="F1114">
        <v>0.99916976934644897</v>
      </c>
      <c r="G1114">
        <v>-4.6666275443782803</v>
      </c>
      <c r="H1114" t="s">
        <v>3423</v>
      </c>
      <c r="I1114" t="s">
        <v>3424</v>
      </c>
      <c r="J1114">
        <v>5479</v>
      </c>
      <c r="K1114" t="s">
        <v>3422</v>
      </c>
      <c r="L1114">
        <v>651</v>
      </c>
      <c r="M1114">
        <v>217</v>
      </c>
      <c r="N1114">
        <v>331535.69</v>
      </c>
      <c r="O1114">
        <v>24</v>
      </c>
      <c r="P1114">
        <v>0.95622119815668205</v>
      </c>
    </row>
    <row r="1115" spans="1:16" x14ac:dyDescent="0.2">
      <c r="A1115" t="s">
        <v>3425</v>
      </c>
      <c r="B1115">
        <v>7.97881594369034E-2</v>
      </c>
      <c r="C1115">
        <v>14.9198036081455</v>
      </c>
      <c r="D1115">
        <v>0.43183269572968802</v>
      </c>
      <c r="E1115">
        <v>0.67973563759171396</v>
      </c>
      <c r="F1115">
        <v>0.99916976934644897</v>
      </c>
      <c r="G1115">
        <v>-4.6821601588372204</v>
      </c>
      <c r="H1115" t="s">
        <v>3426</v>
      </c>
      <c r="I1115" t="s">
        <v>3427</v>
      </c>
      <c r="J1115">
        <v>4200</v>
      </c>
      <c r="K1115" t="s">
        <v>3425</v>
      </c>
      <c r="L1115">
        <v>1755</v>
      </c>
      <c r="M1115">
        <v>585</v>
      </c>
      <c r="N1115">
        <v>32183.392500000002</v>
      </c>
      <c r="O1115">
        <v>15</v>
      </c>
      <c r="P1115">
        <v>0.42393162393162398</v>
      </c>
    </row>
    <row r="1116" spans="1:16" x14ac:dyDescent="0.2">
      <c r="A1116" t="s">
        <v>3428</v>
      </c>
      <c r="B1116">
        <v>1.58670593986798E-3</v>
      </c>
      <c r="C1116">
        <v>14.842970654491801</v>
      </c>
      <c r="D1116">
        <v>1.0771922078436E-2</v>
      </c>
      <c r="E1116">
        <v>0.99172648282872</v>
      </c>
      <c r="F1116">
        <v>0.99916976934644897</v>
      </c>
      <c r="G1116">
        <v>-4.7023825427183601</v>
      </c>
      <c r="H1116" t="s">
        <v>3429</v>
      </c>
      <c r="I1116" t="s">
        <v>3430</v>
      </c>
      <c r="J1116">
        <v>7453</v>
      </c>
      <c r="K1116" t="s">
        <v>3428</v>
      </c>
      <c r="L1116">
        <v>1416</v>
      </c>
      <c r="M1116">
        <v>472</v>
      </c>
      <c r="N1116">
        <v>29097.409</v>
      </c>
      <c r="O1116">
        <v>29</v>
      </c>
      <c r="P1116">
        <v>0.74364406779660996</v>
      </c>
    </row>
    <row r="1117" spans="1:16" x14ac:dyDescent="0.2">
      <c r="A1117" t="s">
        <v>3431</v>
      </c>
      <c r="B1117">
        <v>0.37224285705652699</v>
      </c>
      <c r="C1117">
        <v>18.708664524561001</v>
      </c>
      <c r="D1117">
        <v>0.59887470480117799</v>
      </c>
      <c r="E1117">
        <v>0.56940205053293702</v>
      </c>
      <c r="F1117">
        <v>0.99916976934644897</v>
      </c>
      <c r="G1117">
        <v>-4.6643589036525199</v>
      </c>
      <c r="H1117" t="s">
        <v>3432</v>
      </c>
      <c r="I1117" t="s">
        <v>3433</v>
      </c>
      <c r="J1117">
        <v>6188</v>
      </c>
      <c r="K1117" t="s">
        <v>3431</v>
      </c>
      <c r="L1117">
        <v>780</v>
      </c>
      <c r="M1117">
        <v>260</v>
      </c>
      <c r="N1117">
        <v>443345.12</v>
      </c>
      <c r="O1117">
        <v>31.5</v>
      </c>
      <c r="P1117">
        <v>1</v>
      </c>
    </row>
    <row r="1118" spans="1:16" x14ac:dyDescent="0.2">
      <c r="A1118" t="s">
        <v>3434</v>
      </c>
      <c r="B1118">
        <v>0.12177030941557</v>
      </c>
      <c r="C1118">
        <v>15.6898178501757</v>
      </c>
      <c r="D1118">
        <v>0.43227208648200299</v>
      </c>
      <c r="E1118">
        <v>0.67943212194911995</v>
      </c>
      <c r="F1118">
        <v>0.99916976934644897</v>
      </c>
      <c r="G1118">
        <v>-4.6821199951945296</v>
      </c>
      <c r="H1118" t="s">
        <v>3435</v>
      </c>
      <c r="I1118" t="s">
        <v>3436</v>
      </c>
      <c r="J1118">
        <v>2653</v>
      </c>
      <c r="K1118" t="s">
        <v>3434</v>
      </c>
      <c r="L1118">
        <v>522</v>
      </c>
      <c r="M1118">
        <v>174</v>
      </c>
      <c r="N1118">
        <v>55711.194000000003</v>
      </c>
      <c r="O1118">
        <v>3</v>
      </c>
      <c r="P1118">
        <v>0.30459770114942503</v>
      </c>
    </row>
    <row r="1119" spans="1:16" x14ac:dyDescent="0.2">
      <c r="A1119" t="s">
        <v>3437</v>
      </c>
      <c r="B1119">
        <v>-4.5392788662835998E-2</v>
      </c>
      <c r="C1119">
        <v>14.1555058133053</v>
      </c>
      <c r="D1119">
        <v>-0.159626752381266</v>
      </c>
      <c r="E1119">
        <v>0.87799077251873003</v>
      </c>
      <c r="F1119">
        <v>0.99916976934644897</v>
      </c>
      <c r="G1119">
        <v>-4.6995692371803601</v>
      </c>
      <c r="H1119" t="s">
        <v>3438</v>
      </c>
      <c r="I1119" t="s">
        <v>3439</v>
      </c>
      <c r="J1119">
        <v>6198</v>
      </c>
      <c r="K1119" t="s">
        <v>3437</v>
      </c>
      <c r="L1119">
        <v>1578</v>
      </c>
      <c r="M1119">
        <v>526</v>
      </c>
      <c r="N1119">
        <v>21162.109499999999</v>
      </c>
      <c r="O1119">
        <v>2</v>
      </c>
      <c r="P1119">
        <v>6.84410646387833E-2</v>
      </c>
    </row>
    <row r="1120" spans="1:16" x14ac:dyDescent="0.2">
      <c r="A1120" t="s">
        <v>3440</v>
      </c>
      <c r="B1120">
        <v>-0.337543164926911</v>
      </c>
      <c r="C1120">
        <v>11.230834793625</v>
      </c>
      <c r="D1120">
        <v>-0.69001924521406</v>
      </c>
      <c r="E1120">
        <v>0.51390564735078104</v>
      </c>
      <c r="F1120">
        <v>0.99916976934644897</v>
      </c>
      <c r="G1120">
        <v>-4.6526684430197998</v>
      </c>
      <c r="H1120" t="s">
        <v>3441</v>
      </c>
      <c r="I1120" t="s">
        <v>3442</v>
      </c>
      <c r="J1120">
        <v>3716</v>
      </c>
      <c r="K1120" t="s">
        <v>3440</v>
      </c>
      <c r="L1120">
        <v>3465</v>
      </c>
      <c r="M1120">
        <v>1155</v>
      </c>
      <c r="N1120">
        <v>3309.9441999999999</v>
      </c>
      <c r="O1120">
        <v>1</v>
      </c>
      <c r="P1120">
        <v>1.2987012987013E-2</v>
      </c>
    </row>
    <row r="1121" spans="1:16" x14ac:dyDescent="0.2">
      <c r="A1121" t="s">
        <v>3443</v>
      </c>
      <c r="B1121">
        <v>-0.22305085263122501</v>
      </c>
      <c r="C1121">
        <v>12.843510447130701</v>
      </c>
      <c r="D1121">
        <v>-0.64881277628270995</v>
      </c>
      <c r="E1121">
        <v>0.538557674155411</v>
      </c>
      <c r="F1121">
        <v>0.99916976934644897</v>
      </c>
      <c r="G1121">
        <v>-4.6581138621189</v>
      </c>
      <c r="H1121" t="s">
        <v>3444</v>
      </c>
      <c r="I1121" t="s">
        <v>3445</v>
      </c>
      <c r="J1121">
        <v>6672</v>
      </c>
      <c r="K1121" t="s">
        <v>3443</v>
      </c>
      <c r="L1121">
        <v>2658</v>
      </c>
      <c r="M1121">
        <v>886</v>
      </c>
      <c r="N1121">
        <v>7015.9893000000002</v>
      </c>
      <c r="O1121">
        <v>2</v>
      </c>
      <c r="P1121">
        <v>1.9187358916478599E-2</v>
      </c>
    </row>
    <row r="1122" spans="1:16" x14ac:dyDescent="0.2">
      <c r="A1122" t="s">
        <v>3446</v>
      </c>
      <c r="B1122">
        <v>1.8398315771545298E-2</v>
      </c>
      <c r="C1122">
        <v>13.3346511215482</v>
      </c>
      <c r="D1122">
        <v>9.0788525303799994E-2</v>
      </c>
      <c r="E1122">
        <v>0.93037735872502003</v>
      </c>
      <c r="F1122">
        <v>0.99916976934644897</v>
      </c>
      <c r="G1122">
        <v>-4.7014790515149203</v>
      </c>
      <c r="H1122" t="s">
        <v>3447</v>
      </c>
      <c r="I1122" t="s">
        <v>3448</v>
      </c>
      <c r="J1122">
        <v>4800</v>
      </c>
      <c r="K1122" t="s">
        <v>3446</v>
      </c>
      <c r="L1122">
        <v>1044</v>
      </c>
      <c r="M1122">
        <v>348</v>
      </c>
      <c r="N1122">
        <v>9181.6489999999994</v>
      </c>
      <c r="O1122">
        <v>1</v>
      </c>
      <c r="P1122">
        <v>5.4597701149425297E-2</v>
      </c>
    </row>
    <row r="1123" spans="1:16" x14ac:dyDescent="0.2">
      <c r="A1123" t="s">
        <v>3449</v>
      </c>
      <c r="B1123">
        <v>8.7771950342411004E-2</v>
      </c>
      <c r="C1123">
        <v>18.832535269393201</v>
      </c>
      <c r="D1123">
        <v>0.30430860855789099</v>
      </c>
      <c r="E1123">
        <v>0.77034274391546997</v>
      </c>
      <c r="F1123">
        <v>0.99916976934644897</v>
      </c>
      <c r="G1123">
        <v>-4.6922182136117696</v>
      </c>
      <c r="H1123" t="s">
        <v>3450</v>
      </c>
      <c r="I1123" t="s">
        <v>3451</v>
      </c>
      <c r="J1123">
        <v>191</v>
      </c>
      <c r="K1123" t="s">
        <v>3449</v>
      </c>
      <c r="L1123">
        <v>1299</v>
      </c>
      <c r="M1123">
        <v>433</v>
      </c>
      <c r="N1123">
        <v>446798.3</v>
      </c>
      <c r="O1123">
        <v>38</v>
      </c>
      <c r="P1123">
        <v>0.75866050808314101</v>
      </c>
    </row>
    <row r="1124" spans="1:16" x14ac:dyDescent="0.2">
      <c r="A1124" t="s">
        <v>3452</v>
      </c>
      <c r="B1124">
        <v>0.31116648287024901</v>
      </c>
      <c r="C1124">
        <v>19.534610167237101</v>
      </c>
      <c r="D1124">
        <v>0.65164835690559497</v>
      </c>
      <c r="E1124">
        <v>0.53683784781645605</v>
      </c>
      <c r="F1124">
        <v>0.99916976934644897</v>
      </c>
      <c r="G1124">
        <v>-4.6577474378441703</v>
      </c>
      <c r="H1124" t="s">
        <v>3453</v>
      </c>
      <c r="I1124" t="s">
        <v>3454</v>
      </c>
      <c r="J1124">
        <v>1072</v>
      </c>
      <c r="K1124" t="s">
        <v>3452</v>
      </c>
      <c r="L1124">
        <v>615</v>
      </c>
      <c r="M1124">
        <v>205</v>
      </c>
      <c r="N1124">
        <v>822697.08</v>
      </c>
      <c r="O1124">
        <v>37</v>
      </c>
      <c r="P1124">
        <v>1</v>
      </c>
    </row>
    <row r="1125" spans="1:16" x14ac:dyDescent="0.2">
      <c r="A1125" t="s">
        <v>3455</v>
      </c>
      <c r="B1125">
        <v>-7.6338658886383498E-2</v>
      </c>
      <c r="C1125">
        <v>15.7120284506597</v>
      </c>
      <c r="D1125">
        <v>-0.57200155494768101</v>
      </c>
      <c r="E1125">
        <v>0.58642711555607696</v>
      </c>
      <c r="F1125">
        <v>0.99916976934644897</v>
      </c>
      <c r="G1125">
        <v>-4.66755170863253</v>
      </c>
      <c r="H1125" t="s">
        <v>3456</v>
      </c>
      <c r="I1125" t="s">
        <v>3457</v>
      </c>
      <c r="J1125">
        <v>1975</v>
      </c>
      <c r="K1125" t="s">
        <v>3455</v>
      </c>
      <c r="L1125">
        <v>1851</v>
      </c>
      <c r="M1125">
        <v>617</v>
      </c>
      <c r="N1125">
        <v>53158.33</v>
      </c>
      <c r="O1125">
        <v>28</v>
      </c>
      <c r="P1125">
        <v>0.66369529983792597</v>
      </c>
    </row>
    <row r="1126" spans="1:16" x14ac:dyDescent="0.2">
      <c r="A1126" t="s">
        <v>3458</v>
      </c>
      <c r="B1126">
        <v>-0.480684001079759</v>
      </c>
      <c r="C1126">
        <v>11.8373508684915</v>
      </c>
      <c r="D1126">
        <v>-1.1774725776883299</v>
      </c>
      <c r="E1126">
        <v>0.28006126690112298</v>
      </c>
      <c r="F1126">
        <v>0.99916976934644897</v>
      </c>
      <c r="G1126">
        <v>-4.5728618634906697</v>
      </c>
      <c r="H1126" t="s">
        <v>3459</v>
      </c>
      <c r="I1126" t="s">
        <v>3460</v>
      </c>
      <c r="J1126">
        <v>8263</v>
      </c>
      <c r="K1126" t="s">
        <v>3458</v>
      </c>
      <c r="L1126">
        <v>1116</v>
      </c>
      <c r="M1126">
        <v>372</v>
      </c>
      <c r="N1126">
        <v>3786.4581499999999</v>
      </c>
      <c r="O1126">
        <v>2</v>
      </c>
      <c r="P1126">
        <v>0.13978494623655899</v>
      </c>
    </row>
    <row r="1127" spans="1:16" x14ac:dyDescent="0.2">
      <c r="A1127" t="s">
        <v>3461</v>
      </c>
      <c r="B1127">
        <v>7.2818874527472502E-2</v>
      </c>
      <c r="C1127">
        <v>11.459880816394</v>
      </c>
      <c r="D1127">
        <v>0.282222119830426</v>
      </c>
      <c r="E1127">
        <v>0.78649132790726894</v>
      </c>
      <c r="F1127">
        <v>0.99916976934644897</v>
      </c>
      <c r="G1127">
        <v>-4.6936264275148201</v>
      </c>
      <c r="H1127" t="s">
        <v>100</v>
      </c>
      <c r="I1127" t="s">
        <v>100</v>
      </c>
      <c r="J1127" t="s">
        <v>100</v>
      </c>
      <c r="K1127" t="s">
        <v>100</v>
      </c>
      <c r="L1127" t="s">
        <v>100</v>
      </c>
      <c r="M1127" t="s">
        <v>100</v>
      </c>
      <c r="N1127">
        <v>2915.3551000000002</v>
      </c>
      <c r="O1127">
        <v>2</v>
      </c>
      <c r="P1127" t="s">
        <v>100</v>
      </c>
    </row>
    <row r="1128" spans="1:16" x14ac:dyDescent="0.2">
      <c r="A1128" t="s">
        <v>3462</v>
      </c>
      <c r="B1128">
        <v>-0.153276449663757</v>
      </c>
      <c r="C1128">
        <v>10.396076345574301</v>
      </c>
      <c r="D1128">
        <v>-0.463654196023083</v>
      </c>
      <c r="E1128">
        <v>0.65792443894793395</v>
      </c>
      <c r="F1128">
        <v>0.99916976934644897</v>
      </c>
      <c r="G1128">
        <v>-4.6791571585432097</v>
      </c>
      <c r="H1128" t="s">
        <v>3463</v>
      </c>
      <c r="I1128" t="s">
        <v>3464</v>
      </c>
      <c r="J1128">
        <v>3706</v>
      </c>
      <c r="K1128" t="s">
        <v>3462</v>
      </c>
      <c r="L1128">
        <v>1386</v>
      </c>
      <c r="M1128">
        <v>462</v>
      </c>
      <c r="N1128">
        <v>1217.4503</v>
      </c>
      <c r="O1128">
        <v>1</v>
      </c>
      <c r="P1128">
        <v>3.03030303030303E-2</v>
      </c>
    </row>
    <row r="1129" spans="1:16" x14ac:dyDescent="0.2">
      <c r="A1129" t="s">
        <v>3465</v>
      </c>
      <c r="B1129">
        <v>-0.66494470076558998</v>
      </c>
      <c r="C1129">
        <v>12.2226388239405</v>
      </c>
      <c r="D1129">
        <v>-2.57650599897234</v>
      </c>
      <c r="E1129">
        <v>3.88678398512819E-2</v>
      </c>
      <c r="F1129">
        <v>0.99916976934644897</v>
      </c>
      <c r="G1129">
        <v>-4.3165675836199604</v>
      </c>
      <c r="H1129" t="s">
        <v>3466</v>
      </c>
      <c r="I1129" t="s">
        <v>3467</v>
      </c>
      <c r="J1129">
        <v>1606</v>
      </c>
      <c r="K1129" t="s">
        <v>3465</v>
      </c>
      <c r="L1129">
        <v>2208</v>
      </c>
      <c r="M1129">
        <v>736</v>
      </c>
      <c r="N1129">
        <v>4955.1167999999998</v>
      </c>
      <c r="O1129">
        <v>4</v>
      </c>
      <c r="P1129">
        <v>8.4239130434782594E-2</v>
      </c>
    </row>
    <row r="1130" spans="1:16" x14ac:dyDescent="0.2">
      <c r="A1130" t="s">
        <v>3468</v>
      </c>
      <c r="B1130">
        <v>2.6568198413409402E-2</v>
      </c>
      <c r="C1130">
        <v>12.611649084390701</v>
      </c>
      <c r="D1130">
        <v>0.14325667255239699</v>
      </c>
      <c r="E1130">
        <v>0.89039931181573495</v>
      </c>
      <c r="F1130">
        <v>0.99916976934644897</v>
      </c>
      <c r="G1130">
        <v>-4.7001176302227199</v>
      </c>
      <c r="H1130" t="s">
        <v>3469</v>
      </c>
      <c r="I1130" t="s">
        <v>3470</v>
      </c>
      <c r="J1130">
        <v>1376</v>
      </c>
      <c r="K1130" t="s">
        <v>3468</v>
      </c>
      <c r="L1130">
        <v>2013</v>
      </c>
      <c r="M1130">
        <v>671</v>
      </c>
      <c r="N1130">
        <v>6549.3894</v>
      </c>
      <c r="O1130">
        <v>4.5</v>
      </c>
      <c r="P1130">
        <v>7.3025335320417301E-2</v>
      </c>
    </row>
    <row r="1131" spans="1:16" x14ac:dyDescent="0.2">
      <c r="A1131" t="s">
        <v>3471</v>
      </c>
      <c r="B1131">
        <v>-8.9133971530834799E-3</v>
      </c>
      <c r="C1131">
        <v>14.6778216643637</v>
      </c>
      <c r="D1131">
        <v>-6.4202609194218496E-2</v>
      </c>
      <c r="E1131">
        <v>0.950726258697981</v>
      </c>
      <c r="F1131">
        <v>0.99916976934644897</v>
      </c>
      <c r="G1131">
        <v>-4.7019369165827101</v>
      </c>
      <c r="H1131" t="s">
        <v>3472</v>
      </c>
      <c r="I1131" t="s">
        <v>3473</v>
      </c>
      <c r="J1131">
        <v>1841</v>
      </c>
      <c r="K1131" t="s">
        <v>3471</v>
      </c>
      <c r="L1131">
        <v>639</v>
      </c>
      <c r="M1131">
        <v>213</v>
      </c>
      <c r="N1131">
        <v>26749.5615</v>
      </c>
      <c r="O1131">
        <v>15.5</v>
      </c>
      <c r="P1131">
        <v>0.68544600938967104</v>
      </c>
    </row>
    <row r="1132" spans="1:16" x14ac:dyDescent="0.2">
      <c r="A1132" t="s">
        <v>3474</v>
      </c>
      <c r="B1132">
        <v>4.3769612873028003E-2</v>
      </c>
      <c r="C1132">
        <v>16.054468277599401</v>
      </c>
      <c r="D1132">
        <v>0.250024905430212</v>
      </c>
      <c r="E1132">
        <v>0.81023629205970804</v>
      </c>
      <c r="F1132">
        <v>0.99916976934644897</v>
      </c>
      <c r="G1132">
        <v>-4.6954969724154498</v>
      </c>
      <c r="H1132" t="s">
        <v>3475</v>
      </c>
      <c r="I1132" t="s">
        <v>3476</v>
      </c>
      <c r="J1132">
        <v>6240</v>
      </c>
      <c r="K1132" t="s">
        <v>3474</v>
      </c>
      <c r="L1132">
        <v>2379</v>
      </c>
      <c r="M1132">
        <v>793</v>
      </c>
      <c r="N1132">
        <v>69860.350000000006</v>
      </c>
      <c r="O1132">
        <v>46.5</v>
      </c>
      <c r="P1132">
        <v>0.82786885245901598</v>
      </c>
    </row>
    <row r="1133" spans="1:16" x14ac:dyDescent="0.2">
      <c r="A1133" t="s">
        <v>3477</v>
      </c>
      <c r="B1133">
        <v>0.199912267702922</v>
      </c>
      <c r="C1133">
        <v>14.6079877210323</v>
      </c>
      <c r="D1133">
        <v>1.2463142896420001</v>
      </c>
      <c r="E1133">
        <v>0.25542216513979499</v>
      </c>
      <c r="F1133">
        <v>0.99916976934644897</v>
      </c>
      <c r="G1133">
        <v>-4.5600230699546902</v>
      </c>
      <c r="H1133" t="s">
        <v>3478</v>
      </c>
      <c r="I1133" t="s">
        <v>3479</v>
      </c>
      <c r="J1133">
        <v>1349</v>
      </c>
      <c r="K1133" t="s">
        <v>3477</v>
      </c>
      <c r="L1133">
        <v>243</v>
      </c>
      <c r="M1133">
        <v>81</v>
      </c>
      <c r="N1133">
        <v>24858.268</v>
      </c>
      <c r="O1133">
        <v>1</v>
      </c>
      <c r="P1133">
        <v>8.6419753086419707E-2</v>
      </c>
    </row>
    <row r="1134" spans="1:16" x14ac:dyDescent="0.2">
      <c r="A1134" t="s">
        <v>3480</v>
      </c>
      <c r="B1134">
        <v>-0.10327709024328501</v>
      </c>
      <c r="C1134">
        <v>12.4836053958488</v>
      </c>
      <c r="D1134">
        <v>-0.49053930933131701</v>
      </c>
      <c r="E1134">
        <v>0.63977367812344199</v>
      </c>
      <c r="F1134">
        <v>0.99916976934644897</v>
      </c>
      <c r="G1134">
        <v>-4.6764732347264397</v>
      </c>
      <c r="H1134" t="s">
        <v>3481</v>
      </c>
      <c r="I1134" t="s">
        <v>3482</v>
      </c>
      <c r="J1134">
        <v>1121</v>
      </c>
      <c r="K1134" t="s">
        <v>3480</v>
      </c>
      <c r="L1134">
        <v>1962</v>
      </c>
      <c r="M1134">
        <v>654</v>
      </c>
      <c r="N1134">
        <v>5832.2148500000003</v>
      </c>
      <c r="O1134">
        <v>3</v>
      </c>
      <c r="P1134">
        <v>9.6330275229357804E-2</v>
      </c>
    </row>
    <row r="1135" spans="1:16" x14ac:dyDescent="0.2">
      <c r="A1135" t="s">
        <v>3483</v>
      </c>
      <c r="B1135">
        <v>-1.39159283032821E-2</v>
      </c>
      <c r="C1135">
        <v>14.226950447607599</v>
      </c>
      <c r="D1135">
        <v>-2.7226435727538401E-2</v>
      </c>
      <c r="E1135">
        <v>0.97909088790129095</v>
      </c>
      <c r="F1135">
        <v>0.99916976934644897</v>
      </c>
      <c r="G1135">
        <v>-4.7023129572258302</v>
      </c>
      <c r="H1135" t="s">
        <v>3484</v>
      </c>
      <c r="I1135" t="s">
        <v>3485</v>
      </c>
      <c r="J1135">
        <v>10945</v>
      </c>
      <c r="K1135" t="s">
        <v>3483</v>
      </c>
      <c r="L1135">
        <v>662</v>
      </c>
      <c r="M1135">
        <v>221</v>
      </c>
      <c r="N1135">
        <v>21114.5605</v>
      </c>
      <c r="O1135">
        <v>4</v>
      </c>
      <c r="P1135">
        <v>0.20814479638009001</v>
      </c>
    </row>
    <row r="1136" spans="1:16" x14ac:dyDescent="0.2">
      <c r="A1136" t="s">
        <v>3486</v>
      </c>
      <c r="B1136">
        <v>0.13173609122381799</v>
      </c>
      <c r="C1136">
        <v>13.3683462763059</v>
      </c>
      <c r="D1136">
        <v>0.479017516374452</v>
      </c>
      <c r="E1136">
        <v>0.64752051828886503</v>
      </c>
      <c r="F1136">
        <v>0.99916976934644897</v>
      </c>
      <c r="G1136">
        <v>-4.6776397024681202</v>
      </c>
      <c r="H1136" t="s">
        <v>3487</v>
      </c>
      <c r="I1136" t="s">
        <v>3488</v>
      </c>
      <c r="J1136">
        <v>7026</v>
      </c>
      <c r="K1136" t="s">
        <v>3486</v>
      </c>
      <c r="L1136">
        <v>1245</v>
      </c>
      <c r="M1136">
        <v>415</v>
      </c>
      <c r="N1136">
        <v>9013.1360000000004</v>
      </c>
      <c r="O1136">
        <v>4</v>
      </c>
      <c r="P1136">
        <v>0.120481927710843</v>
      </c>
    </row>
    <row r="1137" spans="1:16" x14ac:dyDescent="0.2">
      <c r="A1137" t="s">
        <v>3489</v>
      </c>
      <c r="B1137">
        <v>-0.325938602623914</v>
      </c>
      <c r="C1137">
        <v>17.594990702323599</v>
      </c>
      <c r="D1137">
        <v>-1.8773315577382601</v>
      </c>
      <c r="E1137">
        <v>0.105508223041153</v>
      </c>
      <c r="F1137">
        <v>0.99916976934644897</v>
      </c>
      <c r="G1137">
        <v>-4.4384272144178798</v>
      </c>
      <c r="H1137" t="s">
        <v>3490</v>
      </c>
      <c r="I1137" t="s">
        <v>3491</v>
      </c>
      <c r="J1137">
        <v>1933</v>
      </c>
      <c r="K1137" t="s">
        <v>3489</v>
      </c>
      <c r="L1137">
        <v>678</v>
      </c>
      <c r="M1137">
        <v>226</v>
      </c>
      <c r="N1137">
        <v>187968.61499999999</v>
      </c>
      <c r="O1137">
        <v>12</v>
      </c>
      <c r="P1137">
        <v>0.67920353982300896</v>
      </c>
    </row>
    <row r="1138" spans="1:16" x14ac:dyDescent="0.2">
      <c r="A1138" t="s">
        <v>3492</v>
      </c>
      <c r="B1138">
        <v>0.16410320472045301</v>
      </c>
      <c r="C1138">
        <v>15.496251664987501</v>
      </c>
      <c r="D1138">
        <v>0.56571936036510695</v>
      </c>
      <c r="E1138">
        <v>0.59044916064584796</v>
      </c>
      <c r="F1138">
        <v>0.99916976934644897</v>
      </c>
      <c r="G1138">
        <v>-4.6682806641625403</v>
      </c>
      <c r="H1138" t="s">
        <v>3493</v>
      </c>
      <c r="I1138" t="s">
        <v>3494</v>
      </c>
      <c r="J1138">
        <v>515</v>
      </c>
      <c r="K1138" t="s">
        <v>3492</v>
      </c>
      <c r="L1138">
        <v>771</v>
      </c>
      <c r="M1138">
        <v>257</v>
      </c>
      <c r="N1138">
        <v>49765.394500000002</v>
      </c>
      <c r="O1138">
        <v>9</v>
      </c>
      <c r="P1138">
        <v>0.381322957198444</v>
      </c>
    </row>
    <row r="1139" spans="1:16" x14ac:dyDescent="0.2">
      <c r="A1139" t="s">
        <v>3495</v>
      </c>
      <c r="B1139">
        <v>0.151764041383188</v>
      </c>
      <c r="C1139">
        <v>15.014189018000399</v>
      </c>
      <c r="D1139">
        <v>0.65339758333722198</v>
      </c>
      <c r="E1139">
        <v>0.53577862682472399</v>
      </c>
      <c r="F1139">
        <v>0.99916976934644897</v>
      </c>
      <c r="G1139">
        <v>-4.65752077589545</v>
      </c>
      <c r="H1139" t="s">
        <v>3496</v>
      </c>
      <c r="I1139" t="s">
        <v>3497</v>
      </c>
      <c r="J1139">
        <v>52</v>
      </c>
      <c r="K1139" t="s">
        <v>3495</v>
      </c>
      <c r="L1139">
        <v>477</v>
      </c>
      <c r="M1139">
        <v>159</v>
      </c>
      <c r="N1139">
        <v>32039.482</v>
      </c>
      <c r="O1139">
        <v>8</v>
      </c>
      <c r="P1139">
        <v>0.64779874213836497</v>
      </c>
    </row>
    <row r="1140" spans="1:16" x14ac:dyDescent="0.2">
      <c r="A1140" t="s">
        <v>3498</v>
      </c>
      <c r="B1140">
        <v>0.146457706068261</v>
      </c>
      <c r="C1140">
        <v>16.384032832721701</v>
      </c>
      <c r="D1140">
        <v>1.1031450653043899</v>
      </c>
      <c r="E1140">
        <v>0.30888229934996497</v>
      </c>
      <c r="F1140">
        <v>0.99916976934644897</v>
      </c>
      <c r="G1140">
        <v>-4.5864228434497001</v>
      </c>
      <c r="H1140" t="s">
        <v>3499</v>
      </c>
      <c r="I1140" t="s">
        <v>3500</v>
      </c>
      <c r="J1140">
        <v>38</v>
      </c>
      <c r="K1140" t="s">
        <v>3498</v>
      </c>
      <c r="L1140">
        <v>1305</v>
      </c>
      <c r="M1140">
        <v>435</v>
      </c>
      <c r="N1140">
        <v>85421.33</v>
      </c>
      <c r="O1140">
        <v>21</v>
      </c>
      <c r="P1140">
        <v>0.63218390804597702</v>
      </c>
    </row>
    <row r="1141" spans="1:16" x14ac:dyDescent="0.2">
      <c r="A1141" t="s">
        <v>3501</v>
      </c>
      <c r="B1141">
        <v>4.5737282573936597E-2</v>
      </c>
      <c r="C1141">
        <v>12.722581788313899</v>
      </c>
      <c r="D1141">
        <v>0.282211710721187</v>
      </c>
      <c r="E1141">
        <v>0.78649896629929505</v>
      </c>
      <c r="F1141">
        <v>0.99916976934644897</v>
      </c>
      <c r="G1141">
        <v>-4.6936270673172098</v>
      </c>
      <c r="H1141" t="s">
        <v>3502</v>
      </c>
      <c r="I1141" t="s">
        <v>3503</v>
      </c>
      <c r="J1141">
        <v>10398</v>
      </c>
      <c r="K1141" t="s">
        <v>3501</v>
      </c>
      <c r="L1141">
        <v>519</v>
      </c>
      <c r="M1141">
        <v>173</v>
      </c>
      <c r="N1141">
        <v>6614.0913</v>
      </c>
      <c r="O1141">
        <v>2</v>
      </c>
      <c r="P1141">
        <v>0.23121387283236999</v>
      </c>
    </row>
    <row r="1142" spans="1:16" x14ac:dyDescent="0.2">
      <c r="A1142" t="s">
        <v>3504</v>
      </c>
      <c r="B1142">
        <v>-0.46070102543265001</v>
      </c>
      <c r="C1142">
        <v>11.070006873153</v>
      </c>
      <c r="D1142">
        <v>-1.08481933105317</v>
      </c>
      <c r="E1142">
        <v>0.31635242209636399</v>
      </c>
      <c r="F1142">
        <v>0.99916976934644897</v>
      </c>
      <c r="G1142">
        <v>-4.58971027580212</v>
      </c>
      <c r="H1142" t="s">
        <v>3505</v>
      </c>
      <c r="I1142" t="s">
        <v>3506</v>
      </c>
      <c r="J1142">
        <v>892</v>
      </c>
      <c r="K1142" t="s">
        <v>3504</v>
      </c>
      <c r="L1142">
        <v>852</v>
      </c>
      <c r="M1142">
        <v>284</v>
      </c>
      <c r="N1142">
        <v>3001.6474499999999</v>
      </c>
      <c r="O1142">
        <v>2</v>
      </c>
      <c r="P1142">
        <v>0.11971830985915501</v>
      </c>
    </row>
    <row r="1143" spans="1:16" x14ac:dyDescent="0.2">
      <c r="A1143" t="s">
        <v>3507</v>
      </c>
      <c r="B1143">
        <v>-0.15939472881548</v>
      </c>
      <c r="C1143">
        <v>14.0858896187948</v>
      </c>
      <c r="D1143">
        <v>-0.77210097201698202</v>
      </c>
      <c r="E1143">
        <v>0.46702349650131197</v>
      </c>
      <c r="F1143">
        <v>0.99916976934644897</v>
      </c>
      <c r="G1143">
        <v>-4.6410871123480399</v>
      </c>
      <c r="H1143" t="s">
        <v>3508</v>
      </c>
      <c r="I1143" t="s">
        <v>9</v>
      </c>
      <c r="J1143" t="s">
        <v>100</v>
      </c>
      <c r="K1143" t="s">
        <v>100</v>
      </c>
      <c r="L1143" t="s">
        <v>100</v>
      </c>
      <c r="M1143" t="s">
        <v>100</v>
      </c>
      <c r="N1143">
        <v>19625.501499999998</v>
      </c>
      <c r="O1143">
        <v>26</v>
      </c>
      <c r="P1143" t="s">
        <v>100</v>
      </c>
    </row>
    <row r="1144" spans="1:16" x14ac:dyDescent="0.2">
      <c r="A1144" t="s">
        <v>3509</v>
      </c>
      <c r="B1144">
        <v>5.9204688695334802E-2</v>
      </c>
      <c r="C1144">
        <v>15.628022044503</v>
      </c>
      <c r="D1144">
        <v>0.358970895716681</v>
      </c>
      <c r="E1144">
        <v>0.730920794919803</v>
      </c>
      <c r="F1144">
        <v>0.99916976934644897</v>
      </c>
      <c r="G1144">
        <v>-4.6883032618092804</v>
      </c>
      <c r="H1144" t="s">
        <v>3510</v>
      </c>
      <c r="I1144" t="s">
        <v>3511</v>
      </c>
      <c r="J1144">
        <v>1017</v>
      </c>
      <c r="K1144" t="s">
        <v>3509</v>
      </c>
      <c r="L1144">
        <v>1041</v>
      </c>
      <c r="M1144">
        <v>347</v>
      </c>
      <c r="N1144">
        <v>47156.883999999998</v>
      </c>
      <c r="O1144">
        <v>15</v>
      </c>
      <c r="P1144">
        <v>0.51585014409221897</v>
      </c>
    </row>
    <row r="1145" spans="1:16" x14ac:dyDescent="0.2">
      <c r="A1145" t="s">
        <v>3512</v>
      </c>
      <c r="B1145">
        <v>0.68637305060682696</v>
      </c>
      <c r="C1145">
        <v>13.1032705302413</v>
      </c>
      <c r="D1145">
        <v>1.1060898616498001</v>
      </c>
      <c r="E1145">
        <v>0.30769549816292102</v>
      </c>
      <c r="F1145">
        <v>0.99916976934644897</v>
      </c>
      <c r="G1145">
        <v>-4.5858923767930699</v>
      </c>
      <c r="H1145" t="s">
        <v>3513</v>
      </c>
      <c r="I1145" t="s">
        <v>3514</v>
      </c>
      <c r="J1145">
        <v>156</v>
      </c>
      <c r="K1145" t="s">
        <v>3512</v>
      </c>
      <c r="L1145">
        <v>2070</v>
      </c>
      <c r="M1145">
        <v>690</v>
      </c>
      <c r="N1145">
        <v>8691.8950000000004</v>
      </c>
      <c r="O1145">
        <v>2</v>
      </c>
      <c r="P1145">
        <v>4.0579710144927499E-2</v>
      </c>
    </row>
    <row r="1146" spans="1:16" x14ac:dyDescent="0.2">
      <c r="A1146" t="s">
        <v>3515</v>
      </c>
      <c r="B1146">
        <v>5.0338329831731699E-2</v>
      </c>
      <c r="C1146">
        <v>16.824723913449098</v>
      </c>
      <c r="D1146">
        <v>0.30518712903024903</v>
      </c>
      <c r="E1146">
        <v>0.76970290209931203</v>
      </c>
      <c r="F1146">
        <v>0.99916976934644897</v>
      </c>
      <c r="G1146">
        <v>-4.6921601138542899</v>
      </c>
      <c r="H1146" t="s">
        <v>3516</v>
      </c>
      <c r="I1146" t="s">
        <v>3517</v>
      </c>
      <c r="J1146">
        <v>4172</v>
      </c>
      <c r="K1146" t="s">
        <v>3515</v>
      </c>
      <c r="L1146">
        <v>2562</v>
      </c>
      <c r="M1146">
        <v>854</v>
      </c>
      <c r="N1146">
        <v>116326.712</v>
      </c>
      <c r="O1146">
        <v>41.5</v>
      </c>
      <c r="P1146">
        <v>0.57552693208430905</v>
      </c>
    </row>
    <row r="1147" spans="1:16" x14ac:dyDescent="0.2">
      <c r="A1147" t="s">
        <v>3518</v>
      </c>
      <c r="B1147">
        <v>-0.25323278055512199</v>
      </c>
      <c r="C1147">
        <v>12.2520614535307</v>
      </c>
      <c r="D1147">
        <v>-0.73780111107914603</v>
      </c>
      <c r="E1147">
        <v>0.48624948016636399</v>
      </c>
      <c r="F1147">
        <v>0.99916976934644897</v>
      </c>
      <c r="G1147">
        <v>-4.6460410482794803</v>
      </c>
      <c r="H1147" t="s">
        <v>3519</v>
      </c>
      <c r="I1147" t="s">
        <v>3520</v>
      </c>
      <c r="J1147">
        <v>4801</v>
      </c>
      <c r="K1147" t="s">
        <v>3518</v>
      </c>
      <c r="L1147">
        <v>627</v>
      </c>
      <c r="M1147">
        <v>209</v>
      </c>
      <c r="N1147">
        <v>5501.72</v>
      </c>
      <c r="O1147">
        <v>2</v>
      </c>
      <c r="P1147">
        <v>0.21531100478468901</v>
      </c>
    </row>
    <row r="1148" spans="1:16" x14ac:dyDescent="0.2">
      <c r="A1148" t="s">
        <v>3521</v>
      </c>
      <c r="B1148">
        <v>-4.1799780223202597E-2</v>
      </c>
      <c r="C1148">
        <v>14.8291408705033</v>
      </c>
      <c r="D1148">
        <v>-0.24299829444314699</v>
      </c>
      <c r="E1148">
        <v>0.81544834960877199</v>
      </c>
      <c r="F1148">
        <v>0.99916976934644897</v>
      </c>
      <c r="G1148">
        <v>-4.6958761770083104</v>
      </c>
      <c r="H1148" t="s">
        <v>3522</v>
      </c>
      <c r="I1148" t="s">
        <v>3523</v>
      </c>
      <c r="J1148">
        <v>4357</v>
      </c>
      <c r="K1148" t="s">
        <v>3521</v>
      </c>
      <c r="L1148">
        <v>954</v>
      </c>
      <c r="M1148">
        <v>318</v>
      </c>
      <c r="N1148">
        <v>29068.374</v>
      </c>
      <c r="O1148">
        <v>8.5</v>
      </c>
      <c r="P1148">
        <v>0.40408805031446499</v>
      </c>
    </row>
    <row r="1149" spans="1:16" x14ac:dyDescent="0.2">
      <c r="A1149" t="s">
        <v>3524</v>
      </c>
      <c r="B1149">
        <v>-4.3737729249844599E-2</v>
      </c>
      <c r="C1149">
        <v>20.338328279516301</v>
      </c>
      <c r="D1149">
        <v>-0.19713783590432299</v>
      </c>
      <c r="E1149">
        <v>0.849703450623154</v>
      </c>
      <c r="F1149">
        <v>0.99916976934644897</v>
      </c>
      <c r="G1149">
        <v>-4.6980928117713399</v>
      </c>
      <c r="H1149" t="s">
        <v>3525</v>
      </c>
      <c r="I1149" t="s">
        <v>3526</v>
      </c>
      <c r="J1149">
        <v>6206</v>
      </c>
      <c r="K1149" t="s">
        <v>3524</v>
      </c>
      <c r="L1149">
        <v>399</v>
      </c>
      <c r="M1149">
        <v>133</v>
      </c>
      <c r="N1149">
        <v>1271021.8</v>
      </c>
      <c r="O1149">
        <v>22.5</v>
      </c>
      <c r="P1149">
        <v>1</v>
      </c>
    </row>
    <row r="1150" spans="1:16" x14ac:dyDescent="0.2">
      <c r="A1150" t="s">
        <v>3527</v>
      </c>
      <c r="B1150">
        <v>1.3763762273253401E-3</v>
      </c>
      <c r="C1150">
        <v>12.5207402262801</v>
      </c>
      <c r="D1150">
        <v>6.8375597559750699E-3</v>
      </c>
      <c r="E1150">
        <v>0.99474825191815797</v>
      </c>
      <c r="F1150">
        <v>0.99916976934644897</v>
      </c>
      <c r="G1150">
        <v>-4.7023902540860103</v>
      </c>
      <c r="H1150" t="s">
        <v>3528</v>
      </c>
      <c r="I1150" t="s">
        <v>3529</v>
      </c>
      <c r="J1150">
        <v>6046</v>
      </c>
      <c r="K1150" t="s">
        <v>3527</v>
      </c>
      <c r="L1150">
        <v>51210</v>
      </c>
      <c r="M1150">
        <v>17070</v>
      </c>
      <c r="N1150">
        <v>5881.9806500000004</v>
      </c>
      <c r="O1150">
        <v>5</v>
      </c>
      <c r="P1150">
        <v>5.2431165787931999E-3</v>
      </c>
    </row>
    <row r="1151" spans="1:16" x14ac:dyDescent="0.2">
      <c r="A1151" t="s">
        <v>3530</v>
      </c>
      <c r="B1151">
        <v>-0.17529459273155901</v>
      </c>
      <c r="C1151">
        <v>11.472693899823399</v>
      </c>
      <c r="D1151">
        <v>-0.25984490297426099</v>
      </c>
      <c r="E1151">
        <v>0.80296977213608101</v>
      </c>
      <c r="F1151">
        <v>0.99916976934644897</v>
      </c>
      <c r="G1151">
        <v>-4.6949495439453299</v>
      </c>
      <c r="H1151" t="s">
        <v>3531</v>
      </c>
      <c r="I1151" t="s">
        <v>3532</v>
      </c>
      <c r="J1151">
        <v>355</v>
      </c>
      <c r="K1151" t="s">
        <v>3530</v>
      </c>
      <c r="L1151">
        <v>1101</v>
      </c>
      <c r="M1151">
        <v>367</v>
      </c>
      <c r="N1151">
        <v>3792.3113499999999</v>
      </c>
      <c r="O1151">
        <v>1</v>
      </c>
      <c r="P1151">
        <v>4.0871934604904597E-2</v>
      </c>
    </row>
    <row r="1152" spans="1:16" x14ac:dyDescent="0.2">
      <c r="A1152" t="s">
        <v>3533</v>
      </c>
      <c r="B1152">
        <v>-8.6350090874756105E-2</v>
      </c>
      <c r="C1152">
        <v>13.2215373216905</v>
      </c>
      <c r="D1152">
        <v>-0.35435873874481799</v>
      </c>
      <c r="E1152">
        <v>0.73421514956372302</v>
      </c>
      <c r="F1152">
        <v>0.99916976934644897</v>
      </c>
      <c r="G1152">
        <v>-4.6886569242041203</v>
      </c>
      <c r="H1152" t="s">
        <v>3534</v>
      </c>
      <c r="I1152" t="s">
        <v>3535</v>
      </c>
      <c r="J1152">
        <v>7528</v>
      </c>
      <c r="K1152" t="s">
        <v>3533</v>
      </c>
      <c r="L1152">
        <v>1245</v>
      </c>
      <c r="M1152">
        <v>415</v>
      </c>
      <c r="N1152">
        <v>8395.4145000000008</v>
      </c>
      <c r="O1152">
        <v>4</v>
      </c>
      <c r="P1152">
        <v>0.16626506024096399</v>
      </c>
    </row>
    <row r="1153" spans="1:16" x14ac:dyDescent="0.2">
      <c r="A1153" t="s">
        <v>3536</v>
      </c>
      <c r="B1153">
        <v>0.284425799402033</v>
      </c>
      <c r="C1153">
        <v>15.7542929000042</v>
      </c>
      <c r="D1153">
        <v>0.89026753723779695</v>
      </c>
      <c r="E1153">
        <v>0.40487045191953702</v>
      </c>
      <c r="F1153">
        <v>0.99916976934644897</v>
      </c>
      <c r="G1153">
        <v>-4.6228770149004497</v>
      </c>
      <c r="H1153" t="s">
        <v>3537</v>
      </c>
      <c r="I1153" t="s">
        <v>3538</v>
      </c>
      <c r="J1153">
        <v>3337</v>
      </c>
      <c r="K1153" t="s">
        <v>3536</v>
      </c>
      <c r="L1153">
        <v>1023</v>
      </c>
      <c r="M1153">
        <v>341</v>
      </c>
      <c r="N1153">
        <v>56536.745000000003</v>
      </c>
      <c r="O1153">
        <v>16</v>
      </c>
      <c r="P1153">
        <v>0.49266862170087999</v>
      </c>
    </row>
    <row r="1154" spans="1:16" x14ac:dyDescent="0.2">
      <c r="A1154" t="s">
        <v>3539</v>
      </c>
      <c r="B1154">
        <v>-7.9917657366749495E-2</v>
      </c>
      <c r="C1154">
        <v>13.5566063623509</v>
      </c>
      <c r="D1154">
        <v>-0.38928340366979503</v>
      </c>
      <c r="E1154">
        <v>0.70942553309715295</v>
      </c>
      <c r="F1154">
        <v>0.99916976934644897</v>
      </c>
      <c r="G1154">
        <v>-4.6858736464595498</v>
      </c>
      <c r="H1154" t="s">
        <v>3540</v>
      </c>
      <c r="I1154" t="s">
        <v>3541</v>
      </c>
      <c r="J1154">
        <v>3300</v>
      </c>
      <c r="K1154" t="s">
        <v>3539</v>
      </c>
      <c r="L1154">
        <v>975</v>
      </c>
      <c r="M1154">
        <v>325</v>
      </c>
      <c r="N1154">
        <v>11916.993</v>
      </c>
      <c r="O1154">
        <v>5</v>
      </c>
      <c r="P1154">
        <v>0.22461538461538499</v>
      </c>
    </row>
    <row r="1155" spans="1:16" x14ac:dyDescent="0.2">
      <c r="A1155" t="s">
        <v>3542</v>
      </c>
      <c r="B1155">
        <v>0.11449840815599199</v>
      </c>
      <c r="C1155">
        <v>18.109516411481401</v>
      </c>
      <c r="D1155">
        <v>0.462894384792016</v>
      </c>
      <c r="E1155">
        <v>0.65844114809646004</v>
      </c>
      <c r="F1155">
        <v>0.99916976934644897</v>
      </c>
      <c r="G1155">
        <v>-4.6792310727524402</v>
      </c>
      <c r="H1155" t="s">
        <v>3543</v>
      </c>
      <c r="I1155" t="s">
        <v>3544</v>
      </c>
      <c r="J1155">
        <v>498</v>
      </c>
      <c r="K1155" t="s">
        <v>3542</v>
      </c>
      <c r="L1155">
        <v>1662</v>
      </c>
      <c r="M1155">
        <v>554</v>
      </c>
      <c r="N1155">
        <v>286737.78000000003</v>
      </c>
      <c r="O1155">
        <v>44.5</v>
      </c>
      <c r="P1155">
        <v>0.91696750902527102</v>
      </c>
    </row>
    <row r="1156" spans="1:16" x14ac:dyDescent="0.2">
      <c r="A1156" t="s">
        <v>3545</v>
      </c>
      <c r="B1156">
        <v>9.9901504766766194E-2</v>
      </c>
      <c r="C1156">
        <v>16.770705454082901</v>
      </c>
      <c r="D1156">
        <v>0.47656649554429598</v>
      </c>
      <c r="E1156">
        <v>0.64917468462246097</v>
      </c>
      <c r="F1156">
        <v>0.99916976934644897</v>
      </c>
      <c r="G1156">
        <v>-4.6778847103832097</v>
      </c>
      <c r="H1156" t="s">
        <v>3546</v>
      </c>
      <c r="I1156" t="s">
        <v>3547</v>
      </c>
      <c r="J1156">
        <v>5682</v>
      </c>
      <c r="K1156" t="s">
        <v>3545</v>
      </c>
      <c r="L1156">
        <v>810</v>
      </c>
      <c r="M1156">
        <v>270</v>
      </c>
      <c r="N1156">
        <v>111372.73</v>
      </c>
      <c r="O1156">
        <v>23</v>
      </c>
      <c r="P1156">
        <v>1</v>
      </c>
    </row>
    <row r="1157" spans="1:16" x14ac:dyDescent="0.2">
      <c r="A1157" t="s">
        <v>3548</v>
      </c>
      <c r="B1157">
        <v>-6.08841896643426E-2</v>
      </c>
      <c r="C1157">
        <v>17.084790872568298</v>
      </c>
      <c r="D1157">
        <v>-0.34233706505247402</v>
      </c>
      <c r="E1157">
        <v>0.74283043413219696</v>
      </c>
      <c r="F1157">
        <v>0.99916976934644897</v>
      </c>
      <c r="G1157">
        <v>-4.6895586832242202</v>
      </c>
      <c r="H1157" t="s">
        <v>3549</v>
      </c>
      <c r="I1157" t="s">
        <v>3550</v>
      </c>
      <c r="J1157">
        <v>5683</v>
      </c>
      <c r="K1157" t="s">
        <v>3548</v>
      </c>
      <c r="L1157">
        <v>705</v>
      </c>
      <c r="M1157">
        <v>235</v>
      </c>
      <c r="N1157">
        <v>134660.54999999999</v>
      </c>
      <c r="O1157">
        <v>16.5</v>
      </c>
      <c r="P1157">
        <v>1</v>
      </c>
    </row>
    <row r="1158" spans="1:16" x14ac:dyDescent="0.2">
      <c r="A1158" t="s">
        <v>3551</v>
      </c>
      <c r="B1158">
        <v>-0.14614186439752799</v>
      </c>
      <c r="C1158">
        <v>16.494658214213501</v>
      </c>
      <c r="D1158">
        <v>-1.0370153495347501</v>
      </c>
      <c r="E1158">
        <v>0.33653108317101199</v>
      </c>
      <c r="F1158">
        <v>0.99916976934644897</v>
      </c>
      <c r="G1158">
        <v>-4.5981679188940401</v>
      </c>
      <c r="H1158" t="s">
        <v>3552</v>
      </c>
      <c r="I1158" t="s">
        <v>3553</v>
      </c>
      <c r="J1158">
        <v>5684</v>
      </c>
      <c r="K1158" t="s">
        <v>3551</v>
      </c>
      <c r="L1158">
        <v>768</v>
      </c>
      <c r="M1158">
        <v>256</v>
      </c>
      <c r="N1158">
        <v>91630.285000000003</v>
      </c>
      <c r="O1158">
        <v>19</v>
      </c>
      <c r="P1158">
        <v>0.6328125</v>
      </c>
    </row>
    <row r="1159" spans="1:16" x14ac:dyDescent="0.2">
      <c r="A1159" t="s">
        <v>3554</v>
      </c>
      <c r="B1159">
        <v>0.21308905784439999</v>
      </c>
      <c r="C1159">
        <v>17.101041492101501</v>
      </c>
      <c r="D1159">
        <v>0.55377296983494495</v>
      </c>
      <c r="E1159">
        <v>0.59814093726790896</v>
      </c>
      <c r="F1159">
        <v>0.99916976934644897</v>
      </c>
      <c r="G1159">
        <v>-4.6696483626659298</v>
      </c>
      <c r="H1159" t="s">
        <v>3555</v>
      </c>
      <c r="I1159" t="s">
        <v>3556</v>
      </c>
      <c r="J1159">
        <v>5685</v>
      </c>
      <c r="K1159" t="s">
        <v>3554</v>
      </c>
      <c r="L1159">
        <v>786</v>
      </c>
      <c r="M1159">
        <v>262</v>
      </c>
      <c r="N1159">
        <v>153534.32999999999</v>
      </c>
      <c r="O1159">
        <v>19.5</v>
      </c>
      <c r="P1159">
        <v>0.89694656488549596</v>
      </c>
    </row>
    <row r="1160" spans="1:16" x14ac:dyDescent="0.2">
      <c r="A1160" t="s">
        <v>3557</v>
      </c>
      <c r="B1160">
        <v>-8.8795952404616702E-3</v>
      </c>
      <c r="C1160">
        <v>15.9765170353709</v>
      </c>
      <c r="D1160">
        <v>-5.2651153238553502E-2</v>
      </c>
      <c r="E1160">
        <v>0.95958121143462205</v>
      </c>
      <c r="F1160">
        <v>0.99916976934644897</v>
      </c>
      <c r="G1160">
        <v>-4.7020870185180401</v>
      </c>
      <c r="H1160" t="s">
        <v>3558</v>
      </c>
      <c r="I1160" t="s">
        <v>3559</v>
      </c>
      <c r="J1160">
        <v>3675</v>
      </c>
      <c r="K1160" t="s">
        <v>3557</v>
      </c>
      <c r="L1160">
        <v>3201</v>
      </c>
      <c r="M1160">
        <v>1067</v>
      </c>
      <c r="N1160">
        <v>66155.292499999996</v>
      </c>
      <c r="O1160">
        <v>21.5</v>
      </c>
      <c r="P1160">
        <v>0.216494845360825</v>
      </c>
    </row>
    <row r="1161" spans="1:16" x14ac:dyDescent="0.2">
      <c r="A1161" t="s">
        <v>3560</v>
      </c>
      <c r="B1161">
        <v>2.8816638795177599E-2</v>
      </c>
      <c r="C1161">
        <v>17.684553745074801</v>
      </c>
      <c r="D1161">
        <v>0.15011324813934601</v>
      </c>
      <c r="E1161">
        <v>0.88519773066756802</v>
      </c>
      <c r="F1161">
        <v>0.99916976934644897</v>
      </c>
      <c r="G1161">
        <v>-4.6998950612483696</v>
      </c>
      <c r="H1161" t="s">
        <v>3561</v>
      </c>
      <c r="I1161" t="s">
        <v>3562</v>
      </c>
      <c r="J1161">
        <v>4478</v>
      </c>
      <c r="K1161" t="s">
        <v>3560</v>
      </c>
      <c r="L1161">
        <v>1734</v>
      </c>
      <c r="M1161">
        <v>578</v>
      </c>
      <c r="N1161">
        <v>205572.875</v>
      </c>
      <c r="O1161">
        <v>58.5</v>
      </c>
      <c r="P1161">
        <v>0.991349480968858</v>
      </c>
    </row>
    <row r="1162" spans="1:16" x14ac:dyDescent="0.2">
      <c r="A1162" t="s">
        <v>3563</v>
      </c>
      <c r="B1162">
        <v>0.118816911578229</v>
      </c>
      <c r="C1162">
        <v>17.240340590614998</v>
      </c>
      <c r="D1162">
        <v>0.50251217614716004</v>
      </c>
      <c r="E1162">
        <v>0.63177498229896301</v>
      </c>
      <c r="F1162">
        <v>0.99916976934644897</v>
      </c>
      <c r="G1162">
        <v>-4.6752355465306703</v>
      </c>
      <c r="H1162" t="s">
        <v>3564</v>
      </c>
      <c r="I1162" t="s">
        <v>3565</v>
      </c>
      <c r="J1162">
        <v>1656</v>
      </c>
      <c r="K1162" t="s">
        <v>3563</v>
      </c>
      <c r="L1162">
        <v>1452</v>
      </c>
      <c r="M1162">
        <v>484</v>
      </c>
      <c r="N1162">
        <v>158295.12</v>
      </c>
      <c r="O1162">
        <v>28</v>
      </c>
      <c r="P1162">
        <v>0.75516528925619797</v>
      </c>
    </row>
    <row r="1163" spans="1:16" x14ac:dyDescent="0.2">
      <c r="A1163" t="s">
        <v>3566</v>
      </c>
      <c r="B1163">
        <v>0.13699238334620001</v>
      </c>
      <c r="C1163">
        <v>14.566589950691201</v>
      </c>
      <c r="D1163">
        <v>0.344047417434032</v>
      </c>
      <c r="E1163">
        <v>0.74160223379333301</v>
      </c>
      <c r="F1163">
        <v>0.99916976934644897</v>
      </c>
      <c r="G1163">
        <v>-4.68943216295661</v>
      </c>
      <c r="H1163" t="s">
        <v>3567</v>
      </c>
      <c r="I1163" t="s">
        <v>3568</v>
      </c>
      <c r="J1163">
        <v>1496</v>
      </c>
      <c r="K1163" t="s">
        <v>3566</v>
      </c>
      <c r="L1163">
        <v>2862</v>
      </c>
      <c r="M1163">
        <v>954</v>
      </c>
      <c r="N1163">
        <v>28102.365000000002</v>
      </c>
      <c r="O1163">
        <v>1</v>
      </c>
      <c r="P1163">
        <v>1.88679245283019E-2</v>
      </c>
    </row>
    <row r="1164" spans="1:16" x14ac:dyDescent="0.2">
      <c r="A1164" t="s">
        <v>3569</v>
      </c>
      <c r="B1164">
        <v>-9.3699171869086897E-2</v>
      </c>
      <c r="C1164">
        <v>15.6713104759038</v>
      </c>
      <c r="D1164">
        <v>-0.68438136199537003</v>
      </c>
      <c r="E1164">
        <v>0.51723510174244702</v>
      </c>
      <c r="F1164">
        <v>0.99916976934644897</v>
      </c>
      <c r="G1164">
        <v>-4.6534285792332097</v>
      </c>
      <c r="H1164" t="s">
        <v>3570</v>
      </c>
      <c r="I1164" t="s">
        <v>3571</v>
      </c>
      <c r="J1164">
        <v>1786</v>
      </c>
      <c r="K1164" t="s">
        <v>3569</v>
      </c>
      <c r="L1164">
        <v>4977</v>
      </c>
      <c r="M1164">
        <v>1659</v>
      </c>
      <c r="N1164">
        <v>52125.222000000002</v>
      </c>
      <c r="O1164">
        <v>33.5</v>
      </c>
      <c r="P1164">
        <v>0.26913803496082001</v>
      </c>
    </row>
    <row r="1165" spans="1:16" x14ac:dyDescent="0.2">
      <c r="A1165" t="s">
        <v>3572</v>
      </c>
      <c r="B1165">
        <v>-3.5340058762397299E-2</v>
      </c>
      <c r="C1165">
        <v>17.1071339268446</v>
      </c>
      <c r="D1165">
        <v>-0.22847773566370599</v>
      </c>
      <c r="E1165">
        <v>0.82625105999917303</v>
      </c>
      <c r="F1165">
        <v>0.99916976934644897</v>
      </c>
      <c r="G1165">
        <v>-4.6966266183128997</v>
      </c>
      <c r="H1165" t="s">
        <v>3573</v>
      </c>
      <c r="I1165" t="s">
        <v>3574</v>
      </c>
      <c r="J1165">
        <v>11338</v>
      </c>
      <c r="K1165" t="s">
        <v>3572</v>
      </c>
      <c r="L1165">
        <v>1428</v>
      </c>
      <c r="M1165">
        <v>476</v>
      </c>
      <c r="N1165">
        <v>149114.34</v>
      </c>
      <c r="O1165">
        <v>21</v>
      </c>
      <c r="P1165">
        <v>0.63865546218487401</v>
      </c>
    </row>
    <row r="1166" spans="1:16" x14ac:dyDescent="0.2">
      <c r="A1166" t="s">
        <v>3575</v>
      </c>
      <c r="B1166">
        <v>0.189093785309872</v>
      </c>
      <c r="C1166">
        <v>17.7048612405091</v>
      </c>
      <c r="D1166">
        <v>0.45975107124421499</v>
      </c>
      <c r="E1166">
        <v>0.66058090994771801</v>
      </c>
      <c r="F1166">
        <v>0.99916976934644897</v>
      </c>
      <c r="G1166">
        <v>-4.6795357124514201</v>
      </c>
      <c r="H1166" t="s">
        <v>3576</v>
      </c>
      <c r="I1166" t="s">
        <v>3577</v>
      </c>
      <c r="J1166">
        <v>6137</v>
      </c>
      <c r="K1166" t="s">
        <v>3575</v>
      </c>
      <c r="L1166">
        <v>636</v>
      </c>
      <c r="M1166">
        <v>212</v>
      </c>
      <c r="N1166">
        <v>214056.97</v>
      </c>
      <c r="O1166">
        <v>17.5</v>
      </c>
      <c r="P1166">
        <v>0.69339622641509402</v>
      </c>
    </row>
    <row r="1167" spans="1:16" x14ac:dyDescent="0.2">
      <c r="A1167" t="s">
        <v>3578</v>
      </c>
      <c r="B1167">
        <v>-4.9144043198380102E-2</v>
      </c>
      <c r="C1167">
        <v>12.7758629893384</v>
      </c>
      <c r="D1167">
        <v>-0.30409571096810301</v>
      </c>
      <c r="E1167">
        <v>0.77049783024546004</v>
      </c>
      <c r="F1167">
        <v>0.99916976934644897</v>
      </c>
      <c r="G1167">
        <v>-4.6922322693663903</v>
      </c>
      <c r="H1167" t="s">
        <v>3579</v>
      </c>
      <c r="I1167" t="s">
        <v>3580</v>
      </c>
      <c r="J1167">
        <v>1122</v>
      </c>
      <c r="K1167" t="s">
        <v>3578</v>
      </c>
      <c r="L1167">
        <v>1971</v>
      </c>
      <c r="M1167">
        <v>657</v>
      </c>
      <c r="N1167">
        <v>7009.2929999999997</v>
      </c>
      <c r="O1167">
        <v>6</v>
      </c>
      <c r="P1167">
        <v>0.13622526636225299</v>
      </c>
    </row>
    <row r="1168" spans="1:16" x14ac:dyDescent="0.2">
      <c r="A1168" t="s">
        <v>3581</v>
      </c>
      <c r="B1168">
        <v>-7.3250969490605E-2</v>
      </c>
      <c r="C1168">
        <v>14.7847888610954</v>
      </c>
      <c r="D1168">
        <v>-0.22259021185936201</v>
      </c>
      <c r="E1168">
        <v>0.83064297804917198</v>
      </c>
      <c r="F1168">
        <v>0.99916976934644897</v>
      </c>
      <c r="G1168">
        <v>-4.6969181018397297</v>
      </c>
      <c r="H1168" t="s">
        <v>3582</v>
      </c>
      <c r="I1168" t="s">
        <v>3583</v>
      </c>
      <c r="J1168">
        <v>3712</v>
      </c>
      <c r="K1168" t="s">
        <v>3581</v>
      </c>
      <c r="L1168">
        <v>1281</v>
      </c>
      <c r="M1168">
        <v>427</v>
      </c>
      <c r="N1168">
        <v>31194.54</v>
      </c>
      <c r="O1168">
        <v>6.5</v>
      </c>
      <c r="P1168">
        <v>0.23653395784543299</v>
      </c>
    </row>
    <row r="1169" spans="1:16" x14ac:dyDescent="0.2">
      <c r="A1169" t="s">
        <v>3584</v>
      </c>
      <c r="B1169">
        <v>4.1747112730542199E-2</v>
      </c>
      <c r="C1169">
        <v>13.6885817147746</v>
      </c>
      <c r="D1169">
        <v>0.19304217708493401</v>
      </c>
      <c r="E1169">
        <v>0.85278117509870699</v>
      </c>
      <c r="F1169">
        <v>0.99916976934644897</v>
      </c>
      <c r="G1169">
        <v>-4.6982688290270298</v>
      </c>
      <c r="H1169" t="s">
        <v>3585</v>
      </c>
      <c r="I1169" t="s">
        <v>3586</v>
      </c>
      <c r="J1169">
        <v>4245</v>
      </c>
      <c r="K1169" t="s">
        <v>3584</v>
      </c>
      <c r="L1169">
        <v>1338</v>
      </c>
      <c r="M1169">
        <v>446</v>
      </c>
      <c r="N1169">
        <v>13203.983</v>
      </c>
      <c r="O1169">
        <v>1</v>
      </c>
      <c r="P1169">
        <v>3.1390134529148003E-2</v>
      </c>
    </row>
    <row r="1170" spans="1:16" x14ac:dyDescent="0.2">
      <c r="A1170" t="s">
        <v>3587</v>
      </c>
      <c r="B1170">
        <v>-0.204150366923738</v>
      </c>
      <c r="C1170">
        <v>17.1719187765909</v>
      </c>
      <c r="D1170">
        <v>-1.09478590844976</v>
      </c>
      <c r="E1170">
        <v>0.31227164282370701</v>
      </c>
      <c r="F1170">
        <v>0.99916976934644897</v>
      </c>
      <c r="G1170">
        <v>-4.5879253417407302</v>
      </c>
      <c r="H1170" t="s">
        <v>3588</v>
      </c>
      <c r="I1170" t="s">
        <v>3589</v>
      </c>
      <c r="J1170">
        <v>3148</v>
      </c>
      <c r="K1170" t="s">
        <v>3587</v>
      </c>
      <c r="L1170">
        <v>630</v>
      </c>
      <c r="M1170">
        <v>210</v>
      </c>
      <c r="N1170">
        <v>131879.622</v>
      </c>
      <c r="O1170">
        <v>17</v>
      </c>
      <c r="P1170">
        <v>0.85238095238095202</v>
      </c>
    </row>
    <row r="1171" spans="1:16" x14ac:dyDescent="0.2">
      <c r="A1171" t="s">
        <v>3590</v>
      </c>
      <c r="B1171">
        <v>8.6019305315399905E-2</v>
      </c>
      <c r="C1171">
        <v>18.122714403338101</v>
      </c>
      <c r="D1171">
        <v>0.42115227094503399</v>
      </c>
      <c r="E1171">
        <v>0.68713303956009697</v>
      </c>
      <c r="F1171">
        <v>0.99916976934644897</v>
      </c>
      <c r="G1171">
        <v>-4.6831250997663503</v>
      </c>
      <c r="H1171" t="s">
        <v>3591</v>
      </c>
      <c r="I1171" t="s">
        <v>3592</v>
      </c>
      <c r="J1171">
        <v>5725</v>
      </c>
      <c r="K1171" t="s">
        <v>3590</v>
      </c>
      <c r="L1171">
        <v>1767</v>
      </c>
      <c r="M1171">
        <v>589</v>
      </c>
      <c r="N1171">
        <v>294459.46999999997</v>
      </c>
      <c r="O1171">
        <v>37.5</v>
      </c>
      <c r="P1171">
        <v>0.78607809847198595</v>
      </c>
    </row>
    <row r="1172" spans="1:16" x14ac:dyDescent="0.2">
      <c r="A1172" t="s">
        <v>3593</v>
      </c>
      <c r="B1172">
        <v>8.5894334457030694E-2</v>
      </c>
      <c r="C1172">
        <v>17.068247439914099</v>
      </c>
      <c r="D1172">
        <v>0.52507285123064995</v>
      </c>
      <c r="E1172">
        <v>0.61684822708095299</v>
      </c>
      <c r="F1172">
        <v>0.99916976934644897</v>
      </c>
      <c r="G1172">
        <v>-4.6728335031415904</v>
      </c>
      <c r="H1172" t="s">
        <v>3594</v>
      </c>
      <c r="I1172" t="s">
        <v>3595</v>
      </c>
      <c r="J1172">
        <v>6897</v>
      </c>
      <c r="K1172" t="s">
        <v>3593</v>
      </c>
      <c r="L1172">
        <v>2271</v>
      </c>
      <c r="M1172">
        <v>757</v>
      </c>
      <c r="N1172">
        <v>136324.89000000001</v>
      </c>
      <c r="O1172">
        <v>52</v>
      </c>
      <c r="P1172">
        <v>0.80845442536327605</v>
      </c>
    </row>
    <row r="1173" spans="1:16" x14ac:dyDescent="0.2">
      <c r="A1173" t="s">
        <v>3596</v>
      </c>
      <c r="B1173">
        <v>2.6054628294133401E-2</v>
      </c>
      <c r="C1173">
        <v>16.798239901968099</v>
      </c>
      <c r="D1173">
        <v>0.12791295681592399</v>
      </c>
      <c r="E1173">
        <v>0.90206033942737995</v>
      </c>
      <c r="F1173">
        <v>0.99916976934644897</v>
      </c>
      <c r="G1173">
        <v>-4.7005783984762299</v>
      </c>
      <c r="H1173" t="s">
        <v>3597</v>
      </c>
      <c r="I1173" t="s">
        <v>3598</v>
      </c>
      <c r="J1173">
        <v>7407</v>
      </c>
      <c r="K1173" t="s">
        <v>3596</v>
      </c>
      <c r="L1173">
        <v>3795</v>
      </c>
      <c r="M1173">
        <v>1265</v>
      </c>
      <c r="N1173">
        <v>111386.77800000001</v>
      </c>
      <c r="O1173">
        <v>60</v>
      </c>
      <c r="P1173">
        <v>0.57944664031620596</v>
      </c>
    </row>
    <row r="1174" spans="1:16" x14ac:dyDescent="0.2">
      <c r="A1174" t="s">
        <v>3599</v>
      </c>
      <c r="B1174">
        <v>0.130773666660041</v>
      </c>
      <c r="C1174">
        <v>19.698446031696601</v>
      </c>
      <c r="D1174">
        <v>0.58006697588587397</v>
      </c>
      <c r="E1174">
        <v>0.58128662812396703</v>
      </c>
      <c r="F1174">
        <v>0.99916976934644897</v>
      </c>
      <c r="G1174">
        <v>-4.6666060889530998</v>
      </c>
      <c r="H1174" t="s">
        <v>3600</v>
      </c>
      <c r="I1174" t="s">
        <v>3601</v>
      </c>
      <c r="J1174">
        <v>1937</v>
      </c>
      <c r="K1174" t="s">
        <v>3599</v>
      </c>
      <c r="L1174">
        <v>1314</v>
      </c>
      <c r="M1174">
        <v>438</v>
      </c>
      <c r="N1174">
        <v>869415.08</v>
      </c>
      <c r="O1174">
        <v>40</v>
      </c>
      <c r="P1174">
        <v>1</v>
      </c>
    </row>
    <row r="1175" spans="1:16" x14ac:dyDescent="0.2">
      <c r="A1175" t="s">
        <v>3602</v>
      </c>
      <c r="B1175">
        <v>0.67606244608203503</v>
      </c>
      <c r="C1175">
        <v>15.3893611919462</v>
      </c>
      <c r="D1175">
        <v>1.0701353504329201</v>
      </c>
      <c r="E1175">
        <v>0.322443739071824</v>
      </c>
      <c r="F1175">
        <v>0.99916976934644897</v>
      </c>
      <c r="G1175">
        <v>-4.5923268396663799</v>
      </c>
      <c r="H1175" t="s">
        <v>3603</v>
      </c>
      <c r="I1175" t="s">
        <v>3604</v>
      </c>
      <c r="J1175">
        <v>2286</v>
      </c>
      <c r="K1175" t="s">
        <v>3602</v>
      </c>
      <c r="L1175">
        <v>516</v>
      </c>
      <c r="M1175">
        <v>172</v>
      </c>
      <c r="N1175">
        <v>48261.068500000001</v>
      </c>
      <c r="O1175">
        <v>3</v>
      </c>
      <c r="P1175">
        <v>0.31976744186046502</v>
      </c>
    </row>
    <row r="1176" spans="1:16" x14ac:dyDescent="0.2">
      <c r="A1176" t="s">
        <v>3605</v>
      </c>
      <c r="B1176">
        <v>0.16376308381792301</v>
      </c>
      <c r="C1176">
        <v>15.2038270198837</v>
      </c>
      <c r="D1176">
        <v>0.87203061138450999</v>
      </c>
      <c r="E1176">
        <v>0.41404710420690199</v>
      </c>
      <c r="F1176">
        <v>0.99916976934644897</v>
      </c>
      <c r="G1176">
        <v>-4.6257952453339604</v>
      </c>
      <c r="H1176" t="s">
        <v>3606</v>
      </c>
      <c r="I1176" t="s">
        <v>3607</v>
      </c>
      <c r="J1176">
        <v>2040</v>
      </c>
      <c r="K1176" t="s">
        <v>3605</v>
      </c>
      <c r="L1176">
        <v>867</v>
      </c>
      <c r="M1176">
        <v>289</v>
      </c>
      <c r="N1176">
        <v>37286.311500000003</v>
      </c>
      <c r="O1176">
        <v>5</v>
      </c>
      <c r="P1176">
        <v>0.26643598615917002</v>
      </c>
    </row>
    <row r="1177" spans="1:16" x14ac:dyDescent="0.2">
      <c r="A1177" t="s">
        <v>3608</v>
      </c>
      <c r="B1177">
        <v>-5.71129935576433E-2</v>
      </c>
      <c r="C1177">
        <v>14.1141270534642</v>
      </c>
      <c r="D1177">
        <v>-0.27211290617263001</v>
      </c>
      <c r="E1177">
        <v>0.79392156415477599</v>
      </c>
      <c r="F1177">
        <v>0.99916976934644897</v>
      </c>
      <c r="G1177">
        <v>-4.6942371460866203</v>
      </c>
      <c r="H1177" t="s">
        <v>3609</v>
      </c>
      <c r="I1177" t="s">
        <v>3610</v>
      </c>
      <c r="J1177">
        <v>205</v>
      </c>
      <c r="K1177" t="s">
        <v>3608</v>
      </c>
      <c r="L1177">
        <v>672</v>
      </c>
      <c r="M1177">
        <v>224</v>
      </c>
      <c r="N1177">
        <v>19116.567999999999</v>
      </c>
      <c r="O1177">
        <v>7.5</v>
      </c>
      <c r="P1177">
        <v>0.35714285714285698</v>
      </c>
    </row>
    <row r="1178" spans="1:16" x14ac:dyDescent="0.2">
      <c r="A1178" t="s">
        <v>3611</v>
      </c>
      <c r="B1178">
        <v>-0.146569484635791</v>
      </c>
      <c r="C1178">
        <v>12.535821154267399</v>
      </c>
      <c r="D1178">
        <v>-0.507821839042775</v>
      </c>
      <c r="E1178">
        <v>0.62824475548673697</v>
      </c>
      <c r="F1178">
        <v>0.99916976934644897</v>
      </c>
      <c r="G1178">
        <v>-4.6746783951351096</v>
      </c>
      <c r="H1178" t="s">
        <v>3612</v>
      </c>
      <c r="I1178" t="s">
        <v>3613</v>
      </c>
      <c r="J1178">
        <v>4129</v>
      </c>
      <c r="K1178" t="s">
        <v>3611</v>
      </c>
      <c r="L1178">
        <v>1563</v>
      </c>
      <c r="M1178">
        <v>521</v>
      </c>
      <c r="N1178">
        <v>6534.7371999999996</v>
      </c>
      <c r="O1178">
        <v>3</v>
      </c>
      <c r="P1178">
        <v>9.7888675623800395E-2</v>
      </c>
    </row>
    <row r="1179" spans="1:16" x14ac:dyDescent="0.2">
      <c r="A1179" t="s">
        <v>3614</v>
      </c>
      <c r="B1179">
        <v>0.10973108381222101</v>
      </c>
      <c r="C1179">
        <v>18.223716297488401</v>
      </c>
      <c r="D1179">
        <v>0.39871892206889997</v>
      </c>
      <c r="E1179">
        <v>0.70279172472420504</v>
      </c>
      <c r="F1179">
        <v>0.99916976934644897</v>
      </c>
      <c r="G1179">
        <v>-4.6850804349431101</v>
      </c>
      <c r="H1179" t="s">
        <v>3615</v>
      </c>
      <c r="I1179" t="s">
        <v>3616</v>
      </c>
      <c r="J1179">
        <v>10971</v>
      </c>
      <c r="K1179" t="s">
        <v>3614</v>
      </c>
      <c r="L1179">
        <v>738</v>
      </c>
      <c r="M1179">
        <v>246</v>
      </c>
      <c r="N1179">
        <v>302920.08500000002</v>
      </c>
      <c r="O1179">
        <v>23</v>
      </c>
      <c r="P1179">
        <v>1</v>
      </c>
    </row>
    <row r="1180" spans="1:16" x14ac:dyDescent="0.2">
      <c r="A1180" t="s">
        <v>3617</v>
      </c>
      <c r="B1180">
        <v>-0.13490633017047099</v>
      </c>
      <c r="C1180">
        <v>13.8983130269505</v>
      </c>
      <c r="D1180">
        <v>-0.93008282708392798</v>
      </c>
      <c r="E1180">
        <v>0.38536346552654299</v>
      </c>
      <c r="F1180">
        <v>0.99916976934644897</v>
      </c>
      <c r="G1180">
        <v>-4.6163808379468501</v>
      </c>
      <c r="H1180" t="s">
        <v>3618</v>
      </c>
      <c r="I1180" t="s">
        <v>3619</v>
      </c>
      <c r="J1180">
        <v>5595</v>
      </c>
      <c r="K1180" t="s">
        <v>3617</v>
      </c>
      <c r="L1180">
        <v>1140</v>
      </c>
      <c r="M1180">
        <v>380</v>
      </c>
      <c r="N1180">
        <v>15056.5715</v>
      </c>
      <c r="O1180">
        <v>3.5</v>
      </c>
      <c r="P1180">
        <v>0.15657894736842101</v>
      </c>
    </row>
    <row r="1181" spans="1:16" x14ac:dyDescent="0.2">
      <c r="A1181" t="s">
        <v>3620</v>
      </c>
      <c r="B1181">
        <v>5.4635802249665098E-2</v>
      </c>
      <c r="C1181">
        <v>12.4173695514342</v>
      </c>
      <c r="D1181">
        <v>0.19098092770955999</v>
      </c>
      <c r="E1181">
        <v>0.85433118108029504</v>
      </c>
      <c r="F1181">
        <v>0.99916976934644897</v>
      </c>
      <c r="G1181">
        <v>-4.6983560451779196</v>
      </c>
      <c r="H1181" t="s">
        <v>3621</v>
      </c>
      <c r="I1181" t="s">
        <v>3622</v>
      </c>
      <c r="J1181">
        <v>4140</v>
      </c>
      <c r="K1181" t="s">
        <v>3620</v>
      </c>
      <c r="L1181">
        <v>2391</v>
      </c>
      <c r="M1181">
        <v>797</v>
      </c>
      <c r="N1181">
        <v>5732.4536500000004</v>
      </c>
      <c r="O1181">
        <v>2</v>
      </c>
      <c r="P1181">
        <v>4.3914680050188198E-2</v>
      </c>
    </row>
    <row r="1182" spans="1:16" x14ac:dyDescent="0.2">
      <c r="A1182" t="s">
        <v>3623</v>
      </c>
      <c r="B1182">
        <v>0.12719930248834599</v>
      </c>
      <c r="C1182">
        <v>13.816307884735201</v>
      </c>
      <c r="D1182">
        <v>0.33727779277438102</v>
      </c>
      <c r="E1182">
        <v>0.74646824307772097</v>
      </c>
      <c r="F1182">
        <v>0.99916976934644897</v>
      </c>
      <c r="G1182">
        <v>-4.68992947507612</v>
      </c>
      <c r="H1182" t="s">
        <v>3624</v>
      </c>
      <c r="I1182" t="s">
        <v>3625</v>
      </c>
      <c r="J1182">
        <v>527</v>
      </c>
      <c r="K1182" t="s">
        <v>3623</v>
      </c>
      <c r="L1182">
        <v>468</v>
      </c>
      <c r="M1182">
        <v>156</v>
      </c>
      <c r="N1182">
        <v>16835.838749999999</v>
      </c>
      <c r="O1182">
        <v>2</v>
      </c>
      <c r="P1182">
        <v>0.115384615384615</v>
      </c>
    </row>
    <row r="1183" spans="1:16" x14ac:dyDescent="0.2">
      <c r="A1183" t="s">
        <v>3626</v>
      </c>
      <c r="B1183">
        <v>-0.17403189530253699</v>
      </c>
      <c r="C1183">
        <v>18.0455752783866</v>
      </c>
      <c r="D1183">
        <v>-0.56710229314201199</v>
      </c>
      <c r="E1183">
        <v>0.58956241197526105</v>
      </c>
      <c r="F1183">
        <v>0.99916976934644897</v>
      </c>
      <c r="G1183">
        <v>-4.66812076848211</v>
      </c>
      <c r="H1183" t="s">
        <v>3627</v>
      </c>
      <c r="I1183" t="s">
        <v>3628</v>
      </c>
      <c r="J1183">
        <v>6134</v>
      </c>
      <c r="K1183" t="s">
        <v>3626</v>
      </c>
      <c r="L1183">
        <v>645</v>
      </c>
      <c r="M1183">
        <v>215</v>
      </c>
      <c r="N1183">
        <v>237208.52499999999</v>
      </c>
      <c r="O1183">
        <v>18.5</v>
      </c>
      <c r="P1183">
        <v>0.73953488372093001</v>
      </c>
    </row>
    <row r="1184" spans="1:16" x14ac:dyDescent="0.2">
      <c r="A1184" t="s">
        <v>3629</v>
      </c>
      <c r="B1184">
        <v>-9.4015670402891202E-2</v>
      </c>
      <c r="C1184">
        <v>15.3665989284082</v>
      </c>
      <c r="D1184">
        <v>-0.53779262617497103</v>
      </c>
      <c r="E1184">
        <v>0.60851781513367298</v>
      </c>
      <c r="F1184">
        <v>0.99916976934644897</v>
      </c>
      <c r="G1184">
        <v>-4.6714395516189002</v>
      </c>
      <c r="H1184" t="s">
        <v>3630</v>
      </c>
      <c r="I1184" t="s">
        <v>3631</v>
      </c>
      <c r="J1184">
        <v>6117</v>
      </c>
      <c r="K1184" t="s">
        <v>3629</v>
      </c>
      <c r="L1184">
        <v>1851</v>
      </c>
      <c r="M1184">
        <v>617</v>
      </c>
      <c r="N1184">
        <v>42457.322500000002</v>
      </c>
      <c r="O1184">
        <v>28.5</v>
      </c>
      <c r="P1184">
        <v>0.55024311183144203</v>
      </c>
    </row>
    <row r="1185" spans="1:16" x14ac:dyDescent="0.2">
      <c r="A1185" t="s">
        <v>3632</v>
      </c>
      <c r="B1185">
        <v>7.3686147399563097E-3</v>
      </c>
      <c r="C1185">
        <v>17.2960245852484</v>
      </c>
      <c r="D1185">
        <v>4.4407882208871097E-2</v>
      </c>
      <c r="E1185">
        <v>0.96590409735178895</v>
      </c>
      <c r="F1185">
        <v>0.99916976934644897</v>
      </c>
      <c r="G1185">
        <v>-4.70217601468533</v>
      </c>
      <c r="H1185" t="s">
        <v>3633</v>
      </c>
      <c r="I1185" t="s">
        <v>3634</v>
      </c>
      <c r="J1185">
        <v>328</v>
      </c>
      <c r="K1185" t="s">
        <v>3632</v>
      </c>
      <c r="L1185">
        <v>957</v>
      </c>
      <c r="M1185">
        <v>319</v>
      </c>
      <c r="N1185">
        <v>154735.89499999999</v>
      </c>
      <c r="O1185">
        <v>25</v>
      </c>
      <c r="P1185">
        <v>1</v>
      </c>
    </row>
    <row r="1186" spans="1:16" x14ac:dyDescent="0.2">
      <c r="A1186" t="s">
        <v>3635</v>
      </c>
      <c r="B1186">
        <v>0.18038516741001601</v>
      </c>
      <c r="C1186">
        <v>14.135388370251601</v>
      </c>
      <c r="D1186">
        <v>0.55201180054412302</v>
      </c>
      <c r="E1186">
        <v>0.59927965327855404</v>
      </c>
      <c r="F1186">
        <v>0.99916976934644897</v>
      </c>
      <c r="G1186">
        <v>-4.6698479278447298</v>
      </c>
      <c r="H1186" t="s">
        <v>3636</v>
      </c>
      <c r="I1186" t="s">
        <v>3637</v>
      </c>
      <c r="J1186">
        <v>1633</v>
      </c>
      <c r="K1186" t="s">
        <v>3635</v>
      </c>
      <c r="L1186">
        <v>954</v>
      </c>
      <c r="M1186">
        <v>318</v>
      </c>
      <c r="N1186">
        <v>18709.9005</v>
      </c>
      <c r="O1186">
        <v>4.5</v>
      </c>
      <c r="P1186">
        <v>0.26257861635220098</v>
      </c>
    </row>
    <row r="1187" spans="1:16" x14ac:dyDescent="0.2">
      <c r="A1187" t="s">
        <v>3638</v>
      </c>
      <c r="B1187">
        <v>4.9232926076207703E-2</v>
      </c>
      <c r="C1187">
        <v>17.033931206738099</v>
      </c>
      <c r="D1187">
        <v>0.29470546923923102</v>
      </c>
      <c r="E1187">
        <v>0.77734945465983896</v>
      </c>
      <c r="F1187">
        <v>0.99916976934644897</v>
      </c>
      <c r="G1187">
        <v>-4.6928429178590596</v>
      </c>
      <c r="H1187" t="s">
        <v>3639</v>
      </c>
      <c r="I1187" t="s">
        <v>3640</v>
      </c>
      <c r="J1187">
        <v>790</v>
      </c>
      <c r="K1187" t="s">
        <v>3638</v>
      </c>
      <c r="L1187">
        <v>6678</v>
      </c>
      <c r="M1187">
        <v>2226</v>
      </c>
      <c r="N1187">
        <v>132973.58499999999</v>
      </c>
      <c r="O1187">
        <v>86.5</v>
      </c>
      <c r="P1187">
        <v>0.54267744833782605</v>
      </c>
    </row>
    <row r="1188" spans="1:16" x14ac:dyDescent="0.2">
      <c r="A1188" t="s">
        <v>3641</v>
      </c>
      <c r="B1188">
        <v>0.30552147705891702</v>
      </c>
      <c r="C1188">
        <v>17.377980279254501</v>
      </c>
      <c r="D1188">
        <v>1.0863173004919799</v>
      </c>
      <c r="E1188">
        <v>0.315736320976022</v>
      </c>
      <c r="F1188">
        <v>0.99916976934644897</v>
      </c>
      <c r="G1188">
        <v>-4.5894424585111802</v>
      </c>
      <c r="H1188" t="s">
        <v>3642</v>
      </c>
      <c r="I1188" t="s">
        <v>3643</v>
      </c>
      <c r="J1188">
        <v>811</v>
      </c>
      <c r="K1188" t="s">
        <v>3641</v>
      </c>
      <c r="L1188">
        <v>1254</v>
      </c>
      <c r="M1188">
        <v>418</v>
      </c>
      <c r="N1188">
        <v>184651.80499999999</v>
      </c>
      <c r="O1188">
        <v>22</v>
      </c>
      <c r="P1188">
        <v>0.71889952153110004</v>
      </c>
    </row>
    <row r="1189" spans="1:16" x14ac:dyDescent="0.2">
      <c r="A1189" t="s">
        <v>3644</v>
      </c>
      <c r="B1189">
        <v>0.291550979859171</v>
      </c>
      <c r="C1189">
        <v>16.388811018525399</v>
      </c>
      <c r="D1189">
        <v>0.81799692164853799</v>
      </c>
      <c r="E1189">
        <v>0.44212807367808699</v>
      </c>
      <c r="F1189">
        <v>0.99916976934644897</v>
      </c>
      <c r="G1189">
        <v>-4.6342162960975903</v>
      </c>
      <c r="H1189" t="s">
        <v>3645</v>
      </c>
      <c r="I1189" t="s">
        <v>3646</v>
      </c>
      <c r="J1189">
        <v>4134</v>
      </c>
      <c r="K1189" t="s">
        <v>3644</v>
      </c>
      <c r="L1189">
        <v>6894</v>
      </c>
      <c r="M1189">
        <v>2298</v>
      </c>
      <c r="N1189">
        <v>89833.346999999994</v>
      </c>
      <c r="O1189">
        <v>63</v>
      </c>
      <c r="P1189">
        <v>0.405570060922541</v>
      </c>
    </row>
    <row r="1190" spans="1:16" x14ac:dyDescent="0.2">
      <c r="A1190" t="s">
        <v>3647</v>
      </c>
      <c r="B1190">
        <v>9.6395195614643797E-2</v>
      </c>
      <c r="C1190">
        <v>17.344726833995299</v>
      </c>
      <c r="D1190">
        <v>0.39165325651785998</v>
      </c>
      <c r="E1190">
        <v>0.70775675838343899</v>
      </c>
      <c r="F1190">
        <v>0.99916976934644897</v>
      </c>
      <c r="G1190">
        <v>-4.6856760583871004</v>
      </c>
      <c r="H1190" t="s">
        <v>3648</v>
      </c>
      <c r="I1190" t="s">
        <v>3649</v>
      </c>
      <c r="J1190">
        <v>821</v>
      </c>
      <c r="K1190" t="s">
        <v>3647</v>
      </c>
      <c r="L1190">
        <v>1881</v>
      </c>
      <c r="M1190">
        <v>627</v>
      </c>
      <c r="N1190">
        <v>151048.39000000001</v>
      </c>
      <c r="O1190">
        <v>37.5</v>
      </c>
      <c r="P1190">
        <v>0.58931419457735201</v>
      </c>
    </row>
    <row r="1191" spans="1:16" x14ac:dyDescent="0.2">
      <c r="A1191" t="s">
        <v>3650</v>
      </c>
      <c r="B1191">
        <v>-2.9657441383573499E-2</v>
      </c>
      <c r="C1191">
        <v>11.5459614059349</v>
      </c>
      <c r="D1191">
        <v>-0.15971868750416299</v>
      </c>
      <c r="E1191">
        <v>0.877921187138203</v>
      </c>
      <c r="F1191">
        <v>0.99916976934644897</v>
      </c>
      <c r="G1191">
        <v>-4.6995659922182202</v>
      </c>
      <c r="H1191" t="s">
        <v>3651</v>
      </c>
      <c r="I1191" t="s">
        <v>3652</v>
      </c>
      <c r="J1191">
        <v>5295</v>
      </c>
      <c r="K1191" t="s">
        <v>3650</v>
      </c>
      <c r="L1191">
        <v>2199</v>
      </c>
      <c r="M1191">
        <v>733</v>
      </c>
      <c r="N1191">
        <v>3198.0526</v>
      </c>
      <c r="O1191">
        <v>2</v>
      </c>
      <c r="P1191">
        <v>5.8663028649386099E-2</v>
      </c>
    </row>
    <row r="1192" spans="1:16" x14ac:dyDescent="0.2">
      <c r="A1192" t="s">
        <v>3653</v>
      </c>
      <c r="B1192">
        <v>0.50797840139588901</v>
      </c>
      <c r="C1192">
        <v>13.3453111602078</v>
      </c>
      <c r="D1192">
        <v>0.94223273132793794</v>
      </c>
      <c r="E1192">
        <v>0.37955466708756602</v>
      </c>
      <c r="F1192">
        <v>0.99916976934644897</v>
      </c>
      <c r="G1192">
        <v>-4.6143657555389597</v>
      </c>
      <c r="H1192" t="s">
        <v>3654</v>
      </c>
      <c r="I1192" t="s">
        <v>3655</v>
      </c>
      <c r="J1192">
        <v>5696</v>
      </c>
      <c r="K1192" t="s">
        <v>3653</v>
      </c>
      <c r="L1192">
        <v>831</v>
      </c>
      <c r="M1192">
        <v>277</v>
      </c>
      <c r="N1192">
        <v>11333.933499999999</v>
      </c>
      <c r="O1192">
        <v>5</v>
      </c>
      <c r="P1192">
        <v>0.28158844765343</v>
      </c>
    </row>
    <row r="1193" spans="1:16" x14ac:dyDescent="0.2">
      <c r="A1193" t="s">
        <v>3656</v>
      </c>
      <c r="B1193">
        <v>7.37906693553292E-2</v>
      </c>
      <c r="C1193">
        <v>10.4675597089207</v>
      </c>
      <c r="D1193">
        <v>0.12879657448082399</v>
      </c>
      <c r="E1193">
        <v>0.90138805682364798</v>
      </c>
      <c r="F1193">
        <v>0.99916976934644897</v>
      </c>
      <c r="G1193">
        <v>-4.7005532649935597</v>
      </c>
      <c r="H1193" t="s">
        <v>3657</v>
      </c>
      <c r="I1193" t="s">
        <v>3658</v>
      </c>
      <c r="J1193">
        <v>5698</v>
      </c>
      <c r="K1193" t="s">
        <v>3656</v>
      </c>
      <c r="L1193">
        <v>660</v>
      </c>
      <c r="M1193">
        <v>220</v>
      </c>
      <c r="N1193">
        <v>1905.1415999999999</v>
      </c>
      <c r="O1193">
        <v>1</v>
      </c>
      <c r="P1193">
        <v>9.54545454545455E-2</v>
      </c>
    </row>
    <row r="1194" spans="1:16" x14ac:dyDescent="0.2">
      <c r="A1194" t="s">
        <v>3659</v>
      </c>
      <c r="B1194">
        <v>-0.18411169294313701</v>
      </c>
      <c r="C1194">
        <v>17.4096575403406</v>
      </c>
      <c r="D1194">
        <v>-1.30382737289063</v>
      </c>
      <c r="E1194">
        <v>0.23629203022200099</v>
      </c>
      <c r="F1194">
        <v>0.99916976934644897</v>
      </c>
      <c r="G1194">
        <v>-4.5491329515813099</v>
      </c>
      <c r="H1194" t="s">
        <v>3660</v>
      </c>
      <c r="I1194" t="s">
        <v>3661</v>
      </c>
      <c r="J1194">
        <v>5686</v>
      </c>
      <c r="K1194" t="s">
        <v>3659</v>
      </c>
      <c r="L1194">
        <v>726</v>
      </c>
      <c r="M1194">
        <v>242</v>
      </c>
      <c r="N1194">
        <v>170966.61499999999</v>
      </c>
      <c r="O1194">
        <v>15</v>
      </c>
      <c r="P1194">
        <v>0.90495867768594995</v>
      </c>
    </row>
    <row r="1195" spans="1:16" x14ac:dyDescent="0.2">
      <c r="A1195" t="s">
        <v>3662</v>
      </c>
      <c r="B1195">
        <v>0.256384650549492</v>
      </c>
      <c r="C1195">
        <v>17.049298589465099</v>
      </c>
      <c r="D1195">
        <v>0.74936041693171496</v>
      </c>
      <c r="E1195">
        <v>0.479711238552126</v>
      </c>
      <c r="F1195">
        <v>0.99916976934644897</v>
      </c>
      <c r="G1195">
        <v>-4.6443893939244099</v>
      </c>
      <c r="H1195" t="s">
        <v>3663</v>
      </c>
      <c r="I1195" t="s">
        <v>3664</v>
      </c>
      <c r="J1195">
        <v>5692</v>
      </c>
      <c r="K1195" t="s">
        <v>3662</v>
      </c>
      <c r="L1195">
        <v>795</v>
      </c>
      <c r="M1195">
        <v>265</v>
      </c>
      <c r="N1195">
        <v>131671.32500000001</v>
      </c>
      <c r="O1195">
        <v>9</v>
      </c>
      <c r="P1195">
        <v>0.466037735849057</v>
      </c>
    </row>
    <row r="1196" spans="1:16" x14ac:dyDescent="0.2">
      <c r="A1196" t="s">
        <v>3665</v>
      </c>
      <c r="B1196">
        <v>-0.174606867703755</v>
      </c>
      <c r="C1196">
        <v>16.094629647331701</v>
      </c>
      <c r="D1196">
        <v>-0.537932044450949</v>
      </c>
      <c r="E1196">
        <v>0.60842685320659196</v>
      </c>
      <c r="F1196">
        <v>0.99916976934644897</v>
      </c>
      <c r="G1196">
        <v>-4.67142411607065</v>
      </c>
      <c r="H1196" t="s">
        <v>3666</v>
      </c>
      <c r="I1196" t="s">
        <v>3667</v>
      </c>
      <c r="J1196">
        <v>5694</v>
      </c>
      <c r="K1196" t="s">
        <v>3665</v>
      </c>
      <c r="L1196">
        <v>720</v>
      </c>
      <c r="M1196">
        <v>240</v>
      </c>
      <c r="N1196">
        <v>60779.656999999999</v>
      </c>
      <c r="O1196">
        <v>7.5</v>
      </c>
      <c r="P1196">
        <v>0.5</v>
      </c>
    </row>
    <row r="1197" spans="1:16" x14ac:dyDescent="0.2">
      <c r="A1197" t="s">
        <v>3668</v>
      </c>
      <c r="B1197">
        <v>0.17945780874488501</v>
      </c>
      <c r="C1197">
        <v>16.462235485476601</v>
      </c>
      <c r="D1197">
        <v>0.61250319682496002</v>
      </c>
      <c r="E1197">
        <v>0.56088094725542903</v>
      </c>
      <c r="F1197">
        <v>0.99916976934644897</v>
      </c>
      <c r="G1197">
        <v>-4.6626942364341097</v>
      </c>
      <c r="H1197" t="s">
        <v>3669</v>
      </c>
      <c r="I1197" t="s">
        <v>3670</v>
      </c>
      <c r="J1197">
        <v>5693</v>
      </c>
      <c r="K1197" t="s">
        <v>3668</v>
      </c>
      <c r="L1197">
        <v>792</v>
      </c>
      <c r="M1197">
        <v>264</v>
      </c>
      <c r="N1197">
        <v>94443.582500000004</v>
      </c>
      <c r="O1197">
        <v>12.5</v>
      </c>
      <c r="P1197">
        <v>0.70833333333333304</v>
      </c>
    </row>
    <row r="1198" spans="1:16" x14ac:dyDescent="0.2">
      <c r="A1198" t="s">
        <v>3671</v>
      </c>
      <c r="B1198">
        <v>5.3866466138234897E-2</v>
      </c>
      <c r="C1198">
        <v>16.101589787232701</v>
      </c>
      <c r="D1198">
        <v>0.25182598121437599</v>
      </c>
      <c r="E1198">
        <v>0.80890199770222404</v>
      </c>
      <c r="F1198">
        <v>0.99916976934644897</v>
      </c>
      <c r="G1198">
        <v>-4.6953980926921304</v>
      </c>
      <c r="H1198" t="s">
        <v>3672</v>
      </c>
      <c r="I1198" t="s">
        <v>3673</v>
      </c>
      <c r="J1198">
        <v>5825</v>
      </c>
      <c r="K1198" t="s">
        <v>3671</v>
      </c>
      <c r="L1198">
        <v>1980</v>
      </c>
      <c r="M1198">
        <v>660</v>
      </c>
      <c r="N1198">
        <v>79182.865000000005</v>
      </c>
      <c r="O1198">
        <v>21</v>
      </c>
      <c r="P1198">
        <v>0.37045454545454498</v>
      </c>
    </row>
    <row r="1199" spans="1:16" x14ac:dyDescent="0.2">
      <c r="A1199" t="s">
        <v>3674</v>
      </c>
      <c r="B1199">
        <v>-2.87309856573277E-2</v>
      </c>
      <c r="C1199">
        <v>11.5226669417744</v>
      </c>
      <c r="D1199">
        <v>-0.106892933328189</v>
      </c>
      <c r="E1199">
        <v>0.91807744053642903</v>
      </c>
      <c r="F1199">
        <v>0.99916976934644897</v>
      </c>
      <c r="G1199">
        <v>-4.7011256632454899</v>
      </c>
      <c r="H1199" t="s">
        <v>3675</v>
      </c>
      <c r="I1199" t="s">
        <v>3676</v>
      </c>
      <c r="J1199">
        <v>6744</v>
      </c>
      <c r="K1199" t="s">
        <v>3674</v>
      </c>
      <c r="L1199">
        <v>3780</v>
      </c>
      <c r="M1199">
        <v>1260</v>
      </c>
      <c r="N1199">
        <v>3267.7505000000001</v>
      </c>
      <c r="O1199">
        <v>3</v>
      </c>
      <c r="P1199">
        <v>4.84126984126984E-2</v>
      </c>
    </row>
    <row r="1200" spans="1:16" x14ac:dyDescent="0.2">
      <c r="A1200" t="s">
        <v>3677</v>
      </c>
      <c r="B1200">
        <v>5.3523960650000597E-2</v>
      </c>
      <c r="C1200">
        <v>15.071289396324801</v>
      </c>
      <c r="D1200">
        <v>0.40450446610015101</v>
      </c>
      <c r="E1200">
        <v>0.69873792550795999</v>
      </c>
      <c r="F1200">
        <v>0.99916976934644897</v>
      </c>
      <c r="G1200">
        <v>-4.6845854781940899</v>
      </c>
      <c r="H1200" t="s">
        <v>3678</v>
      </c>
      <c r="I1200" t="s">
        <v>3679</v>
      </c>
      <c r="J1200">
        <v>4719</v>
      </c>
      <c r="K1200" t="s">
        <v>3677</v>
      </c>
      <c r="L1200">
        <v>2184</v>
      </c>
      <c r="M1200">
        <v>728</v>
      </c>
      <c r="N1200">
        <v>35064.275000000001</v>
      </c>
      <c r="O1200">
        <v>28.5</v>
      </c>
      <c r="P1200">
        <v>0.58859890109890101</v>
      </c>
    </row>
    <row r="1201" spans="1:16" x14ac:dyDescent="0.2">
      <c r="A1201" t="s">
        <v>3680</v>
      </c>
      <c r="B1201">
        <v>3.6424489554399003E-2</v>
      </c>
      <c r="C1201">
        <v>14.6071007370623</v>
      </c>
      <c r="D1201">
        <v>0.15725367116048899</v>
      </c>
      <c r="E1201">
        <v>0.87978735354962401</v>
      </c>
      <c r="F1201">
        <v>0.99916976934644897</v>
      </c>
      <c r="G1201">
        <v>-4.6996523603633999</v>
      </c>
      <c r="H1201" t="s">
        <v>3681</v>
      </c>
      <c r="I1201" t="s">
        <v>3682</v>
      </c>
      <c r="J1201">
        <v>130</v>
      </c>
      <c r="K1201" t="s">
        <v>3680</v>
      </c>
      <c r="L1201">
        <v>1128</v>
      </c>
      <c r="M1201">
        <v>376</v>
      </c>
      <c r="N1201">
        <v>24244.58</v>
      </c>
      <c r="O1201">
        <v>1</v>
      </c>
      <c r="P1201">
        <v>2.6595744680851099E-2</v>
      </c>
    </row>
    <row r="1202" spans="1:16" x14ac:dyDescent="0.2">
      <c r="A1202" t="s">
        <v>3683</v>
      </c>
      <c r="B1202">
        <v>3.4323846985587998E-2</v>
      </c>
      <c r="C1202">
        <v>15.172527228463499</v>
      </c>
      <c r="D1202">
        <v>0.221661126821982</v>
      </c>
      <c r="E1202">
        <v>0.83133665413333002</v>
      </c>
      <c r="F1202">
        <v>0.99916976934644897</v>
      </c>
      <c r="G1202">
        <v>-4.6969634235532798</v>
      </c>
      <c r="H1202" t="s">
        <v>3684</v>
      </c>
      <c r="I1202" t="s">
        <v>3685</v>
      </c>
      <c r="J1202">
        <v>5424</v>
      </c>
      <c r="K1202" t="s">
        <v>3683</v>
      </c>
      <c r="L1202">
        <v>3402</v>
      </c>
      <c r="M1202">
        <v>1134</v>
      </c>
      <c r="N1202">
        <v>38376.620999999999</v>
      </c>
      <c r="O1202">
        <v>25</v>
      </c>
      <c r="P1202">
        <v>0.33818342151675501</v>
      </c>
    </row>
    <row r="1203" spans="1:16" x14ac:dyDescent="0.2">
      <c r="A1203" t="s">
        <v>3686</v>
      </c>
      <c r="B1203">
        <v>0.226951984306591</v>
      </c>
      <c r="C1203">
        <v>13.559105224940501</v>
      </c>
      <c r="D1203">
        <v>0.65076957167671201</v>
      </c>
      <c r="E1203">
        <v>0.53737047829963303</v>
      </c>
      <c r="F1203">
        <v>0.99916976934644897</v>
      </c>
      <c r="G1203">
        <v>-4.6578611309010798</v>
      </c>
      <c r="H1203" t="s">
        <v>3687</v>
      </c>
      <c r="I1203" t="s">
        <v>3688</v>
      </c>
      <c r="J1203">
        <v>7003</v>
      </c>
      <c r="K1203" t="s">
        <v>3686</v>
      </c>
      <c r="L1203">
        <v>1281</v>
      </c>
      <c r="M1203">
        <v>427</v>
      </c>
      <c r="N1203">
        <v>12720.519</v>
      </c>
      <c r="O1203">
        <v>3</v>
      </c>
      <c r="P1203">
        <v>0.100702576112412</v>
      </c>
    </row>
    <row r="1204" spans="1:16" x14ac:dyDescent="0.2">
      <c r="A1204" t="s">
        <v>3689</v>
      </c>
      <c r="B1204">
        <v>-8.0632209571895402E-2</v>
      </c>
      <c r="C1204">
        <v>12.829570703006899</v>
      </c>
      <c r="D1204">
        <v>-0.284689524466748</v>
      </c>
      <c r="E1204">
        <v>0.78468142482190795</v>
      </c>
      <c r="F1204">
        <v>0.99916976934644897</v>
      </c>
      <c r="G1204">
        <v>-4.6934741303944403</v>
      </c>
      <c r="H1204" t="s">
        <v>3690</v>
      </c>
      <c r="I1204" t="s">
        <v>3691</v>
      </c>
      <c r="J1204">
        <v>6594</v>
      </c>
      <c r="K1204" t="s">
        <v>3689</v>
      </c>
      <c r="L1204">
        <v>3213</v>
      </c>
      <c r="M1204">
        <v>1071</v>
      </c>
      <c r="N1204">
        <v>7715.4875000000002</v>
      </c>
      <c r="O1204">
        <v>6</v>
      </c>
      <c r="P1204">
        <v>6.3492063492063502E-2</v>
      </c>
    </row>
    <row r="1205" spans="1:16" x14ac:dyDescent="0.2">
      <c r="A1205" t="s">
        <v>3692</v>
      </c>
      <c r="B1205">
        <v>-0.13972049469997899</v>
      </c>
      <c r="C1205">
        <v>16.235188303750601</v>
      </c>
      <c r="D1205">
        <v>-0.53617250945828898</v>
      </c>
      <c r="E1205">
        <v>0.609575394410386</v>
      </c>
      <c r="F1205">
        <v>0.99916976934644897</v>
      </c>
      <c r="G1205">
        <v>-4.6716186726873099</v>
      </c>
      <c r="H1205" t="s">
        <v>3693</v>
      </c>
      <c r="I1205" t="s">
        <v>3694</v>
      </c>
      <c r="J1205">
        <v>5594</v>
      </c>
      <c r="K1205" t="s">
        <v>3692</v>
      </c>
      <c r="L1205">
        <v>1083</v>
      </c>
      <c r="M1205">
        <v>361</v>
      </c>
      <c r="N1205">
        <v>70013.352499999994</v>
      </c>
      <c r="O1205">
        <v>19.5</v>
      </c>
      <c r="P1205">
        <v>0.58310249307479201</v>
      </c>
    </row>
    <row r="1206" spans="1:16" x14ac:dyDescent="0.2">
      <c r="A1206" t="s">
        <v>3695</v>
      </c>
      <c r="B1206">
        <v>0.39486987970444598</v>
      </c>
      <c r="C1206">
        <v>12.031457106804201</v>
      </c>
      <c r="D1206">
        <v>0.88926646610370297</v>
      </c>
      <c r="E1206">
        <v>0.40537023989190302</v>
      </c>
      <c r="F1206">
        <v>0.99916976934644897</v>
      </c>
      <c r="G1206">
        <v>-4.6230381599171402</v>
      </c>
      <c r="H1206" t="s">
        <v>3696</v>
      </c>
      <c r="I1206" t="s">
        <v>3697</v>
      </c>
      <c r="J1206">
        <v>25801</v>
      </c>
      <c r="K1206" t="s">
        <v>3695</v>
      </c>
      <c r="L1206">
        <v>654</v>
      </c>
      <c r="M1206">
        <v>218</v>
      </c>
      <c r="N1206">
        <v>4296.8449499999997</v>
      </c>
      <c r="O1206">
        <v>2.5</v>
      </c>
      <c r="P1206">
        <v>0.192660550458716</v>
      </c>
    </row>
    <row r="1207" spans="1:16" x14ac:dyDescent="0.2">
      <c r="A1207" t="s">
        <v>3698</v>
      </c>
      <c r="B1207">
        <v>-0.19616394197998899</v>
      </c>
      <c r="C1207">
        <v>11.4530469427432</v>
      </c>
      <c r="D1207">
        <v>-0.626565271835412</v>
      </c>
      <c r="E1207">
        <v>0.55216968323417503</v>
      </c>
      <c r="F1207">
        <v>0.99916976934644897</v>
      </c>
      <c r="G1207">
        <v>-4.6609451514346398</v>
      </c>
      <c r="H1207" t="s">
        <v>3699</v>
      </c>
      <c r="I1207" t="s">
        <v>3700</v>
      </c>
      <c r="J1207">
        <v>6257</v>
      </c>
      <c r="K1207" t="s">
        <v>3698</v>
      </c>
      <c r="L1207">
        <v>1614</v>
      </c>
      <c r="M1207">
        <v>538</v>
      </c>
      <c r="N1207">
        <v>2537.5048000000002</v>
      </c>
      <c r="O1207">
        <v>1</v>
      </c>
      <c r="P1207">
        <v>3.62453531598513E-2</v>
      </c>
    </row>
    <row r="1208" spans="1:16" x14ac:dyDescent="0.2">
      <c r="A1208" t="s">
        <v>3701</v>
      </c>
      <c r="B1208">
        <v>-0.189594773745135</v>
      </c>
      <c r="C1208">
        <v>11.5112113487535</v>
      </c>
      <c r="D1208">
        <v>-0.88043429101189796</v>
      </c>
      <c r="E1208">
        <v>0.40979957128355698</v>
      </c>
      <c r="F1208">
        <v>0.99916976934644897</v>
      </c>
      <c r="G1208">
        <v>-4.6244551097963296</v>
      </c>
      <c r="H1208" t="s">
        <v>3702</v>
      </c>
      <c r="I1208" t="s">
        <v>3703</v>
      </c>
      <c r="J1208">
        <v>5933</v>
      </c>
      <c r="K1208" t="s">
        <v>3701</v>
      </c>
      <c r="L1208">
        <v>3207</v>
      </c>
      <c r="M1208">
        <v>1069</v>
      </c>
      <c r="N1208">
        <v>2756.4018999999998</v>
      </c>
      <c r="O1208">
        <v>1</v>
      </c>
      <c r="P1208">
        <v>1.5902712815715599E-2</v>
      </c>
    </row>
    <row r="1209" spans="1:16" x14ac:dyDescent="0.2">
      <c r="A1209" t="s">
        <v>3704</v>
      </c>
      <c r="B1209">
        <v>3.9943927813368398E-2</v>
      </c>
      <c r="C1209">
        <v>16.0491623825659</v>
      </c>
      <c r="D1209">
        <v>0.22516201799900401</v>
      </c>
      <c r="E1209">
        <v>0.828723666804838</v>
      </c>
      <c r="F1209">
        <v>0.99916976934644897</v>
      </c>
      <c r="G1209">
        <v>-4.6967916850006901</v>
      </c>
      <c r="H1209" t="s">
        <v>3705</v>
      </c>
      <c r="I1209" t="s">
        <v>3706</v>
      </c>
      <c r="J1209">
        <v>51056</v>
      </c>
      <c r="K1209" t="s">
        <v>3704</v>
      </c>
      <c r="L1209">
        <v>1560</v>
      </c>
      <c r="M1209">
        <v>520</v>
      </c>
      <c r="N1209">
        <v>66542.342499999999</v>
      </c>
      <c r="O1209">
        <v>33.5</v>
      </c>
      <c r="P1209">
        <v>0.625</v>
      </c>
    </row>
    <row r="1210" spans="1:16" x14ac:dyDescent="0.2">
      <c r="A1210" t="s">
        <v>3707</v>
      </c>
      <c r="B1210">
        <v>-0.29357391857086801</v>
      </c>
      <c r="C1210">
        <v>15.6282457763935</v>
      </c>
      <c r="D1210">
        <v>-1.2845804877837199</v>
      </c>
      <c r="E1210">
        <v>0.242550105822461</v>
      </c>
      <c r="F1210">
        <v>0.99916976934644897</v>
      </c>
      <c r="G1210">
        <v>-4.5527918177651996</v>
      </c>
      <c r="H1210" t="s">
        <v>3708</v>
      </c>
      <c r="I1210" t="s">
        <v>3709</v>
      </c>
      <c r="J1210">
        <v>6273</v>
      </c>
      <c r="K1210" t="s">
        <v>3707</v>
      </c>
      <c r="L1210">
        <v>297</v>
      </c>
      <c r="M1210">
        <v>99</v>
      </c>
      <c r="N1210">
        <v>49783.544999999998</v>
      </c>
      <c r="O1210">
        <v>6</v>
      </c>
      <c r="P1210">
        <v>0.66666666666666696</v>
      </c>
    </row>
    <row r="1211" spans="1:16" x14ac:dyDescent="0.2">
      <c r="A1211" t="s">
        <v>3710</v>
      </c>
      <c r="B1211">
        <v>-0.18168687777981099</v>
      </c>
      <c r="C1211">
        <v>13.7757675912036</v>
      </c>
      <c r="D1211">
        <v>-0.70766534813832405</v>
      </c>
      <c r="E1211">
        <v>0.50357468637047498</v>
      </c>
      <c r="F1211">
        <v>0.99916976934644897</v>
      </c>
      <c r="G1211">
        <v>-4.6502590970000597</v>
      </c>
      <c r="H1211" t="s">
        <v>3711</v>
      </c>
      <c r="I1211" t="s">
        <v>3712</v>
      </c>
      <c r="J1211">
        <v>2960</v>
      </c>
      <c r="K1211" t="s">
        <v>3710</v>
      </c>
      <c r="L1211">
        <v>1320</v>
      </c>
      <c r="M1211">
        <v>440</v>
      </c>
      <c r="N1211">
        <v>13467.232</v>
      </c>
      <c r="O1211">
        <v>5</v>
      </c>
      <c r="P1211">
        <v>0.14090909090909101</v>
      </c>
    </row>
    <row r="1212" spans="1:16" x14ac:dyDescent="0.2">
      <c r="A1212" t="s">
        <v>3713</v>
      </c>
      <c r="B1212">
        <v>8.8372431974052604E-2</v>
      </c>
      <c r="C1212">
        <v>14.1003279155277</v>
      </c>
      <c r="D1212">
        <v>0.47459361682019302</v>
      </c>
      <c r="E1212">
        <v>0.65050772342698104</v>
      </c>
      <c r="F1212">
        <v>0.99916976934644897</v>
      </c>
      <c r="G1212">
        <v>-4.67808112033594</v>
      </c>
      <c r="H1212" t="s">
        <v>3714</v>
      </c>
      <c r="I1212" t="s">
        <v>3715</v>
      </c>
      <c r="J1212">
        <v>2961</v>
      </c>
      <c r="K1212" t="s">
        <v>3713</v>
      </c>
      <c r="L1212">
        <v>876</v>
      </c>
      <c r="M1212">
        <v>292</v>
      </c>
      <c r="N1212">
        <v>17125.776000000002</v>
      </c>
      <c r="O1212">
        <v>5</v>
      </c>
      <c r="P1212">
        <v>0.29623287671232901</v>
      </c>
    </row>
    <row r="1213" spans="1:16" x14ac:dyDescent="0.2">
      <c r="A1213" t="s">
        <v>3716</v>
      </c>
      <c r="B1213">
        <v>6.2150464008103902E-2</v>
      </c>
      <c r="C1213">
        <v>13.6982283344325</v>
      </c>
      <c r="D1213">
        <v>0.42518948213124402</v>
      </c>
      <c r="E1213">
        <v>0.68433237443079997</v>
      </c>
      <c r="F1213">
        <v>0.99916976934644897</v>
      </c>
      <c r="G1213">
        <v>-4.6827629143245399</v>
      </c>
      <c r="H1213" t="s">
        <v>3717</v>
      </c>
      <c r="I1213" t="s">
        <v>3718</v>
      </c>
      <c r="J1213">
        <v>7174</v>
      </c>
      <c r="K1213" t="s">
        <v>3716</v>
      </c>
      <c r="L1213">
        <v>3789</v>
      </c>
      <c r="M1213">
        <v>1263</v>
      </c>
      <c r="N1213">
        <v>13630.528</v>
      </c>
      <c r="O1213">
        <v>18</v>
      </c>
      <c r="P1213">
        <v>0.20308788598574801</v>
      </c>
    </row>
    <row r="1214" spans="1:16" x14ac:dyDescent="0.2">
      <c r="A1214" t="s">
        <v>3719</v>
      </c>
      <c r="B1214">
        <v>-3.8138635730732097E-2</v>
      </c>
      <c r="C1214">
        <v>16.399906490583401</v>
      </c>
      <c r="D1214">
        <v>-0.181469121866354</v>
      </c>
      <c r="E1214">
        <v>0.86149276437566602</v>
      </c>
      <c r="F1214">
        <v>0.99916976934644897</v>
      </c>
      <c r="G1214">
        <v>-4.6987466150322401</v>
      </c>
      <c r="H1214" t="s">
        <v>3720</v>
      </c>
      <c r="I1214" t="s">
        <v>3721</v>
      </c>
      <c r="J1214">
        <v>3612</v>
      </c>
      <c r="K1214" t="s">
        <v>3719</v>
      </c>
      <c r="L1214">
        <v>1011</v>
      </c>
      <c r="M1214">
        <v>337</v>
      </c>
      <c r="N1214">
        <v>81343.294999999998</v>
      </c>
      <c r="O1214">
        <v>8</v>
      </c>
      <c r="P1214">
        <v>0.34569732937685499</v>
      </c>
    </row>
    <row r="1215" spans="1:16" x14ac:dyDescent="0.2">
      <c r="A1215" t="s">
        <v>3722</v>
      </c>
      <c r="B1215">
        <v>5.4824199239636301E-2</v>
      </c>
      <c r="C1215">
        <v>17.622338648905099</v>
      </c>
      <c r="D1215">
        <v>0.360569211499364</v>
      </c>
      <c r="E1215">
        <v>0.72978058988445804</v>
      </c>
      <c r="F1215">
        <v>0.99916976934644897</v>
      </c>
      <c r="G1215">
        <v>-4.6881797096030704</v>
      </c>
      <c r="H1215" t="s">
        <v>3723</v>
      </c>
      <c r="I1215" t="s">
        <v>3724</v>
      </c>
      <c r="J1215">
        <v>1969</v>
      </c>
      <c r="K1215" t="s">
        <v>3722</v>
      </c>
      <c r="L1215">
        <v>2931</v>
      </c>
      <c r="M1215">
        <v>977</v>
      </c>
      <c r="N1215">
        <v>203480.24</v>
      </c>
      <c r="O1215">
        <v>34</v>
      </c>
      <c r="P1215">
        <v>0.38433981576253801</v>
      </c>
    </row>
    <row r="1216" spans="1:16" x14ac:dyDescent="0.2">
      <c r="A1216" t="s">
        <v>3725</v>
      </c>
      <c r="B1216">
        <v>-1.3164017362616E-2</v>
      </c>
      <c r="C1216">
        <v>14.0092613280747</v>
      </c>
      <c r="D1216">
        <v>-9.1785915883199995E-2</v>
      </c>
      <c r="E1216">
        <v>0.92961495141961803</v>
      </c>
      <c r="F1216">
        <v>0.99916976934644897</v>
      </c>
      <c r="G1216">
        <v>-4.7014588294065103</v>
      </c>
      <c r="H1216" t="s">
        <v>3726</v>
      </c>
      <c r="I1216" t="s">
        <v>3727</v>
      </c>
      <c r="J1216">
        <v>2048</v>
      </c>
      <c r="K1216" t="s">
        <v>3725</v>
      </c>
      <c r="L1216">
        <v>3168</v>
      </c>
      <c r="M1216">
        <v>1056</v>
      </c>
      <c r="N1216">
        <v>16418.155999999999</v>
      </c>
      <c r="O1216">
        <v>7.5</v>
      </c>
      <c r="P1216">
        <v>0.119318181818182</v>
      </c>
    </row>
    <row r="1217" spans="1:16" x14ac:dyDescent="0.2">
      <c r="A1217" t="s">
        <v>3728</v>
      </c>
      <c r="B1217">
        <v>2.6162346980255401E-2</v>
      </c>
      <c r="C1217">
        <v>14.088085722930201</v>
      </c>
      <c r="D1217">
        <v>0.10641748236342199</v>
      </c>
      <c r="E1217">
        <v>0.91844024043181505</v>
      </c>
      <c r="F1217">
        <v>0.99916976934644897</v>
      </c>
      <c r="G1217">
        <v>-4.70113691640878</v>
      </c>
      <c r="H1217" t="s">
        <v>3729</v>
      </c>
      <c r="I1217" t="s">
        <v>3730</v>
      </c>
      <c r="J1217">
        <v>6464</v>
      </c>
      <c r="K1217" t="s">
        <v>3728</v>
      </c>
      <c r="L1217">
        <v>1755</v>
      </c>
      <c r="M1217">
        <v>585</v>
      </c>
      <c r="N1217">
        <v>18614.367999999999</v>
      </c>
      <c r="O1217">
        <v>8</v>
      </c>
      <c r="P1217">
        <v>0.241025641025641</v>
      </c>
    </row>
    <row r="1218" spans="1:16" x14ac:dyDescent="0.2">
      <c r="A1218" t="s">
        <v>3731</v>
      </c>
      <c r="B1218">
        <v>-0.43115461715291098</v>
      </c>
      <c r="C1218">
        <v>13.384543277669801</v>
      </c>
      <c r="D1218">
        <v>-2.18273795688867</v>
      </c>
      <c r="E1218">
        <v>6.8063913463567396E-2</v>
      </c>
      <c r="F1218">
        <v>0.99916976934644897</v>
      </c>
      <c r="G1218">
        <v>-4.3823502960893403</v>
      </c>
      <c r="H1218" t="s">
        <v>3732</v>
      </c>
      <c r="I1218" t="s">
        <v>3733</v>
      </c>
      <c r="J1218">
        <v>4350</v>
      </c>
      <c r="K1218" t="s">
        <v>3731</v>
      </c>
      <c r="L1218">
        <v>897</v>
      </c>
      <c r="M1218">
        <v>299</v>
      </c>
      <c r="N1218">
        <v>10939.129000000001</v>
      </c>
      <c r="O1218">
        <v>3</v>
      </c>
      <c r="P1218">
        <v>0.15050167224080299</v>
      </c>
    </row>
    <row r="1219" spans="1:16" x14ac:dyDescent="0.2">
      <c r="A1219" t="s">
        <v>3734</v>
      </c>
      <c r="B1219">
        <v>-4.6326192339583003E-2</v>
      </c>
      <c r="C1219">
        <v>13.1685450210746</v>
      </c>
      <c r="D1219">
        <v>-0.25023549415697899</v>
      </c>
      <c r="E1219">
        <v>0.81008024569914905</v>
      </c>
      <c r="F1219">
        <v>0.99916976934644897</v>
      </c>
      <c r="G1219">
        <v>-4.6954854463978499</v>
      </c>
      <c r="H1219" t="s">
        <v>3735</v>
      </c>
      <c r="I1219" t="s">
        <v>3736</v>
      </c>
      <c r="J1219">
        <v>1382</v>
      </c>
      <c r="K1219" t="s">
        <v>3734</v>
      </c>
      <c r="L1219">
        <v>417</v>
      </c>
      <c r="M1219">
        <v>139</v>
      </c>
      <c r="N1219">
        <v>8699.0494999999992</v>
      </c>
      <c r="O1219">
        <v>5</v>
      </c>
      <c r="P1219">
        <v>0.43165467625899301</v>
      </c>
    </row>
    <row r="1220" spans="1:16" x14ac:dyDescent="0.2">
      <c r="A1220" t="s">
        <v>3737</v>
      </c>
      <c r="B1220">
        <v>-6.2418589336694197E-2</v>
      </c>
      <c r="C1220">
        <v>18.424901294506402</v>
      </c>
      <c r="D1220">
        <v>-0.38254022527903597</v>
      </c>
      <c r="E1220">
        <v>0.71418333107665799</v>
      </c>
      <c r="F1220">
        <v>0.99916976934644897</v>
      </c>
      <c r="G1220">
        <v>-4.6864298333191403</v>
      </c>
      <c r="H1220" t="s">
        <v>3738</v>
      </c>
      <c r="I1220" t="s">
        <v>3739</v>
      </c>
      <c r="J1220">
        <v>7086</v>
      </c>
      <c r="K1220" t="s">
        <v>3737</v>
      </c>
      <c r="L1220">
        <v>1896</v>
      </c>
      <c r="M1220">
        <v>632</v>
      </c>
      <c r="N1220">
        <v>340027.52500000002</v>
      </c>
      <c r="O1220">
        <v>52.5</v>
      </c>
      <c r="P1220">
        <v>1</v>
      </c>
    </row>
    <row r="1221" spans="1:16" x14ac:dyDescent="0.2">
      <c r="A1221" t="s">
        <v>3740</v>
      </c>
      <c r="B1221">
        <v>-0.417530726758441</v>
      </c>
      <c r="C1221">
        <v>10.6026588959921</v>
      </c>
      <c r="D1221">
        <v>-1.4815276611916699</v>
      </c>
      <c r="E1221">
        <v>0.18495175516388901</v>
      </c>
      <c r="F1221">
        <v>0.99916976934644897</v>
      </c>
      <c r="G1221">
        <v>-4.5148764419553897</v>
      </c>
      <c r="H1221" t="s">
        <v>3741</v>
      </c>
      <c r="I1221" t="s">
        <v>3742</v>
      </c>
      <c r="J1221">
        <v>4842</v>
      </c>
      <c r="K1221" t="s">
        <v>3740</v>
      </c>
      <c r="L1221">
        <v>4407</v>
      </c>
      <c r="M1221">
        <v>1469</v>
      </c>
      <c r="N1221">
        <v>1444.7692</v>
      </c>
      <c r="O1221">
        <v>1</v>
      </c>
      <c r="P1221">
        <v>1.29339686861811E-2</v>
      </c>
    </row>
    <row r="1222" spans="1:16" x14ac:dyDescent="0.2">
      <c r="A1222" t="s">
        <v>3743</v>
      </c>
      <c r="B1222">
        <v>0.47833311352887797</v>
      </c>
      <c r="C1222">
        <v>13.884796316167501</v>
      </c>
      <c r="D1222">
        <v>1.2949152605365699</v>
      </c>
      <c r="E1222">
        <v>0.23917199694876201</v>
      </c>
      <c r="F1222">
        <v>0.99916976934644897</v>
      </c>
      <c r="G1222">
        <v>-4.5508288481894903</v>
      </c>
      <c r="H1222" t="s">
        <v>3744</v>
      </c>
      <c r="I1222" t="s">
        <v>3745</v>
      </c>
      <c r="J1222">
        <v>5937</v>
      </c>
      <c r="K1222" t="s">
        <v>3743</v>
      </c>
      <c r="L1222">
        <v>1221</v>
      </c>
      <c r="M1222">
        <v>407</v>
      </c>
      <c r="N1222">
        <v>15788.422500000001</v>
      </c>
      <c r="O1222">
        <v>2</v>
      </c>
      <c r="P1222">
        <v>7.3710073710073695E-2</v>
      </c>
    </row>
    <row r="1223" spans="1:16" x14ac:dyDescent="0.2">
      <c r="A1223" t="s">
        <v>3746</v>
      </c>
      <c r="B1223">
        <v>-5.2294615232249004E-3</v>
      </c>
      <c r="C1223">
        <v>11.176309838632401</v>
      </c>
      <c r="D1223">
        <v>-2.1177340417207799E-2</v>
      </c>
      <c r="E1223">
        <v>0.98373550258987597</v>
      </c>
      <c r="F1223">
        <v>0.99916976934644897</v>
      </c>
      <c r="G1223">
        <v>-4.7023455422884997</v>
      </c>
      <c r="H1223" t="s">
        <v>3747</v>
      </c>
      <c r="I1223" t="s">
        <v>3748</v>
      </c>
      <c r="J1223">
        <v>5371</v>
      </c>
      <c r="K1223" t="s">
        <v>3746</v>
      </c>
      <c r="L1223">
        <v>2649</v>
      </c>
      <c r="M1223">
        <v>883</v>
      </c>
      <c r="N1223">
        <v>2514.9434000000001</v>
      </c>
      <c r="O1223">
        <v>1.5</v>
      </c>
      <c r="P1223">
        <v>3.0011325028312601E-2</v>
      </c>
    </row>
    <row r="1224" spans="1:16" x14ac:dyDescent="0.2">
      <c r="A1224" t="s">
        <v>3749</v>
      </c>
      <c r="B1224">
        <v>0.511151368976964</v>
      </c>
      <c r="C1224">
        <v>18.5888363054449</v>
      </c>
      <c r="D1224">
        <v>0.76497644050667002</v>
      </c>
      <c r="E1224">
        <v>0.47097350155296303</v>
      </c>
      <c r="F1224">
        <v>0.99916976934644897</v>
      </c>
      <c r="G1224">
        <v>-4.6421291680772301</v>
      </c>
      <c r="H1224" t="s">
        <v>3750</v>
      </c>
      <c r="I1224" t="s">
        <v>3751</v>
      </c>
      <c r="J1224">
        <v>1936</v>
      </c>
      <c r="K1224" t="s">
        <v>3749</v>
      </c>
      <c r="L1224">
        <v>2094</v>
      </c>
      <c r="M1224">
        <v>698</v>
      </c>
      <c r="N1224">
        <v>459956.06</v>
      </c>
      <c r="O1224">
        <v>19</v>
      </c>
      <c r="P1224">
        <v>0.284383954154728</v>
      </c>
    </row>
    <row r="1225" spans="1:16" x14ac:dyDescent="0.2">
      <c r="A1225" t="s">
        <v>3752</v>
      </c>
      <c r="B1225">
        <v>2.9285433950521501E-2</v>
      </c>
      <c r="C1225">
        <v>14.4289956486575</v>
      </c>
      <c r="D1225">
        <v>0.20389889557757501</v>
      </c>
      <c r="E1225">
        <v>0.84462903818707302</v>
      </c>
      <c r="F1225">
        <v>0.99916976934644897</v>
      </c>
      <c r="G1225">
        <v>-4.69779433652013</v>
      </c>
      <c r="H1225" t="s">
        <v>3753</v>
      </c>
      <c r="I1225" t="s">
        <v>3754</v>
      </c>
      <c r="J1225">
        <v>2767</v>
      </c>
      <c r="K1225" t="s">
        <v>3752</v>
      </c>
      <c r="L1225">
        <v>1080</v>
      </c>
      <c r="M1225">
        <v>360</v>
      </c>
      <c r="N1225">
        <v>22270.363499999999</v>
      </c>
      <c r="O1225">
        <v>12</v>
      </c>
      <c r="P1225">
        <v>0.41527777777777802</v>
      </c>
    </row>
    <row r="1226" spans="1:16" x14ac:dyDescent="0.2">
      <c r="A1226" t="s">
        <v>3755</v>
      </c>
      <c r="B1226">
        <v>0.34860053939485303</v>
      </c>
      <c r="C1226">
        <v>14.2093960129605</v>
      </c>
      <c r="D1226">
        <v>1.19830348049355</v>
      </c>
      <c r="E1226">
        <v>0.27240096296014399</v>
      </c>
      <c r="F1226">
        <v>0.99916976934644897</v>
      </c>
      <c r="G1226">
        <v>-4.5690024842983101</v>
      </c>
      <c r="H1226" t="s">
        <v>3756</v>
      </c>
      <c r="I1226" t="s">
        <v>3757</v>
      </c>
      <c r="J1226">
        <v>8659</v>
      </c>
      <c r="K1226" t="s">
        <v>3755</v>
      </c>
      <c r="L1226">
        <v>1692</v>
      </c>
      <c r="M1226">
        <v>564</v>
      </c>
      <c r="N1226">
        <v>20281.241999999998</v>
      </c>
      <c r="O1226">
        <v>12.5</v>
      </c>
      <c r="P1226">
        <v>0.32358156028368801</v>
      </c>
    </row>
    <row r="1227" spans="1:16" x14ac:dyDescent="0.2">
      <c r="A1227" t="s">
        <v>3758</v>
      </c>
      <c r="B1227">
        <v>3.07970826114605E-2</v>
      </c>
      <c r="C1227">
        <v>14.2085314378312</v>
      </c>
      <c r="D1227">
        <v>0.17199458492943201</v>
      </c>
      <c r="E1227">
        <v>0.86864039857750497</v>
      </c>
      <c r="F1227">
        <v>0.99916976934644897</v>
      </c>
      <c r="G1227">
        <v>-4.6991161724795303</v>
      </c>
      <c r="H1227" t="s">
        <v>3759</v>
      </c>
      <c r="I1227" t="s">
        <v>3760</v>
      </c>
      <c r="J1227">
        <v>64081</v>
      </c>
      <c r="K1227" t="s">
        <v>3758</v>
      </c>
      <c r="L1227">
        <v>867</v>
      </c>
      <c r="M1227">
        <v>289</v>
      </c>
      <c r="N1227">
        <v>19540.703000000001</v>
      </c>
      <c r="O1227">
        <v>1</v>
      </c>
      <c r="P1227">
        <v>6.2283737024221401E-2</v>
      </c>
    </row>
    <row r="1228" spans="1:16" x14ac:dyDescent="0.2">
      <c r="A1228" t="s">
        <v>3761</v>
      </c>
      <c r="B1228">
        <v>0.44046135660647301</v>
      </c>
      <c r="C1228">
        <v>17.394578954361702</v>
      </c>
      <c r="D1228">
        <v>1.0287513656237199</v>
      </c>
      <c r="E1228">
        <v>0.34012185172118597</v>
      </c>
      <c r="F1228">
        <v>0.99916976934644897</v>
      </c>
      <c r="G1228">
        <v>-4.5996116743031203</v>
      </c>
      <c r="H1228" t="s">
        <v>3762</v>
      </c>
      <c r="I1228" t="s">
        <v>3763</v>
      </c>
      <c r="J1228">
        <v>10961</v>
      </c>
      <c r="K1228" t="s">
        <v>3761</v>
      </c>
      <c r="L1228">
        <v>786</v>
      </c>
      <c r="M1228">
        <v>262</v>
      </c>
      <c r="N1228">
        <v>184011.47500000001</v>
      </c>
      <c r="O1228">
        <v>17</v>
      </c>
      <c r="P1228">
        <v>0.66984732824427495</v>
      </c>
    </row>
    <row r="1229" spans="1:16" x14ac:dyDescent="0.2">
      <c r="A1229" t="s">
        <v>3764</v>
      </c>
      <c r="B1229">
        <v>-0.15407643586483399</v>
      </c>
      <c r="C1229">
        <v>18.4735536676694</v>
      </c>
      <c r="D1229">
        <v>-1.0210276993677101</v>
      </c>
      <c r="E1229">
        <v>0.34350534866132898</v>
      </c>
      <c r="F1229">
        <v>0.99916976934644897</v>
      </c>
      <c r="G1229">
        <v>-4.6009559021420401</v>
      </c>
      <c r="H1229" t="s">
        <v>3765</v>
      </c>
      <c r="I1229" t="s">
        <v>3766</v>
      </c>
      <c r="J1229">
        <v>9588</v>
      </c>
      <c r="K1229" t="s">
        <v>3764</v>
      </c>
      <c r="L1229">
        <v>675</v>
      </c>
      <c r="M1229">
        <v>225</v>
      </c>
      <c r="N1229">
        <v>379853.19</v>
      </c>
      <c r="O1229">
        <v>29</v>
      </c>
      <c r="P1229">
        <v>1</v>
      </c>
    </row>
    <row r="1230" spans="1:16" x14ac:dyDescent="0.2">
      <c r="A1230" t="s">
        <v>3767</v>
      </c>
      <c r="B1230">
        <v>0.130530904329415</v>
      </c>
      <c r="C1230">
        <v>15.726414545100599</v>
      </c>
      <c r="D1230">
        <v>0.39588118471815198</v>
      </c>
      <c r="E1230">
        <v>0.70478392235370502</v>
      </c>
      <c r="F1230">
        <v>0.99916976934644897</v>
      </c>
      <c r="G1230">
        <v>-4.6853208227373004</v>
      </c>
      <c r="H1230" t="s">
        <v>3768</v>
      </c>
      <c r="I1230" t="s">
        <v>3769</v>
      </c>
      <c r="J1230">
        <v>645</v>
      </c>
      <c r="K1230" t="s">
        <v>3767</v>
      </c>
      <c r="L1230">
        <v>738</v>
      </c>
      <c r="M1230">
        <v>246</v>
      </c>
      <c r="N1230">
        <v>55251.558499999999</v>
      </c>
      <c r="O1230">
        <v>13</v>
      </c>
      <c r="P1230">
        <v>1</v>
      </c>
    </row>
    <row r="1231" spans="1:16" x14ac:dyDescent="0.2">
      <c r="A1231" t="s">
        <v>3770</v>
      </c>
      <c r="B1231">
        <v>-5.9501836622796803E-2</v>
      </c>
      <c r="C1231">
        <v>16.6266868076378</v>
      </c>
      <c r="D1231">
        <v>-0.37016121483869902</v>
      </c>
      <c r="E1231">
        <v>0.72295354865273398</v>
      </c>
      <c r="F1231">
        <v>0.99916976934644897</v>
      </c>
      <c r="G1231">
        <v>-4.6874275344487204</v>
      </c>
      <c r="H1231" t="s">
        <v>3771</v>
      </c>
      <c r="I1231" t="s">
        <v>3772</v>
      </c>
      <c r="J1231">
        <v>25824</v>
      </c>
      <c r="K1231" t="s">
        <v>3770</v>
      </c>
      <c r="L1231">
        <v>645</v>
      </c>
      <c r="M1231">
        <v>215</v>
      </c>
      <c r="N1231">
        <v>105557.755</v>
      </c>
      <c r="O1231">
        <v>16</v>
      </c>
      <c r="P1231">
        <v>1</v>
      </c>
    </row>
    <row r="1232" spans="1:16" x14ac:dyDescent="0.2">
      <c r="A1232" t="s">
        <v>3773</v>
      </c>
      <c r="B1232">
        <v>-5.8562871158827096E-3</v>
      </c>
      <c r="C1232">
        <v>17.169742850689602</v>
      </c>
      <c r="D1232">
        <v>-2.0209688016208999E-2</v>
      </c>
      <c r="E1232">
        <v>0.98447855391591899</v>
      </c>
      <c r="F1232">
        <v>0.99916976934644897</v>
      </c>
      <c r="G1232">
        <v>-4.7023499993894902</v>
      </c>
      <c r="H1232" t="s">
        <v>3774</v>
      </c>
      <c r="I1232" t="s">
        <v>3775</v>
      </c>
      <c r="J1232">
        <v>100037417</v>
      </c>
      <c r="K1232" t="s">
        <v>3773</v>
      </c>
      <c r="L1232">
        <v>501</v>
      </c>
      <c r="M1232">
        <v>167</v>
      </c>
      <c r="N1232">
        <v>139490.095</v>
      </c>
      <c r="O1232">
        <v>10</v>
      </c>
      <c r="P1232">
        <v>0.679640718562874</v>
      </c>
    </row>
    <row r="1233" spans="1:16" x14ac:dyDescent="0.2">
      <c r="A1233" t="s">
        <v>3776</v>
      </c>
      <c r="B1233">
        <v>4.0857313097720997E-2</v>
      </c>
      <c r="C1233">
        <v>17.951343968914301</v>
      </c>
      <c r="D1233">
        <v>0.24396748862186901</v>
      </c>
      <c r="E1233">
        <v>0.81472882915974199</v>
      </c>
      <c r="F1233">
        <v>0.99916976934644897</v>
      </c>
      <c r="G1233">
        <v>-4.6958244940319096</v>
      </c>
      <c r="H1233" t="s">
        <v>3777</v>
      </c>
      <c r="I1233" t="s">
        <v>3778</v>
      </c>
      <c r="J1233">
        <v>10935</v>
      </c>
      <c r="K1233" t="s">
        <v>3776</v>
      </c>
      <c r="L1233">
        <v>771</v>
      </c>
      <c r="M1233">
        <v>257</v>
      </c>
      <c r="N1233">
        <v>261679.06</v>
      </c>
      <c r="O1233">
        <v>13.5</v>
      </c>
      <c r="P1233">
        <v>0.68482490272373497</v>
      </c>
    </row>
    <row r="1234" spans="1:16" x14ac:dyDescent="0.2">
      <c r="A1234" t="s">
        <v>3779</v>
      </c>
      <c r="B1234">
        <v>-1.4115002742874701E-2</v>
      </c>
      <c r="C1234">
        <v>15.1284296422648</v>
      </c>
      <c r="D1234">
        <v>-7.9605861142181406E-2</v>
      </c>
      <c r="E1234">
        <v>0.93893064987560504</v>
      </c>
      <c r="F1234">
        <v>0.99916976934644897</v>
      </c>
      <c r="G1234">
        <v>-4.7016907154336396</v>
      </c>
      <c r="H1234" t="s">
        <v>3780</v>
      </c>
      <c r="I1234" t="s">
        <v>3781</v>
      </c>
      <c r="J1234">
        <v>513</v>
      </c>
      <c r="K1234" t="s">
        <v>3779</v>
      </c>
      <c r="L1234">
        <v>507</v>
      </c>
      <c r="M1234">
        <v>169</v>
      </c>
      <c r="N1234">
        <v>36509.748</v>
      </c>
      <c r="O1234">
        <v>7.5</v>
      </c>
      <c r="P1234">
        <v>0.81656804733727795</v>
      </c>
    </row>
    <row r="1235" spans="1:16" x14ac:dyDescent="0.2">
      <c r="A1235" t="s">
        <v>3782</v>
      </c>
      <c r="B1235">
        <v>-7.7523211160283295E-2</v>
      </c>
      <c r="C1235">
        <v>18.294956664796999</v>
      </c>
      <c r="D1235">
        <v>-0.27947802938563798</v>
      </c>
      <c r="E1235">
        <v>0.78850587313768405</v>
      </c>
      <c r="F1235">
        <v>0.99916976934644897</v>
      </c>
      <c r="G1235">
        <v>-4.6937943130576496</v>
      </c>
      <c r="H1235" t="s">
        <v>3783</v>
      </c>
      <c r="I1235" t="s">
        <v>3784</v>
      </c>
      <c r="J1235">
        <v>6136</v>
      </c>
      <c r="K1235" t="s">
        <v>3782</v>
      </c>
      <c r="L1235">
        <v>498</v>
      </c>
      <c r="M1235">
        <v>166</v>
      </c>
      <c r="N1235">
        <v>279865.78000000003</v>
      </c>
      <c r="O1235">
        <v>12</v>
      </c>
      <c r="P1235">
        <v>0.77108433734939796</v>
      </c>
    </row>
    <row r="1236" spans="1:16" x14ac:dyDescent="0.2">
      <c r="A1236" t="s">
        <v>3785</v>
      </c>
      <c r="B1236">
        <v>-6.4988953965304602E-2</v>
      </c>
      <c r="C1236">
        <v>17.025919945585699</v>
      </c>
      <c r="D1236">
        <v>-0.41723891910234401</v>
      </c>
      <c r="E1236">
        <v>0.68985288855736204</v>
      </c>
      <c r="F1236">
        <v>0.99916976934644897</v>
      </c>
      <c r="G1236">
        <v>-4.6834731896091402</v>
      </c>
      <c r="H1236" t="s">
        <v>3786</v>
      </c>
      <c r="I1236" t="s">
        <v>3787</v>
      </c>
      <c r="J1236">
        <v>1892</v>
      </c>
      <c r="K1236" t="s">
        <v>3785</v>
      </c>
      <c r="L1236">
        <v>873</v>
      </c>
      <c r="M1236">
        <v>291</v>
      </c>
      <c r="N1236">
        <v>138728.97500000001</v>
      </c>
      <c r="O1236">
        <v>19</v>
      </c>
      <c r="P1236">
        <v>0.76460481099656397</v>
      </c>
    </row>
    <row r="1237" spans="1:16" x14ac:dyDescent="0.2">
      <c r="A1237" t="s">
        <v>3788</v>
      </c>
      <c r="B1237">
        <v>-0.24358517379691799</v>
      </c>
      <c r="C1237">
        <v>15.3896359034014</v>
      </c>
      <c r="D1237">
        <v>-1.5435501969708501</v>
      </c>
      <c r="E1237">
        <v>0.16957331701908099</v>
      </c>
      <c r="F1237">
        <v>0.99916976934644897</v>
      </c>
      <c r="G1237">
        <v>-4.5028101473605897</v>
      </c>
      <c r="H1237" t="s">
        <v>3789</v>
      </c>
      <c r="I1237" t="s">
        <v>3790</v>
      </c>
      <c r="J1237">
        <v>51727</v>
      </c>
      <c r="K1237" t="s">
        <v>3788</v>
      </c>
      <c r="L1237">
        <v>687</v>
      </c>
      <c r="M1237">
        <v>229</v>
      </c>
      <c r="N1237">
        <v>45465.936500000003</v>
      </c>
      <c r="O1237">
        <v>13</v>
      </c>
      <c r="P1237">
        <v>0.65065502183406099</v>
      </c>
    </row>
    <row r="1238" spans="1:16" x14ac:dyDescent="0.2">
      <c r="A1238" t="s">
        <v>3791</v>
      </c>
      <c r="B1238">
        <v>2.5653808147573901E-2</v>
      </c>
      <c r="C1238">
        <v>16.942637238738399</v>
      </c>
      <c r="D1238">
        <v>0.168137378342441</v>
      </c>
      <c r="E1238">
        <v>0.87155416525794005</v>
      </c>
      <c r="F1238">
        <v>0.99916976934644897</v>
      </c>
      <c r="G1238">
        <v>-4.6992610422705701</v>
      </c>
      <c r="H1238" t="s">
        <v>3792</v>
      </c>
      <c r="I1238" t="s">
        <v>3793</v>
      </c>
      <c r="J1238">
        <v>5037</v>
      </c>
      <c r="K1238" t="s">
        <v>3791</v>
      </c>
      <c r="L1238">
        <v>564</v>
      </c>
      <c r="M1238">
        <v>188</v>
      </c>
      <c r="N1238">
        <v>122076.27</v>
      </c>
      <c r="O1238">
        <v>16.5</v>
      </c>
      <c r="P1238">
        <v>0.94680851063829796</v>
      </c>
    </row>
    <row r="1239" spans="1:16" x14ac:dyDescent="0.2">
      <c r="A1239" t="s">
        <v>3794</v>
      </c>
      <c r="B1239">
        <v>0.284112048208499</v>
      </c>
      <c r="C1239">
        <v>19.259409942541598</v>
      </c>
      <c r="D1239">
        <v>0.85749058643724996</v>
      </c>
      <c r="E1239">
        <v>0.42147239020774602</v>
      </c>
      <c r="F1239">
        <v>0.99916976934644897</v>
      </c>
      <c r="G1239">
        <v>-4.6280950156937299</v>
      </c>
      <c r="H1239" t="s">
        <v>3795</v>
      </c>
      <c r="I1239" t="s">
        <v>3796</v>
      </c>
      <c r="J1239">
        <v>2923</v>
      </c>
      <c r="K1239" t="s">
        <v>3794</v>
      </c>
      <c r="L1239">
        <v>1539</v>
      </c>
      <c r="M1239">
        <v>513</v>
      </c>
      <c r="N1239">
        <v>670904.42500000005</v>
      </c>
      <c r="O1239">
        <v>54.5</v>
      </c>
      <c r="P1239">
        <v>1</v>
      </c>
    </row>
    <row r="1240" spans="1:16" x14ac:dyDescent="0.2">
      <c r="A1240" t="s">
        <v>3797</v>
      </c>
      <c r="B1240">
        <v>-3.6475897202322499E-2</v>
      </c>
      <c r="C1240">
        <v>17.444585489654798</v>
      </c>
      <c r="D1240">
        <v>-0.23182253841679501</v>
      </c>
      <c r="E1240">
        <v>0.82375893358797803</v>
      </c>
      <c r="F1240">
        <v>0.99916976934644897</v>
      </c>
      <c r="G1240">
        <v>-4.6964577293367098</v>
      </c>
      <c r="H1240" t="s">
        <v>3798</v>
      </c>
      <c r="I1240" t="s">
        <v>3799</v>
      </c>
      <c r="J1240">
        <v>5518</v>
      </c>
      <c r="K1240" t="s">
        <v>3797</v>
      </c>
      <c r="L1240">
        <v>1890</v>
      </c>
      <c r="M1240">
        <v>630</v>
      </c>
      <c r="N1240">
        <v>176697.26500000001</v>
      </c>
      <c r="O1240">
        <v>45.5</v>
      </c>
      <c r="P1240">
        <v>0.75317460317460305</v>
      </c>
    </row>
    <row r="1241" spans="1:16" x14ac:dyDescent="0.2">
      <c r="A1241" t="s">
        <v>3800</v>
      </c>
      <c r="B1241">
        <v>0.106572534647073</v>
      </c>
      <c r="C1241">
        <v>14.9452952020838</v>
      </c>
      <c r="D1241">
        <v>0.657455572350652</v>
      </c>
      <c r="E1241">
        <v>0.53332640974353895</v>
      </c>
      <c r="F1241">
        <v>0.99916976934644897</v>
      </c>
      <c r="G1241">
        <v>-4.6569931313225297</v>
      </c>
      <c r="H1241" t="s">
        <v>3801</v>
      </c>
      <c r="I1241" t="s">
        <v>3802</v>
      </c>
      <c r="J1241">
        <v>5519</v>
      </c>
      <c r="K1241" t="s">
        <v>3800</v>
      </c>
      <c r="L1241">
        <v>2004</v>
      </c>
      <c r="M1241">
        <v>668</v>
      </c>
      <c r="N1241">
        <v>31005.2755</v>
      </c>
      <c r="O1241">
        <v>18.5</v>
      </c>
      <c r="P1241">
        <v>0.39146706586826302</v>
      </c>
    </row>
    <row r="1242" spans="1:16" x14ac:dyDescent="0.2">
      <c r="A1242" t="s">
        <v>3803</v>
      </c>
      <c r="B1242">
        <v>-8.3539152436511402E-2</v>
      </c>
      <c r="C1242">
        <v>13.6854287425348</v>
      </c>
      <c r="D1242">
        <v>-0.50591666334175001</v>
      </c>
      <c r="E1242">
        <v>0.62951023752668001</v>
      </c>
      <c r="F1242">
        <v>0.99916976934644897</v>
      </c>
      <c r="G1242">
        <v>-4.6748788900788503</v>
      </c>
      <c r="H1242" t="s">
        <v>3804</v>
      </c>
      <c r="I1242" t="s">
        <v>3805</v>
      </c>
      <c r="J1242">
        <v>996</v>
      </c>
      <c r="K1242" t="s">
        <v>3803</v>
      </c>
      <c r="L1242">
        <v>2493</v>
      </c>
      <c r="M1242">
        <v>831</v>
      </c>
      <c r="N1242">
        <v>12493.433999999999</v>
      </c>
      <c r="O1242">
        <v>13.5</v>
      </c>
      <c r="P1242">
        <v>0.28941034897713602</v>
      </c>
    </row>
    <row r="1243" spans="1:16" x14ac:dyDescent="0.2">
      <c r="A1243" t="s">
        <v>3806</v>
      </c>
      <c r="B1243">
        <v>-0.60304949622196902</v>
      </c>
      <c r="C1243">
        <v>12.2475717919096</v>
      </c>
      <c r="D1243">
        <v>-2.0326121437990201</v>
      </c>
      <c r="E1243">
        <v>8.4430357795580294E-2</v>
      </c>
      <c r="F1243">
        <v>0.99916976934644897</v>
      </c>
      <c r="G1243">
        <v>-4.4094459241390203</v>
      </c>
      <c r="H1243" t="s">
        <v>3807</v>
      </c>
      <c r="I1243" t="s">
        <v>3808</v>
      </c>
      <c r="J1243">
        <v>7465</v>
      </c>
      <c r="K1243" t="s">
        <v>3806</v>
      </c>
      <c r="L1243">
        <v>1941</v>
      </c>
      <c r="M1243">
        <v>647</v>
      </c>
      <c r="N1243">
        <v>5049.5212000000001</v>
      </c>
      <c r="O1243">
        <v>3</v>
      </c>
      <c r="P1243">
        <v>5.7187017001545597E-2</v>
      </c>
    </row>
    <row r="1244" spans="1:16" x14ac:dyDescent="0.2">
      <c r="A1244" t="s">
        <v>3809</v>
      </c>
      <c r="B1244">
        <v>1.2632079591954301E-2</v>
      </c>
      <c r="C1244">
        <v>10.651875034790701</v>
      </c>
      <c r="D1244">
        <v>4.2708014578476998E-2</v>
      </c>
      <c r="E1244">
        <v>0.967208305160149</v>
      </c>
      <c r="F1244">
        <v>0.99916976934644897</v>
      </c>
      <c r="G1244">
        <v>-4.7021924889150801</v>
      </c>
      <c r="H1244" t="s">
        <v>3810</v>
      </c>
      <c r="I1244" t="s">
        <v>3811</v>
      </c>
      <c r="J1244">
        <v>995</v>
      </c>
      <c r="K1244" t="s">
        <v>3809</v>
      </c>
      <c r="L1244">
        <v>1422</v>
      </c>
      <c r="M1244">
        <v>474</v>
      </c>
      <c r="N1244">
        <v>1781.9012</v>
      </c>
      <c r="O1244">
        <v>1</v>
      </c>
      <c r="P1244">
        <v>3.58649789029536E-2</v>
      </c>
    </row>
    <row r="1245" spans="1:16" x14ac:dyDescent="0.2">
      <c r="A1245" t="s">
        <v>3812</v>
      </c>
      <c r="B1245">
        <v>0.100279949714842</v>
      </c>
      <c r="C1245">
        <v>15.2135476181569</v>
      </c>
      <c r="D1245">
        <v>0.62247985552655405</v>
      </c>
      <c r="E1245">
        <v>0.55469201942249002</v>
      </c>
      <c r="F1245">
        <v>0.99916976934644897</v>
      </c>
      <c r="G1245">
        <v>-4.6614565729972597</v>
      </c>
      <c r="H1245" t="s">
        <v>3813</v>
      </c>
      <c r="I1245" t="s">
        <v>3814</v>
      </c>
      <c r="J1245">
        <v>10105</v>
      </c>
      <c r="K1245" t="s">
        <v>3812</v>
      </c>
      <c r="L1245">
        <v>624</v>
      </c>
      <c r="M1245">
        <v>208</v>
      </c>
      <c r="N1245">
        <v>36859.445500000002</v>
      </c>
      <c r="O1245">
        <v>7</v>
      </c>
      <c r="P1245">
        <v>0.55769230769230804</v>
      </c>
    </row>
    <row r="1246" spans="1:16" x14ac:dyDescent="0.2">
      <c r="A1246" t="s">
        <v>3815</v>
      </c>
      <c r="B1246">
        <v>-5.626650335563E-2</v>
      </c>
      <c r="C1246">
        <v>17.151875016532799</v>
      </c>
      <c r="D1246">
        <v>-0.36387561270940699</v>
      </c>
      <c r="E1246">
        <v>0.72742423234641596</v>
      </c>
      <c r="F1246">
        <v>0.99916976934644897</v>
      </c>
      <c r="G1246">
        <v>-4.68792250132101</v>
      </c>
      <c r="H1246" t="s">
        <v>3816</v>
      </c>
      <c r="I1246" t="s">
        <v>3817</v>
      </c>
      <c r="J1246">
        <v>4836</v>
      </c>
      <c r="K1246" t="s">
        <v>3815</v>
      </c>
      <c r="L1246">
        <v>1491</v>
      </c>
      <c r="M1246">
        <v>497</v>
      </c>
      <c r="N1246">
        <v>144865.29500000001</v>
      </c>
      <c r="O1246">
        <v>21</v>
      </c>
      <c r="P1246">
        <v>0.61368209255533201</v>
      </c>
    </row>
    <row r="1247" spans="1:16" x14ac:dyDescent="0.2">
      <c r="A1247" t="s">
        <v>3818</v>
      </c>
      <c r="B1247">
        <v>0.31382211603580301</v>
      </c>
      <c r="C1247">
        <v>15.064956833642601</v>
      </c>
      <c r="D1247">
        <v>1.28863988272454</v>
      </c>
      <c r="E1247">
        <v>0.24121828177117699</v>
      </c>
      <c r="F1247">
        <v>0.99916976934644897</v>
      </c>
      <c r="G1247">
        <v>-4.5520212603550299</v>
      </c>
      <c r="H1247" t="s">
        <v>3819</v>
      </c>
      <c r="I1247" t="s">
        <v>3820</v>
      </c>
      <c r="J1247">
        <v>3163</v>
      </c>
      <c r="K1247" t="s">
        <v>3818</v>
      </c>
      <c r="L1247">
        <v>1113</v>
      </c>
      <c r="M1247">
        <v>371</v>
      </c>
      <c r="N1247">
        <v>38241.797500000001</v>
      </c>
      <c r="O1247">
        <v>13</v>
      </c>
      <c r="P1247">
        <v>0.49595687331536398</v>
      </c>
    </row>
    <row r="1248" spans="1:16" x14ac:dyDescent="0.2">
      <c r="A1248" t="s">
        <v>3821</v>
      </c>
      <c r="B1248">
        <v>-0.21138951036825099</v>
      </c>
      <c r="C1248">
        <v>15.679174434227599</v>
      </c>
      <c r="D1248">
        <v>-0.91952782496597696</v>
      </c>
      <c r="E1248">
        <v>0.390464312528987</v>
      </c>
      <c r="F1248">
        <v>0.99916976934644897</v>
      </c>
      <c r="G1248">
        <v>-4.61811920443317</v>
      </c>
      <c r="H1248" t="s">
        <v>3822</v>
      </c>
      <c r="I1248" t="s">
        <v>3823</v>
      </c>
      <c r="J1248">
        <v>159</v>
      </c>
      <c r="K1248" t="s">
        <v>3821</v>
      </c>
      <c r="L1248">
        <v>1371</v>
      </c>
      <c r="M1248">
        <v>457</v>
      </c>
      <c r="N1248">
        <v>50163.504000000001</v>
      </c>
      <c r="O1248">
        <v>13.5</v>
      </c>
      <c r="P1248">
        <v>0.39387308533916798</v>
      </c>
    </row>
    <row r="1249" spans="1:16" x14ac:dyDescent="0.2">
      <c r="A1249" t="s">
        <v>3824</v>
      </c>
      <c r="B1249">
        <v>-0.107541190271165</v>
      </c>
      <c r="C1249">
        <v>13.614416889789</v>
      </c>
      <c r="D1249">
        <v>-0.68684551527902904</v>
      </c>
      <c r="E1249">
        <v>0.51577818876167003</v>
      </c>
      <c r="F1249">
        <v>0.99916976934644897</v>
      </c>
      <c r="G1249">
        <v>-4.6530969255173096</v>
      </c>
      <c r="H1249" t="s">
        <v>3825</v>
      </c>
      <c r="I1249" t="s">
        <v>3826</v>
      </c>
      <c r="J1249">
        <v>558</v>
      </c>
      <c r="K1249" t="s">
        <v>3824</v>
      </c>
      <c r="L1249">
        <v>2685</v>
      </c>
      <c r="M1249">
        <v>895</v>
      </c>
      <c r="N1249">
        <v>12600.494500000001</v>
      </c>
      <c r="O1249">
        <v>8</v>
      </c>
      <c r="P1249">
        <v>0.13966480446927401</v>
      </c>
    </row>
    <row r="1250" spans="1:16" x14ac:dyDescent="0.2">
      <c r="A1250" t="s">
        <v>3827</v>
      </c>
      <c r="B1250">
        <v>0.24163311094178</v>
      </c>
      <c r="C1250">
        <v>15.6592643244424</v>
      </c>
      <c r="D1250">
        <v>1.02855662269783</v>
      </c>
      <c r="E1250">
        <v>0.340206835683112</v>
      </c>
      <c r="F1250">
        <v>0.99916976934644897</v>
      </c>
      <c r="G1250">
        <v>-4.5996456287052103</v>
      </c>
      <c r="H1250" t="s">
        <v>3828</v>
      </c>
      <c r="I1250" t="s">
        <v>3829</v>
      </c>
      <c r="J1250">
        <v>4043</v>
      </c>
      <c r="K1250" t="s">
        <v>3827</v>
      </c>
      <c r="L1250">
        <v>1074</v>
      </c>
      <c r="M1250">
        <v>358</v>
      </c>
      <c r="N1250">
        <v>51533.245999999999</v>
      </c>
      <c r="O1250">
        <v>9.5</v>
      </c>
      <c r="P1250">
        <v>0.37709497206703901</v>
      </c>
    </row>
    <row r="1251" spans="1:16" x14ac:dyDescent="0.2">
      <c r="A1251" t="s">
        <v>3830</v>
      </c>
      <c r="B1251">
        <v>0.25189365999025698</v>
      </c>
      <c r="C1251">
        <v>14.755420895030801</v>
      </c>
      <c r="D1251">
        <v>1.2692449721558301</v>
      </c>
      <c r="E1251">
        <v>0.247639445046752</v>
      </c>
      <c r="F1251">
        <v>0.99916976934644897</v>
      </c>
      <c r="G1251">
        <v>-4.5556970392878302</v>
      </c>
      <c r="H1251" t="s">
        <v>3831</v>
      </c>
      <c r="I1251" t="s">
        <v>3832</v>
      </c>
      <c r="J1251">
        <v>706</v>
      </c>
      <c r="K1251" t="s">
        <v>3830</v>
      </c>
      <c r="L1251">
        <v>510</v>
      </c>
      <c r="M1251">
        <v>170</v>
      </c>
      <c r="N1251">
        <v>27645.565500000001</v>
      </c>
      <c r="O1251">
        <v>2</v>
      </c>
      <c r="P1251">
        <v>0.182352941176471</v>
      </c>
    </row>
    <row r="1252" spans="1:16" x14ac:dyDescent="0.2">
      <c r="A1252" t="s">
        <v>3833</v>
      </c>
      <c r="B1252">
        <v>-0.109086068078252</v>
      </c>
      <c r="C1252">
        <v>17.022808974674799</v>
      </c>
      <c r="D1252">
        <v>-0.76476674913828402</v>
      </c>
      <c r="E1252">
        <v>0.47109010563190301</v>
      </c>
      <c r="F1252">
        <v>0.99916976934644897</v>
      </c>
      <c r="G1252">
        <v>-4.6421597357615596</v>
      </c>
      <c r="H1252" t="s">
        <v>3834</v>
      </c>
      <c r="I1252" t="s">
        <v>3835</v>
      </c>
      <c r="J1252">
        <v>158</v>
      </c>
      <c r="K1252" t="s">
        <v>3833</v>
      </c>
      <c r="L1252">
        <v>1581</v>
      </c>
      <c r="M1252">
        <v>527</v>
      </c>
      <c r="N1252">
        <v>125899.47</v>
      </c>
      <c r="O1252">
        <v>32.5</v>
      </c>
      <c r="P1252">
        <v>0.72675521821631905</v>
      </c>
    </row>
    <row r="1253" spans="1:16" x14ac:dyDescent="0.2">
      <c r="A1253" t="s">
        <v>3836</v>
      </c>
      <c r="B1253">
        <v>-4.21210379804293E-2</v>
      </c>
      <c r="C1253">
        <v>13.770264914676799</v>
      </c>
      <c r="D1253">
        <v>-0.23792296518168399</v>
      </c>
      <c r="E1253">
        <v>0.81921937100334596</v>
      </c>
      <c r="F1253">
        <v>0.99916976934644897</v>
      </c>
      <c r="G1253">
        <v>-4.6961435698421701</v>
      </c>
      <c r="H1253" t="s">
        <v>3837</v>
      </c>
      <c r="I1253" t="s">
        <v>3838</v>
      </c>
      <c r="J1253">
        <v>6249</v>
      </c>
      <c r="K1253" t="s">
        <v>3836</v>
      </c>
      <c r="L1253">
        <v>4317</v>
      </c>
      <c r="M1253">
        <v>1439</v>
      </c>
      <c r="N1253">
        <v>13549.613499999999</v>
      </c>
      <c r="O1253">
        <v>11.5</v>
      </c>
      <c r="P1253">
        <v>0.112578179291174</v>
      </c>
    </row>
    <row r="1254" spans="1:16" x14ac:dyDescent="0.2">
      <c r="A1254" t="s">
        <v>3839</v>
      </c>
      <c r="B1254">
        <v>0.60129899627426497</v>
      </c>
      <c r="C1254">
        <v>15.794740232307101</v>
      </c>
      <c r="D1254">
        <v>0.80767783757468603</v>
      </c>
      <c r="E1254">
        <v>0.44764219246508902</v>
      </c>
      <c r="F1254">
        <v>0.99916976934644897</v>
      </c>
      <c r="G1254">
        <v>-4.6357844339023204</v>
      </c>
      <c r="H1254" t="s">
        <v>3840</v>
      </c>
      <c r="I1254" t="s">
        <v>3841</v>
      </c>
      <c r="J1254">
        <v>6717</v>
      </c>
      <c r="K1254" t="s">
        <v>3839</v>
      </c>
      <c r="L1254">
        <v>597</v>
      </c>
      <c r="M1254">
        <v>199</v>
      </c>
      <c r="N1254">
        <v>64948.503499999999</v>
      </c>
      <c r="O1254">
        <v>7</v>
      </c>
      <c r="P1254">
        <v>0.46482412060301498</v>
      </c>
    </row>
    <row r="1255" spans="1:16" x14ac:dyDescent="0.2">
      <c r="A1255" t="s">
        <v>3842</v>
      </c>
      <c r="B1255">
        <v>-0.178309122686343</v>
      </c>
      <c r="C1255">
        <v>13.2806685009008</v>
      </c>
      <c r="D1255">
        <v>-0.47400924222028901</v>
      </c>
      <c r="E1255">
        <v>0.65090284222933004</v>
      </c>
      <c r="F1255">
        <v>0.99916976934644897</v>
      </c>
      <c r="G1255">
        <v>-4.6781391602242097</v>
      </c>
      <c r="H1255" t="s">
        <v>3843</v>
      </c>
      <c r="I1255" t="s">
        <v>3844</v>
      </c>
      <c r="J1255">
        <v>2952</v>
      </c>
      <c r="K1255" t="s">
        <v>3842</v>
      </c>
      <c r="L1255">
        <v>723</v>
      </c>
      <c r="M1255">
        <v>241</v>
      </c>
      <c r="N1255">
        <v>10250.583500000001</v>
      </c>
      <c r="O1255">
        <v>5</v>
      </c>
      <c r="P1255">
        <v>0.26348547717842302</v>
      </c>
    </row>
    <row r="1256" spans="1:16" x14ac:dyDescent="0.2">
      <c r="A1256" t="s">
        <v>3845</v>
      </c>
      <c r="B1256">
        <v>-7.2612898896085895E-2</v>
      </c>
      <c r="C1256">
        <v>14.516395219149</v>
      </c>
      <c r="D1256">
        <v>-0.31861570005141698</v>
      </c>
      <c r="E1256">
        <v>0.75994719233825003</v>
      </c>
      <c r="F1256">
        <v>0.99916976934644897</v>
      </c>
      <c r="G1256">
        <v>-4.6912522901295102</v>
      </c>
      <c r="H1256" t="s">
        <v>3846</v>
      </c>
      <c r="I1256" t="s">
        <v>3847</v>
      </c>
      <c r="J1256">
        <v>1992</v>
      </c>
      <c r="K1256" t="s">
        <v>3845</v>
      </c>
      <c r="L1256">
        <v>1140</v>
      </c>
      <c r="M1256">
        <v>380</v>
      </c>
      <c r="N1256">
        <v>23039.605500000001</v>
      </c>
      <c r="O1256">
        <v>5</v>
      </c>
      <c r="P1256">
        <v>0.23815789473684201</v>
      </c>
    </row>
    <row r="1257" spans="1:16" x14ac:dyDescent="0.2">
      <c r="A1257" t="s">
        <v>3848</v>
      </c>
      <c r="B1257">
        <v>-0.102173430422036</v>
      </c>
      <c r="C1257">
        <v>14.6379895782547</v>
      </c>
      <c r="D1257">
        <v>-0.51481217089194398</v>
      </c>
      <c r="E1257">
        <v>0.62361319143483496</v>
      </c>
      <c r="F1257">
        <v>0.99916976934644897</v>
      </c>
      <c r="G1257">
        <v>-4.6739371958198097</v>
      </c>
      <c r="H1257" t="s">
        <v>3849</v>
      </c>
      <c r="I1257" t="s">
        <v>3850</v>
      </c>
      <c r="J1257">
        <v>6541</v>
      </c>
      <c r="K1257" t="s">
        <v>3848</v>
      </c>
      <c r="L1257">
        <v>1890</v>
      </c>
      <c r="M1257">
        <v>630</v>
      </c>
      <c r="N1257">
        <v>23023.1355</v>
      </c>
      <c r="O1257">
        <v>4</v>
      </c>
      <c r="P1257">
        <v>0.106349206349206</v>
      </c>
    </row>
    <row r="1258" spans="1:16" x14ac:dyDescent="0.2">
      <c r="A1258" t="s">
        <v>3851</v>
      </c>
      <c r="B1258">
        <v>5.9042205199116203E-2</v>
      </c>
      <c r="C1258">
        <v>15.283341401785901</v>
      </c>
      <c r="D1258">
        <v>0.24376538835950401</v>
      </c>
      <c r="E1258">
        <v>0.81487885043939801</v>
      </c>
      <c r="F1258">
        <v>0.99916976934644897</v>
      </c>
      <c r="G1258">
        <v>-4.6958352875984</v>
      </c>
      <c r="H1258" t="s">
        <v>3852</v>
      </c>
      <c r="I1258" t="s">
        <v>3853</v>
      </c>
      <c r="J1258">
        <v>219</v>
      </c>
      <c r="K1258" t="s">
        <v>3851</v>
      </c>
      <c r="L1258">
        <v>1554</v>
      </c>
      <c r="M1258">
        <v>518</v>
      </c>
      <c r="N1258">
        <v>38401.947</v>
      </c>
      <c r="O1258">
        <v>17.5</v>
      </c>
      <c r="P1258">
        <v>0.488416988416988</v>
      </c>
    </row>
    <row r="1259" spans="1:16" x14ac:dyDescent="0.2">
      <c r="A1259" t="s">
        <v>3854</v>
      </c>
      <c r="B1259">
        <v>6.2116585391665403E-2</v>
      </c>
      <c r="C1259">
        <v>14.642291931206</v>
      </c>
      <c r="D1259">
        <v>0.36527424119221702</v>
      </c>
      <c r="E1259">
        <v>0.726428440439567</v>
      </c>
      <c r="F1259">
        <v>0.99916976934644897</v>
      </c>
      <c r="G1259">
        <v>-4.6878130446791797</v>
      </c>
      <c r="H1259" t="s">
        <v>3855</v>
      </c>
      <c r="I1259" t="s">
        <v>3856</v>
      </c>
      <c r="J1259">
        <v>5431</v>
      </c>
      <c r="K1259" t="s">
        <v>3854</v>
      </c>
      <c r="L1259">
        <v>3525</v>
      </c>
      <c r="M1259">
        <v>1175</v>
      </c>
      <c r="N1259">
        <v>25924.377</v>
      </c>
      <c r="O1259">
        <v>37.5</v>
      </c>
      <c r="P1259">
        <v>0.38765957446808502</v>
      </c>
    </row>
    <row r="1260" spans="1:16" x14ac:dyDescent="0.2">
      <c r="A1260" t="s">
        <v>3857</v>
      </c>
      <c r="B1260">
        <v>4.3633382665323198E-2</v>
      </c>
      <c r="C1260">
        <v>17.142461204869999</v>
      </c>
      <c r="D1260">
        <v>0.300573561729853</v>
      </c>
      <c r="E1260">
        <v>0.773065208987745</v>
      </c>
      <c r="F1260">
        <v>0.99916976934644897</v>
      </c>
      <c r="G1260">
        <v>-4.69246344953637</v>
      </c>
      <c r="H1260" t="s">
        <v>3858</v>
      </c>
      <c r="I1260" t="s">
        <v>3859</v>
      </c>
      <c r="J1260">
        <v>6389</v>
      </c>
      <c r="K1260" t="s">
        <v>3857</v>
      </c>
      <c r="L1260">
        <v>1995</v>
      </c>
      <c r="M1260">
        <v>665</v>
      </c>
      <c r="N1260">
        <v>141028.04999999999</v>
      </c>
      <c r="O1260">
        <v>30</v>
      </c>
      <c r="P1260">
        <v>0.60075187969924804</v>
      </c>
    </row>
    <row r="1261" spans="1:16" x14ac:dyDescent="0.2">
      <c r="A1261" t="s">
        <v>3860</v>
      </c>
      <c r="B1261">
        <v>-3.0913102948376899E-2</v>
      </c>
      <c r="C1261">
        <v>13.245840467016899</v>
      </c>
      <c r="D1261">
        <v>-0.131841921284053</v>
      </c>
      <c r="E1261">
        <v>0.899071744166692</v>
      </c>
      <c r="F1261">
        <v>0.99916976934644897</v>
      </c>
      <c r="G1261">
        <v>-4.70046533024213</v>
      </c>
      <c r="H1261" t="s">
        <v>3861</v>
      </c>
      <c r="I1261" t="s">
        <v>3862</v>
      </c>
      <c r="J1261">
        <v>11151</v>
      </c>
      <c r="K1261" t="s">
        <v>3860</v>
      </c>
      <c r="L1261">
        <v>1386</v>
      </c>
      <c r="M1261">
        <v>462</v>
      </c>
      <c r="N1261">
        <v>10229.043</v>
      </c>
      <c r="O1261">
        <v>3</v>
      </c>
      <c r="P1261">
        <v>0.14069264069264101</v>
      </c>
    </row>
    <row r="1262" spans="1:16" x14ac:dyDescent="0.2">
      <c r="A1262" t="s">
        <v>3863</v>
      </c>
      <c r="B1262">
        <v>0.497726833272013</v>
      </c>
      <c r="C1262">
        <v>15.426334103827299</v>
      </c>
      <c r="D1262">
        <v>1.06304279574442</v>
      </c>
      <c r="E1262">
        <v>0.32541978572687402</v>
      </c>
      <c r="F1262">
        <v>0.99916976934644897</v>
      </c>
      <c r="G1262">
        <v>-4.5935848834469502</v>
      </c>
      <c r="H1262" t="s">
        <v>3864</v>
      </c>
      <c r="I1262" t="s">
        <v>3865</v>
      </c>
      <c r="J1262">
        <v>2664</v>
      </c>
      <c r="K1262" t="s">
        <v>3863</v>
      </c>
      <c r="L1262">
        <v>1344</v>
      </c>
      <c r="M1262">
        <v>448</v>
      </c>
      <c r="N1262">
        <v>48629.135000000002</v>
      </c>
      <c r="O1262">
        <v>19</v>
      </c>
      <c r="P1262">
        <v>0.61160714285714302</v>
      </c>
    </row>
    <row r="1263" spans="1:16" x14ac:dyDescent="0.2">
      <c r="A1263" t="s">
        <v>3866</v>
      </c>
      <c r="B1263">
        <v>0.279861605977134</v>
      </c>
      <c r="C1263">
        <v>15.8050903486105</v>
      </c>
      <c r="D1263">
        <v>0.59961514230739799</v>
      </c>
      <c r="E1263">
        <v>0.56893712879242697</v>
      </c>
      <c r="F1263">
        <v>0.99916976934644897</v>
      </c>
      <c r="G1263">
        <v>-4.6642692405051198</v>
      </c>
      <c r="H1263" t="s">
        <v>3867</v>
      </c>
      <c r="I1263" t="s">
        <v>3868</v>
      </c>
      <c r="J1263">
        <v>4144</v>
      </c>
      <c r="K1263" t="s">
        <v>3866</v>
      </c>
      <c r="L1263">
        <v>1188</v>
      </c>
      <c r="M1263">
        <v>396</v>
      </c>
      <c r="N1263">
        <v>60864.449000000001</v>
      </c>
      <c r="O1263">
        <v>22</v>
      </c>
      <c r="P1263">
        <v>0.60858585858585901</v>
      </c>
    </row>
    <row r="1264" spans="1:16" x14ac:dyDescent="0.2">
      <c r="A1264" t="s">
        <v>3869</v>
      </c>
      <c r="B1264">
        <v>7.5978242522511494E-2</v>
      </c>
      <c r="C1264">
        <v>11.1345483502962</v>
      </c>
      <c r="D1264">
        <v>0.26720023945192301</v>
      </c>
      <c r="E1264">
        <v>0.79754083051425495</v>
      </c>
      <c r="F1264">
        <v>0.99916976934644897</v>
      </c>
      <c r="G1264">
        <v>-4.6945262137928996</v>
      </c>
      <c r="H1264" t="s">
        <v>3870</v>
      </c>
      <c r="I1264" t="s">
        <v>3871</v>
      </c>
      <c r="J1264">
        <v>5575</v>
      </c>
      <c r="K1264" t="s">
        <v>3869</v>
      </c>
      <c r="L1264">
        <v>1146</v>
      </c>
      <c r="M1264">
        <v>382</v>
      </c>
      <c r="N1264">
        <v>2377.8314999999998</v>
      </c>
      <c r="O1264">
        <v>1</v>
      </c>
      <c r="P1264">
        <v>4.7120418848167499E-2</v>
      </c>
    </row>
    <row r="1265" spans="1:16" x14ac:dyDescent="0.2">
      <c r="A1265" t="s">
        <v>3872</v>
      </c>
      <c r="B1265">
        <v>0.146821677787148</v>
      </c>
      <c r="C1265">
        <v>14.7600285865144</v>
      </c>
      <c r="D1265">
        <v>0.80158172740023503</v>
      </c>
      <c r="E1265">
        <v>0.45092245988072599</v>
      </c>
      <c r="F1265">
        <v>0.99916976934644897</v>
      </c>
      <c r="G1265">
        <v>-4.6367045637796203</v>
      </c>
      <c r="H1265" t="s">
        <v>3873</v>
      </c>
      <c r="I1265" t="s">
        <v>3874</v>
      </c>
      <c r="J1265">
        <v>5577</v>
      </c>
      <c r="K1265" t="s">
        <v>3872</v>
      </c>
      <c r="L1265">
        <v>1257</v>
      </c>
      <c r="M1265">
        <v>419</v>
      </c>
      <c r="N1265">
        <v>27548.268</v>
      </c>
      <c r="O1265">
        <v>4.5</v>
      </c>
      <c r="P1265">
        <v>0.163484486873508</v>
      </c>
    </row>
    <row r="1266" spans="1:16" x14ac:dyDescent="0.2">
      <c r="A1266" t="s">
        <v>3875</v>
      </c>
      <c r="B1266">
        <v>-1.27658491253548E-2</v>
      </c>
      <c r="C1266">
        <v>13.6515276552405</v>
      </c>
      <c r="D1266">
        <v>-7.6947544189142902E-2</v>
      </c>
      <c r="E1266">
        <v>0.940965254800747</v>
      </c>
      <c r="F1266">
        <v>0.99916976934644897</v>
      </c>
      <c r="G1266">
        <v>-4.7017369593547098</v>
      </c>
      <c r="H1266" t="s">
        <v>3876</v>
      </c>
      <c r="I1266" t="s">
        <v>3877</v>
      </c>
      <c r="J1266">
        <v>1373</v>
      </c>
      <c r="K1266" t="s">
        <v>3875</v>
      </c>
      <c r="L1266">
        <v>4521</v>
      </c>
      <c r="M1266">
        <v>1507</v>
      </c>
      <c r="N1266">
        <v>12940.1585</v>
      </c>
      <c r="O1266">
        <v>11</v>
      </c>
      <c r="P1266">
        <v>0.110484406104844</v>
      </c>
    </row>
    <row r="1267" spans="1:16" x14ac:dyDescent="0.2">
      <c r="A1267" t="s">
        <v>3878</v>
      </c>
      <c r="B1267">
        <v>-1.9742165679001999E-2</v>
      </c>
      <c r="C1267">
        <v>16.952967767263001</v>
      </c>
      <c r="D1267">
        <v>-0.13396632723590099</v>
      </c>
      <c r="E1267">
        <v>0.89745653731590502</v>
      </c>
      <c r="F1267">
        <v>0.99916976934644897</v>
      </c>
      <c r="G1267">
        <v>-4.7004027827488004</v>
      </c>
      <c r="H1267" t="s">
        <v>3879</v>
      </c>
      <c r="I1267" t="s">
        <v>3880</v>
      </c>
      <c r="J1267">
        <v>6241</v>
      </c>
      <c r="K1267" t="s">
        <v>3878</v>
      </c>
      <c r="L1267">
        <v>1350</v>
      </c>
      <c r="M1267">
        <v>450</v>
      </c>
      <c r="N1267">
        <v>124229.935</v>
      </c>
      <c r="O1267">
        <v>31</v>
      </c>
      <c r="P1267">
        <v>0.75111111111111095</v>
      </c>
    </row>
    <row r="1268" spans="1:16" x14ac:dyDescent="0.2">
      <c r="A1268" t="s">
        <v>3881</v>
      </c>
      <c r="B1268">
        <v>0.78464070015533605</v>
      </c>
      <c r="C1268">
        <v>14.018114236107399</v>
      </c>
      <c r="D1268">
        <v>0.96872133879639299</v>
      </c>
      <c r="E1268">
        <v>0.36712308685043199</v>
      </c>
      <c r="F1268">
        <v>0.99916976934644897</v>
      </c>
      <c r="G1268">
        <v>-4.6099220868934401</v>
      </c>
      <c r="H1268" t="s">
        <v>3882</v>
      </c>
      <c r="I1268" t="s">
        <v>3883</v>
      </c>
      <c r="J1268">
        <v>6385</v>
      </c>
      <c r="K1268" t="s">
        <v>3881</v>
      </c>
      <c r="L1268">
        <v>597</v>
      </c>
      <c r="M1268">
        <v>199</v>
      </c>
      <c r="N1268">
        <v>22203.484499999999</v>
      </c>
      <c r="O1268">
        <v>1</v>
      </c>
      <c r="P1268">
        <v>6.5326633165829207E-2</v>
      </c>
    </row>
    <row r="1269" spans="1:16" x14ac:dyDescent="0.2">
      <c r="A1269" t="s">
        <v>3884</v>
      </c>
      <c r="B1269">
        <v>-0.36198688474201102</v>
      </c>
      <c r="C1269">
        <v>16.142392195957999</v>
      </c>
      <c r="D1269">
        <v>-1.8022022302349501</v>
      </c>
      <c r="E1269">
        <v>0.117488782216694</v>
      </c>
      <c r="F1269">
        <v>0.99916976934644897</v>
      </c>
      <c r="G1269">
        <v>-4.45273156620667</v>
      </c>
      <c r="H1269" t="s">
        <v>3885</v>
      </c>
      <c r="I1269" t="s">
        <v>3886</v>
      </c>
      <c r="J1269">
        <v>7072</v>
      </c>
      <c r="K1269" t="s">
        <v>3884</v>
      </c>
      <c r="L1269">
        <v>1161</v>
      </c>
      <c r="M1269">
        <v>387</v>
      </c>
      <c r="N1269">
        <v>70187.13</v>
      </c>
      <c r="O1269">
        <v>8</v>
      </c>
      <c r="P1269">
        <v>0.27906976744186002</v>
      </c>
    </row>
    <row r="1270" spans="1:16" x14ac:dyDescent="0.2">
      <c r="A1270" t="s">
        <v>3887</v>
      </c>
      <c r="B1270">
        <v>-0.29707828185437202</v>
      </c>
      <c r="C1270">
        <v>11.512179086465601</v>
      </c>
      <c r="D1270">
        <v>-1.2194967109116099</v>
      </c>
      <c r="E1270">
        <v>0.26479073463180902</v>
      </c>
      <c r="F1270">
        <v>0.99916976934644897</v>
      </c>
      <c r="G1270">
        <v>-4.5650525653405696</v>
      </c>
      <c r="H1270" t="s">
        <v>3888</v>
      </c>
      <c r="I1270" t="s">
        <v>3889</v>
      </c>
      <c r="J1270">
        <v>6533</v>
      </c>
      <c r="K1270" t="s">
        <v>3887</v>
      </c>
      <c r="L1270">
        <v>2166</v>
      </c>
      <c r="M1270">
        <v>722</v>
      </c>
      <c r="N1270">
        <v>2917.9839999999999</v>
      </c>
      <c r="O1270">
        <v>1</v>
      </c>
      <c r="P1270">
        <v>2.3545706371191098E-2</v>
      </c>
    </row>
    <row r="1271" spans="1:16" x14ac:dyDescent="0.2">
      <c r="A1271" t="s">
        <v>3890</v>
      </c>
      <c r="B1271">
        <v>0.22605798931218901</v>
      </c>
      <c r="C1271">
        <v>17.097283713150201</v>
      </c>
      <c r="D1271">
        <v>0.670286842005269</v>
      </c>
      <c r="E1271">
        <v>0.52561912426614799</v>
      </c>
      <c r="F1271">
        <v>0.99916976934644897</v>
      </c>
      <c r="G1271">
        <v>-4.6553081446605402</v>
      </c>
      <c r="H1271" t="s">
        <v>3891</v>
      </c>
      <c r="I1271" t="s">
        <v>3892</v>
      </c>
      <c r="J1271">
        <v>3301</v>
      </c>
      <c r="K1271" t="s">
        <v>3890</v>
      </c>
      <c r="L1271">
        <v>1194</v>
      </c>
      <c r="M1271">
        <v>398</v>
      </c>
      <c r="N1271">
        <v>144564.785</v>
      </c>
      <c r="O1271">
        <v>32</v>
      </c>
      <c r="P1271">
        <v>1</v>
      </c>
    </row>
    <row r="1272" spans="1:16" x14ac:dyDescent="0.2">
      <c r="A1272" t="s">
        <v>3893</v>
      </c>
      <c r="B1272">
        <v>-0.21168572086735299</v>
      </c>
      <c r="C1272">
        <v>13.408789087617</v>
      </c>
      <c r="D1272">
        <v>-0.59140665615245003</v>
      </c>
      <c r="E1272">
        <v>0.57410382467445498</v>
      </c>
      <c r="F1272">
        <v>0.99916976934644897</v>
      </c>
      <c r="G1272">
        <v>-4.6652582079613198</v>
      </c>
      <c r="H1272" t="s">
        <v>3894</v>
      </c>
      <c r="I1272" t="s">
        <v>3895</v>
      </c>
      <c r="J1272">
        <v>207</v>
      </c>
      <c r="K1272" t="s">
        <v>3893</v>
      </c>
      <c r="L1272">
        <v>1590</v>
      </c>
      <c r="M1272">
        <v>530</v>
      </c>
      <c r="N1272">
        <v>10396.245500000001</v>
      </c>
      <c r="O1272">
        <v>2.5</v>
      </c>
      <c r="P1272">
        <v>4.8113207547169801E-2</v>
      </c>
    </row>
    <row r="1273" spans="1:16" x14ac:dyDescent="0.2">
      <c r="A1273" t="s">
        <v>3896</v>
      </c>
      <c r="B1273">
        <v>-0.23223313824108899</v>
      </c>
      <c r="C1273">
        <v>14.5601485662038</v>
      </c>
      <c r="D1273">
        <v>-1.0341828213259601</v>
      </c>
      <c r="E1273">
        <v>0.33775841834610498</v>
      </c>
      <c r="F1273">
        <v>0.99916976934644897</v>
      </c>
      <c r="G1273">
        <v>-4.5986634074262902</v>
      </c>
      <c r="H1273" t="s">
        <v>3897</v>
      </c>
      <c r="I1273" t="s">
        <v>3898</v>
      </c>
      <c r="J1273">
        <v>208</v>
      </c>
      <c r="K1273" t="s">
        <v>3896</v>
      </c>
      <c r="L1273">
        <v>1446</v>
      </c>
      <c r="M1273">
        <v>482</v>
      </c>
      <c r="N1273">
        <v>22992.634999999998</v>
      </c>
      <c r="O1273">
        <v>4</v>
      </c>
      <c r="P1273">
        <v>8.7136929460580895E-2</v>
      </c>
    </row>
    <row r="1274" spans="1:16" x14ac:dyDescent="0.2">
      <c r="A1274" t="s">
        <v>3899</v>
      </c>
      <c r="B1274">
        <v>-3.12368009247024E-2</v>
      </c>
      <c r="C1274">
        <v>16.197322421149099</v>
      </c>
      <c r="D1274">
        <v>-0.241102142206952</v>
      </c>
      <c r="E1274">
        <v>0.81685659416407996</v>
      </c>
      <c r="F1274">
        <v>0.99916976934644897</v>
      </c>
      <c r="G1274">
        <v>-4.6959767148669602</v>
      </c>
      <c r="H1274" t="s">
        <v>3900</v>
      </c>
      <c r="I1274" t="s">
        <v>3901</v>
      </c>
      <c r="J1274">
        <v>7384</v>
      </c>
      <c r="K1274" t="s">
        <v>3899</v>
      </c>
      <c r="L1274">
        <v>1443</v>
      </c>
      <c r="M1274">
        <v>481</v>
      </c>
      <c r="N1274">
        <v>73907.654999999999</v>
      </c>
      <c r="O1274">
        <v>25.5</v>
      </c>
      <c r="P1274">
        <v>0.67983367983368004</v>
      </c>
    </row>
    <row r="1275" spans="1:16" x14ac:dyDescent="0.2">
      <c r="A1275" t="s">
        <v>3902</v>
      </c>
      <c r="B1275">
        <v>0.22378352550698599</v>
      </c>
      <c r="C1275">
        <v>14.6893035170273</v>
      </c>
      <c r="D1275">
        <v>1.4479396689399799</v>
      </c>
      <c r="E1275">
        <v>0.19380489352578301</v>
      </c>
      <c r="F1275">
        <v>0.99916976934644897</v>
      </c>
      <c r="G1275">
        <v>-4.5213977797098801</v>
      </c>
      <c r="H1275" t="s">
        <v>3903</v>
      </c>
      <c r="I1275" t="s">
        <v>3904</v>
      </c>
      <c r="J1275">
        <v>11112</v>
      </c>
      <c r="K1275" t="s">
        <v>3902</v>
      </c>
      <c r="L1275">
        <v>1011</v>
      </c>
      <c r="M1275">
        <v>337</v>
      </c>
      <c r="N1275">
        <v>26300.232499999998</v>
      </c>
      <c r="O1275">
        <v>12</v>
      </c>
      <c r="P1275">
        <v>0.50741839762611296</v>
      </c>
    </row>
    <row r="1276" spans="1:16" x14ac:dyDescent="0.2">
      <c r="A1276" t="s">
        <v>3905</v>
      </c>
      <c r="B1276">
        <v>2.4015047221112699E-2</v>
      </c>
      <c r="C1276">
        <v>17.2427106088772</v>
      </c>
      <c r="D1276">
        <v>0.12057054053281099</v>
      </c>
      <c r="E1276">
        <v>0.90764999258261803</v>
      </c>
      <c r="F1276">
        <v>0.99916976934644897</v>
      </c>
      <c r="G1276">
        <v>-4.70078060986169</v>
      </c>
      <c r="H1276" t="s">
        <v>3906</v>
      </c>
      <c r="I1276" t="s">
        <v>3907</v>
      </c>
      <c r="J1276">
        <v>471</v>
      </c>
      <c r="K1276" t="s">
        <v>3905</v>
      </c>
      <c r="L1276">
        <v>1779</v>
      </c>
      <c r="M1276">
        <v>593</v>
      </c>
      <c r="N1276">
        <v>152758.52499999999</v>
      </c>
      <c r="O1276">
        <v>53</v>
      </c>
      <c r="P1276">
        <v>1</v>
      </c>
    </row>
    <row r="1277" spans="1:16" x14ac:dyDescent="0.2">
      <c r="A1277" t="s">
        <v>3908</v>
      </c>
      <c r="B1277">
        <v>0.25391788764399997</v>
      </c>
      <c r="C1277">
        <v>17.417141158840799</v>
      </c>
      <c r="D1277">
        <v>0.869944140750737</v>
      </c>
      <c r="E1277">
        <v>0.41510668492804698</v>
      </c>
      <c r="F1277">
        <v>0.99916976934644897</v>
      </c>
      <c r="G1277">
        <v>-4.6261267418526</v>
      </c>
      <c r="H1277" t="s">
        <v>3909</v>
      </c>
      <c r="I1277" t="s">
        <v>3910</v>
      </c>
      <c r="J1277">
        <v>3189</v>
      </c>
      <c r="K1277" t="s">
        <v>3908</v>
      </c>
      <c r="L1277">
        <v>1041</v>
      </c>
      <c r="M1277">
        <v>347</v>
      </c>
      <c r="N1277">
        <v>179078.02499999999</v>
      </c>
      <c r="O1277">
        <v>18.5</v>
      </c>
      <c r="P1277">
        <v>0.472622478386167</v>
      </c>
    </row>
    <row r="1278" spans="1:16" x14ac:dyDescent="0.2">
      <c r="A1278" t="s">
        <v>3911</v>
      </c>
      <c r="B1278">
        <v>7.4250051108435897E-2</v>
      </c>
      <c r="C1278">
        <v>18.520644827916001</v>
      </c>
      <c r="D1278">
        <v>0.32511586306067197</v>
      </c>
      <c r="E1278">
        <v>0.75524176843266</v>
      </c>
      <c r="F1278">
        <v>0.99916976934644897</v>
      </c>
      <c r="G1278">
        <v>-4.6907995902381403</v>
      </c>
      <c r="H1278" t="s">
        <v>3912</v>
      </c>
      <c r="I1278" t="s">
        <v>3913</v>
      </c>
      <c r="J1278">
        <v>3187</v>
      </c>
      <c r="K1278" t="s">
        <v>3911</v>
      </c>
      <c r="L1278">
        <v>1419</v>
      </c>
      <c r="M1278">
        <v>473</v>
      </c>
      <c r="N1278">
        <v>365829.26</v>
      </c>
      <c r="O1278">
        <v>29.5</v>
      </c>
      <c r="P1278">
        <v>0.66384778012684997</v>
      </c>
    </row>
    <row r="1279" spans="1:16" x14ac:dyDescent="0.2">
      <c r="A1279" t="s">
        <v>3914</v>
      </c>
      <c r="B1279">
        <v>-0.15363741926427801</v>
      </c>
      <c r="C1279">
        <v>17.378646698941299</v>
      </c>
      <c r="D1279">
        <v>-0.83135070394662403</v>
      </c>
      <c r="E1279">
        <v>0.43506427987114199</v>
      </c>
      <c r="F1279">
        <v>0.99916976934644897</v>
      </c>
      <c r="G1279">
        <v>-4.6321675023484703</v>
      </c>
      <c r="H1279" t="s">
        <v>3915</v>
      </c>
      <c r="I1279" t="s">
        <v>3916</v>
      </c>
      <c r="J1279">
        <v>7529</v>
      </c>
      <c r="K1279" t="s">
        <v>3914</v>
      </c>
      <c r="L1279">
        <v>741</v>
      </c>
      <c r="M1279">
        <v>247</v>
      </c>
      <c r="N1279">
        <v>164476.215</v>
      </c>
      <c r="O1279">
        <v>22.5</v>
      </c>
      <c r="P1279">
        <v>1</v>
      </c>
    </row>
    <row r="1280" spans="1:16" x14ac:dyDescent="0.2">
      <c r="A1280" t="s">
        <v>3917</v>
      </c>
      <c r="B1280">
        <v>-0.32231852252712301</v>
      </c>
      <c r="C1280">
        <v>17.309801631437001</v>
      </c>
      <c r="D1280">
        <v>-1.4652927940004901</v>
      </c>
      <c r="E1280">
        <v>0.18918374668186499</v>
      </c>
      <c r="F1280">
        <v>0.99916976934644897</v>
      </c>
      <c r="G1280">
        <v>-4.5180301845007804</v>
      </c>
      <c r="H1280" t="s">
        <v>3918</v>
      </c>
      <c r="I1280" t="s">
        <v>3919</v>
      </c>
      <c r="J1280">
        <v>2810</v>
      </c>
      <c r="K1280" t="s">
        <v>3917</v>
      </c>
      <c r="L1280">
        <v>747</v>
      </c>
      <c r="M1280">
        <v>249</v>
      </c>
      <c r="N1280">
        <v>186012.35500000001</v>
      </c>
      <c r="O1280">
        <v>26</v>
      </c>
      <c r="P1280">
        <v>1</v>
      </c>
    </row>
    <row r="1281" spans="1:16" x14ac:dyDescent="0.2">
      <c r="A1281" t="s">
        <v>3920</v>
      </c>
      <c r="B1281">
        <v>5.4068910925771298E-2</v>
      </c>
      <c r="C1281">
        <v>18.767295405243502</v>
      </c>
      <c r="D1281">
        <v>0.29297972073203199</v>
      </c>
      <c r="E1281">
        <v>0.77861102155986395</v>
      </c>
      <c r="F1281">
        <v>0.99916976934644897</v>
      </c>
      <c r="G1281">
        <v>-4.6929531599122001</v>
      </c>
      <c r="H1281" t="s">
        <v>3921</v>
      </c>
      <c r="I1281" t="s">
        <v>3922</v>
      </c>
      <c r="J1281">
        <v>10963</v>
      </c>
      <c r="K1281" t="s">
        <v>3920</v>
      </c>
      <c r="L1281">
        <v>1773</v>
      </c>
      <c r="M1281">
        <v>591</v>
      </c>
      <c r="N1281">
        <v>449238.125</v>
      </c>
      <c r="O1281">
        <v>76.5</v>
      </c>
      <c r="P1281">
        <v>1</v>
      </c>
    </row>
    <row r="1282" spans="1:16" x14ac:dyDescent="0.2">
      <c r="A1282" t="s">
        <v>3923</v>
      </c>
      <c r="B1282">
        <v>-0.20788068981279301</v>
      </c>
      <c r="C1282">
        <v>17.223466723849199</v>
      </c>
      <c r="D1282">
        <v>-1.13174550232562</v>
      </c>
      <c r="E1282">
        <v>0.29751388591577599</v>
      </c>
      <c r="F1282">
        <v>0.99916976934644897</v>
      </c>
      <c r="G1282">
        <v>-4.58124608057933</v>
      </c>
      <c r="H1282" t="s">
        <v>3924</v>
      </c>
      <c r="I1282" t="s">
        <v>3925</v>
      </c>
      <c r="J1282">
        <v>6282</v>
      </c>
      <c r="K1282" t="s">
        <v>3923</v>
      </c>
      <c r="L1282">
        <v>318</v>
      </c>
      <c r="M1282">
        <v>106</v>
      </c>
      <c r="N1282">
        <v>159756.255</v>
      </c>
      <c r="O1282">
        <v>6.5</v>
      </c>
      <c r="P1282">
        <v>0.77830188679245305</v>
      </c>
    </row>
    <row r="1283" spans="1:16" x14ac:dyDescent="0.2">
      <c r="A1283" t="s">
        <v>3926</v>
      </c>
      <c r="B1283">
        <v>-0.26460263615162899</v>
      </c>
      <c r="C1283">
        <v>12.7282907723036</v>
      </c>
      <c r="D1283">
        <v>-1.00937205913356</v>
      </c>
      <c r="E1283">
        <v>0.34866176993765402</v>
      </c>
      <c r="F1283">
        <v>0.99916976934644897</v>
      </c>
      <c r="G1283">
        <v>-4.6029748689291496</v>
      </c>
      <c r="H1283" t="s">
        <v>3927</v>
      </c>
      <c r="I1283" t="s">
        <v>3928</v>
      </c>
      <c r="J1283">
        <v>3897</v>
      </c>
      <c r="K1283" t="s">
        <v>3926</v>
      </c>
      <c r="L1283">
        <v>3774</v>
      </c>
      <c r="M1283">
        <v>1258</v>
      </c>
      <c r="N1283">
        <v>6361.4386999999997</v>
      </c>
      <c r="O1283">
        <v>3</v>
      </c>
      <c r="P1283">
        <v>3.2591414944356099E-2</v>
      </c>
    </row>
    <row r="1284" spans="1:16" x14ac:dyDescent="0.2">
      <c r="A1284" t="s">
        <v>3929</v>
      </c>
      <c r="B1284">
        <v>-0.69059095389374803</v>
      </c>
      <c r="C1284">
        <v>11.264460657888</v>
      </c>
      <c r="D1284">
        <v>-1.5320405013040499</v>
      </c>
      <c r="E1284">
        <v>0.17233462491055099</v>
      </c>
      <c r="F1284">
        <v>0.99916976934644897</v>
      </c>
      <c r="G1284">
        <v>-4.50505064584015</v>
      </c>
      <c r="H1284" t="s">
        <v>3930</v>
      </c>
      <c r="I1284" t="s">
        <v>3931</v>
      </c>
      <c r="J1284">
        <v>3633</v>
      </c>
      <c r="K1284" t="s">
        <v>3929</v>
      </c>
      <c r="L1284">
        <v>2982</v>
      </c>
      <c r="M1284">
        <v>994</v>
      </c>
      <c r="N1284">
        <v>2640.2307000000001</v>
      </c>
      <c r="O1284">
        <v>1</v>
      </c>
      <c r="P1284">
        <v>1.81086519114688E-2</v>
      </c>
    </row>
    <row r="1285" spans="1:16" x14ac:dyDescent="0.2">
      <c r="A1285" t="s">
        <v>3932</v>
      </c>
      <c r="B1285">
        <v>-5.2795307418065797E-2</v>
      </c>
      <c r="C1285">
        <v>18.535298693565601</v>
      </c>
      <c r="D1285">
        <v>-0.38224996479527001</v>
      </c>
      <c r="E1285">
        <v>0.71438844326539197</v>
      </c>
      <c r="F1285">
        <v>0.99916976934644897</v>
      </c>
      <c r="G1285">
        <v>-4.6864535736662098</v>
      </c>
      <c r="H1285" t="s">
        <v>3933</v>
      </c>
      <c r="I1285" t="s">
        <v>3934</v>
      </c>
      <c r="J1285">
        <v>7001</v>
      </c>
      <c r="K1285" t="s">
        <v>3932</v>
      </c>
      <c r="L1285">
        <v>597</v>
      </c>
      <c r="M1285">
        <v>199</v>
      </c>
      <c r="N1285">
        <v>362841.97499999998</v>
      </c>
      <c r="O1285">
        <v>13.5</v>
      </c>
      <c r="P1285">
        <v>0.82663316582914603</v>
      </c>
    </row>
    <row r="1286" spans="1:16" x14ac:dyDescent="0.2">
      <c r="A1286" t="s">
        <v>3935</v>
      </c>
      <c r="B1286">
        <v>-0.13709422095537099</v>
      </c>
      <c r="C1286">
        <v>11.7668417956917</v>
      </c>
      <c r="D1286">
        <v>-0.408885854978009</v>
      </c>
      <c r="E1286">
        <v>0.69567507027325903</v>
      </c>
      <c r="F1286">
        <v>0.99916976934644897</v>
      </c>
      <c r="G1286">
        <v>-4.6842063238694998</v>
      </c>
      <c r="H1286" t="s">
        <v>3936</v>
      </c>
      <c r="I1286" t="s">
        <v>3937</v>
      </c>
      <c r="J1286">
        <v>409</v>
      </c>
      <c r="K1286" t="s">
        <v>3935</v>
      </c>
      <c r="L1286">
        <v>1293</v>
      </c>
      <c r="M1286">
        <v>431</v>
      </c>
      <c r="N1286">
        <v>3128.2004000000002</v>
      </c>
      <c r="O1286">
        <v>2</v>
      </c>
      <c r="P1286">
        <v>7.6566125290023199E-2</v>
      </c>
    </row>
    <row r="1287" spans="1:16" x14ac:dyDescent="0.2">
      <c r="A1287" t="s">
        <v>3938</v>
      </c>
      <c r="B1287">
        <v>-0.26831645777702601</v>
      </c>
      <c r="C1287">
        <v>13.8923180710495</v>
      </c>
      <c r="D1287">
        <v>-0.53373268249403405</v>
      </c>
      <c r="E1287">
        <v>0.61116997855455701</v>
      </c>
      <c r="F1287">
        <v>0.99916976934644897</v>
      </c>
      <c r="G1287">
        <v>-4.6718875569399803</v>
      </c>
      <c r="H1287" t="s">
        <v>3939</v>
      </c>
      <c r="I1287" t="s">
        <v>3940</v>
      </c>
      <c r="J1287">
        <v>2868</v>
      </c>
      <c r="K1287" t="s">
        <v>3938</v>
      </c>
      <c r="L1287">
        <v>1737</v>
      </c>
      <c r="M1287">
        <v>579</v>
      </c>
      <c r="N1287">
        <v>11952.201999999999</v>
      </c>
      <c r="O1287">
        <v>1</v>
      </c>
      <c r="P1287">
        <v>2.4179620034542298E-2</v>
      </c>
    </row>
    <row r="1288" spans="1:16" x14ac:dyDescent="0.2">
      <c r="A1288" t="s">
        <v>3941</v>
      </c>
      <c r="B1288">
        <v>0.32375485424478601</v>
      </c>
      <c r="C1288">
        <v>14.576769568373001</v>
      </c>
      <c r="D1288">
        <v>0.89711954955425</v>
      </c>
      <c r="E1288">
        <v>0.40146185273444401</v>
      </c>
      <c r="F1288">
        <v>0.99916976934644897</v>
      </c>
      <c r="G1288">
        <v>-4.6217710908745602</v>
      </c>
      <c r="H1288" t="s">
        <v>3942</v>
      </c>
      <c r="I1288" t="s">
        <v>3943</v>
      </c>
      <c r="J1288">
        <v>1635</v>
      </c>
      <c r="K1288" t="s">
        <v>3941</v>
      </c>
      <c r="L1288">
        <v>570</v>
      </c>
      <c r="M1288">
        <v>190</v>
      </c>
      <c r="N1288">
        <v>26991.466</v>
      </c>
      <c r="O1288">
        <v>6</v>
      </c>
      <c r="P1288">
        <v>0.5</v>
      </c>
    </row>
    <row r="1289" spans="1:16" x14ac:dyDescent="0.2">
      <c r="A1289" t="s">
        <v>3944</v>
      </c>
      <c r="B1289">
        <v>-2.72679575894159E-2</v>
      </c>
      <c r="C1289">
        <v>16.2504420781321</v>
      </c>
      <c r="D1289">
        <v>-0.20765238995372601</v>
      </c>
      <c r="E1289">
        <v>0.84181534973524097</v>
      </c>
      <c r="F1289">
        <v>0.99916976934644897</v>
      </c>
      <c r="G1289">
        <v>-4.6976243888083404</v>
      </c>
      <c r="H1289" t="s">
        <v>3945</v>
      </c>
      <c r="I1289" t="s">
        <v>3946</v>
      </c>
      <c r="J1289">
        <v>5831</v>
      </c>
      <c r="K1289" t="s">
        <v>3944</v>
      </c>
      <c r="L1289">
        <v>1041</v>
      </c>
      <c r="M1289">
        <v>347</v>
      </c>
      <c r="N1289">
        <v>75882.184999999998</v>
      </c>
      <c r="O1289">
        <v>25</v>
      </c>
      <c r="P1289">
        <v>0.835734870317003</v>
      </c>
    </row>
    <row r="1290" spans="1:16" x14ac:dyDescent="0.2">
      <c r="A1290" t="s">
        <v>3947</v>
      </c>
      <c r="B1290">
        <v>-5.1430058098981497E-2</v>
      </c>
      <c r="C1290">
        <v>12.0696033938904</v>
      </c>
      <c r="D1290">
        <v>-0.24794374721173301</v>
      </c>
      <c r="E1290">
        <v>0.81177893482882801</v>
      </c>
      <c r="F1290">
        <v>0.99916976934644897</v>
      </c>
      <c r="G1290">
        <v>-4.6956103750184299</v>
      </c>
      <c r="H1290" t="s">
        <v>3948</v>
      </c>
      <c r="I1290" t="s">
        <v>3949</v>
      </c>
      <c r="J1290">
        <v>2965</v>
      </c>
      <c r="K1290" t="s">
        <v>3947</v>
      </c>
      <c r="L1290">
        <v>1647</v>
      </c>
      <c r="M1290">
        <v>549</v>
      </c>
      <c r="N1290">
        <v>4266.4814999999999</v>
      </c>
      <c r="O1290">
        <v>2</v>
      </c>
      <c r="P1290">
        <v>7.10382513661202E-2</v>
      </c>
    </row>
    <row r="1291" spans="1:16" x14ac:dyDescent="0.2">
      <c r="A1291" t="s">
        <v>3950</v>
      </c>
      <c r="B1291">
        <v>-0.27088863807822799</v>
      </c>
      <c r="C1291">
        <v>11.628800069301199</v>
      </c>
      <c r="D1291">
        <v>-0.78547027792519497</v>
      </c>
      <c r="E1291">
        <v>0.45967305769794398</v>
      </c>
      <c r="F1291">
        <v>0.99916976934644897</v>
      </c>
      <c r="G1291">
        <v>-4.6391136109178603</v>
      </c>
      <c r="H1291" t="s">
        <v>3951</v>
      </c>
      <c r="I1291" t="s">
        <v>3952</v>
      </c>
      <c r="J1291">
        <v>1491</v>
      </c>
      <c r="K1291" t="s">
        <v>3950</v>
      </c>
      <c r="L1291">
        <v>1218</v>
      </c>
      <c r="M1291">
        <v>406</v>
      </c>
      <c r="N1291">
        <v>3342.1016</v>
      </c>
      <c r="O1291">
        <v>2</v>
      </c>
      <c r="P1291">
        <v>9.6059113300492605E-2</v>
      </c>
    </row>
    <row r="1292" spans="1:16" x14ac:dyDescent="0.2">
      <c r="A1292" t="s">
        <v>3953</v>
      </c>
      <c r="B1292">
        <v>-0.19020119443083799</v>
      </c>
      <c r="C1292">
        <v>18.0255755131268</v>
      </c>
      <c r="D1292">
        <v>-1.01429075362683</v>
      </c>
      <c r="E1292">
        <v>0.34647834205209099</v>
      </c>
      <c r="F1292">
        <v>0.99916976934644897</v>
      </c>
      <c r="G1292">
        <v>-4.6021242832402702</v>
      </c>
      <c r="H1292" t="s">
        <v>3954</v>
      </c>
      <c r="I1292" t="s">
        <v>3955</v>
      </c>
      <c r="J1292">
        <v>6133</v>
      </c>
      <c r="K1292" t="s">
        <v>3953</v>
      </c>
      <c r="L1292">
        <v>663</v>
      </c>
      <c r="M1292">
        <v>221</v>
      </c>
      <c r="N1292">
        <v>276306.48</v>
      </c>
      <c r="O1292">
        <v>16</v>
      </c>
      <c r="P1292">
        <v>0.90950226244343901</v>
      </c>
    </row>
    <row r="1293" spans="1:16" x14ac:dyDescent="0.2">
      <c r="A1293" t="s">
        <v>3956</v>
      </c>
      <c r="B1293">
        <v>5.2462101550334601E-2</v>
      </c>
      <c r="C1293">
        <v>12.810170619522699</v>
      </c>
      <c r="D1293">
        <v>0.25807864655599499</v>
      </c>
      <c r="E1293">
        <v>0.80427521453326301</v>
      </c>
      <c r="F1293">
        <v>0.99916976934644897</v>
      </c>
      <c r="G1293">
        <v>-4.6950495054718804</v>
      </c>
      <c r="H1293" t="s">
        <v>3957</v>
      </c>
      <c r="I1293" t="s">
        <v>3958</v>
      </c>
      <c r="J1293">
        <v>970</v>
      </c>
      <c r="K1293" t="s">
        <v>3956</v>
      </c>
      <c r="L1293">
        <v>627</v>
      </c>
      <c r="M1293">
        <v>209</v>
      </c>
      <c r="N1293">
        <v>7353.24</v>
      </c>
      <c r="O1293">
        <v>1</v>
      </c>
      <c r="P1293">
        <v>6.6985645933014398E-2</v>
      </c>
    </row>
    <row r="1294" spans="1:16" x14ac:dyDescent="0.2">
      <c r="A1294" t="s">
        <v>3959</v>
      </c>
      <c r="B1294">
        <v>-2.37234693694255E-3</v>
      </c>
      <c r="C1294">
        <v>13.535173817679</v>
      </c>
      <c r="D1294">
        <v>-1.6828184736588599E-2</v>
      </c>
      <c r="E1294">
        <v>0.98707530531596299</v>
      </c>
      <c r="F1294">
        <v>0.99916976934644897</v>
      </c>
      <c r="G1294">
        <v>-4.70236393848558</v>
      </c>
      <c r="H1294" t="s">
        <v>3960</v>
      </c>
      <c r="I1294" t="s">
        <v>3961</v>
      </c>
      <c r="J1294">
        <v>2180</v>
      </c>
      <c r="K1294" t="s">
        <v>3959</v>
      </c>
      <c r="L1294">
        <v>2097</v>
      </c>
      <c r="M1294">
        <v>699</v>
      </c>
      <c r="N1294">
        <v>11458.478999999999</v>
      </c>
      <c r="O1294">
        <v>8</v>
      </c>
      <c r="P1294">
        <v>0.18884120171673799</v>
      </c>
    </row>
    <row r="1295" spans="1:16" x14ac:dyDescent="0.2">
      <c r="A1295" t="s">
        <v>3962</v>
      </c>
      <c r="B1295">
        <v>3.18318470515635E-2</v>
      </c>
      <c r="C1295">
        <v>16.053716465966701</v>
      </c>
      <c r="D1295">
        <v>0.23922102416407201</v>
      </c>
      <c r="E1295">
        <v>0.81825440019599605</v>
      </c>
      <c r="F1295">
        <v>0.99916976934644897</v>
      </c>
      <c r="G1295">
        <v>-4.6960757020354098</v>
      </c>
      <c r="H1295" t="s">
        <v>3963</v>
      </c>
      <c r="I1295" t="s">
        <v>3964</v>
      </c>
      <c r="J1295">
        <v>3799</v>
      </c>
      <c r="K1295" t="s">
        <v>3962</v>
      </c>
      <c r="L1295">
        <v>2892</v>
      </c>
      <c r="M1295">
        <v>964</v>
      </c>
      <c r="N1295">
        <v>66774.352499999994</v>
      </c>
      <c r="O1295">
        <v>52</v>
      </c>
      <c r="P1295">
        <v>0.67686721991701204</v>
      </c>
    </row>
    <row r="1296" spans="1:16" x14ac:dyDescent="0.2">
      <c r="A1296" t="s">
        <v>3965</v>
      </c>
      <c r="B1296">
        <v>8.1161383987051694E-2</v>
      </c>
      <c r="C1296">
        <v>16.210914336128901</v>
      </c>
      <c r="D1296">
        <v>0.38143952939688902</v>
      </c>
      <c r="E1296">
        <v>0.71496127219174599</v>
      </c>
      <c r="F1296">
        <v>0.99916976934644897</v>
      </c>
      <c r="G1296">
        <v>-4.6865197711505999</v>
      </c>
      <c r="H1296" t="s">
        <v>3966</v>
      </c>
      <c r="I1296" t="s">
        <v>3967</v>
      </c>
      <c r="J1296">
        <v>1478</v>
      </c>
      <c r="K1296" t="s">
        <v>3965</v>
      </c>
      <c r="L1296">
        <v>1794</v>
      </c>
      <c r="M1296">
        <v>598</v>
      </c>
      <c r="N1296">
        <v>80280.98</v>
      </c>
      <c r="O1296">
        <v>11.5</v>
      </c>
      <c r="P1296">
        <v>0.27090301003344502</v>
      </c>
    </row>
    <row r="1297" spans="1:16" x14ac:dyDescent="0.2">
      <c r="A1297" t="s">
        <v>3968</v>
      </c>
      <c r="B1297">
        <v>1.6408850621967699E-2</v>
      </c>
      <c r="C1297">
        <v>17.011832676323799</v>
      </c>
      <c r="D1297">
        <v>0.11198812381032699</v>
      </c>
      <c r="E1297">
        <v>0.91419083103434196</v>
      </c>
      <c r="F1297">
        <v>0.99916976934644897</v>
      </c>
      <c r="G1297">
        <v>-4.70100193963669</v>
      </c>
      <c r="H1297" t="s">
        <v>3969</v>
      </c>
      <c r="I1297" t="s">
        <v>3970</v>
      </c>
      <c r="J1297">
        <v>1854</v>
      </c>
      <c r="K1297" t="s">
        <v>3968</v>
      </c>
      <c r="L1297">
        <v>759</v>
      </c>
      <c r="M1297">
        <v>253</v>
      </c>
      <c r="N1297">
        <v>126158.375</v>
      </c>
      <c r="O1297">
        <v>13</v>
      </c>
      <c r="P1297">
        <v>0.687747035573123</v>
      </c>
    </row>
    <row r="1298" spans="1:16" x14ac:dyDescent="0.2">
      <c r="A1298" t="s">
        <v>3971</v>
      </c>
      <c r="B1298">
        <v>-0.45617260690208999</v>
      </c>
      <c r="C1298">
        <v>12.7448657278648</v>
      </c>
      <c r="D1298">
        <v>-1.3042642854550599</v>
      </c>
      <c r="E1298">
        <v>0.23615162596202099</v>
      </c>
      <c r="F1298">
        <v>0.99916976934644897</v>
      </c>
      <c r="G1298">
        <v>-4.5490497382054897</v>
      </c>
      <c r="H1298" t="s">
        <v>3972</v>
      </c>
      <c r="I1298" t="s">
        <v>3973</v>
      </c>
      <c r="J1298">
        <v>4363</v>
      </c>
      <c r="K1298" t="s">
        <v>3971</v>
      </c>
      <c r="L1298">
        <v>4626</v>
      </c>
      <c r="M1298">
        <v>1542</v>
      </c>
      <c r="N1298">
        <v>7587.7187999999996</v>
      </c>
      <c r="O1298">
        <v>2</v>
      </c>
      <c r="P1298">
        <v>2.91828793774319E-2</v>
      </c>
    </row>
    <row r="1299" spans="1:16" x14ac:dyDescent="0.2">
      <c r="A1299" t="s">
        <v>3974</v>
      </c>
      <c r="B1299">
        <v>-0.289679718345564</v>
      </c>
      <c r="C1299">
        <v>13.4841091690736</v>
      </c>
      <c r="D1299">
        <v>-1.1279766977260399</v>
      </c>
      <c r="E1299">
        <v>0.29899186528697602</v>
      </c>
      <c r="F1299">
        <v>0.99916976934644897</v>
      </c>
      <c r="G1299">
        <v>-4.5819313425699599</v>
      </c>
      <c r="H1299" t="s">
        <v>3975</v>
      </c>
      <c r="I1299" t="s">
        <v>3976</v>
      </c>
      <c r="J1299">
        <v>1164</v>
      </c>
      <c r="K1299" t="s">
        <v>3974</v>
      </c>
      <c r="L1299">
        <v>240</v>
      </c>
      <c r="M1299">
        <v>80</v>
      </c>
      <c r="N1299">
        <v>12049.2565</v>
      </c>
      <c r="O1299">
        <v>2</v>
      </c>
      <c r="P1299">
        <v>0.33750000000000002</v>
      </c>
    </row>
    <row r="1300" spans="1:16" x14ac:dyDescent="0.2">
      <c r="A1300" t="s">
        <v>3977</v>
      </c>
      <c r="B1300">
        <v>-0.13786729084001001</v>
      </c>
      <c r="C1300">
        <v>16.108509652710602</v>
      </c>
      <c r="D1300">
        <v>-0.25835682451535502</v>
      </c>
      <c r="E1300">
        <v>0.80406956766955795</v>
      </c>
      <c r="F1300">
        <v>0.99916976934644897</v>
      </c>
      <c r="G1300">
        <v>-4.6950338055291398</v>
      </c>
      <c r="H1300" t="s">
        <v>3978</v>
      </c>
      <c r="I1300" t="s">
        <v>3979</v>
      </c>
      <c r="J1300">
        <v>11014</v>
      </c>
      <c r="K1300" t="s">
        <v>3977</v>
      </c>
      <c r="L1300">
        <v>639</v>
      </c>
      <c r="M1300">
        <v>213</v>
      </c>
      <c r="N1300">
        <v>92698.192500000005</v>
      </c>
      <c r="O1300">
        <v>5.5</v>
      </c>
      <c r="P1300">
        <v>0.27699530516431897</v>
      </c>
    </row>
    <row r="1301" spans="1:16" x14ac:dyDescent="0.2">
      <c r="A1301" t="s">
        <v>3980</v>
      </c>
      <c r="B1301">
        <v>-6.3387570251837402E-2</v>
      </c>
      <c r="C1301">
        <v>13.0009304319486</v>
      </c>
      <c r="D1301">
        <v>-0.313233765799451</v>
      </c>
      <c r="E1301">
        <v>0.76385152826157598</v>
      </c>
      <c r="F1301">
        <v>0.99916976934644897</v>
      </c>
      <c r="G1301">
        <v>-4.6916205733054097</v>
      </c>
      <c r="H1301" t="s">
        <v>3981</v>
      </c>
      <c r="I1301" t="s">
        <v>3982</v>
      </c>
      <c r="J1301">
        <v>7272</v>
      </c>
      <c r="K1301" t="s">
        <v>3980</v>
      </c>
      <c r="L1301">
        <v>2574</v>
      </c>
      <c r="M1301">
        <v>858</v>
      </c>
      <c r="N1301">
        <v>8057.3647499999997</v>
      </c>
      <c r="O1301">
        <v>2</v>
      </c>
      <c r="P1301">
        <v>3.4965034965035002E-2</v>
      </c>
    </row>
    <row r="1302" spans="1:16" x14ac:dyDescent="0.2">
      <c r="A1302" t="s">
        <v>3983</v>
      </c>
      <c r="B1302">
        <v>2.9243234730344601E-2</v>
      </c>
      <c r="C1302">
        <v>16.313268292540201</v>
      </c>
      <c r="D1302">
        <v>0.18789195648838</v>
      </c>
      <c r="E1302">
        <v>0.85665531493431402</v>
      </c>
      <c r="F1302">
        <v>0.99916976934644897</v>
      </c>
      <c r="G1302">
        <v>-4.6984850284779096</v>
      </c>
      <c r="H1302" t="s">
        <v>3984</v>
      </c>
      <c r="I1302" t="s">
        <v>3985</v>
      </c>
      <c r="J1302">
        <v>4173</v>
      </c>
      <c r="K1302" t="s">
        <v>3983</v>
      </c>
      <c r="L1302">
        <v>2715</v>
      </c>
      <c r="M1302">
        <v>905</v>
      </c>
      <c r="N1302">
        <v>79911.634999999995</v>
      </c>
      <c r="O1302">
        <v>36</v>
      </c>
      <c r="P1302">
        <v>0.52596685082872896</v>
      </c>
    </row>
    <row r="1303" spans="1:16" x14ac:dyDescent="0.2">
      <c r="A1303" t="s">
        <v>3986</v>
      </c>
      <c r="B1303">
        <v>0.13437129716406601</v>
      </c>
      <c r="C1303">
        <v>16.668907551845798</v>
      </c>
      <c r="D1303">
        <v>0.79148734873557203</v>
      </c>
      <c r="E1303">
        <v>0.45639124863107</v>
      </c>
      <c r="F1303">
        <v>0.99916976934644897</v>
      </c>
      <c r="G1303">
        <v>-4.6382178116503496</v>
      </c>
      <c r="H1303" t="s">
        <v>3987</v>
      </c>
      <c r="I1303" t="s">
        <v>3988</v>
      </c>
      <c r="J1303">
        <v>4174</v>
      </c>
      <c r="K1303" t="s">
        <v>3986</v>
      </c>
      <c r="L1303">
        <v>2205</v>
      </c>
      <c r="M1303">
        <v>735</v>
      </c>
      <c r="N1303">
        <v>103811.91499999999</v>
      </c>
      <c r="O1303">
        <v>32.5</v>
      </c>
      <c r="P1303">
        <v>0.59319727891156504</v>
      </c>
    </row>
    <row r="1304" spans="1:16" x14ac:dyDescent="0.2">
      <c r="A1304" t="s">
        <v>3989</v>
      </c>
      <c r="B1304">
        <v>-2.9572066819500999E-2</v>
      </c>
      <c r="C1304">
        <v>16.590611962029701</v>
      </c>
      <c r="D1304">
        <v>-0.16310104254437999</v>
      </c>
      <c r="E1304">
        <v>0.87536191524913298</v>
      </c>
      <c r="F1304">
        <v>0.99916976934644897</v>
      </c>
      <c r="G1304">
        <v>-4.6994453276638204</v>
      </c>
      <c r="H1304" t="s">
        <v>3990</v>
      </c>
      <c r="I1304" t="s">
        <v>3991</v>
      </c>
      <c r="J1304">
        <v>4176</v>
      </c>
      <c r="K1304" t="s">
        <v>3989</v>
      </c>
      <c r="L1304">
        <v>2160</v>
      </c>
      <c r="M1304">
        <v>720</v>
      </c>
      <c r="N1304">
        <v>96797.428</v>
      </c>
      <c r="O1304">
        <v>37.5</v>
      </c>
      <c r="P1304">
        <v>0.57361111111111096</v>
      </c>
    </row>
    <row r="1305" spans="1:16" x14ac:dyDescent="0.2">
      <c r="A1305" t="s">
        <v>3992</v>
      </c>
      <c r="B1305">
        <v>0.26128615407374101</v>
      </c>
      <c r="C1305">
        <v>12.999697763325701</v>
      </c>
      <c r="D1305">
        <v>1.16579411854594</v>
      </c>
      <c r="E1305">
        <v>0.28443484387573398</v>
      </c>
      <c r="F1305">
        <v>0.99916976934644897</v>
      </c>
      <c r="G1305">
        <v>-4.5750149870757104</v>
      </c>
      <c r="H1305" t="s">
        <v>3993</v>
      </c>
      <c r="I1305" t="s">
        <v>3994</v>
      </c>
      <c r="J1305">
        <v>2588</v>
      </c>
      <c r="K1305" t="s">
        <v>3992</v>
      </c>
      <c r="L1305">
        <v>1569</v>
      </c>
      <c r="M1305">
        <v>523</v>
      </c>
      <c r="N1305">
        <v>8888.3284999999996</v>
      </c>
      <c r="O1305">
        <v>3</v>
      </c>
      <c r="P1305">
        <v>8.9866156787762899E-2</v>
      </c>
    </row>
    <row r="1306" spans="1:16" x14ac:dyDescent="0.2">
      <c r="A1306" t="s">
        <v>3995</v>
      </c>
      <c r="B1306">
        <v>1.9468033329730801</v>
      </c>
      <c r="C1306">
        <v>12.3046405715715</v>
      </c>
      <c r="D1306">
        <v>2.7807439820551001</v>
      </c>
      <c r="E1306">
        <v>2.9215476046724202E-2</v>
      </c>
      <c r="F1306">
        <v>0.99916976934644897</v>
      </c>
      <c r="G1306">
        <v>-4.2857542451321198</v>
      </c>
      <c r="H1306" t="s">
        <v>3996</v>
      </c>
      <c r="I1306" t="s">
        <v>3997</v>
      </c>
      <c r="J1306">
        <v>6383</v>
      </c>
      <c r="K1306" t="s">
        <v>3995</v>
      </c>
      <c r="L1306">
        <v>606</v>
      </c>
      <c r="M1306">
        <v>202</v>
      </c>
      <c r="N1306">
        <v>8055.0959999999995</v>
      </c>
      <c r="O1306">
        <v>1</v>
      </c>
      <c r="P1306">
        <v>3.9603960396039598E-2</v>
      </c>
    </row>
    <row r="1307" spans="1:16" x14ac:dyDescent="0.2">
      <c r="A1307" t="s">
        <v>3998</v>
      </c>
      <c r="B1307">
        <v>0.16182384963198301</v>
      </c>
      <c r="C1307">
        <v>13.774313473150301</v>
      </c>
      <c r="D1307">
        <v>0.606741840745879</v>
      </c>
      <c r="E1307">
        <v>0.56447381656076101</v>
      </c>
      <c r="F1307">
        <v>0.99916976934644897</v>
      </c>
      <c r="G1307">
        <v>-4.6634016514939196</v>
      </c>
      <c r="H1307" t="s">
        <v>3999</v>
      </c>
      <c r="I1307" t="s">
        <v>4000</v>
      </c>
      <c r="J1307">
        <v>6470</v>
      </c>
      <c r="K1307" t="s">
        <v>3998</v>
      </c>
      <c r="L1307">
        <v>1452</v>
      </c>
      <c r="M1307">
        <v>484</v>
      </c>
      <c r="N1307">
        <v>14197.0255</v>
      </c>
      <c r="O1307">
        <v>6.5</v>
      </c>
      <c r="P1307">
        <v>0.19628099173553701</v>
      </c>
    </row>
    <row r="1308" spans="1:16" x14ac:dyDescent="0.2">
      <c r="A1308" t="s">
        <v>4001</v>
      </c>
      <c r="B1308">
        <v>0.19991434968951399</v>
      </c>
      <c r="C1308">
        <v>16.974377212433598</v>
      </c>
      <c r="D1308">
        <v>0.88036924986260501</v>
      </c>
      <c r="E1308">
        <v>0.409832321591588</v>
      </c>
      <c r="F1308">
        <v>0.99916976934644897</v>
      </c>
      <c r="G1308">
        <v>-4.6244655122888103</v>
      </c>
      <c r="H1308" t="s">
        <v>4002</v>
      </c>
      <c r="I1308" t="s">
        <v>4003</v>
      </c>
      <c r="J1308">
        <v>6472</v>
      </c>
      <c r="K1308" t="s">
        <v>4001</v>
      </c>
      <c r="L1308">
        <v>1515</v>
      </c>
      <c r="M1308">
        <v>505</v>
      </c>
      <c r="N1308">
        <v>133742.79</v>
      </c>
      <c r="O1308">
        <v>34</v>
      </c>
      <c r="P1308">
        <v>0.75049504950495005</v>
      </c>
    </row>
    <row r="1309" spans="1:16" x14ac:dyDescent="0.2">
      <c r="A1309" t="s">
        <v>4004</v>
      </c>
      <c r="B1309">
        <v>-3.8696025558692802E-2</v>
      </c>
      <c r="C1309">
        <v>12.089745957711401</v>
      </c>
      <c r="D1309">
        <v>-0.147363207528762</v>
      </c>
      <c r="E1309">
        <v>0.887283261741041</v>
      </c>
      <c r="F1309">
        <v>0.99916976934644897</v>
      </c>
      <c r="G1309">
        <v>-4.6999855640683004</v>
      </c>
      <c r="H1309" t="s">
        <v>4005</v>
      </c>
      <c r="I1309" t="s">
        <v>4006</v>
      </c>
      <c r="J1309">
        <v>2053</v>
      </c>
      <c r="K1309" t="s">
        <v>4004</v>
      </c>
      <c r="L1309">
        <v>1668</v>
      </c>
      <c r="M1309">
        <v>556</v>
      </c>
      <c r="N1309">
        <v>4515.5137000000004</v>
      </c>
      <c r="O1309">
        <v>2</v>
      </c>
      <c r="P1309">
        <v>7.5539568345323702E-2</v>
      </c>
    </row>
    <row r="1310" spans="1:16" x14ac:dyDescent="0.2">
      <c r="A1310" t="s">
        <v>4007</v>
      </c>
      <c r="B1310">
        <v>0.23269337669760601</v>
      </c>
      <c r="C1310">
        <v>14.659466585429801</v>
      </c>
      <c r="D1310">
        <v>0.47750271426156499</v>
      </c>
      <c r="E1310">
        <v>0.64854258648242002</v>
      </c>
      <c r="F1310">
        <v>0.99916976934644897</v>
      </c>
      <c r="G1310">
        <v>-4.6777912547144798</v>
      </c>
      <c r="H1310" t="s">
        <v>4008</v>
      </c>
      <c r="I1310" t="s">
        <v>4009</v>
      </c>
      <c r="J1310">
        <v>3305</v>
      </c>
      <c r="K1310" t="s">
        <v>4007</v>
      </c>
      <c r="L1310">
        <v>1926</v>
      </c>
      <c r="M1310">
        <v>642</v>
      </c>
      <c r="N1310">
        <v>28140.931499999999</v>
      </c>
      <c r="O1310">
        <v>1.5</v>
      </c>
      <c r="P1310">
        <v>5.5295950155763197E-2</v>
      </c>
    </row>
    <row r="1311" spans="1:16" x14ac:dyDescent="0.2">
      <c r="A1311" t="s">
        <v>4010</v>
      </c>
      <c r="B1311">
        <v>0.11571273286047699</v>
      </c>
      <c r="C1311">
        <v>17.3502237681111</v>
      </c>
      <c r="D1311">
        <v>0.48524489821167799</v>
      </c>
      <c r="E1311">
        <v>0.64332746910671701</v>
      </c>
      <c r="F1311">
        <v>0.99916976934644897</v>
      </c>
      <c r="G1311">
        <v>-4.6770122511808099</v>
      </c>
      <c r="H1311" t="s">
        <v>4011</v>
      </c>
      <c r="I1311" t="s">
        <v>4012</v>
      </c>
      <c r="J1311">
        <v>3308</v>
      </c>
      <c r="K1311" t="s">
        <v>4010</v>
      </c>
      <c r="L1311">
        <v>2523</v>
      </c>
      <c r="M1311">
        <v>841</v>
      </c>
      <c r="N1311">
        <v>165568.12</v>
      </c>
      <c r="O1311">
        <v>76.5</v>
      </c>
      <c r="P1311">
        <v>1</v>
      </c>
    </row>
    <row r="1312" spans="1:16" x14ac:dyDescent="0.2">
      <c r="A1312" t="s">
        <v>4013</v>
      </c>
      <c r="B1312">
        <v>8.7810322308802896E-2</v>
      </c>
      <c r="C1312">
        <v>12.6910312573981</v>
      </c>
      <c r="D1312">
        <v>0.47244490851020399</v>
      </c>
      <c r="E1312">
        <v>0.65196115035054003</v>
      </c>
      <c r="F1312">
        <v>0.99916976934644897</v>
      </c>
      <c r="G1312">
        <v>-4.6782942196361503</v>
      </c>
      <c r="H1312" t="s">
        <v>4014</v>
      </c>
      <c r="I1312" t="s">
        <v>4015</v>
      </c>
      <c r="J1312">
        <v>4351</v>
      </c>
      <c r="K1312" t="s">
        <v>4013</v>
      </c>
      <c r="L1312">
        <v>1272</v>
      </c>
      <c r="M1312">
        <v>424</v>
      </c>
      <c r="N1312">
        <v>7239.4643500000002</v>
      </c>
      <c r="O1312">
        <v>7</v>
      </c>
      <c r="P1312">
        <v>0.33844339622641501</v>
      </c>
    </row>
    <row r="1313" spans="1:16" x14ac:dyDescent="0.2">
      <c r="A1313" t="s">
        <v>4016</v>
      </c>
      <c r="B1313">
        <v>0.27628826169492798</v>
      </c>
      <c r="C1313">
        <v>13.7011299675301</v>
      </c>
      <c r="D1313">
        <v>0.536710923530482</v>
      </c>
      <c r="E1313">
        <v>0.609223815943849</v>
      </c>
      <c r="F1313">
        <v>0.99916976934644897</v>
      </c>
      <c r="G1313">
        <v>-4.6715591960870899</v>
      </c>
      <c r="H1313" t="s">
        <v>4017</v>
      </c>
      <c r="I1313" t="s">
        <v>4018</v>
      </c>
      <c r="J1313" t="s">
        <v>100</v>
      </c>
      <c r="K1313" t="s">
        <v>100</v>
      </c>
      <c r="L1313" t="s">
        <v>100</v>
      </c>
      <c r="M1313" t="s">
        <v>100</v>
      </c>
      <c r="N1313">
        <v>10102.47725</v>
      </c>
      <c r="O1313">
        <v>2</v>
      </c>
      <c r="P1313" t="s">
        <v>100</v>
      </c>
    </row>
    <row r="1314" spans="1:16" x14ac:dyDescent="0.2">
      <c r="A1314" t="s">
        <v>4019</v>
      </c>
      <c r="B1314">
        <v>-4.1765317628266602E-2</v>
      </c>
      <c r="C1314">
        <v>13.048677050557</v>
      </c>
      <c r="D1314">
        <v>-0.27512900070256502</v>
      </c>
      <c r="E1314">
        <v>0.79170226773159003</v>
      </c>
      <c r="F1314">
        <v>0.99916976934644897</v>
      </c>
      <c r="G1314">
        <v>-4.69405717187081</v>
      </c>
      <c r="H1314" t="s">
        <v>4020</v>
      </c>
      <c r="I1314" t="s">
        <v>4021</v>
      </c>
      <c r="J1314">
        <v>2817</v>
      </c>
      <c r="K1314" t="s">
        <v>4019</v>
      </c>
      <c r="L1314">
        <v>1677</v>
      </c>
      <c r="M1314">
        <v>559</v>
      </c>
      <c r="N1314">
        <v>8340.7217500000006</v>
      </c>
      <c r="O1314">
        <v>3.5</v>
      </c>
      <c r="P1314">
        <v>8.7656529516994597E-2</v>
      </c>
    </row>
    <row r="1315" spans="1:16" x14ac:dyDescent="0.2">
      <c r="A1315" t="s">
        <v>4022</v>
      </c>
      <c r="B1315">
        <v>0.409038599979752</v>
      </c>
      <c r="C1315">
        <v>16.292497101667401</v>
      </c>
      <c r="D1315">
        <v>1.17384471830676</v>
      </c>
      <c r="E1315">
        <v>0.281413795147406</v>
      </c>
      <c r="F1315">
        <v>0.99916976934644897</v>
      </c>
      <c r="G1315">
        <v>-4.5735315548813702</v>
      </c>
      <c r="H1315" t="s">
        <v>4023</v>
      </c>
      <c r="I1315" t="s">
        <v>4024</v>
      </c>
      <c r="J1315">
        <v>5217</v>
      </c>
      <c r="K1315" t="s">
        <v>4022</v>
      </c>
      <c r="L1315">
        <v>567</v>
      </c>
      <c r="M1315">
        <v>189</v>
      </c>
      <c r="N1315">
        <v>86696.044999999998</v>
      </c>
      <c r="O1315">
        <v>4</v>
      </c>
      <c r="P1315">
        <v>0.216931216931217</v>
      </c>
    </row>
    <row r="1316" spans="1:16" x14ac:dyDescent="0.2">
      <c r="A1316" t="s">
        <v>4025</v>
      </c>
      <c r="B1316">
        <v>7.9545677938915205E-2</v>
      </c>
      <c r="C1316">
        <v>15.5622237493873</v>
      </c>
      <c r="D1316">
        <v>0.421171775281375</v>
      </c>
      <c r="E1316">
        <v>0.68711949626032798</v>
      </c>
      <c r="F1316">
        <v>0.99916976934644897</v>
      </c>
      <c r="G1316">
        <v>-4.68312335750581</v>
      </c>
      <c r="H1316" t="s">
        <v>4026</v>
      </c>
      <c r="I1316" t="s">
        <v>4027</v>
      </c>
      <c r="J1316">
        <v>1495</v>
      </c>
      <c r="K1316" t="s">
        <v>4025</v>
      </c>
      <c r="L1316">
        <v>2721</v>
      </c>
      <c r="M1316">
        <v>907</v>
      </c>
      <c r="N1316">
        <v>48527.002</v>
      </c>
      <c r="O1316">
        <v>54</v>
      </c>
      <c r="P1316">
        <v>0.78500551267916197</v>
      </c>
    </row>
    <row r="1317" spans="1:16" x14ac:dyDescent="0.2">
      <c r="A1317" t="s">
        <v>4028</v>
      </c>
      <c r="B1317">
        <v>8.8133355573555505E-2</v>
      </c>
      <c r="C1317">
        <v>15.5655356307514</v>
      </c>
      <c r="D1317">
        <v>0.57626173340616005</v>
      </c>
      <c r="E1317">
        <v>0.58370863005439499</v>
      </c>
      <c r="F1317">
        <v>0.99916976934644897</v>
      </c>
      <c r="G1317">
        <v>-4.6670535902641799</v>
      </c>
      <c r="H1317" t="s">
        <v>4029</v>
      </c>
      <c r="I1317" t="s">
        <v>4030</v>
      </c>
      <c r="J1317">
        <v>1499</v>
      </c>
      <c r="K1317" t="s">
        <v>4028</v>
      </c>
      <c r="L1317">
        <v>2370</v>
      </c>
      <c r="M1317">
        <v>790</v>
      </c>
      <c r="N1317">
        <v>48685.773999999998</v>
      </c>
      <c r="O1317">
        <v>28.5</v>
      </c>
      <c r="P1317">
        <v>0.49240506329113898</v>
      </c>
    </row>
    <row r="1318" spans="1:16" x14ac:dyDescent="0.2">
      <c r="A1318" t="s">
        <v>4031</v>
      </c>
      <c r="B1318">
        <v>-9.3380194903238206E-2</v>
      </c>
      <c r="C1318">
        <v>14.060202524558999</v>
      </c>
      <c r="D1318">
        <v>-0.66367814787985602</v>
      </c>
      <c r="E1318">
        <v>0.52957987533531203</v>
      </c>
      <c r="F1318">
        <v>0.99916976934644897</v>
      </c>
      <c r="G1318">
        <v>-4.6561791249893298</v>
      </c>
      <c r="H1318" t="s">
        <v>4032</v>
      </c>
      <c r="I1318" t="s">
        <v>4033</v>
      </c>
      <c r="J1318">
        <v>648</v>
      </c>
      <c r="K1318" t="s">
        <v>4031</v>
      </c>
      <c r="L1318">
        <v>981</v>
      </c>
      <c r="M1318">
        <v>327</v>
      </c>
      <c r="N1318">
        <v>16873.898499999999</v>
      </c>
      <c r="O1318">
        <v>3</v>
      </c>
      <c r="P1318">
        <v>9.1743119266054995E-2</v>
      </c>
    </row>
    <row r="1319" spans="1:16" x14ac:dyDescent="0.2">
      <c r="A1319" t="s">
        <v>4034</v>
      </c>
      <c r="B1319">
        <v>3.3150767360812197E-2</v>
      </c>
      <c r="C1319">
        <v>17.3331407451135</v>
      </c>
      <c r="D1319">
        <v>0.12755645447502201</v>
      </c>
      <c r="E1319">
        <v>0.90233160178711103</v>
      </c>
      <c r="F1319">
        <v>0.99916976934644897</v>
      </c>
      <c r="G1319">
        <v>-4.70058849022905</v>
      </c>
      <c r="H1319" t="s">
        <v>4035</v>
      </c>
      <c r="I1319" t="s">
        <v>4036</v>
      </c>
      <c r="J1319">
        <v>5245</v>
      </c>
      <c r="K1319" t="s">
        <v>4034</v>
      </c>
      <c r="L1319">
        <v>819</v>
      </c>
      <c r="M1319">
        <v>273</v>
      </c>
      <c r="N1319">
        <v>166592.10999999999</v>
      </c>
      <c r="O1319">
        <v>32.5</v>
      </c>
      <c r="P1319">
        <v>1</v>
      </c>
    </row>
    <row r="1320" spans="1:16" x14ac:dyDescent="0.2">
      <c r="A1320" t="s">
        <v>4037</v>
      </c>
      <c r="B1320">
        <v>7.6383144867943301E-2</v>
      </c>
      <c r="C1320">
        <v>15.5136637657751</v>
      </c>
      <c r="D1320">
        <v>0.40115702184886798</v>
      </c>
      <c r="E1320">
        <v>0.70108211201108195</v>
      </c>
      <c r="F1320">
        <v>0.99916976934644897</v>
      </c>
      <c r="G1320">
        <v>-4.6848726476534202</v>
      </c>
      <c r="H1320" t="s">
        <v>4038</v>
      </c>
      <c r="I1320" t="s">
        <v>4039</v>
      </c>
      <c r="J1320">
        <v>5269</v>
      </c>
      <c r="K1320" t="s">
        <v>4037</v>
      </c>
      <c r="L1320">
        <v>1188</v>
      </c>
      <c r="M1320">
        <v>396</v>
      </c>
      <c r="N1320">
        <v>46603.013500000001</v>
      </c>
      <c r="O1320">
        <v>16.5</v>
      </c>
      <c r="P1320">
        <v>0.60101010101010099</v>
      </c>
    </row>
    <row r="1321" spans="1:16" x14ac:dyDescent="0.2">
      <c r="A1321" t="s">
        <v>4040</v>
      </c>
      <c r="B1321">
        <v>8.6681306074671796E-2</v>
      </c>
      <c r="C1321">
        <v>14.582990456669799</v>
      </c>
      <c r="D1321">
        <v>0.62657972657369099</v>
      </c>
      <c r="E1321">
        <v>0.55216077131507302</v>
      </c>
      <c r="F1321">
        <v>0.99916976934644897</v>
      </c>
      <c r="G1321">
        <v>-4.6609433372358602</v>
      </c>
      <c r="H1321" t="s">
        <v>4041</v>
      </c>
      <c r="I1321" t="s">
        <v>4042</v>
      </c>
      <c r="J1321">
        <v>4771</v>
      </c>
      <c r="K1321" t="s">
        <v>4040</v>
      </c>
      <c r="L1321">
        <v>1788</v>
      </c>
      <c r="M1321">
        <v>596</v>
      </c>
      <c r="N1321">
        <v>23534.535</v>
      </c>
      <c r="O1321">
        <v>16</v>
      </c>
      <c r="P1321">
        <v>0.302852348993289</v>
      </c>
    </row>
    <row r="1322" spans="1:16" x14ac:dyDescent="0.2">
      <c r="A1322" t="s">
        <v>4043</v>
      </c>
      <c r="B1322">
        <v>-4.4533647313862402E-3</v>
      </c>
      <c r="C1322">
        <v>15.688749018063</v>
      </c>
      <c r="D1322">
        <v>-3.4201477955183197E-2</v>
      </c>
      <c r="E1322">
        <v>0.97373641975429004</v>
      </c>
      <c r="F1322">
        <v>0.99916976934644897</v>
      </c>
      <c r="G1322">
        <v>-4.70226527920242</v>
      </c>
      <c r="H1322" t="s">
        <v>4044</v>
      </c>
      <c r="I1322" t="s">
        <v>4045</v>
      </c>
      <c r="J1322">
        <v>5962</v>
      </c>
      <c r="K1322" t="s">
        <v>4043</v>
      </c>
      <c r="L1322">
        <v>1815</v>
      </c>
      <c r="M1322">
        <v>605</v>
      </c>
      <c r="N1322">
        <v>52667.082000000002</v>
      </c>
      <c r="O1322">
        <v>29</v>
      </c>
      <c r="P1322">
        <v>0.53305785123966898</v>
      </c>
    </row>
    <row r="1323" spans="1:16" x14ac:dyDescent="0.2">
      <c r="A1323" t="s">
        <v>4046</v>
      </c>
      <c r="B1323">
        <v>0.27763184610564201</v>
      </c>
      <c r="C1323">
        <v>16.124402620698</v>
      </c>
      <c r="D1323">
        <v>1.1956513692800901</v>
      </c>
      <c r="E1323">
        <v>0.273366273039237</v>
      </c>
      <c r="F1323">
        <v>0.99916976934644897</v>
      </c>
      <c r="G1323">
        <v>-4.5694951459320299</v>
      </c>
      <c r="H1323" t="s">
        <v>4047</v>
      </c>
      <c r="I1323" t="s">
        <v>4048</v>
      </c>
      <c r="J1323">
        <v>6119</v>
      </c>
      <c r="K1323" t="s">
        <v>4046</v>
      </c>
      <c r="L1323">
        <v>366</v>
      </c>
      <c r="M1323">
        <v>122</v>
      </c>
      <c r="N1323">
        <v>66220.388500000001</v>
      </c>
      <c r="O1323">
        <v>9</v>
      </c>
      <c r="P1323">
        <v>0.72950819672131195</v>
      </c>
    </row>
    <row r="1324" spans="1:16" x14ac:dyDescent="0.2">
      <c r="A1324" t="s">
        <v>4049</v>
      </c>
      <c r="B1324">
        <v>0.14637804064568799</v>
      </c>
      <c r="C1324">
        <v>14.849864642637799</v>
      </c>
      <c r="D1324">
        <v>0.85523021953605904</v>
      </c>
      <c r="E1324">
        <v>0.42263538654990002</v>
      </c>
      <c r="F1324">
        <v>0.99916976934644897</v>
      </c>
      <c r="G1324">
        <v>-4.6284503485014303</v>
      </c>
      <c r="H1324" t="s">
        <v>4050</v>
      </c>
      <c r="I1324" t="s">
        <v>4051</v>
      </c>
      <c r="J1324">
        <v>5984</v>
      </c>
      <c r="K1324" t="s">
        <v>4049</v>
      </c>
      <c r="L1324">
        <v>1092</v>
      </c>
      <c r="M1324">
        <v>364</v>
      </c>
      <c r="N1324">
        <v>29389.071</v>
      </c>
      <c r="O1324">
        <v>14.5</v>
      </c>
      <c r="P1324">
        <v>0.61813186813186805</v>
      </c>
    </row>
    <row r="1325" spans="1:16" x14ac:dyDescent="0.2">
      <c r="A1325" t="s">
        <v>4052</v>
      </c>
      <c r="B1325">
        <v>0.19347110373781501</v>
      </c>
      <c r="C1325">
        <v>15.1023533374994</v>
      </c>
      <c r="D1325">
        <v>1.09122680379517</v>
      </c>
      <c r="E1325">
        <v>0.31372394204451798</v>
      </c>
      <c r="F1325">
        <v>0.99916976934644897</v>
      </c>
      <c r="G1325">
        <v>-4.58856356699693</v>
      </c>
      <c r="H1325" t="s">
        <v>4053</v>
      </c>
      <c r="I1325" t="s">
        <v>4054</v>
      </c>
      <c r="J1325">
        <v>5982</v>
      </c>
      <c r="K1325" t="s">
        <v>4052</v>
      </c>
      <c r="L1325">
        <v>1065</v>
      </c>
      <c r="M1325">
        <v>355</v>
      </c>
      <c r="N1325">
        <v>36679.813000000002</v>
      </c>
      <c r="O1325">
        <v>12</v>
      </c>
      <c r="P1325">
        <v>0.50281690140845103</v>
      </c>
    </row>
    <row r="1326" spans="1:16" x14ac:dyDescent="0.2">
      <c r="A1326" t="s">
        <v>4055</v>
      </c>
      <c r="B1326">
        <v>0.17352170059229799</v>
      </c>
      <c r="C1326">
        <v>14.494213526407099</v>
      </c>
      <c r="D1326">
        <v>1.1771120749630799</v>
      </c>
      <c r="E1326">
        <v>0.28019542288375099</v>
      </c>
      <c r="F1326">
        <v>0.99916976934644897</v>
      </c>
      <c r="G1326">
        <v>-4.5729284443830798</v>
      </c>
      <c r="H1326" t="s">
        <v>4056</v>
      </c>
      <c r="I1326" t="s">
        <v>4057</v>
      </c>
      <c r="J1326">
        <v>5981</v>
      </c>
      <c r="K1326" t="s">
        <v>4055</v>
      </c>
      <c r="L1326">
        <v>3447</v>
      </c>
      <c r="M1326">
        <v>1149</v>
      </c>
      <c r="N1326">
        <v>23868.072499999998</v>
      </c>
      <c r="O1326">
        <v>15</v>
      </c>
      <c r="P1326">
        <v>0.21061792863359399</v>
      </c>
    </row>
    <row r="1327" spans="1:16" x14ac:dyDescent="0.2">
      <c r="A1327" t="s">
        <v>4058</v>
      </c>
      <c r="B1327">
        <v>0.16796961669139801</v>
      </c>
      <c r="C1327">
        <v>17.912276226730899</v>
      </c>
      <c r="D1327">
        <v>0.39658948990758403</v>
      </c>
      <c r="E1327">
        <v>0.70428642897493898</v>
      </c>
      <c r="F1327">
        <v>0.99916976934644897</v>
      </c>
      <c r="G1327">
        <v>-4.6852609685416597</v>
      </c>
      <c r="H1327" t="s">
        <v>4059</v>
      </c>
      <c r="I1327" t="s">
        <v>4060</v>
      </c>
      <c r="J1327">
        <v>6146</v>
      </c>
      <c r="K1327" t="s">
        <v>4058</v>
      </c>
      <c r="L1327">
        <v>387</v>
      </c>
      <c r="M1327">
        <v>129</v>
      </c>
      <c r="N1327">
        <v>241302.10500000001</v>
      </c>
      <c r="O1327">
        <v>7</v>
      </c>
      <c r="P1327">
        <v>0.74418604651162801</v>
      </c>
    </row>
    <row r="1328" spans="1:16" x14ac:dyDescent="0.2">
      <c r="A1328" t="s">
        <v>4061</v>
      </c>
      <c r="B1328">
        <v>0.19784443278081601</v>
      </c>
      <c r="C1328">
        <v>14.5037414790323</v>
      </c>
      <c r="D1328">
        <v>1.39253215205111</v>
      </c>
      <c r="E1328">
        <v>0.20925389010013701</v>
      </c>
      <c r="F1328">
        <v>0.99916976934644897</v>
      </c>
      <c r="G1328">
        <v>-4.5321187528916198</v>
      </c>
      <c r="H1328" t="s">
        <v>4062</v>
      </c>
      <c r="I1328" t="s">
        <v>4063</v>
      </c>
      <c r="J1328">
        <v>2962</v>
      </c>
      <c r="K1328" t="s">
        <v>4061</v>
      </c>
      <c r="L1328">
        <v>1554</v>
      </c>
      <c r="M1328">
        <v>518</v>
      </c>
      <c r="N1328">
        <v>22753.922999999999</v>
      </c>
      <c r="O1328">
        <v>6</v>
      </c>
      <c r="P1328">
        <v>0.20077220077220101</v>
      </c>
    </row>
    <row r="1329" spans="1:16" x14ac:dyDescent="0.2">
      <c r="A1329" t="s">
        <v>4064</v>
      </c>
      <c r="B1329">
        <v>-0.19147441189646</v>
      </c>
      <c r="C1329">
        <v>14.849054485851401</v>
      </c>
      <c r="D1329">
        <v>-1.40454061504998</v>
      </c>
      <c r="E1329">
        <v>0.20581430205566001</v>
      </c>
      <c r="F1329">
        <v>0.99916976934644897</v>
      </c>
      <c r="G1329">
        <v>-4.52980001729712</v>
      </c>
      <c r="H1329" t="s">
        <v>4065</v>
      </c>
      <c r="I1329" t="s">
        <v>4066</v>
      </c>
      <c r="J1329">
        <v>6697</v>
      </c>
      <c r="K1329" t="s">
        <v>4064</v>
      </c>
      <c r="L1329">
        <v>786</v>
      </c>
      <c r="M1329">
        <v>262</v>
      </c>
      <c r="N1329">
        <v>30177.892500000002</v>
      </c>
      <c r="O1329">
        <v>10.5</v>
      </c>
      <c r="P1329">
        <v>0.41603053435114501</v>
      </c>
    </row>
    <row r="1330" spans="1:16" x14ac:dyDescent="0.2">
      <c r="A1330" t="s">
        <v>4067</v>
      </c>
      <c r="B1330">
        <v>-2.4101852707129699E-2</v>
      </c>
      <c r="C1330">
        <v>12.6172232042227</v>
      </c>
      <c r="D1330">
        <v>-0.141598247074227</v>
      </c>
      <c r="E1330">
        <v>0.891658330351079</v>
      </c>
      <c r="F1330">
        <v>0.99916976934644897</v>
      </c>
      <c r="G1330">
        <v>-4.7001699191813398</v>
      </c>
      <c r="H1330" t="s">
        <v>4068</v>
      </c>
      <c r="I1330" t="s">
        <v>4069</v>
      </c>
      <c r="J1330">
        <v>875</v>
      </c>
      <c r="K1330" t="s">
        <v>4067</v>
      </c>
      <c r="L1330">
        <v>1656</v>
      </c>
      <c r="M1330">
        <v>552</v>
      </c>
      <c r="N1330">
        <v>5982.1223</v>
      </c>
      <c r="O1330">
        <v>5.5</v>
      </c>
      <c r="P1330">
        <v>0.19746376811594199</v>
      </c>
    </row>
    <row r="1331" spans="1:16" x14ac:dyDescent="0.2">
      <c r="A1331" t="s">
        <v>4070</v>
      </c>
      <c r="B1331">
        <v>0.334411252244875</v>
      </c>
      <c r="C1331">
        <v>14.608251772465501</v>
      </c>
      <c r="D1331">
        <v>0.62581055939865904</v>
      </c>
      <c r="E1331">
        <v>0.55263511529047005</v>
      </c>
      <c r="F1331">
        <v>0.99916976934644897</v>
      </c>
      <c r="G1331">
        <v>-4.6610398283875103</v>
      </c>
      <c r="H1331" t="s">
        <v>4071</v>
      </c>
      <c r="I1331" t="s">
        <v>4072</v>
      </c>
      <c r="J1331">
        <v>3857</v>
      </c>
      <c r="K1331" t="s">
        <v>4070</v>
      </c>
      <c r="L1331">
        <v>1872</v>
      </c>
      <c r="M1331">
        <v>624</v>
      </c>
      <c r="N1331">
        <v>28596.600999999999</v>
      </c>
      <c r="O1331">
        <v>9.5</v>
      </c>
      <c r="P1331">
        <v>0.21955128205128199</v>
      </c>
    </row>
    <row r="1332" spans="1:16" x14ac:dyDescent="0.2">
      <c r="A1332" t="s">
        <v>4073</v>
      </c>
      <c r="B1332">
        <v>-0.16475581842454001</v>
      </c>
      <c r="C1332">
        <v>13.0045031257876</v>
      </c>
      <c r="D1332">
        <v>-0.47206553644270899</v>
      </c>
      <c r="E1332">
        <v>0.65221793587565902</v>
      </c>
      <c r="F1332">
        <v>0.99916976934644897</v>
      </c>
      <c r="G1332">
        <v>-4.6783317556553401</v>
      </c>
      <c r="H1332" t="s">
        <v>4074</v>
      </c>
      <c r="I1332" t="s">
        <v>4075</v>
      </c>
      <c r="J1332">
        <v>2201</v>
      </c>
      <c r="K1332" t="s">
        <v>4073</v>
      </c>
      <c r="L1332">
        <v>8739</v>
      </c>
      <c r="M1332">
        <v>2913</v>
      </c>
      <c r="N1332">
        <v>7551.8752000000004</v>
      </c>
      <c r="O1332">
        <v>2</v>
      </c>
      <c r="P1332">
        <v>1.20151047030553E-2</v>
      </c>
    </row>
    <row r="1333" spans="1:16" x14ac:dyDescent="0.2">
      <c r="A1333" t="s">
        <v>4076</v>
      </c>
      <c r="B1333">
        <v>-0.175305908001198</v>
      </c>
      <c r="C1333">
        <v>12.280796304554499</v>
      </c>
      <c r="D1333">
        <v>-0.98271885816923699</v>
      </c>
      <c r="E1333">
        <v>0.36068211846894199</v>
      </c>
      <c r="F1333">
        <v>0.99916976934644897</v>
      </c>
      <c r="G1333">
        <v>-4.6075468903351497</v>
      </c>
      <c r="H1333" t="s">
        <v>4077</v>
      </c>
      <c r="I1333" t="s">
        <v>4078</v>
      </c>
      <c r="J1333">
        <v>3667</v>
      </c>
      <c r="K1333" t="s">
        <v>4076</v>
      </c>
      <c r="L1333">
        <v>3729</v>
      </c>
      <c r="M1333">
        <v>1243</v>
      </c>
      <c r="N1333">
        <v>5340.2858999999999</v>
      </c>
      <c r="O1333">
        <v>3</v>
      </c>
      <c r="P1333">
        <v>4.3443282381335498E-2</v>
      </c>
    </row>
    <row r="1334" spans="1:16" x14ac:dyDescent="0.2">
      <c r="A1334" t="s">
        <v>4079</v>
      </c>
      <c r="B1334">
        <v>-9.8999898854920304E-2</v>
      </c>
      <c r="C1334">
        <v>13.6070622495044</v>
      </c>
      <c r="D1334">
        <v>-0.67244218682867296</v>
      </c>
      <c r="E1334">
        <v>0.52433145344530097</v>
      </c>
      <c r="F1334">
        <v>0.99916976934644897</v>
      </c>
      <c r="G1334">
        <v>-4.6550226537512698</v>
      </c>
      <c r="H1334" t="s">
        <v>4080</v>
      </c>
      <c r="I1334" t="s">
        <v>4081</v>
      </c>
      <c r="J1334">
        <v>178</v>
      </c>
      <c r="K1334" t="s">
        <v>4079</v>
      </c>
      <c r="L1334">
        <v>4599</v>
      </c>
      <c r="M1334">
        <v>1533</v>
      </c>
      <c r="N1334">
        <v>12682.25</v>
      </c>
      <c r="O1334">
        <v>10.5</v>
      </c>
      <c r="P1334">
        <v>0.100130463144162</v>
      </c>
    </row>
    <row r="1335" spans="1:16" x14ac:dyDescent="0.2">
      <c r="A1335" t="s">
        <v>4082</v>
      </c>
      <c r="B1335">
        <v>7.16824961131515E-2</v>
      </c>
      <c r="C1335">
        <v>19.229940068928101</v>
      </c>
      <c r="D1335">
        <v>0.39412067858988298</v>
      </c>
      <c r="E1335">
        <v>0.70602113165658698</v>
      </c>
      <c r="F1335">
        <v>0.99916976934644897</v>
      </c>
      <c r="G1335">
        <v>-4.6854691671559099</v>
      </c>
      <c r="H1335" t="s">
        <v>4083</v>
      </c>
      <c r="I1335" t="s">
        <v>4084</v>
      </c>
      <c r="J1335">
        <v>4627</v>
      </c>
      <c r="K1335" t="s">
        <v>4082</v>
      </c>
      <c r="L1335">
        <v>5946</v>
      </c>
      <c r="M1335">
        <v>1982</v>
      </c>
      <c r="N1335">
        <v>613760.94999999995</v>
      </c>
      <c r="O1335">
        <v>300.5</v>
      </c>
      <c r="P1335">
        <v>1</v>
      </c>
    </row>
    <row r="1336" spans="1:16" x14ac:dyDescent="0.2">
      <c r="A1336" t="s">
        <v>4085</v>
      </c>
      <c r="B1336">
        <v>0.11932585767749</v>
      </c>
      <c r="C1336">
        <v>15.720911025933599</v>
      </c>
      <c r="D1336">
        <v>0.82444682933198798</v>
      </c>
      <c r="E1336">
        <v>0.43870610238244701</v>
      </c>
      <c r="F1336">
        <v>0.99916976934644897</v>
      </c>
      <c r="G1336">
        <v>-4.6332294452551501</v>
      </c>
      <c r="H1336" t="s">
        <v>4086</v>
      </c>
      <c r="I1336" t="s">
        <v>4087</v>
      </c>
      <c r="J1336">
        <v>4628</v>
      </c>
      <c r="K1336" t="s">
        <v>4085</v>
      </c>
      <c r="L1336">
        <v>6024</v>
      </c>
      <c r="M1336">
        <v>2008</v>
      </c>
      <c r="N1336">
        <v>54849.576500000003</v>
      </c>
      <c r="O1336">
        <v>60.5</v>
      </c>
      <c r="P1336">
        <v>0.43301792828685298</v>
      </c>
    </row>
    <row r="1337" spans="1:16" x14ac:dyDescent="0.2">
      <c r="A1337" t="s">
        <v>4088</v>
      </c>
      <c r="B1337">
        <v>6.08401891031978E-2</v>
      </c>
      <c r="C1337">
        <v>15.808334151357201</v>
      </c>
      <c r="D1337">
        <v>0.370314732235762</v>
      </c>
      <c r="E1337">
        <v>0.72284450429938196</v>
      </c>
      <c r="F1337">
        <v>0.99916976934644897</v>
      </c>
      <c r="G1337">
        <v>-4.6874153473129496</v>
      </c>
      <c r="H1337" t="s">
        <v>4089</v>
      </c>
      <c r="I1337" t="s">
        <v>4090</v>
      </c>
      <c r="J1337">
        <v>9276</v>
      </c>
      <c r="K1337" t="s">
        <v>4088</v>
      </c>
      <c r="L1337">
        <v>2721</v>
      </c>
      <c r="M1337">
        <v>907</v>
      </c>
      <c r="N1337">
        <v>57210.131000000001</v>
      </c>
      <c r="O1337">
        <v>43</v>
      </c>
      <c r="P1337">
        <v>0.697905181918412</v>
      </c>
    </row>
    <row r="1338" spans="1:16" x14ac:dyDescent="0.2">
      <c r="A1338" t="s">
        <v>4091</v>
      </c>
      <c r="B1338">
        <v>0.32226193783397</v>
      </c>
      <c r="C1338">
        <v>14.301668299980401</v>
      </c>
      <c r="D1338">
        <v>2.2013181304487199</v>
      </c>
      <c r="E1338">
        <v>6.6275126466494194E-2</v>
      </c>
      <c r="F1338">
        <v>0.99916976934644897</v>
      </c>
      <c r="G1338">
        <v>-4.37906818141062</v>
      </c>
      <c r="H1338" t="s">
        <v>4092</v>
      </c>
      <c r="I1338" t="s">
        <v>4093</v>
      </c>
      <c r="J1338">
        <v>6646</v>
      </c>
      <c r="K1338" t="s">
        <v>4091</v>
      </c>
      <c r="L1338">
        <v>1653</v>
      </c>
      <c r="M1338">
        <v>551</v>
      </c>
      <c r="N1338">
        <v>21623.123</v>
      </c>
      <c r="O1338">
        <v>5.5</v>
      </c>
      <c r="P1338">
        <v>0.15063520871143399</v>
      </c>
    </row>
    <row r="1339" spans="1:16" x14ac:dyDescent="0.2">
      <c r="A1339" t="s">
        <v>4094</v>
      </c>
      <c r="B1339">
        <v>-0.13491069248460799</v>
      </c>
      <c r="C1339">
        <v>14.7286746696523</v>
      </c>
      <c r="D1339">
        <v>-0.80980411460822499</v>
      </c>
      <c r="E1339">
        <v>0.44650203159819402</v>
      </c>
      <c r="F1339">
        <v>0.99916976934644897</v>
      </c>
      <c r="G1339">
        <v>-4.6354624005316198</v>
      </c>
      <c r="H1339" t="s">
        <v>4095</v>
      </c>
      <c r="I1339" t="s">
        <v>4096</v>
      </c>
      <c r="J1339">
        <v>118</v>
      </c>
      <c r="K1339" t="s">
        <v>4094</v>
      </c>
      <c r="L1339">
        <v>2400</v>
      </c>
      <c r="M1339">
        <v>800</v>
      </c>
      <c r="N1339">
        <v>28084.5635</v>
      </c>
      <c r="O1339">
        <v>14</v>
      </c>
      <c r="P1339">
        <v>0.31</v>
      </c>
    </row>
    <row r="1340" spans="1:16" x14ac:dyDescent="0.2">
      <c r="A1340" t="s">
        <v>4097</v>
      </c>
      <c r="B1340">
        <v>0.27482419161173499</v>
      </c>
      <c r="C1340">
        <v>15.299561625444801</v>
      </c>
      <c r="D1340">
        <v>0.72534397652369798</v>
      </c>
      <c r="E1340">
        <v>0.49336229058414399</v>
      </c>
      <c r="F1340">
        <v>0.99916976934644897</v>
      </c>
      <c r="G1340">
        <v>-4.6478002236894698</v>
      </c>
      <c r="H1340" t="s">
        <v>4098</v>
      </c>
      <c r="I1340" t="s">
        <v>4099</v>
      </c>
      <c r="J1340">
        <v>682</v>
      </c>
      <c r="K1340" t="s">
        <v>4097</v>
      </c>
      <c r="L1340">
        <v>1158</v>
      </c>
      <c r="M1340">
        <v>386</v>
      </c>
      <c r="N1340">
        <v>40361.133999999998</v>
      </c>
      <c r="O1340">
        <v>7.5</v>
      </c>
      <c r="P1340">
        <v>0.25647668393782402</v>
      </c>
    </row>
    <row r="1341" spans="1:16" x14ac:dyDescent="0.2">
      <c r="A1341" t="s">
        <v>4100</v>
      </c>
      <c r="B1341">
        <v>8.5950377012075294E-2</v>
      </c>
      <c r="C1341">
        <v>16.9063880546239</v>
      </c>
      <c r="D1341">
        <v>0.30353959148162601</v>
      </c>
      <c r="E1341">
        <v>0.770902992140447</v>
      </c>
      <c r="F1341">
        <v>0.99916976934644897</v>
      </c>
      <c r="G1341">
        <v>-4.6922689409717302</v>
      </c>
      <c r="H1341" t="s">
        <v>4101</v>
      </c>
      <c r="I1341" t="s">
        <v>4102</v>
      </c>
      <c r="J1341">
        <v>2521</v>
      </c>
      <c r="K1341" t="s">
        <v>4100</v>
      </c>
      <c r="L1341">
        <v>1584</v>
      </c>
      <c r="M1341">
        <v>528</v>
      </c>
      <c r="N1341">
        <v>117390.88499999999</v>
      </c>
      <c r="O1341">
        <v>14</v>
      </c>
      <c r="P1341">
        <v>0.22821969696969699</v>
      </c>
    </row>
    <row r="1342" spans="1:16" x14ac:dyDescent="0.2">
      <c r="A1342" t="s">
        <v>4103</v>
      </c>
      <c r="B1342">
        <v>-2.96555598395329E-2</v>
      </c>
      <c r="C1342">
        <v>14.667007547022299</v>
      </c>
      <c r="D1342">
        <v>-0.22218495422370499</v>
      </c>
      <c r="E1342">
        <v>0.83094553250146996</v>
      </c>
      <c r="F1342">
        <v>0.99916976934644897</v>
      </c>
      <c r="G1342">
        <v>-4.6969378933983998</v>
      </c>
      <c r="H1342" t="s">
        <v>4104</v>
      </c>
      <c r="I1342" t="s">
        <v>4105</v>
      </c>
      <c r="J1342">
        <v>8021</v>
      </c>
      <c r="K1342" t="s">
        <v>4103</v>
      </c>
      <c r="L1342">
        <v>6273</v>
      </c>
      <c r="M1342">
        <v>2091</v>
      </c>
      <c r="N1342">
        <v>26736.639999999999</v>
      </c>
      <c r="O1342">
        <v>24</v>
      </c>
      <c r="P1342">
        <v>0.16834050693448099</v>
      </c>
    </row>
    <row r="1343" spans="1:16" x14ac:dyDescent="0.2">
      <c r="A1343" t="s">
        <v>4106</v>
      </c>
      <c r="B1343">
        <v>0.27744021847727002</v>
      </c>
      <c r="C1343">
        <v>15.712902454010701</v>
      </c>
      <c r="D1343">
        <v>0.74874526858423596</v>
      </c>
      <c r="E1343">
        <v>0.48005767647971798</v>
      </c>
      <c r="F1343">
        <v>0.99916976934644897</v>
      </c>
      <c r="G1343">
        <v>-4.6444777518863596</v>
      </c>
      <c r="H1343" t="s">
        <v>4107</v>
      </c>
      <c r="I1343" t="s">
        <v>4108</v>
      </c>
      <c r="J1343">
        <v>7913</v>
      </c>
      <c r="K1343" t="s">
        <v>4106</v>
      </c>
      <c r="L1343">
        <v>1143</v>
      </c>
      <c r="M1343">
        <v>381</v>
      </c>
      <c r="N1343">
        <v>54561.894</v>
      </c>
      <c r="O1343">
        <v>14</v>
      </c>
      <c r="P1343">
        <v>0.41994750656168001</v>
      </c>
    </row>
    <row r="1344" spans="1:16" x14ac:dyDescent="0.2">
      <c r="A1344" t="s">
        <v>4109</v>
      </c>
      <c r="B1344">
        <v>-8.0019050242375697E-2</v>
      </c>
      <c r="C1344">
        <v>14.5151651080868</v>
      </c>
      <c r="D1344">
        <v>-0.57181157519611803</v>
      </c>
      <c r="E1344">
        <v>0.58654851441465194</v>
      </c>
      <c r="F1344">
        <v>0.99916976934644897</v>
      </c>
      <c r="G1344">
        <v>-4.6675738507232101</v>
      </c>
      <c r="H1344" t="s">
        <v>4110</v>
      </c>
      <c r="I1344" t="s">
        <v>4111</v>
      </c>
      <c r="J1344">
        <v>4629</v>
      </c>
      <c r="K1344" t="s">
        <v>4109</v>
      </c>
      <c r="L1344">
        <v>5940</v>
      </c>
      <c r="M1344">
        <v>1980</v>
      </c>
      <c r="N1344">
        <v>22969.183499999999</v>
      </c>
      <c r="O1344">
        <v>2</v>
      </c>
      <c r="P1344">
        <v>8.0808080808080808E-3</v>
      </c>
    </row>
    <row r="1345" spans="1:16" x14ac:dyDescent="0.2">
      <c r="A1345" t="s">
        <v>4112</v>
      </c>
      <c r="B1345">
        <v>6.1231555528381797E-2</v>
      </c>
      <c r="C1345">
        <v>15.089431900248499</v>
      </c>
      <c r="D1345">
        <v>0.387531104272064</v>
      </c>
      <c r="E1345">
        <v>0.71066056294357405</v>
      </c>
      <c r="F1345">
        <v>0.99916976934644897</v>
      </c>
      <c r="G1345">
        <v>-4.6860190375563402</v>
      </c>
      <c r="H1345" t="s">
        <v>4113</v>
      </c>
      <c r="I1345" t="s">
        <v>4114</v>
      </c>
      <c r="J1345">
        <v>2745</v>
      </c>
      <c r="K1345" t="s">
        <v>4112</v>
      </c>
      <c r="L1345">
        <v>321</v>
      </c>
      <c r="M1345">
        <v>107</v>
      </c>
      <c r="N1345">
        <v>36270.821000000004</v>
      </c>
      <c r="O1345">
        <v>5</v>
      </c>
      <c r="P1345">
        <v>0.75700934579439205</v>
      </c>
    </row>
    <row r="1346" spans="1:16" x14ac:dyDescent="0.2">
      <c r="A1346" t="s">
        <v>4115</v>
      </c>
      <c r="B1346">
        <v>0.45493356123603401</v>
      </c>
      <c r="C1346">
        <v>14.038043658152001</v>
      </c>
      <c r="D1346">
        <v>1.30923345203859</v>
      </c>
      <c r="E1346">
        <v>0.23455990066954899</v>
      </c>
      <c r="F1346">
        <v>0.99916976934644897</v>
      </c>
      <c r="G1346">
        <v>-4.5481028536528099</v>
      </c>
      <c r="H1346" t="s">
        <v>4116</v>
      </c>
      <c r="I1346" t="s">
        <v>4117</v>
      </c>
      <c r="J1346">
        <v>5494</v>
      </c>
      <c r="K1346" t="s">
        <v>4115</v>
      </c>
      <c r="L1346">
        <v>1368</v>
      </c>
      <c r="M1346">
        <v>456</v>
      </c>
      <c r="N1346">
        <v>18297.800999999999</v>
      </c>
      <c r="O1346">
        <v>7</v>
      </c>
      <c r="P1346">
        <v>0.26096491228070201</v>
      </c>
    </row>
    <row r="1347" spans="1:16" x14ac:dyDescent="0.2">
      <c r="A1347" t="s">
        <v>4118</v>
      </c>
      <c r="B1347">
        <v>-0.58614511284664395</v>
      </c>
      <c r="C1347">
        <v>12.629729962363999</v>
      </c>
      <c r="D1347">
        <v>-1.4235916843591301</v>
      </c>
      <c r="E1347">
        <v>0.20046192828920101</v>
      </c>
      <c r="F1347">
        <v>0.99916976934644897</v>
      </c>
      <c r="G1347">
        <v>-4.5261156002192404</v>
      </c>
      <c r="H1347" t="s">
        <v>4119</v>
      </c>
      <c r="I1347" t="s">
        <v>4120</v>
      </c>
      <c r="J1347">
        <v>3849</v>
      </c>
      <c r="K1347" t="s">
        <v>4118</v>
      </c>
      <c r="L1347">
        <v>1920</v>
      </c>
      <c r="M1347">
        <v>640</v>
      </c>
      <c r="N1347">
        <v>5570.0356499999998</v>
      </c>
      <c r="O1347">
        <v>2.5</v>
      </c>
      <c r="P1347">
        <v>6.1718750000000003E-2</v>
      </c>
    </row>
    <row r="1348" spans="1:16" x14ac:dyDescent="0.2">
      <c r="A1348" t="s">
        <v>4121</v>
      </c>
      <c r="B1348">
        <v>3.6138182669409602E-2</v>
      </c>
      <c r="C1348">
        <v>13.561419002355599</v>
      </c>
      <c r="D1348">
        <v>8.8463243147293799E-2</v>
      </c>
      <c r="E1348">
        <v>0.93215511615679003</v>
      </c>
      <c r="F1348">
        <v>0.99916976934644897</v>
      </c>
      <c r="G1348">
        <v>-4.7015253424741097</v>
      </c>
      <c r="H1348" t="s">
        <v>4122</v>
      </c>
      <c r="I1348" t="s">
        <v>4123</v>
      </c>
      <c r="J1348">
        <v>3155</v>
      </c>
      <c r="K1348" t="s">
        <v>4121</v>
      </c>
      <c r="L1348">
        <v>978</v>
      </c>
      <c r="M1348">
        <v>326</v>
      </c>
      <c r="N1348">
        <v>11122.2345</v>
      </c>
      <c r="O1348">
        <v>3.5</v>
      </c>
      <c r="P1348">
        <v>0.153374233128834</v>
      </c>
    </row>
    <row r="1349" spans="1:16" x14ac:dyDescent="0.2">
      <c r="A1349" t="s">
        <v>4124</v>
      </c>
      <c r="B1349">
        <v>9.57218714654893E-2</v>
      </c>
      <c r="C1349">
        <v>16.4182139951271</v>
      </c>
      <c r="D1349">
        <v>0.37996868823957802</v>
      </c>
      <c r="E1349">
        <v>0.71600139662532802</v>
      </c>
      <c r="F1349">
        <v>0.99916976934644897</v>
      </c>
      <c r="G1349">
        <v>-4.6866395808051804</v>
      </c>
      <c r="H1349" t="s">
        <v>4125</v>
      </c>
      <c r="I1349" t="s">
        <v>4126</v>
      </c>
      <c r="J1349">
        <v>5701</v>
      </c>
      <c r="K1349" t="s">
        <v>4124</v>
      </c>
      <c r="L1349">
        <v>1302</v>
      </c>
      <c r="M1349">
        <v>434</v>
      </c>
      <c r="N1349">
        <v>85279.4375</v>
      </c>
      <c r="O1349">
        <v>35</v>
      </c>
      <c r="P1349">
        <v>0.87442396313364101</v>
      </c>
    </row>
    <row r="1350" spans="1:16" x14ac:dyDescent="0.2">
      <c r="A1350" t="s">
        <v>4127</v>
      </c>
      <c r="B1350">
        <v>0.46983336800217901</v>
      </c>
      <c r="C1350">
        <v>13.701557299166099</v>
      </c>
      <c r="D1350">
        <v>1.6168169841637801</v>
      </c>
      <c r="E1350">
        <v>0.152940554528471</v>
      </c>
      <c r="F1350">
        <v>0.99916976934644897</v>
      </c>
      <c r="G1350">
        <v>-4.4885509000247996</v>
      </c>
      <c r="H1350" t="s">
        <v>4128</v>
      </c>
      <c r="I1350" t="s">
        <v>4129</v>
      </c>
      <c r="J1350">
        <v>402</v>
      </c>
      <c r="K1350" t="s">
        <v>4127</v>
      </c>
      <c r="L1350">
        <v>555</v>
      </c>
      <c r="M1350">
        <v>185</v>
      </c>
      <c r="N1350">
        <v>14232.512500000001</v>
      </c>
      <c r="O1350">
        <v>5</v>
      </c>
      <c r="P1350">
        <v>0.45405405405405402</v>
      </c>
    </row>
    <row r="1351" spans="1:16" x14ac:dyDescent="0.2">
      <c r="A1351" t="s">
        <v>4130</v>
      </c>
      <c r="B1351">
        <v>5.83582150764261E-2</v>
      </c>
      <c r="C1351">
        <v>15.9875681122095</v>
      </c>
      <c r="D1351">
        <v>0.33172718726919798</v>
      </c>
      <c r="E1351">
        <v>0.75046743564912299</v>
      </c>
      <c r="F1351">
        <v>0.99916976934644897</v>
      </c>
      <c r="G1351">
        <v>-4.6903303152206099</v>
      </c>
      <c r="H1351" t="s">
        <v>4131</v>
      </c>
      <c r="I1351" t="s">
        <v>4132</v>
      </c>
      <c r="J1351">
        <v>403</v>
      </c>
      <c r="K1351" t="s">
        <v>4130</v>
      </c>
      <c r="L1351">
        <v>549</v>
      </c>
      <c r="M1351">
        <v>183</v>
      </c>
      <c r="N1351">
        <v>62447.112500000003</v>
      </c>
      <c r="O1351">
        <v>9</v>
      </c>
      <c r="P1351">
        <v>0.70491803278688503</v>
      </c>
    </row>
    <row r="1352" spans="1:16" x14ac:dyDescent="0.2">
      <c r="A1352" t="s">
        <v>4133</v>
      </c>
      <c r="B1352">
        <v>7.2483271633368304E-2</v>
      </c>
      <c r="C1352">
        <v>15.28407171233</v>
      </c>
      <c r="D1352">
        <v>0.32377504097512899</v>
      </c>
      <c r="E1352">
        <v>0.75621146429542296</v>
      </c>
      <c r="F1352">
        <v>0.99916976934644897</v>
      </c>
      <c r="G1352">
        <v>-4.6908936769355698</v>
      </c>
      <c r="H1352" t="s">
        <v>4134</v>
      </c>
      <c r="I1352" t="s">
        <v>4135</v>
      </c>
      <c r="J1352">
        <v>5605</v>
      </c>
      <c r="K1352" t="s">
        <v>4133</v>
      </c>
      <c r="L1352">
        <v>1203</v>
      </c>
      <c r="M1352">
        <v>401</v>
      </c>
      <c r="N1352">
        <v>40200.705000000002</v>
      </c>
      <c r="O1352">
        <v>18</v>
      </c>
      <c r="P1352">
        <v>0.486284289276808</v>
      </c>
    </row>
    <row r="1353" spans="1:16" x14ac:dyDescent="0.2">
      <c r="A1353" t="s">
        <v>4136</v>
      </c>
      <c r="B1353">
        <v>7.0981299361900299E-2</v>
      </c>
      <c r="C1353">
        <v>16.981291256350801</v>
      </c>
      <c r="D1353">
        <v>0.38280029058008902</v>
      </c>
      <c r="E1353">
        <v>0.71399957808550696</v>
      </c>
      <c r="F1353">
        <v>0.99916976934644897</v>
      </c>
      <c r="G1353">
        <v>-4.68640854853696</v>
      </c>
      <c r="H1353" t="s">
        <v>4137</v>
      </c>
      <c r="I1353" t="s">
        <v>4138</v>
      </c>
      <c r="J1353">
        <v>509</v>
      </c>
      <c r="K1353" t="s">
        <v>4136</v>
      </c>
      <c r="L1353">
        <v>897</v>
      </c>
      <c r="M1353">
        <v>299</v>
      </c>
      <c r="N1353">
        <v>130211.2325</v>
      </c>
      <c r="O1353">
        <v>13</v>
      </c>
      <c r="P1353">
        <v>0.51003344481605395</v>
      </c>
    </row>
    <row r="1354" spans="1:16" x14ac:dyDescent="0.2">
      <c r="A1354" t="s">
        <v>4139</v>
      </c>
      <c r="B1354">
        <v>2.8433727354169502E-2</v>
      </c>
      <c r="C1354">
        <v>14.3946529582143</v>
      </c>
      <c r="D1354">
        <v>0.123786759206597</v>
      </c>
      <c r="E1354">
        <v>0.905200820571751</v>
      </c>
      <c r="F1354">
        <v>0.99916976934644897</v>
      </c>
      <c r="G1354">
        <v>-4.70069349302684</v>
      </c>
      <c r="H1354" t="s">
        <v>4140</v>
      </c>
      <c r="I1354" t="s">
        <v>4141</v>
      </c>
      <c r="J1354">
        <v>529</v>
      </c>
      <c r="K1354" t="s">
        <v>4139</v>
      </c>
      <c r="L1354">
        <v>681</v>
      </c>
      <c r="M1354">
        <v>227</v>
      </c>
      <c r="N1354">
        <v>21569.129000000001</v>
      </c>
      <c r="O1354">
        <v>6.5</v>
      </c>
      <c r="P1354">
        <v>0.36784140969162998</v>
      </c>
    </row>
    <row r="1355" spans="1:16" x14ac:dyDescent="0.2">
      <c r="A1355" t="s">
        <v>4142</v>
      </c>
      <c r="B1355">
        <v>-1.69448326019506E-3</v>
      </c>
      <c r="C1355">
        <v>16.047169240348001</v>
      </c>
      <c r="D1355">
        <v>-1.2487298470800001E-2</v>
      </c>
      <c r="E1355">
        <v>0.99040903883492404</v>
      </c>
      <c r="F1355">
        <v>0.99916976934644897</v>
      </c>
      <c r="G1355">
        <v>-4.7023781019459401</v>
      </c>
      <c r="H1355" t="s">
        <v>4143</v>
      </c>
      <c r="I1355" t="s">
        <v>4144</v>
      </c>
      <c r="J1355">
        <v>1371</v>
      </c>
      <c r="K1355" t="s">
        <v>4142</v>
      </c>
      <c r="L1355">
        <v>1365</v>
      </c>
      <c r="M1355">
        <v>455</v>
      </c>
      <c r="N1355">
        <v>68607.350000000006</v>
      </c>
      <c r="O1355">
        <v>18</v>
      </c>
      <c r="P1355">
        <v>0.47032967032966999</v>
      </c>
    </row>
    <row r="1356" spans="1:16" x14ac:dyDescent="0.2">
      <c r="A1356" t="s">
        <v>4145</v>
      </c>
      <c r="B1356">
        <v>0.210660920218292</v>
      </c>
      <c r="C1356">
        <v>19.123342803976701</v>
      </c>
      <c r="D1356">
        <v>0.62194089552447696</v>
      </c>
      <c r="E1356">
        <v>0.55502529579576099</v>
      </c>
      <c r="F1356">
        <v>0.99916976934644897</v>
      </c>
      <c r="G1356">
        <v>-4.6615238422769396</v>
      </c>
      <c r="H1356" t="s">
        <v>4146</v>
      </c>
      <c r="I1356" t="s">
        <v>4147</v>
      </c>
      <c r="J1356">
        <v>6124</v>
      </c>
      <c r="K1356" t="s">
        <v>4145</v>
      </c>
      <c r="L1356">
        <v>1284</v>
      </c>
      <c r="M1356">
        <v>428</v>
      </c>
      <c r="N1356">
        <v>593930.35</v>
      </c>
      <c r="O1356">
        <v>43</v>
      </c>
      <c r="P1356">
        <v>0.94976635514018704</v>
      </c>
    </row>
    <row r="1357" spans="1:16" x14ac:dyDescent="0.2">
      <c r="A1357" t="s">
        <v>4148</v>
      </c>
      <c r="B1357">
        <v>-0.28060052107233002</v>
      </c>
      <c r="C1357">
        <v>14.9364757430421</v>
      </c>
      <c r="D1357">
        <v>-1.5576569343205</v>
      </c>
      <c r="E1357">
        <v>0.16624502165023999</v>
      </c>
      <c r="F1357">
        <v>0.99916976934644897</v>
      </c>
      <c r="G1357">
        <v>-4.5000638532788697</v>
      </c>
      <c r="H1357" t="s">
        <v>4149</v>
      </c>
      <c r="I1357" t="s">
        <v>4150</v>
      </c>
      <c r="J1357">
        <v>4521</v>
      </c>
      <c r="K1357" t="s">
        <v>4148</v>
      </c>
      <c r="L1357">
        <v>540</v>
      </c>
      <c r="M1357">
        <v>180</v>
      </c>
      <c r="N1357">
        <v>29591.1895</v>
      </c>
      <c r="O1357">
        <v>8</v>
      </c>
      <c r="P1357">
        <v>0.47222222222222199</v>
      </c>
    </row>
    <row r="1358" spans="1:16" x14ac:dyDescent="0.2">
      <c r="A1358" t="s">
        <v>4151</v>
      </c>
      <c r="B1358">
        <v>9.3328070147752101E-2</v>
      </c>
      <c r="C1358">
        <v>14.5789798792644</v>
      </c>
      <c r="D1358">
        <v>0.53401469402135404</v>
      </c>
      <c r="E1358">
        <v>0.61098554839015395</v>
      </c>
      <c r="F1358">
        <v>0.99916976934644897</v>
      </c>
      <c r="G1358">
        <v>-4.6718565306678803</v>
      </c>
      <c r="H1358" t="s">
        <v>4152</v>
      </c>
      <c r="I1358" t="s">
        <v>4153</v>
      </c>
      <c r="J1358">
        <v>9361</v>
      </c>
      <c r="K1358" t="s">
        <v>4151</v>
      </c>
      <c r="L1358">
        <v>2880</v>
      </c>
      <c r="M1358">
        <v>960</v>
      </c>
      <c r="N1358">
        <v>26071.016500000002</v>
      </c>
      <c r="O1358">
        <v>18.5</v>
      </c>
      <c r="P1358">
        <v>0.32343749999999999</v>
      </c>
    </row>
    <row r="1359" spans="1:16" x14ac:dyDescent="0.2">
      <c r="A1359" t="s">
        <v>4154</v>
      </c>
      <c r="B1359">
        <v>-0.15276937879749</v>
      </c>
      <c r="C1359">
        <v>15.3377866468271</v>
      </c>
      <c r="D1359">
        <v>-1.15195893169005</v>
      </c>
      <c r="E1359">
        <v>0.28969017542526598</v>
      </c>
      <c r="F1359">
        <v>0.99916976934644897</v>
      </c>
      <c r="G1359">
        <v>-4.5775554412912802</v>
      </c>
      <c r="H1359" t="s">
        <v>4155</v>
      </c>
      <c r="I1359" t="s">
        <v>4156</v>
      </c>
      <c r="J1359">
        <v>5236</v>
      </c>
      <c r="K1359" t="s">
        <v>4154</v>
      </c>
      <c r="L1359">
        <v>1755</v>
      </c>
      <c r="M1359">
        <v>585</v>
      </c>
      <c r="N1359">
        <v>41288.144500000002</v>
      </c>
      <c r="O1359">
        <v>28</v>
      </c>
      <c r="P1359">
        <v>0.59572649572649605</v>
      </c>
    </row>
    <row r="1360" spans="1:16" x14ac:dyDescent="0.2">
      <c r="A1360" t="s">
        <v>4157</v>
      </c>
      <c r="B1360">
        <v>-0.262080789493222</v>
      </c>
      <c r="C1360">
        <v>15.2513155618025</v>
      </c>
      <c r="D1360">
        <v>-1.0958206279737699</v>
      </c>
      <c r="E1360">
        <v>0.31185045651870802</v>
      </c>
      <c r="F1360">
        <v>0.99916976934644897</v>
      </c>
      <c r="G1360">
        <v>-4.58773962497217</v>
      </c>
      <c r="H1360" t="s">
        <v>4158</v>
      </c>
      <c r="I1360" t="s">
        <v>4159</v>
      </c>
      <c r="J1360">
        <v>5501</v>
      </c>
      <c r="K1360" t="s">
        <v>4157</v>
      </c>
      <c r="L1360">
        <v>1014</v>
      </c>
      <c r="M1360">
        <v>338</v>
      </c>
      <c r="N1360">
        <v>39973.737999999998</v>
      </c>
      <c r="O1360">
        <v>3.5</v>
      </c>
      <c r="P1360">
        <v>0.171597633136095</v>
      </c>
    </row>
    <row r="1361" spans="1:16" x14ac:dyDescent="0.2">
      <c r="A1361" t="s">
        <v>4160</v>
      </c>
      <c r="B1361">
        <v>-7.2030239909944199E-2</v>
      </c>
      <c r="C1361">
        <v>14.7806351667291</v>
      </c>
      <c r="D1361">
        <v>-0.469040468586291</v>
      </c>
      <c r="E1361">
        <v>0.65426734538506703</v>
      </c>
      <c r="F1361">
        <v>0.99916976934644897</v>
      </c>
      <c r="G1361">
        <v>-4.6786301126532299</v>
      </c>
      <c r="H1361" t="s">
        <v>4161</v>
      </c>
      <c r="I1361" t="s">
        <v>4162</v>
      </c>
      <c r="J1361">
        <v>2794</v>
      </c>
      <c r="K1361" t="s">
        <v>4160</v>
      </c>
      <c r="L1361">
        <v>1824</v>
      </c>
      <c r="M1361">
        <v>608</v>
      </c>
      <c r="N1361">
        <v>29474.334500000001</v>
      </c>
      <c r="O1361">
        <v>11.5</v>
      </c>
      <c r="P1361">
        <v>0.24342105263157901</v>
      </c>
    </row>
    <row r="1362" spans="1:16" x14ac:dyDescent="0.2">
      <c r="A1362" t="s">
        <v>4163</v>
      </c>
      <c r="B1362">
        <v>-0.387922680326094</v>
      </c>
      <c r="C1362">
        <v>12.296568854583199</v>
      </c>
      <c r="D1362">
        <v>-0.97572198974190605</v>
      </c>
      <c r="E1362">
        <v>0.36389066604787801</v>
      </c>
      <c r="F1362">
        <v>0.99916976934644897</v>
      </c>
      <c r="G1362">
        <v>-4.6087364496339802</v>
      </c>
      <c r="H1362" t="s">
        <v>4164</v>
      </c>
      <c r="I1362" t="s">
        <v>4165</v>
      </c>
      <c r="J1362">
        <v>5268</v>
      </c>
      <c r="K1362" t="s">
        <v>4163</v>
      </c>
      <c r="L1362">
        <v>1128</v>
      </c>
      <c r="M1362">
        <v>376</v>
      </c>
      <c r="N1362">
        <v>4907.3738000000003</v>
      </c>
      <c r="O1362">
        <v>2</v>
      </c>
      <c r="P1362">
        <v>9.0425531914893595E-2</v>
      </c>
    </row>
    <row r="1363" spans="1:16" x14ac:dyDescent="0.2">
      <c r="A1363" t="s">
        <v>4166</v>
      </c>
      <c r="B1363">
        <v>0.30733172673449799</v>
      </c>
      <c r="C1363">
        <v>12.480962412095501</v>
      </c>
      <c r="D1363">
        <v>1.8835287588446299</v>
      </c>
      <c r="E1363">
        <v>0.104575140129312</v>
      </c>
      <c r="F1363">
        <v>0.99916976934644897</v>
      </c>
      <c r="G1363">
        <v>-4.4372546344392703</v>
      </c>
      <c r="H1363" t="s">
        <v>4167</v>
      </c>
      <c r="I1363" t="s">
        <v>4168</v>
      </c>
      <c r="J1363">
        <v>5438</v>
      </c>
      <c r="K1363" t="s">
        <v>4166</v>
      </c>
      <c r="L1363">
        <v>378</v>
      </c>
      <c r="M1363">
        <v>126</v>
      </c>
      <c r="N1363">
        <v>5663.0320000000002</v>
      </c>
      <c r="O1363">
        <v>5</v>
      </c>
      <c r="P1363">
        <v>0.60317460317460303</v>
      </c>
    </row>
    <row r="1364" spans="1:16" x14ac:dyDescent="0.2">
      <c r="A1364" t="s">
        <v>4169</v>
      </c>
      <c r="B1364">
        <v>7.0819665638350002E-2</v>
      </c>
      <c r="C1364">
        <v>15.4019144080623</v>
      </c>
      <c r="D1364">
        <v>0.384708808265805</v>
      </c>
      <c r="E1364">
        <v>0.71265171845603503</v>
      </c>
      <c r="F1364">
        <v>0.99916976934644897</v>
      </c>
      <c r="G1364">
        <v>-4.6862519405039</v>
      </c>
      <c r="H1364" t="s">
        <v>4170</v>
      </c>
      <c r="I1364" t="s">
        <v>4171</v>
      </c>
      <c r="J1364">
        <v>1743</v>
      </c>
      <c r="K1364" t="s">
        <v>4169</v>
      </c>
      <c r="L1364">
        <v>1362</v>
      </c>
      <c r="M1364">
        <v>454</v>
      </c>
      <c r="N1364">
        <v>43456.334000000003</v>
      </c>
      <c r="O1364">
        <v>13.5</v>
      </c>
      <c r="P1364">
        <v>0.34361233480176201</v>
      </c>
    </row>
    <row r="1365" spans="1:16" x14ac:dyDescent="0.2">
      <c r="A1365" t="s">
        <v>4172</v>
      </c>
      <c r="B1365">
        <v>-0.76177171128958898</v>
      </c>
      <c r="C1365">
        <v>13.1398046050078</v>
      </c>
      <c r="D1365">
        <v>-0.96073649219835699</v>
      </c>
      <c r="E1365">
        <v>0.37083701672439301</v>
      </c>
      <c r="F1365">
        <v>0.99916976934644897</v>
      </c>
      <c r="G1365">
        <v>-4.6112687505266896</v>
      </c>
      <c r="H1365" t="s">
        <v>4173</v>
      </c>
      <c r="I1365" t="s">
        <v>4174</v>
      </c>
      <c r="J1365">
        <v>2766</v>
      </c>
      <c r="K1365" t="s">
        <v>4172</v>
      </c>
      <c r="L1365">
        <v>1038</v>
      </c>
      <c r="M1365">
        <v>346</v>
      </c>
      <c r="N1365">
        <v>11564.642</v>
      </c>
      <c r="O1365">
        <v>1</v>
      </c>
      <c r="P1365">
        <v>8.3815028901734104E-2</v>
      </c>
    </row>
    <row r="1366" spans="1:16" x14ac:dyDescent="0.2">
      <c r="A1366" t="s">
        <v>4175</v>
      </c>
      <c r="B1366">
        <v>-0.29573563922313501</v>
      </c>
      <c r="C1366">
        <v>13.0602705973719</v>
      </c>
      <c r="D1366">
        <v>-0.840636244367997</v>
      </c>
      <c r="E1366">
        <v>0.43020038850725101</v>
      </c>
      <c r="F1366">
        <v>0.99916976934644897</v>
      </c>
      <c r="G1366">
        <v>-4.6307301377489702</v>
      </c>
      <c r="H1366" t="s">
        <v>4176</v>
      </c>
      <c r="I1366" t="s">
        <v>4177</v>
      </c>
      <c r="J1366">
        <v>2879</v>
      </c>
      <c r="K1366" t="s">
        <v>4175</v>
      </c>
      <c r="L1366">
        <v>768</v>
      </c>
      <c r="M1366">
        <v>256</v>
      </c>
      <c r="N1366">
        <v>8025.9041999999999</v>
      </c>
      <c r="O1366">
        <v>2.5</v>
      </c>
      <c r="P1366">
        <v>0.10546875</v>
      </c>
    </row>
    <row r="1367" spans="1:16" x14ac:dyDescent="0.2">
      <c r="A1367" t="s">
        <v>4178</v>
      </c>
      <c r="B1367">
        <v>-0.14456725439948301</v>
      </c>
      <c r="C1367">
        <v>17.178779215416299</v>
      </c>
      <c r="D1367">
        <v>-0.99699322092857801</v>
      </c>
      <c r="E1367">
        <v>0.35420478771841801</v>
      </c>
      <c r="F1367">
        <v>0.99916976934644897</v>
      </c>
      <c r="G1367">
        <v>-4.6051061884818001</v>
      </c>
      <c r="H1367" t="s">
        <v>4179</v>
      </c>
      <c r="I1367" t="s">
        <v>4180</v>
      </c>
      <c r="J1367">
        <v>6727</v>
      </c>
      <c r="K1367" t="s">
        <v>4178</v>
      </c>
      <c r="L1367">
        <v>411</v>
      </c>
      <c r="M1367">
        <v>137</v>
      </c>
      <c r="N1367">
        <v>152005.24</v>
      </c>
      <c r="O1367">
        <v>7.5</v>
      </c>
      <c r="P1367">
        <v>0.64233576642335799</v>
      </c>
    </row>
    <row r="1368" spans="1:16" x14ac:dyDescent="0.2">
      <c r="A1368" t="s">
        <v>4181</v>
      </c>
      <c r="B1368">
        <v>0.163227235221479</v>
      </c>
      <c r="C1368">
        <v>15.146260353810799</v>
      </c>
      <c r="D1368">
        <v>0.69763261814201105</v>
      </c>
      <c r="E1368">
        <v>0.50943161736337395</v>
      </c>
      <c r="F1368">
        <v>0.99916976934644897</v>
      </c>
      <c r="G1368">
        <v>-4.6516345159517396</v>
      </c>
      <c r="H1368" t="s">
        <v>4182</v>
      </c>
      <c r="I1368" t="s">
        <v>4183</v>
      </c>
      <c r="J1368">
        <v>23636</v>
      </c>
      <c r="K1368" t="s">
        <v>4181</v>
      </c>
      <c r="L1368">
        <v>1569</v>
      </c>
      <c r="M1368">
        <v>523</v>
      </c>
      <c r="N1368">
        <v>33740.035499999998</v>
      </c>
      <c r="O1368">
        <v>9</v>
      </c>
      <c r="P1368">
        <v>0.28107074569789697</v>
      </c>
    </row>
    <row r="1369" spans="1:16" x14ac:dyDescent="0.2">
      <c r="A1369" t="s">
        <v>4184</v>
      </c>
      <c r="B1369">
        <v>-0.32868820548660699</v>
      </c>
      <c r="C1369">
        <v>13.893240098698</v>
      </c>
      <c r="D1369">
        <v>-1.5817924576809601</v>
      </c>
      <c r="E1369">
        <v>0.16069140903049001</v>
      </c>
      <c r="F1369">
        <v>0.99916976934644897</v>
      </c>
      <c r="G1369">
        <v>-4.4953654425268104</v>
      </c>
      <c r="H1369" t="s">
        <v>4185</v>
      </c>
      <c r="I1369" t="s">
        <v>4186</v>
      </c>
      <c r="J1369">
        <v>3241</v>
      </c>
      <c r="K1369" t="s">
        <v>4184</v>
      </c>
      <c r="L1369">
        <v>582</v>
      </c>
      <c r="M1369">
        <v>194</v>
      </c>
      <c r="N1369">
        <v>13384.578</v>
      </c>
      <c r="O1369">
        <v>2.5</v>
      </c>
      <c r="P1369">
        <v>0.134020618556701</v>
      </c>
    </row>
    <row r="1370" spans="1:16" x14ac:dyDescent="0.2">
      <c r="A1370" t="s">
        <v>4187</v>
      </c>
      <c r="B1370">
        <v>0.16971310329060599</v>
      </c>
      <c r="C1370">
        <v>14.286589370407199</v>
      </c>
      <c r="D1370">
        <v>0.71943028814754895</v>
      </c>
      <c r="E1370">
        <v>0.49676304740920502</v>
      </c>
      <c r="F1370">
        <v>0.99916976934644897</v>
      </c>
      <c r="G1370">
        <v>-4.6486277024344203</v>
      </c>
      <c r="H1370" t="s">
        <v>4188</v>
      </c>
      <c r="I1370" t="s">
        <v>4189</v>
      </c>
      <c r="J1370">
        <v>2222</v>
      </c>
      <c r="K1370" t="s">
        <v>4187</v>
      </c>
      <c r="L1370">
        <v>1431</v>
      </c>
      <c r="M1370">
        <v>477</v>
      </c>
      <c r="N1370">
        <v>21150.965</v>
      </c>
      <c r="O1370">
        <v>9</v>
      </c>
      <c r="P1370">
        <v>0.28511530398322799</v>
      </c>
    </row>
    <row r="1371" spans="1:16" x14ac:dyDescent="0.2">
      <c r="A1371" t="s">
        <v>4190</v>
      </c>
      <c r="B1371">
        <v>-6.0655351060418597E-2</v>
      </c>
      <c r="C1371">
        <v>19.225329916460499</v>
      </c>
      <c r="D1371">
        <v>-0.243821033549387</v>
      </c>
      <c r="E1371">
        <v>0.81483754355141802</v>
      </c>
      <c r="F1371">
        <v>0.99916976934644897</v>
      </c>
      <c r="G1371">
        <v>-4.6958323166196596</v>
      </c>
      <c r="H1371" t="s">
        <v>4191</v>
      </c>
      <c r="I1371" t="s">
        <v>4192</v>
      </c>
      <c r="J1371">
        <v>8407</v>
      </c>
      <c r="K1371" t="s">
        <v>4190</v>
      </c>
      <c r="L1371">
        <v>663</v>
      </c>
      <c r="M1371">
        <v>221</v>
      </c>
      <c r="N1371">
        <v>584382</v>
      </c>
      <c r="O1371">
        <v>35</v>
      </c>
      <c r="P1371">
        <v>1</v>
      </c>
    </row>
    <row r="1372" spans="1:16" x14ac:dyDescent="0.2">
      <c r="A1372" t="s">
        <v>4193</v>
      </c>
      <c r="B1372">
        <v>-0.13312102806891299</v>
      </c>
      <c r="C1372">
        <v>16.859496195058401</v>
      </c>
      <c r="D1372">
        <v>-0.98744982181626195</v>
      </c>
      <c r="E1372">
        <v>0.35852516246598198</v>
      </c>
      <c r="F1372">
        <v>0.99916976934644897</v>
      </c>
      <c r="G1372">
        <v>-4.6067400126770801</v>
      </c>
      <c r="H1372" t="s">
        <v>4194</v>
      </c>
      <c r="I1372" t="s">
        <v>4195</v>
      </c>
      <c r="J1372">
        <v>6888</v>
      </c>
      <c r="K1372" t="s">
        <v>4193</v>
      </c>
      <c r="L1372">
        <v>1014</v>
      </c>
      <c r="M1372">
        <v>338</v>
      </c>
      <c r="N1372">
        <v>119103.46799999999</v>
      </c>
      <c r="O1372">
        <v>18</v>
      </c>
      <c r="P1372">
        <v>0.50147928994082802</v>
      </c>
    </row>
    <row r="1373" spans="1:16" x14ac:dyDescent="0.2">
      <c r="A1373" t="s">
        <v>4196</v>
      </c>
      <c r="B1373">
        <v>-3.1815426748869099E-2</v>
      </c>
      <c r="C1373">
        <v>14.9195267691815</v>
      </c>
      <c r="D1373">
        <v>-0.20243705349847199</v>
      </c>
      <c r="E1373">
        <v>0.84572553202266698</v>
      </c>
      <c r="F1373">
        <v>0.99916976934644897</v>
      </c>
      <c r="G1373">
        <v>-4.6978597050653699</v>
      </c>
      <c r="H1373" t="s">
        <v>4197</v>
      </c>
      <c r="I1373" t="s">
        <v>4198</v>
      </c>
      <c r="J1373">
        <v>2109</v>
      </c>
      <c r="K1373" t="s">
        <v>4196</v>
      </c>
      <c r="L1373">
        <v>1041</v>
      </c>
      <c r="M1373">
        <v>347</v>
      </c>
      <c r="N1373">
        <v>31406.828000000001</v>
      </c>
      <c r="O1373">
        <v>7</v>
      </c>
      <c r="P1373">
        <v>0.27089337175792499</v>
      </c>
    </row>
    <row r="1374" spans="1:16" x14ac:dyDescent="0.2">
      <c r="A1374" t="s">
        <v>4199</v>
      </c>
      <c r="B1374">
        <v>0.37568339896916603</v>
      </c>
      <c r="C1374">
        <v>17.013834761915099</v>
      </c>
      <c r="D1374">
        <v>0.85633952324538998</v>
      </c>
      <c r="E1374">
        <v>0.42206433973915503</v>
      </c>
      <c r="F1374">
        <v>0.99916976934644897</v>
      </c>
      <c r="G1374">
        <v>-4.62827603855047</v>
      </c>
      <c r="H1374" t="s">
        <v>4200</v>
      </c>
      <c r="I1374" t="s">
        <v>4201</v>
      </c>
      <c r="J1374">
        <v>27316</v>
      </c>
      <c r="K1374" t="s">
        <v>4199</v>
      </c>
      <c r="L1374">
        <v>1176</v>
      </c>
      <c r="M1374">
        <v>392</v>
      </c>
      <c r="N1374">
        <v>137827.27499999999</v>
      </c>
      <c r="O1374">
        <v>20.5</v>
      </c>
      <c r="P1374">
        <v>0.52678571428571397</v>
      </c>
    </row>
    <row r="1375" spans="1:16" x14ac:dyDescent="0.2">
      <c r="A1375" t="s">
        <v>4202</v>
      </c>
      <c r="B1375">
        <v>0.41476784871122302</v>
      </c>
      <c r="C1375">
        <v>14.6505510642268</v>
      </c>
      <c r="D1375">
        <v>1.6631722014044199</v>
      </c>
      <c r="E1375">
        <v>0.14322315902399399</v>
      </c>
      <c r="F1375">
        <v>0.99916976934644897</v>
      </c>
      <c r="G1375">
        <v>-4.4795458531389496</v>
      </c>
      <c r="H1375" t="s">
        <v>4203</v>
      </c>
      <c r="I1375" t="s">
        <v>4204</v>
      </c>
      <c r="J1375">
        <v>8161</v>
      </c>
      <c r="K1375" t="s">
        <v>4202</v>
      </c>
      <c r="L1375">
        <v>1731</v>
      </c>
      <c r="M1375">
        <v>577</v>
      </c>
      <c r="N1375">
        <v>26585.1325</v>
      </c>
      <c r="O1375">
        <v>4</v>
      </c>
      <c r="P1375">
        <v>0.110918544194107</v>
      </c>
    </row>
    <row r="1376" spans="1:16" x14ac:dyDescent="0.2">
      <c r="A1376" t="s">
        <v>4205</v>
      </c>
      <c r="B1376">
        <v>-9.2864334831794806E-2</v>
      </c>
      <c r="C1376">
        <v>13.859213088040701</v>
      </c>
      <c r="D1376">
        <v>-0.54828211145165495</v>
      </c>
      <c r="E1376">
        <v>0.60169517670791095</v>
      </c>
      <c r="F1376">
        <v>0.99916976934644897</v>
      </c>
      <c r="G1376">
        <v>-4.6702687926079696</v>
      </c>
      <c r="H1376" t="s">
        <v>4206</v>
      </c>
      <c r="I1376" t="s">
        <v>4207</v>
      </c>
      <c r="J1376">
        <v>2677</v>
      </c>
      <c r="K1376" t="s">
        <v>4205</v>
      </c>
      <c r="L1376">
        <v>2277</v>
      </c>
      <c r="M1376">
        <v>759</v>
      </c>
      <c r="N1376">
        <v>15559.1875</v>
      </c>
      <c r="O1376">
        <v>3</v>
      </c>
      <c r="P1376">
        <v>5.7971014492753603E-2</v>
      </c>
    </row>
    <row r="1377" spans="1:16" x14ac:dyDescent="0.2">
      <c r="A1377" t="s">
        <v>4208</v>
      </c>
      <c r="B1377">
        <v>0.114221917711978</v>
      </c>
      <c r="C1377">
        <v>15.2892323693641</v>
      </c>
      <c r="D1377">
        <v>0.62531679473437296</v>
      </c>
      <c r="E1377">
        <v>0.55293974998082696</v>
      </c>
      <c r="F1377">
        <v>0.99916976934644897</v>
      </c>
      <c r="G1377">
        <v>-4.6611017209539902</v>
      </c>
      <c r="H1377" t="s">
        <v>4209</v>
      </c>
      <c r="I1377" t="s">
        <v>4210</v>
      </c>
      <c r="J1377">
        <v>523</v>
      </c>
      <c r="K1377" t="s">
        <v>4208</v>
      </c>
      <c r="L1377">
        <v>1854</v>
      </c>
      <c r="M1377">
        <v>618</v>
      </c>
      <c r="N1377">
        <v>40269.483500000002</v>
      </c>
      <c r="O1377">
        <v>29.5</v>
      </c>
      <c r="P1377">
        <v>0.61731391585760498</v>
      </c>
    </row>
    <row r="1378" spans="1:16" x14ac:dyDescent="0.2">
      <c r="A1378" t="s">
        <v>4211</v>
      </c>
      <c r="B1378">
        <v>3.9966727029270302E-2</v>
      </c>
      <c r="C1378">
        <v>18.1929585368011</v>
      </c>
      <c r="D1378">
        <v>0.30936704970134399</v>
      </c>
      <c r="E1378">
        <v>0.76666127175701304</v>
      </c>
      <c r="F1378">
        <v>0.99916976934644897</v>
      </c>
      <c r="G1378">
        <v>-4.6918815041672897</v>
      </c>
      <c r="H1378" t="s">
        <v>4212</v>
      </c>
      <c r="I1378" t="s">
        <v>4213</v>
      </c>
      <c r="J1378">
        <v>3313</v>
      </c>
      <c r="K1378" t="s">
        <v>4211</v>
      </c>
      <c r="L1378">
        <v>2040</v>
      </c>
      <c r="M1378">
        <v>680</v>
      </c>
      <c r="N1378">
        <v>298991.55</v>
      </c>
      <c r="O1378">
        <v>54</v>
      </c>
      <c r="P1378">
        <v>0.90147058823529402</v>
      </c>
    </row>
    <row r="1379" spans="1:16" x14ac:dyDescent="0.2">
      <c r="A1379" t="s">
        <v>4214</v>
      </c>
      <c r="B1379">
        <v>-6.6556259322489097E-2</v>
      </c>
      <c r="C1379">
        <v>17.522794564015399</v>
      </c>
      <c r="D1379">
        <v>-0.41385419849595301</v>
      </c>
      <c r="E1379">
        <v>0.69220935651244397</v>
      </c>
      <c r="F1379">
        <v>0.99916976934644897</v>
      </c>
      <c r="G1379">
        <v>-4.6837718826224704</v>
      </c>
      <c r="H1379" t="s">
        <v>4215</v>
      </c>
      <c r="I1379" t="s">
        <v>4216</v>
      </c>
      <c r="J1379">
        <v>9775</v>
      </c>
      <c r="K1379" t="s">
        <v>4214</v>
      </c>
      <c r="L1379">
        <v>1236</v>
      </c>
      <c r="M1379">
        <v>412</v>
      </c>
      <c r="N1379">
        <v>178215.58499999999</v>
      </c>
      <c r="O1379">
        <v>23</v>
      </c>
      <c r="P1379">
        <v>0.71601941747572795</v>
      </c>
    </row>
    <row r="1380" spans="1:16" x14ac:dyDescent="0.2">
      <c r="A1380" t="s">
        <v>4217</v>
      </c>
      <c r="B1380">
        <v>7.8354121007709707E-2</v>
      </c>
      <c r="C1380">
        <v>11.112645263863801</v>
      </c>
      <c r="D1380">
        <v>0.23696692946553299</v>
      </c>
      <c r="E1380">
        <v>0.81993030131741296</v>
      </c>
      <c r="F1380">
        <v>0.99916976934644897</v>
      </c>
      <c r="G1380">
        <v>-4.6961933264594196</v>
      </c>
      <c r="H1380" t="s">
        <v>4218</v>
      </c>
      <c r="I1380" t="s">
        <v>4219</v>
      </c>
      <c r="J1380">
        <v>3508</v>
      </c>
      <c r="K1380" t="s">
        <v>4217</v>
      </c>
      <c r="L1380">
        <v>2982</v>
      </c>
      <c r="M1380">
        <v>994</v>
      </c>
      <c r="N1380">
        <v>2333.7244000000001</v>
      </c>
      <c r="O1380">
        <v>2</v>
      </c>
      <c r="P1380">
        <v>2.91750503018109E-2</v>
      </c>
    </row>
    <row r="1381" spans="1:16" x14ac:dyDescent="0.2">
      <c r="A1381" t="s">
        <v>4220</v>
      </c>
      <c r="B1381">
        <v>-0.120058534537222</v>
      </c>
      <c r="C1381">
        <v>17.844687968832101</v>
      </c>
      <c r="D1381">
        <v>-0.66824136959666103</v>
      </c>
      <c r="E1381">
        <v>0.52684301132427802</v>
      </c>
      <c r="F1381">
        <v>0.99916976934644897</v>
      </c>
      <c r="G1381">
        <v>-4.6555784322752203</v>
      </c>
      <c r="H1381" t="s">
        <v>4221</v>
      </c>
      <c r="I1381" t="s">
        <v>4222</v>
      </c>
      <c r="J1381">
        <v>6223</v>
      </c>
      <c r="K1381" t="s">
        <v>4220</v>
      </c>
      <c r="L1381">
        <v>438</v>
      </c>
      <c r="M1381">
        <v>146</v>
      </c>
      <c r="N1381">
        <v>251290.78</v>
      </c>
      <c r="O1381">
        <v>17.5</v>
      </c>
      <c r="P1381">
        <v>1</v>
      </c>
    </row>
    <row r="1382" spans="1:16" x14ac:dyDescent="0.2">
      <c r="A1382" t="s">
        <v>4223</v>
      </c>
      <c r="B1382">
        <v>0.33262439479154099</v>
      </c>
      <c r="C1382">
        <v>18.150632993859801</v>
      </c>
      <c r="D1382">
        <v>0.72142431774247395</v>
      </c>
      <c r="E1382">
        <v>0.49561461713016802</v>
      </c>
      <c r="F1382">
        <v>0.99916976934644897</v>
      </c>
      <c r="G1382">
        <v>-4.6483492396648396</v>
      </c>
      <c r="H1382" t="s">
        <v>4224</v>
      </c>
      <c r="I1382" t="s">
        <v>4225</v>
      </c>
      <c r="J1382">
        <v>6122</v>
      </c>
      <c r="K1382" t="s">
        <v>4223</v>
      </c>
      <c r="L1382">
        <v>1212</v>
      </c>
      <c r="M1382">
        <v>404</v>
      </c>
      <c r="N1382">
        <v>320939.82500000001</v>
      </c>
      <c r="O1382">
        <v>32</v>
      </c>
      <c r="P1382">
        <v>0.81064356435643603</v>
      </c>
    </row>
    <row r="1383" spans="1:16" x14ac:dyDescent="0.2">
      <c r="A1383" t="s">
        <v>4226</v>
      </c>
      <c r="B1383">
        <v>-0.177962685709362</v>
      </c>
      <c r="C1383">
        <v>13.3357033689971</v>
      </c>
      <c r="D1383">
        <v>-0.55492860762053597</v>
      </c>
      <c r="E1383">
        <v>0.59739440270820299</v>
      </c>
      <c r="F1383">
        <v>0.99916976934644897</v>
      </c>
      <c r="G1383">
        <v>-4.6695171234122803</v>
      </c>
      <c r="H1383" t="s">
        <v>4227</v>
      </c>
      <c r="I1383" t="s">
        <v>4228</v>
      </c>
      <c r="J1383">
        <v>4358</v>
      </c>
      <c r="K1383" t="s">
        <v>4226</v>
      </c>
      <c r="L1383">
        <v>576</v>
      </c>
      <c r="M1383">
        <v>192</v>
      </c>
      <c r="N1383">
        <v>12224.82</v>
      </c>
      <c r="O1383">
        <v>1</v>
      </c>
      <c r="P1383">
        <v>0.119791666666667</v>
      </c>
    </row>
    <row r="1384" spans="1:16" x14ac:dyDescent="0.2">
      <c r="A1384" t="s">
        <v>4229</v>
      </c>
      <c r="B1384">
        <v>8.2003298061525995E-2</v>
      </c>
      <c r="C1384">
        <v>17.3040370515027</v>
      </c>
      <c r="D1384">
        <v>0.46115551400730198</v>
      </c>
      <c r="E1384">
        <v>0.65962442924717202</v>
      </c>
      <c r="F1384">
        <v>0.99916976934644897</v>
      </c>
      <c r="G1384">
        <v>-4.6793998256896199</v>
      </c>
      <c r="H1384" t="s">
        <v>4230</v>
      </c>
      <c r="I1384" t="s">
        <v>4231</v>
      </c>
      <c r="J1384">
        <v>1650</v>
      </c>
      <c r="K1384" t="s">
        <v>4229</v>
      </c>
      <c r="L1384">
        <v>1371</v>
      </c>
      <c r="M1384">
        <v>457</v>
      </c>
      <c r="N1384">
        <v>161405.24</v>
      </c>
      <c r="O1384">
        <v>20</v>
      </c>
      <c r="P1384">
        <v>0.59299781181619204</v>
      </c>
    </row>
    <row r="1385" spans="1:16" x14ac:dyDescent="0.2">
      <c r="A1385" t="s">
        <v>4232</v>
      </c>
      <c r="B1385">
        <v>-0.15559259638454401</v>
      </c>
      <c r="C1385">
        <v>17.522908917880599</v>
      </c>
      <c r="D1385">
        <v>-1.1288500717965</v>
      </c>
      <c r="E1385">
        <v>0.29864882125249098</v>
      </c>
      <c r="F1385">
        <v>0.99916976934644897</v>
      </c>
      <c r="G1385">
        <v>-4.5817726232859899</v>
      </c>
      <c r="H1385" t="s">
        <v>4233</v>
      </c>
      <c r="I1385" t="s">
        <v>4234</v>
      </c>
      <c r="J1385">
        <v>8125</v>
      </c>
      <c r="K1385" t="s">
        <v>4232</v>
      </c>
      <c r="L1385">
        <v>750</v>
      </c>
      <c r="M1385">
        <v>250</v>
      </c>
      <c r="N1385">
        <v>180033.56</v>
      </c>
      <c r="O1385">
        <v>21.5</v>
      </c>
      <c r="P1385">
        <v>1</v>
      </c>
    </row>
    <row r="1386" spans="1:16" x14ac:dyDescent="0.2">
      <c r="A1386" t="s">
        <v>4235</v>
      </c>
      <c r="B1386">
        <v>-9.0820996584440594E-2</v>
      </c>
      <c r="C1386">
        <v>16.592836155468699</v>
      </c>
      <c r="D1386">
        <v>-0.37156976454783203</v>
      </c>
      <c r="E1386">
        <v>0.72195330984397299</v>
      </c>
      <c r="F1386">
        <v>0.99916976934644897</v>
      </c>
      <c r="G1386">
        <v>-4.6873155398954598</v>
      </c>
      <c r="H1386" t="s">
        <v>4236</v>
      </c>
      <c r="I1386" t="s">
        <v>4237</v>
      </c>
      <c r="J1386">
        <v>2237</v>
      </c>
      <c r="K1386" t="s">
        <v>4235</v>
      </c>
      <c r="L1386">
        <v>1143</v>
      </c>
      <c r="M1386">
        <v>381</v>
      </c>
      <c r="N1386">
        <v>93936.842999999993</v>
      </c>
      <c r="O1386">
        <v>26</v>
      </c>
      <c r="P1386">
        <v>0.68110236220472398</v>
      </c>
    </row>
    <row r="1387" spans="1:16" x14ac:dyDescent="0.2">
      <c r="A1387" t="s">
        <v>4238</v>
      </c>
      <c r="B1387">
        <v>-0.33611753262966998</v>
      </c>
      <c r="C1387">
        <v>13.3286508463594</v>
      </c>
      <c r="D1387">
        <v>-1.0865228411449199</v>
      </c>
      <c r="E1387">
        <v>0.31565186033573001</v>
      </c>
      <c r="F1387">
        <v>0.99916976934644897</v>
      </c>
      <c r="G1387">
        <v>-4.5894056978354802</v>
      </c>
      <c r="H1387" t="s">
        <v>4239</v>
      </c>
      <c r="I1387" t="s">
        <v>4240</v>
      </c>
      <c r="J1387">
        <v>1523</v>
      </c>
      <c r="K1387" t="s">
        <v>4238</v>
      </c>
      <c r="L1387">
        <v>4551</v>
      </c>
      <c r="M1387">
        <v>1517</v>
      </c>
      <c r="N1387">
        <v>10518.8815</v>
      </c>
      <c r="O1387">
        <v>6</v>
      </c>
      <c r="P1387">
        <v>5.7350032959789E-2</v>
      </c>
    </row>
    <row r="1388" spans="1:16" x14ac:dyDescent="0.2">
      <c r="A1388" t="s">
        <v>4241</v>
      </c>
      <c r="B1388">
        <v>5.0228769022018199E-2</v>
      </c>
      <c r="C1388">
        <v>13.7472278297457</v>
      </c>
      <c r="D1388">
        <v>0.29208368416500402</v>
      </c>
      <c r="E1388">
        <v>0.77926633411118496</v>
      </c>
      <c r="F1388">
        <v>0.99916976934644897</v>
      </c>
      <c r="G1388">
        <v>-4.6930101559782402</v>
      </c>
      <c r="H1388" t="s">
        <v>4242</v>
      </c>
      <c r="I1388" t="s">
        <v>4243</v>
      </c>
      <c r="J1388">
        <v>822</v>
      </c>
      <c r="K1388" t="s">
        <v>4241</v>
      </c>
      <c r="L1388">
        <v>1047</v>
      </c>
      <c r="M1388">
        <v>349</v>
      </c>
      <c r="N1388">
        <v>13672.651</v>
      </c>
      <c r="O1388">
        <v>7.5</v>
      </c>
      <c r="P1388">
        <v>0.368194842406877</v>
      </c>
    </row>
    <row r="1389" spans="1:16" x14ac:dyDescent="0.2">
      <c r="A1389" t="s">
        <v>4244</v>
      </c>
      <c r="B1389">
        <v>8.6674256906967201E-2</v>
      </c>
      <c r="C1389">
        <v>15.006392819798</v>
      </c>
      <c r="D1389">
        <v>0.56154629009455304</v>
      </c>
      <c r="E1389">
        <v>0.59312958970642105</v>
      </c>
      <c r="F1389">
        <v>0.99916976934644897</v>
      </c>
      <c r="G1389">
        <v>-4.6687611893719696</v>
      </c>
      <c r="H1389" t="s">
        <v>4245</v>
      </c>
      <c r="I1389" t="s">
        <v>4246</v>
      </c>
      <c r="J1389">
        <v>10486</v>
      </c>
      <c r="K1389" t="s">
        <v>4244</v>
      </c>
      <c r="L1389">
        <v>1434</v>
      </c>
      <c r="M1389">
        <v>478</v>
      </c>
      <c r="N1389">
        <v>33312.248</v>
      </c>
      <c r="O1389">
        <v>14.5</v>
      </c>
      <c r="P1389">
        <v>0.52615062761506304</v>
      </c>
    </row>
    <row r="1390" spans="1:16" x14ac:dyDescent="0.2">
      <c r="A1390" t="s">
        <v>4247</v>
      </c>
      <c r="B1390">
        <v>-4.0401804414589302E-3</v>
      </c>
      <c r="C1390">
        <v>14.6303748987904</v>
      </c>
      <c r="D1390">
        <v>-1.8033149029266501E-2</v>
      </c>
      <c r="E1390">
        <v>0.98614995806185102</v>
      </c>
      <c r="F1390">
        <v>0.99916976934644897</v>
      </c>
      <c r="G1390">
        <v>-4.7023592632668798</v>
      </c>
      <c r="H1390" t="s">
        <v>4248</v>
      </c>
      <c r="I1390" t="s">
        <v>4249</v>
      </c>
      <c r="J1390">
        <v>200081</v>
      </c>
      <c r="K1390" t="s">
        <v>4247</v>
      </c>
      <c r="L1390">
        <v>1641</v>
      </c>
      <c r="M1390">
        <v>547</v>
      </c>
      <c r="N1390">
        <v>26340.368999999999</v>
      </c>
      <c r="O1390">
        <v>15.5</v>
      </c>
      <c r="P1390">
        <v>0.422303473491773</v>
      </c>
    </row>
    <row r="1391" spans="1:16" x14ac:dyDescent="0.2">
      <c r="A1391" t="s">
        <v>4250</v>
      </c>
      <c r="B1391">
        <v>-7.1073965661597099E-2</v>
      </c>
      <c r="C1391">
        <v>18.1628370065288</v>
      </c>
      <c r="D1391">
        <v>-0.34554632823162901</v>
      </c>
      <c r="E1391">
        <v>0.74052654174436205</v>
      </c>
      <c r="F1391">
        <v>0.99916976934644897</v>
      </c>
      <c r="G1391">
        <v>-4.6893207986802103</v>
      </c>
      <c r="H1391" t="s">
        <v>4251</v>
      </c>
      <c r="I1391" t="s">
        <v>4252</v>
      </c>
      <c r="J1391">
        <v>908</v>
      </c>
      <c r="K1391" t="s">
        <v>4250</v>
      </c>
      <c r="L1391">
        <v>1596</v>
      </c>
      <c r="M1391">
        <v>532</v>
      </c>
      <c r="N1391">
        <v>306287.67</v>
      </c>
      <c r="O1391">
        <v>48.5</v>
      </c>
      <c r="P1391">
        <v>1</v>
      </c>
    </row>
    <row r="1392" spans="1:16" x14ac:dyDescent="0.2">
      <c r="A1392" t="s">
        <v>4253</v>
      </c>
      <c r="B1392">
        <v>-0.122449470506321</v>
      </c>
      <c r="C1392">
        <v>17.006725021172699</v>
      </c>
      <c r="D1392">
        <v>-0.74684651305959304</v>
      </c>
      <c r="E1392">
        <v>0.48112808230500997</v>
      </c>
      <c r="F1392">
        <v>0.99916976934644897</v>
      </c>
      <c r="G1392">
        <v>-4.6447501566772704</v>
      </c>
      <c r="H1392" t="s">
        <v>4254</v>
      </c>
      <c r="I1392" t="s">
        <v>4255</v>
      </c>
      <c r="J1392">
        <v>4837</v>
      </c>
      <c r="K1392" t="s">
        <v>4253</v>
      </c>
      <c r="L1392">
        <v>795</v>
      </c>
      <c r="M1392">
        <v>265</v>
      </c>
      <c r="N1392">
        <v>134063.535</v>
      </c>
      <c r="O1392">
        <v>10</v>
      </c>
      <c r="P1392">
        <v>0.46981132075471699</v>
      </c>
    </row>
    <row r="1393" spans="1:16" x14ac:dyDescent="0.2">
      <c r="A1393" t="s">
        <v>4256</v>
      </c>
      <c r="B1393">
        <v>0.66077611434749695</v>
      </c>
      <c r="C1393">
        <v>10.9323773401529</v>
      </c>
      <c r="D1393">
        <v>1.57177043797352</v>
      </c>
      <c r="E1393">
        <v>0.16297611110009499</v>
      </c>
      <c r="F1393">
        <v>0.99916976934644897</v>
      </c>
      <c r="G1393">
        <v>-4.4973162849724702</v>
      </c>
      <c r="H1393" t="s">
        <v>4257</v>
      </c>
      <c r="I1393" t="s">
        <v>4258</v>
      </c>
      <c r="J1393">
        <v>5089</v>
      </c>
      <c r="K1393" t="s">
        <v>4256</v>
      </c>
      <c r="L1393">
        <v>1293</v>
      </c>
      <c r="M1393">
        <v>431</v>
      </c>
      <c r="N1393">
        <v>2407.90265</v>
      </c>
      <c r="O1393">
        <v>2</v>
      </c>
      <c r="P1393">
        <v>9.7447795823665903E-2</v>
      </c>
    </row>
    <row r="1394" spans="1:16" x14ac:dyDescent="0.2">
      <c r="A1394" t="s">
        <v>4259</v>
      </c>
      <c r="B1394">
        <v>0.28624965135605202</v>
      </c>
      <c r="C1394">
        <v>17.9911676456123</v>
      </c>
      <c r="D1394">
        <v>0.61740561127434701</v>
      </c>
      <c r="E1394">
        <v>0.55783458976498002</v>
      </c>
      <c r="F1394">
        <v>0.99916976934644897</v>
      </c>
      <c r="G1394">
        <v>-4.66208806214979</v>
      </c>
      <c r="H1394" t="s">
        <v>4260</v>
      </c>
      <c r="I1394" t="s">
        <v>4261</v>
      </c>
      <c r="J1394">
        <v>23521</v>
      </c>
      <c r="K1394" t="s">
        <v>4259</v>
      </c>
      <c r="L1394">
        <v>632</v>
      </c>
      <c r="M1394">
        <v>211</v>
      </c>
      <c r="N1394">
        <v>280529.25</v>
      </c>
      <c r="O1394">
        <v>15</v>
      </c>
      <c r="P1394">
        <v>0.65402843601895699</v>
      </c>
    </row>
    <row r="1395" spans="1:16" x14ac:dyDescent="0.2">
      <c r="A1395" t="s">
        <v>4262</v>
      </c>
      <c r="B1395">
        <v>-3.2032128836538797E-2</v>
      </c>
      <c r="C1395">
        <v>15.1593374458187</v>
      </c>
      <c r="D1395">
        <v>-9.2135130033079896E-2</v>
      </c>
      <c r="E1395">
        <v>0.92934803039077096</v>
      </c>
      <c r="F1395">
        <v>0.99916976934644897</v>
      </c>
      <c r="G1395">
        <v>-4.70145169710496</v>
      </c>
      <c r="H1395" t="s">
        <v>4263</v>
      </c>
      <c r="I1395" t="s">
        <v>4264</v>
      </c>
      <c r="J1395">
        <v>400</v>
      </c>
      <c r="K1395" t="s">
        <v>4262</v>
      </c>
      <c r="L1395">
        <v>585</v>
      </c>
      <c r="M1395">
        <v>195</v>
      </c>
      <c r="N1395">
        <v>38950.369500000001</v>
      </c>
      <c r="O1395">
        <v>9</v>
      </c>
      <c r="P1395">
        <v>0.58974358974358998</v>
      </c>
    </row>
    <row r="1396" spans="1:16" x14ac:dyDescent="0.2">
      <c r="A1396" t="s">
        <v>4265</v>
      </c>
      <c r="B1396">
        <v>-0.136026071617174</v>
      </c>
      <c r="C1396">
        <v>13.230567887780399</v>
      </c>
      <c r="D1396">
        <v>-0.82644741256806298</v>
      </c>
      <c r="E1396">
        <v>0.43764855133007502</v>
      </c>
      <c r="F1396">
        <v>0.99916976934644897</v>
      </c>
      <c r="G1396">
        <v>-4.6329223155708599</v>
      </c>
      <c r="H1396" t="s">
        <v>4266</v>
      </c>
      <c r="I1396" t="s">
        <v>4267</v>
      </c>
      <c r="J1396">
        <v>4292</v>
      </c>
      <c r="K1396" t="s">
        <v>4265</v>
      </c>
      <c r="L1396">
        <v>2271</v>
      </c>
      <c r="M1396">
        <v>757</v>
      </c>
      <c r="N1396">
        <v>9992.2464999999993</v>
      </c>
      <c r="O1396">
        <v>10</v>
      </c>
      <c r="P1396">
        <v>0.228533685601057</v>
      </c>
    </row>
    <row r="1397" spans="1:16" x14ac:dyDescent="0.2">
      <c r="A1397" t="s">
        <v>4268</v>
      </c>
      <c r="B1397">
        <v>-0.115803852838317</v>
      </c>
      <c r="C1397">
        <v>14.3839564229541</v>
      </c>
      <c r="D1397">
        <v>-0.78316739162907001</v>
      </c>
      <c r="E1397">
        <v>0.46093342534430998</v>
      </c>
      <c r="F1397">
        <v>0.99916976934644897</v>
      </c>
      <c r="G1397">
        <v>-4.6394552156509903</v>
      </c>
      <c r="H1397" t="s">
        <v>4269</v>
      </c>
      <c r="I1397" t="s">
        <v>4270</v>
      </c>
      <c r="J1397">
        <v>6774</v>
      </c>
      <c r="K1397" t="s">
        <v>4268</v>
      </c>
      <c r="L1397">
        <v>2409</v>
      </c>
      <c r="M1397">
        <v>803</v>
      </c>
      <c r="N1397">
        <v>21440.601500000001</v>
      </c>
      <c r="O1397">
        <v>21.5</v>
      </c>
      <c r="P1397">
        <v>0.35927770859277702</v>
      </c>
    </row>
    <row r="1398" spans="1:16" x14ac:dyDescent="0.2">
      <c r="A1398" t="s">
        <v>4271</v>
      </c>
      <c r="B1398">
        <v>0.14593978763284801</v>
      </c>
      <c r="C1398">
        <v>12.037695629654101</v>
      </c>
      <c r="D1398">
        <v>0.99405423832036199</v>
      </c>
      <c r="E1398">
        <v>0.35553092145305198</v>
      </c>
      <c r="F1398">
        <v>0.99916976934644897</v>
      </c>
      <c r="G1398">
        <v>-4.6056102132397996</v>
      </c>
      <c r="H1398" t="s">
        <v>4272</v>
      </c>
      <c r="I1398" t="s">
        <v>4273</v>
      </c>
      <c r="J1398">
        <v>9101</v>
      </c>
      <c r="K1398" t="s">
        <v>4271</v>
      </c>
      <c r="L1398">
        <v>3357</v>
      </c>
      <c r="M1398">
        <v>1119</v>
      </c>
      <c r="N1398">
        <v>4285.3906500000003</v>
      </c>
      <c r="O1398">
        <v>3</v>
      </c>
      <c r="P1398">
        <v>5.63002680965147E-2</v>
      </c>
    </row>
    <row r="1399" spans="1:16" x14ac:dyDescent="0.2">
      <c r="A1399" t="s">
        <v>4274</v>
      </c>
      <c r="B1399">
        <v>-0.62290205927189701</v>
      </c>
      <c r="C1399">
        <v>11.7947364896264</v>
      </c>
      <c r="D1399">
        <v>-2.0722793731653701</v>
      </c>
      <c r="E1399">
        <v>7.9755099957255493E-2</v>
      </c>
      <c r="F1399">
        <v>0.99916976934644897</v>
      </c>
      <c r="G1399">
        <v>-4.40219085365925</v>
      </c>
      <c r="H1399" t="s">
        <v>4275</v>
      </c>
      <c r="I1399" t="s">
        <v>4276</v>
      </c>
      <c r="J1399">
        <v>5824</v>
      </c>
      <c r="K1399" t="s">
        <v>4274</v>
      </c>
      <c r="L1399">
        <v>900</v>
      </c>
      <c r="M1399">
        <v>300</v>
      </c>
      <c r="N1399">
        <v>4111.1742999999997</v>
      </c>
      <c r="O1399">
        <v>5</v>
      </c>
      <c r="P1399">
        <v>0.30166666666666703</v>
      </c>
    </row>
    <row r="1400" spans="1:16" x14ac:dyDescent="0.2">
      <c r="A1400" t="s">
        <v>4277</v>
      </c>
      <c r="B1400">
        <v>6.6032339643705001E-2</v>
      </c>
      <c r="C1400">
        <v>17.741932697349601</v>
      </c>
      <c r="D1400">
        <v>0.33520345981952099</v>
      </c>
      <c r="E1400">
        <v>0.74796180748159802</v>
      </c>
      <c r="F1400">
        <v>0.99916976934644897</v>
      </c>
      <c r="G1400">
        <v>-4.6900800051317697</v>
      </c>
      <c r="H1400" t="s">
        <v>4278</v>
      </c>
      <c r="I1400" t="s">
        <v>4279</v>
      </c>
      <c r="J1400">
        <v>4190</v>
      </c>
      <c r="K1400" t="s">
        <v>4277</v>
      </c>
      <c r="L1400">
        <v>1062</v>
      </c>
      <c r="M1400">
        <v>354</v>
      </c>
      <c r="N1400">
        <v>219836.57</v>
      </c>
      <c r="O1400">
        <v>19.5</v>
      </c>
      <c r="P1400">
        <v>0.65536723163841804</v>
      </c>
    </row>
    <row r="1401" spans="1:16" x14ac:dyDescent="0.2">
      <c r="A1401" t="s">
        <v>4280</v>
      </c>
      <c r="B1401">
        <v>0.14862658403582399</v>
      </c>
      <c r="C1401">
        <v>19.111216922245301</v>
      </c>
      <c r="D1401">
        <v>1.0827649620575599</v>
      </c>
      <c r="E1401">
        <v>0.31719895740700499</v>
      </c>
      <c r="F1401">
        <v>0.99916976934644897</v>
      </c>
      <c r="G1401">
        <v>-4.5900773044485197</v>
      </c>
      <c r="H1401" t="s">
        <v>4281</v>
      </c>
      <c r="I1401" t="s">
        <v>4282</v>
      </c>
      <c r="J1401">
        <v>4191</v>
      </c>
      <c r="K1401" t="s">
        <v>4280</v>
      </c>
      <c r="L1401">
        <v>1017</v>
      </c>
      <c r="M1401">
        <v>339</v>
      </c>
      <c r="N1401">
        <v>570712.80000000005</v>
      </c>
      <c r="O1401">
        <v>32</v>
      </c>
      <c r="P1401">
        <v>0.93657817109144503</v>
      </c>
    </row>
    <row r="1402" spans="1:16" x14ac:dyDescent="0.2">
      <c r="A1402" t="s">
        <v>4283</v>
      </c>
      <c r="B1402">
        <v>-7.4214294570911193E-2</v>
      </c>
      <c r="C1402">
        <v>15.477106233570399</v>
      </c>
      <c r="D1402">
        <v>-0.46759424561556101</v>
      </c>
      <c r="E1402">
        <v>0.65524827379871098</v>
      </c>
      <c r="F1402">
        <v>0.99916976934644897</v>
      </c>
      <c r="G1402">
        <v>-4.67877215326107</v>
      </c>
      <c r="H1402" t="s">
        <v>4284</v>
      </c>
      <c r="I1402" t="s">
        <v>4285</v>
      </c>
      <c r="J1402">
        <v>5985</v>
      </c>
      <c r="K1402" t="s">
        <v>4283</v>
      </c>
      <c r="L1402">
        <v>1023</v>
      </c>
      <c r="M1402">
        <v>341</v>
      </c>
      <c r="N1402">
        <v>43872.038999999997</v>
      </c>
      <c r="O1402">
        <v>18</v>
      </c>
      <c r="P1402">
        <v>0.614369501466276</v>
      </c>
    </row>
    <row r="1403" spans="1:16" x14ac:dyDescent="0.2">
      <c r="A1403" t="s">
        <v>4286</v>
      </c>
      <c r="B1403">
        <v>3.0738374727315301E-2</v>
      </c>
      <c r="C1403">
        <v>14.77549925358</v>
      </c>
      <c r="D1403">
        <v>0.21463577758024199</v>
      </c>
      <c r="E1403">
        <v>0.83658718694964596</v>
      </c>
      <c r="F1403">
        <v>0.99916976934644897</v>
      </c>
      <c r="G1403">
        <v>-4.6973001516584896</v>
      </c>
      <c r="H1403" t="s">
        <v>4287</v>
      </c>
      <c r="I1403" t="s">
        <v>4288</v>
      </c>
      <c r="J1403">
        <v>5983</v>
      </c>
      <c r="K1403" t="s">
        <v>4286</v>
      </c>
      <c r="L1403">
        <v>1071</v>
      </c>
      <c r="M1403">
        <v>357</v>
      </c>
      <c r="N1403">
        <v>28905.952499999999</v>
      </c>
      <c r="O1403">
        <v>16</v>
      </c>
      <c r="P1403">
        <v>0.61064425770308095</v>
      </c>
    </row>
    <row r="1404" spans="1:16" x14ac:dyDescent="0.2">
      <c r="A1404" t="s">
        <v>4289</v>
      </c>
      <c r="B1404">
        <v>6.2946328898849699E-2</v>
      </c>
      <c r="C1404">
        <v>17.2161611463066</v>
      </c>
      <c r="D1404">
        <v>0.412958414881688</v>
      </c>
      <c r="E1404">
        <v>0.69283362982682595</v>
      </c>
      <c r="F1404">
        <v>0.99916976934644897</v>
      </c>
      <c r="G1404">
        <v>-4.68385056380653</v>
      </c>
      <c r="H1404" t="s">
        <v>4290</v>
      </c>
      <c r="I1404" t="s">
        <v>4291</v>
      </c>
      <c r="J1404">
        <v>3030</v>
      </c>
      <c r="K1404" t="s">
        <v>4289</v>
      </c>
      <c r="L1404">
        <v>2379</v>
      </c>
      <c r="M1404">
        <v>793</v>
      </c>
      <c r="N1404">
        <v>153516.68</v>
      </c>
      <c r="O1404">
        <v>50</v>
      </c>
      <c r="P1404">
        <v>0.75409836065573799</v>
      </c>
    </row>
    <row r="1405" spans="1:16" x14ac:dyDescent="0.2">
      <c r="A1405" t="s">
        <v>4292</v>
      </c>
      <c r="B1405">
        <v>7.4021689889516296E-2</v>
      </c>
      <c r="C1405">
        <v>16.603666255751499</v>
      </c>
      <c r="D1405">
        <v>0.26868851887450101</v>
      </c>
      <c r="E1405">
        <v>0.79644380673724302</v>
      </c>
      <c r="F1405">
        <v>0.99916976934644897</v>
      </c>
      <c r="G1405">
        <v>-4.6944391755050496</v>
      </c>
      <c r="H1405" t="s">
        <v>4293</v>
      </c>
      <c r="I1405" t="s">
        <v>4294</v>
      </c>
      <c r="J1405">
        <v>1968</v>
      </c>
      <c r="K1405" t="s">
        <v>4292</v>
      </c>
      <c r="L1405">
        <v>1419</v>
      </c>
      <c r="M1405">
        <v>473</v>
      </c>
      <c r="N1405">
        <v>96786.154999999999</v>
      </c>
      <c r="O1405">
        <v>26.5</v>
      </c>
      <c r="P1405">
        <v>0.62684989429175497</v>
      </c>
    </row>
    <row r="1406" spans="1:16" x14ac:dyDescent="0.2">
      <c r="A1406" t="s">
        <v>4295</v>
      </c>
      <c r="B1406">
        <v>-4.3461187094839801E-2</v>
      </c>
      <c r="C1406">
        <v>13.1904241869735</v>
      </c>
      <c r="D1406">
        <v>-0.239442684856502</v>
      </c>
      <c r="E1406">
        <v>0.81808965288184698</v>
      </c>
      <c r="F1406">
        <v>0.99916976934644897</v>
      </c>
      <c r="G1406">
        <v>-4.6960640769553903</v>
      </c>
      <c r="H1406" t="s">
        <v>4296</v>
      </c>
      <c r="I1406" t="s">
        <v>4297</v>
      </c>
      <c r="J1406">
        <v>3397</v>
      </c>
      <c r="K1406" t="s">
        <v>4295</v>
      </c>
      <c r="L1406">
        <v>468</v>
      </c>
      <c r="M1406">
        <v>156</v>
      </c>
      <c r="N1406">
        <v>9126.3364999999994</v>
      </c>
      <c r="O1406">
        <v>4</v>
      </c>
      <c r="P1406">
        <v>0.5</v>
      </c>
    </row>
    <row r="1407" spans="1:16" x14ac:dyDescent="0.2">
      <c r="A1407" t="s">
        <v>4298</v>
      </c>
      <c r="B1407">
        <v>-4.3437038736248802E-2</v>
      </c>
      <c r="C1407">
        <v>14.038059409594</v>
      </c>
      <c r="D1407">
        <v>-0.18349426292392301</v>
      </c>
      <c r="E1407">
        <v>0.859966791610694</v>
      </c>
      <c r="F1407">
        <v>0.99916976934644897</v>
      </c>
      <c r="G1407">
        <v>-4.6986650996427004</v>
      </c>
      <c r="H1407" t="s">
        <v>4299</v>
      </c>
      <c r="I1407" t="s">
        <v>4300</v>
      </c>
      <c r="J1407">
        <v>1069</v>
      </c>
      <c r="K1407" t="s">
        <v>4298</v>
      </c>
      <c r="L1407">
        <v>519</v>
      </c>
      <c r="M1407">
        <v>173</v>
      </c>
      <c r="N1407">
        <v>17631.893499999998</v>
      </c>
      <c r="O1407">
        <v>3</v>
      </c>
      <c r="P1407">
        <v>0.24277456647398801</v>
      </c>
    </row>
    <row r="1408" spans="1:16" x14ac:dyDescent="0.2">
      <c r="A1408" t="s">
        <v>4301</v>
      </c>
      <c r="B1408">
        <v>0.33965298536511801</v>
      </c>
      <c r="C1408">
        <v>13.5574742020746</v>
      </c>
      <c r="D1408">
        <v>2.03696981782945</v>
      </c>
      <c r="E1408">
        <v>8.3903613249971101E-2</v>
      </c>
      <c r="F1408">
        <v>0.99916976934644897</v>
      </c>
      <c r="G1408">
        <v>-4.4086457300172199</v>
      </c>
      <c r="H1408" t="s">
        <v>4302</v>
      </c>
      <c r="I1408" t="s">
        <v>4303</v>
      </c>
      <c r="J1408">
        <v>2120</v>
      </c>
      <c r="K1408" t="s">
        <v>4301</v>
      </c>
      <c r="L1408">
        <v>1359</v>
      </c>
      <c r="M1408">
        <v>453</v>
      </c>
      <c r="N1408">
        <v>11804.5535</v>
      </c>
      <c r="O1408">
        <v>4</v>
      </c>
      <c r="P1408">
        <v>0.15452538631346599</v>
      </c>
    </row>
    <row r="1409" spans="1:16" x14ac:dyDescent="0.2">
      <c r="A1409" t="s">
        <v>4304</v>
      </c>
      <c r="B1409">
        <v>0.10652617103371199</v>
      </c>
      <c r="C1409">
        <v>14.0508500997678</v>
      </c>
      <c r="D1409">
        <v>0.77116570660053696</v>
      </c>
      <c r="E1409">
        <v>0.46754072494633497</v>
      </c>
      <c r="F1409">
        <v>0.99916976934644897</v>
      </c>
      <c r="G1409">
        <v>-4.6412242914322199</v>
      </c>
      <c r="H1409" t="s">
        <v>4305</v>
      </c>
      <c r="I1409" t="s">
        <v>4306</v>
      </c>
      <c r="J1409">
        <v>1939</v>
      </c>
      <c r="K1409" t="s">
        <v>4304</v>
      </c>
      <c r="L1409">
        <v>1755</v>
      </c>
      <c r="M1409">
        <v>585</v>
      </c>
      <c r="N1409">
        <v>17112.6675</v>
      </c>
      <c r="O1409">
        <v>11.5</v>
      </c>
      <c r="P1409">
        <v>0.341880341880342</v>
      </c>
    </row>
    <row r="1410" spans="1:16" x14ac:dyDescent="0.2">
      <c r="A1410" t="s">
        <v>4307</v>
      </c>
      <c r="B1410">
        <v>0.119232549165252</v>
      </c>
      <c r="C1410">
        <v>15.1752252054445</v>
      </c>
      <c r="D1410">
        <v>0.63211729173144704</v>
      </c>
      <c r="E1410">
        <v>0.54875311019397299</v>
      </c>
      <c r="F1410">
        <v>0.99916976934644897</v>
      </c>
      <c r="G1410">
        <v>-4.66024588222795</v>
      </c>
      <c r="H1410" t="s">
        <v>4308</v>
      </c>
      <c r="I1410" t="s">
        <v>4309</v>
      </c>
      <c r="J1410">
        <v>8896</v>
      </c>
      <c r="K1410" t="s">
        <v>4307</v>
      </c>
      <c r="L1410">
        <v>435</v>
      </c>
      <c r="M1410">
        <v>145</v>
      </c>
      <c r="N1410">
        <v>39593.58</v>
      </c>
      <c r="O1410">
        <v>12</v>
      </c>
      <c r="P1410">
        <v>0.65517241379310298</v>
      </c>
    </row>
    <row r="1411" spans="1:16" x14ac:dyDescent="0.2">
      <c r="A1411" t="s">
        <v>4310</v>
      </c>
      <c r="B1411">
        <v>0.509087535667335</v>
      </c>
      <c r="C1411">
        <v>14.165977880178399</v>
      </c>
      <c r="D1411">
        <v>0.99669524174776603</v>
      </c>
      <c r="E1411">
        <v>0.35433906554817701</v>
      </c>
      <c r="F1411">
        <v>0.99916976934644897</v>
      </c>
      <c r="G1411">
        <v>-4.60515732597311</v>
      </c>
      <c r="H1411" t="s">
        <v>4311</v>
      </c>
      <c r="I1411" t="s">
        <v>4312</v>
      </c>
      <c r="J1411">
        <v>8260</v>
      </c>
      <c r="K1411" t="s">
        <v>4310</v>
      </c>
      <c r="L1411">
        <v>708</v>
      </c>
      <c r="M1411">
        <v>236</v>
      </c>
      <c r="N1411">
        <v>19744.517</v>
      </c>
      <c r="O1411">
        <v>12</v>
      </c>
      <c r="P1411">
        <v>0.62923728813559299</v>
      </c>
    </row>
    <row r="1412" spans="1:16" x14ac:dyDescent="0.2">
      <c r="A1412" t="s">
        <v>4313</v>
      </c>
      <c r="B1412">
        <v>3.0359159604911298E-2</v>
      </c>
      <c r="C1412">
        <v>11.2428992769409</v>
      </c>
      <c r="D1412">
        <v>9.2553654828127094E-2</v>
      </c>
      <c r="E1412">
        <v>0.92902814496004504</v>
      </c>
      <c r="F1412">
        <v>0.99916976934644897</v>
      </c>
      <c r="G1412">
        <v>-4.7014431136985904</v>
      </c>
      <c r="H1412" t="s">
        <v>4314</v>
      </c>
      <c r="I1412" t="s">
        <v>4315</v>
      </c>
      <c r="J1412">
        <v>8242</v>
      </c>
      <c r="K1412" t="s">
        <v>4313</v>
      </c>
      <c r="L1412">
        <v>4683</v>
      </c>
      <c r="M1412">
        <v>1561</v>
      </c>
      <c r="N1412">
        <v>2822.1750499999998</v>
      </c>
      <c r="O1412">
        <v>2</v>
      </c>
      <c r="P1412">
        <v>2.3702754644458701E-2</v>
      </c>
    </row>
    <row r="1413" spans="1:16" x14ac:dyDescent="0.2">
      <c r="A1413" t="s">
        <v>4316</v>
      </c>
      <c r="B1413">
        <v>-0.24115419016088399</v>
      </c>
      <c r="C1413">
        <v>12.919116898067299</v>
      </c>
      <c r="D1413">
        <v>-1.1422589642415</v>
      </c>
      <c r="E1413">
        <v>0.29342293614628601</v>
      </c>
      <c r="F1413">
        <v>0.99916976934644897</v>
      </c>
      <c r="G1413">
        <v>-4.5793296788825</v>
      </c>
      <c r="H1413" t="s">
        <v>4317</v>
      </c>
      <c r="I1413" t="s">
        <v>4318</v>
      </c>
      <c r="J1413">
        <v>5504</v>
      </c>
      <c r="K1413" t="s">
        <v>4316</v>
      </c>
      <c r="L1413">
        <v>618</v>
      </c>
      <c r="M1413">
        <v>206</v>
      </c>
      <c r="N1413">
        <v>7397.42</v>
      </c>
      <c r="O1413">
        <v>5</v>
      </c>
      <c r="P1413">
        <v>0.254854368932039</v>
      </c>
    </row>
    <row r="1414" spans="1:16" x14ac:dyDescent="0.2">
      <c r="A1414" t="s">
        <v>4319</v>
      </c>
      <c r="B1414">
        <v>0.25960528888757001</v>
      </c>
      <c r="C1414">
        <v>13.579472054110701</v>
      </c>
      <c r="D1414">
        <v>0.87731666573925604</v>
      </c>
      <c r="E1414">
        <v>0.41137157006764802</v>
      </c>
      <c r="F1414">
        <v>0.99916976934644897</v>
      </c>
      <c r="G1414">
        <v>-4.6249532023530202</v>
      </c>
      <c r="H1414" t="s">
        <v>4320</v>
      </c>
      <c r="I1414" t="s">
        <v>4321</v>
      </c>
      <c r="J1414">
        <v>1445</v>
      </c>
      <c r="K1414" t="s">
        <v>4319</v>
      </c>
      <c r="L1414">
        <v>1353</v>
      </c>
      <c r="M1414">
        <v>451</v>
      </c>
      <c r="N1414">
        <v>12378.316999999999</v>
      </c>
      <c r="O1414">
        <v>10</v>
      </c>
      <c r="P1414">
        <v>0.292682926829268</v>
      </c>
    </row>
    <row r="1415" spans="1:16" x14ac:dyDescent="0.2">
      <c r="A1415" t="s">
        <v>4322</v>
      </c>
      <c r="B1415">
        <v>-1.4506679700367901E-2</v>
      </c>
      <c r="C1415">
        <v>17.017509272177101</v>
      </c>
      <c r="D1415">
        <v>-0.111512757591652</v>
      </c>
      <c r="E1415">
        <v>0.91455333407857298</v>
      </c>
      <c r="F1415">
        <v>0.99916976934644897</v>
      </c>
      <c r="G1415">
        <v>-4.7010137246782397</v>
      </c>
      <c r="H1415" t="s">
        <v>4323</v>
      </c>
      <c r="I1415" t="s">
        <v>4324</v>
      </c>
      <c r="J1415">
        <v>2617</v>
      </c>
      <c r="K1415" t="s">
        <v>4322</v>
      </c>
      <c r="L1415">
        <v>2238</v>
      </c>
      <c r="M1415">
        <v>746</v>
      </c>
      <c r="N1415">
        <v>131411.155</v>
      </c>
      <c r="O1415">
        <v>33.5</v>
      </c>
      <c r="P1415">
        <v>0.57506702412868604</v>
      </c>
    </row>
    <row r="1416" spans="1:16" x14ac:dyDescent="0.2">
      <c r="A1416" t="s">
        <v>4325</v>
      </c>
      <c r="B1416">
        <v>7.3828994415681096E-2</v>
      </c>
      <c r="C1416">
        <v>16.468153139951799</v>
      </c>
      <c r="D1416">
        <v>0.41031699281408301</v>
      </c>
      <c r="E1416">
        <v>0.694675951205042</v>
      </c>
      <c r="F1416">
        <v>0.99916976934644897</v>
      </c>
      <c r="G1416">
        <v>-4.6840816715087303</v>
      </c>
      <c r="H1416" t="s">
        <v>4326</v>
      </c>
      <c r="I1416" t="s">
        <v>4327</v>
      </c>
      <c r="J1416">
        <v>3376</v>
      </c>
      <c r="K1416" t="s">
        <v>4325</v>
      </c>
      <c r="L1416">
        <v>3789</v>
      </c>
      <c r="M1416">
        <v>1263</v>
      </c>
      <c r="N1416">
        <v>89113.03</v>
      </c>
      <c r="O1416">
        <v>60.5</v>
      </c>
      <c r="P1416">
        <v>0.57482185273159103</v>
      </c>
    </row>
    <row r="1417" spans="1:16" x14ac:dyDescent="0.2">
      <c r="A1417" t="s">
        <v>4328</v>
      </c>
      <c r="B1417">
        <v>-0.36592898227571902</v>
      </c>
      <c r="C1417">
        <v>16.5227738151567</v>
      </c>
      <c r="D1417">
        <v>-2.4558245242660099</v>
      </c>
      <c r="E1417">
        <v>4.6096330106907002E-2</v>
      </c>
      <c r="F1417">
        <v>0.99916976934644897</v>
      </c>
      <c r="G1417">
        <v>-4.3358564299562099</v>
      </c>
      <c r="H1417" t="s">
        <v>4329</v>
      </c>
      <c r="I1417" t="s">
        <v>4330</v>
      </c>
      <c r="J1417">
        <v>10209</v>
      </c>
      <c r="K1417" t="s">
        <v>4328</v>
      </c>
      <c r="L1417">
        <v>366</v>
      </c>
      <c r="M1417">
        <v>122</v>
      </c>
      <c r="N1417">
        <v>93179.492499999993</v>
      </c>
      <c r="O1417">
        <v>15</v>
      </c>
      <c r="P1417">
        <v>1</v>
      </c>
    </row>
    <row r="1418" spans="1:16" x14ac:dyDescent="0.2">
      <c r="A1418" t="s">
        <v>4331</v>
      </c>
      <c r="B1418">
        <v>2.7761472122316298E-2</v>
      </c>
      <c r="C1418">
        <v>14.3230786446028</v>
      </c>
      <c r="D1418">
        <v>0.15230793807894999</v>
      </c>
      <c r="E1418">
        <v>0.88353406607263696</v>
      </c>
      <c r="F1418">
        <v>0.99916976934644897</v>
      </c>
      <c r="G1418">
        <v>-4.6998216492245204</v>
      </c>
      <c r="H1418" t="s">
        <v>4332</v>
      </c>
      <c r="I1418" t="s">
        <v>4333</v>
      </c>
      <c r="J1418">
        <v>5584</v>
      </c>
      <c r="K1418" t="s">
        <v>4331</v>
      </c>
      <c r="L1418">
        <v>1791</v>
      </c>
      <c r="M1418">
        <v>597</v>
      </c>
      <c r="N1418">
        <v>20361.322499999998</v>
      </c>
      <c r="O1418">
        <v>9</v>
      </c>
      <c r="P1418">
        <v>0.225293132328308</v>
      </c>
    </row>
    <row r="1419" spans="1:16" x14ac:dyDescent="0.2">
      <c r="A1419" t="s">
        <v>4334</v>
      </c>
      <c r="B1419">
        <v>-0.20429531625277</v>
      </c>
      <c r="C1419">
        <v>14.0905408224761</v>
      </c>
      <c r="D1419">
        <v>-1.34702217877015</v>
      </c>
      <c r="E1419">
        <v>0.22276143333748799</v>
      </c>
      <c r="F1419">
        <v>0.99916976934644897</v>
      </c>
      <c r="G1419">
        <v>-4.5408757852939203</v>
      </c>
      <c r="H1419" t="s">
        <v>4335</v>
      </c>
      <c r="I1419" t="s">
        <v>4336</v>
      </c>
      <c r="J1419">
        <v>10120</v>
      </c>
      <c r="K1419" t="s">
        <v>4334</v>
      </c>
      <c r="L1419">
        <v>1131</v>
      </c>
      <c r="M1419">
        <v>377</v>
      </c>
      <c r="N1419">
        <v>17505.435000000001</v>
      </c>
      <c r="O1419">
        <v>5</v>
      </c>
      <c r="P1419">
        <v>0.30503978779840901</v>
      </c>
    </row>
    <row r="1420" spans="1:16" x14ac:dyDescent="0.2">
      <c r="A1420" t="s">
        <v>4337</v>
      </c>
      <c r="B1420">
        <v>0.26795006196090099</v>
      </c>
      <c r="C1420">
        <v>15.2859220740654</v>
      </c>
      <c r="D1420">
        <v>0.67009955764394502</v>
      </c>
      <c r="E1420">
        <v>0.52573110871287698</v>
      </c>
      <c r="F1420">
        <v>0.99916976934644897</v>
      </c>
      <c r="G1420">
        <v>-4.6553329186608501</v>
      </c>
      <c r="H1420" t="s">
        <v>4338</v>
      </c>
      <c r="I1420" t="s">
        <v>4339</v>
      </c>
      <c r="J1420">
        <v>1632</v>
      </c>
      <c r="K1420" t="s">
        <v>4337</v>
      </c>
      <c r="L1420">
        <v>909</v>
      </c>
      <c r="M1420">
        <v>303</v>
      </c>
      <c r="N1420">
        <v>42976.893499999998</v>
      </c>
      <c r="O1420">
        <v>8.5</v>
      </c>
      <c r="P1420">
        <v>0.39768976897689801</v>
      </c>
    </row>
    <row r="1421" spans="1:16" x14ac:dyDescent="0.2">
      <c r="A1421" t="s">
        <v>4340</v>
      </c>
      <c r="B1421">
        <v>0.25614992849755502</v>
      </c>
      <c r="C1421">
        <v>15.866384614169499</v>
      </c>
      <c r="D1421">
        <v>1.4391980951815599</v>
      </c>
      <c r="E1421">
        <v>0.19617149719317201</v>
      </c>
      <c r="F1421">
        <v>0.99916976934644897</v>
      </c>
      <c r="G1421">
        <v>-4.5230926539669998</v>
      </c>
      <c r="H1421" t="s">
        <v>4341</v>
      </c>
      <c r="I1421" t="s">
        <v>4342</v>
      </c>
      <c r="J1421">
        <v>7112</v>
      </c>
      <c r="K1421" t="s">
        <v>4340</v>
      </c>
      <c r="L1421">
        <v>2085</v>
      </c>
      <c r="M1421">
        <v>695</v>
      </c>
      <c r="N1421">
        <v>59666.852500000001</v>
      </c>
      <c r="O1421">
        <v>24</v>
      </c>
      <c r="P1421">
        <v>0.50503597122302202</v>
      </c>
    </row>
    <row r="1422" spans="1:16" x14ac:dyDescent="0.2">
      <c r="A1422" t="s">
        <v>4343</v>
      </c>
      <c r="B1422">
        <v>0.113877279090095</v>
      </c>
      <c r="C1422">
        <v>15.3036920228338</v>
      </c>
      <c r="D1422">
        <v>0.68458219249405206</v>
      </c>
      <c r="E1422">
        <v>0.51711626307594205</v>
      </c>
      <c r="F1422">
        <v>0.99916976934644897</v>
      </c>
      <c r="G1422">
        <v>-4.6534015829433697</v>
      </c>
      <c r="H1422" t="s">
        <v>4341</v>
      </c>
      <c r="I1422" t="s">
        <v>4342</v>
      </c>
      <c r="J1422" t="s">
        <v>100</v>
      </c>
      <c r="K1422" t="s">
        <v>100</v>
      </c>
      <c r="L1422" t="s">
        <v>100</v>
      </c>
      <c r="M1422" t="s">
        <v>100</v>
      </c>
      <c r="N1422">
        <v>41151.667999999998</v>
      </c>
      <c r="O1422">
        <v>10.5</v>
      </c>
      <c r="P1422" t="s">
        <v>100</v>
      </c>
    </row>
    <row r="1423" spans="1:16" x14ac:dyDescent="0.2">
      <c r="A1423" t="s">
        <v>4344</v>
      </c>
      <c r="B1423">
        <v>2.06264807231431E-2</v>
      </c>
      <c r="C1423">
        <v>15.8967255965836</v>
      </c>
      <c r="D1423">
        <v>0.116337440986711</v>
      </c>
      <c r="E1423">
        <v>0.91087518717557503</v>
      </c>
      <c r="F1423">
        <v>0.99916976934644897</v>
      </c>
      <c r="G1423">
        <v>-4.7008918026043398</v>
      </c>
      <c r="H1423" t="s">
        <v>4345</v>
      </c>
      <c r="I1423" t="s">
        <v>4346</v>
      </c>
      <c r="J1423">
        <v>6772</v>
      </c>
      <c r="K1423" t="s">
        <v>4344</v>
      </c>
      <c r="L1423">
        <v>2376</v>
      </c>
      <c r="M1423">
        <v>792</v>
      </c>
      <c r="N1423">
        <v>60162.113499999999</v>
      </c>
      <c r="O1423">
        <v>36.5</v>
      </c>
      <c r="P1423">
        <v>0.51199494949494995</v>
      </c>
    </row>
    <row r="1424" spans="1:16" x14ac:dyDescent="0.2">
      <c r="A1424" t="s">
        <v>4347</v>
      </c>
      <c r="B1424">
        <v>0.14015415089251501</v>
      </c>
      <c r="C1424">
        <v>11.357161604613401</v>
      </c>
      <c r="D1424">
        <v>0.23388819829051999</v>
      </c>
      <c r="E1424">
        <v>0.82222096491489904</v>
      </c>
      <c r="F1424">
        <v>0.99916976934644897</v>
      </c>
      <c r="G1424">
        <v>-4.6963522382669796</v>
      </c>
      <c r="H1424" t="s">
        <v>4348</v>
      </c>
      <c r="I1424" t="s">
        <v>4349</v>
      </c>
      <c r="J1424">
        <v>6778</v>
      </c>
      <c r="K1424" t="s">
        <v>4347</v>
      </c>
      <c r="L1424">
        <v>2598</v>
      </c>
      <c r="M1424">
        <v>866</v>
      </c>
      <c r="N1424">
        <v>2774.0108500000001</v>
      </c>
      <c r="O1424">
        <v>1</v>
      </c>
      <c r="P1424">
        <v>1.8475750577367198E-2</v>
      </c>
    </row>
    <row r="1425" spans="1:16" x14ac:dyDescent="0.2">
      <c r="A1425" t="s">
        <v>4350</v>
      </c>
      <c r="B1425">
        <v>6.3168365617421798E-2</v>
      </c>
      <c r="C1425">
        <v>16.534388198662398</v>
      </c>
      <c r="D1425">
        <v>0.42632115783232399</v>
      </c>
      <c r="E1425">
        <v>0.68354828173264304</v>
      </c>
      <c r="F1425">
        <v>0.99916976934644897</v>
      </c>
      <c r="G1425">
        <v>-4.6826608298901098</v>
      </c>
      <c r="H1425" t="s">
        <v>4351</v>
      </c>
      <c r="I1425" t="s">
        <v>4352</v>
      </c>
      <c r="J1425">
        <v>23517</v>
      </c>
      <c r="K1425" t="s">
        <v>4350</v>
      </c>
      <c r="L1425">
        <v>3129</v>
      </c>
      <c r="M1425">
        <v>1043</v>
      </c>
      <c r="N1425">
        <v>97967.47</v>
      </c>
      <c r="O1425">
        <v>46.5</v>
      </c>
      <c r="P1425">
        <v>0.586289549376798</v>
      </c>
    </row>
    <row r="1426" spans="1:16" x14ac:dyDescent="0.2">
      <c r="A1426" t="s">
        <v>4353</v>
      </c>
      <c r="B1426">
        <v>0.79908319393952398</v>
      </c>
      <c r="C1426">
        <v>12.214484919560499</v>
      </c>
      <c r="D1426">
        <v>2.3634095461749798</v>
      </c>
      <c r="E1426">
        <v>5.2568911097064297E-2</v>
      </c>
      <c r="F1426">
        <v>0.99916976934644897</v>
      </c>
      <c r="G1426">
        <v>-4.3511593567806202</v>
      </c>
      <c r="H1426" t="s">
        <v>4354</v>
      </c>
      <c r="I1426" t="s">
        <v>4355</v>
      </c>
      <c r="J1426">
        <v>5290</v>
      </c>
      <c r="K1426" t="s">
        <v>4353</v>
      </c>
      <c r="L1426">
        <v>3207</v>
      </c>
      <c r="M1426">
        <v>1069</v>
      </c>
      <c r="N1426">
        <v>5894.2089999999998</v>
      </c>
      <c r="O1426">
        <v>2</v>
      </c>
      <c r="P1426">
        <v>2.5257249766136601E-2</v>
      </c>
    </row>
    <row r="1427" spans="1:16" x14ac:dyDescent="0.2">
      <c r="A1427" t="s">
        <v>4356</v>
      </c>
      <c r="B1427">
        <v>-3.6931470564578503E-2</v>
      </c>
      <c r="C1427">
        <v>14.0451284666704</v>
      </c>
      <c r="D1427">
        <v>-0.23556604564720601</v>
      </c>
      <c r="E1427">
        <v>0.82097236336391199</v>
      </c>
      <c r="F1427">
        <v>0.99916976934644897</v>
      </c>
      <c r="G1427">
        <v>-4.6962658843172997</v>
      </c>
      <c r="H1427" t="s">
        <v>4357</v>
      </c>
      <c r="I1427" t="s">
        <v>4358</v>
      </c>
      <c r="J1427">
        <v>2475</v>
      </c>
      <c r="K1427" t="s">
        <v>4356</v>
      </c>
      <c r="L1427">
        <v>7650</v>
      </c>
      <c r="M1427">
        <v>2550</v>
      </c>
      <c r="N1427">
        <v>17350.123</v>
      </c>
      <c r="O1427">
        <v>33.5</v>
      </c>
      <c r="P1427">
        <v>0.207254901960784</v>
      </c>
    </row>
    <row r="1428" spans="1:16" x14ac:dyDescent="0.2">
      <c r="A1428" t="s">
        <v>4359</v>
      </c>
      <c r="B1428">
        <v>9.3082972922466905E-3</v>
      </c>
      <c r="C1428">
        <v>13.307251901612901</v>
      </c>
      <c r="D1428">
        <v>5.70505400649838E-2</v>
      </c>
      <c r="E1428">
        <v>0.95620798576353305</v>
      </c>
      <c r="F1428">
        <v>0.99916976934644897</v>
      </c>
      <c r="G1428">
        <v>-4.7020333444723796</v>
      </c>
      <c r="H1428" t="s">
        <v>4360</v>
      </c>
      <c r="I1428" t="s">
        <v>4361</v>
      </c>
      <c r="J1428">
        <v>5297</v>
      </c>
      <c r="K1428" t="s">
        <v>4359</v>
      </c>
      <c r="L1428">
        <v>6309</v>
      </c>
      <c r="M1428">
        <v>2103</v>
      </c>
      <c r="N1428">
        <v>10375.402</v>
      </c>
      <c r="O1428">
        <v>11</v>
      </c>
      <c r="P1428">
        <v>6.8235853542558303E-2</v>
      </c>
    </row>
    <row r="1429" spans="1:16" x14ac:dyDescent="0.2">
      <c r="A1429" t="s">
        <v>4362</v>
      </c>
      <c r="B1429">
        <v>8.9870893733715804E-2</v>
      </c>
      <c r="C1429">
        <v>14.1784888272242</v>
      </c>
      <c r="D1429">
        <v>0.57519302372149195</v>
      </c>
      <c r="E1429">
        <v>0.58438990420163806</v>
      </c>
      <c r="F1429">
        <v>0.99916976934644897</v>
      </c>
      <c r="G1429">
        <v>-4.6671788351397696</v>
      </c>
      <c r="H1429" t="s">
        <v>4363</v>
      </c>
      <c r="I1429" t="s">
        <v>4364</v>
      </c>
      <c r="J1429">
        <v>2060</v>
      </c>
      <c r="K1429" t="s">
        <v>4362</v>
      </c>
      <c r="L1429">
        <v>2802</v>
      </c>
      <c r="M1429">
        <v>934</v>
      </c>
      <c r="N1429">
        <v>18257.865000000002</v>
      </c>
      <c r="O1429">
        <v>5.5</v>
      </c>
      <c r="P1429">
        <v>0.109207708779443</v>
      </c>
    </row>
    <row r="1430" spans="1:16" x14ac:dyDescent="0.2">
      <c r="A1430" t="s">
        <v>4365</v>
      </c>
      <c r="B1430">
        <v>-2.3794994244546799E-2</v>
      </c>
      <c r="C1430">
        <v>14.262208644482699</v>
      </c>
      <c r="D1430">
        <v>-0.11671026774086</v>
      </c>
      <c r="E1430">
        <v>0.91059105646732996</v>
      </c>
      <c r="F1430">
        <v>0.99916976934644897</v>
      </c>
      <c r="G1430">
        <v>-4.7008821677533099</v>
      </c>
      <c r="H1430" t="s">
        <v>4366</v>
      </c>
      <c r="I1430" t="s">
        <v>4367</v>
      </c>
      <c r="J1430">
        <v>836</v>
      </c>
      <c r="K1430" t="s">
        <v>4365</v>
      </c>
      <c r="L1430">
        <v>834</v>
      </c>
      <c r="M1430">
        <v>278</v>
      </c>
      <c r="N1430">
        <v>21098.977500000001</v>
      </c>
      <c r="O1430">
        <v>5.5</v>
      </c>
      <c r="P1430">
        <v>0.32553956834532399</v>
      </c>
    </row>
    <row r="1431" spans="1:16" x14ac:dyDescent="0.2">
      <c r="A1431" t="s">
        <v>4368</v>
      </c>
      <c r="B1431">
        <v>-0.199580184448475</v>
      </c>
      <c r="C1431">
        <v>12.082770192734801</v>
      </c>
      <c r="D1431">
        <v>-0.90826371585699806</v>
      </c>
      <c r="E1431">
        <v>0.39596387199054101</v>
      </c>
      <c r="F1431">
        <v>0.99916976934644897</v>
      </c>
      <c r="G1431">
        <v>-4.6199615802220899</v>
      </c>
      <c r="H1431" t="s">
        <v>4369</v>
      </c>
      <c r="I1431" t="s">
        <v>4370</v>
      </c>
      <c r="J1431">
        <v>835</v>
      </c>
      <c r="K1431" t="s">
        <v>4368</v>
      </c>
      <c r="L1431">
        <v>1359</v>
      </c>
      <c r="M1431">
        <v>453</v>
      </c>
      <c r="N1431">
        <v>4532.7156999999997</v>
      </c>
      <c r="O1431">
        <v>4</v>
      </c>
      <c r="P1431">
        <v>0.12141280353200901</v>
      </c>
    </row>
    <row r="1432" spans="1:16" x14ac:dyDescent="0.2">
      <c r="A1432" t="s">
        <v>4371</v>
      </c>
      <c r="B1432">
        <v>0.325483899511195</v>
      </c>
      <c r="C1432">
        <v>17.643854337944301</v>
      </c>
      <c r="D1432">
        <v>0.77687690824106503</v>
      </c>
      <c r="E1432">
        <v>0.46438842016716803</v>
      </c>
      <c r="F1432">
        <v>0.99916976934644897</v>
      </c>
      <c r="G1432">
        <v>-4.6403848062578996</v>
      </c>
      <c r="H1432" t="s">
        <v>4372</v>
      </c>
      <c r="I1432" t="s">
        <v>4373</v>
      </c>
      <c r="J1432">
        <v>6232</v>
      </c>
      <c r="K1432" t="s">
        <v>4371</v>
      </c>
      <c r="L1432">
        <v>255</v>
      </c>
      <c r="M1432">
        <v>85</v>
      </c>
      <c r="N1432">
        <v>203815.75</v>
      </c>
      <c r="O1432">
        <v>7</v>
      </c>
      <c r="P1432">
        <v>0.67058823529411804</v>
      </c>
    </row>
    <row r="1433" spans="1:16" x14ac:dyDescent="0.2">
      <c r="A1433" t="s">
        <v>4374</v>
      </c>
      <c r="B1433">
        <v>7.1956267563642498E-2</v>
      </c>
      <c r="C1433">
        <v>12.3063633165343</v>
      </c>
      <c r="D1433">
        <v>0.162491419952045</v>
      </c>
      <c r="E1433">
        <v>0.87582306973604096</v>
      </c>
      <c r="F1433">
        <v>0.99916976934644897</v>
      </c>
      <c r="G1433">
        <v>-4.69946725987693</v>
      </c>
      <c r="H1433" t="s">
        <v>4375</v>
      </c>
      <c r="I1433" t="s">
        <v>4376</v>
      </c>
      <c r="J1433">
        <v>9931</v>
      </c>
      <c r="K1433" t="s">
        <v>4374</v>
      </c>
      <c r="L1433">
        <v>5832</v>
      </c>
      <c r="M1433">
        <v>1944</v>
      </c>
      <c r="N1433">
        <v>5212.6666999999998</v>
      </c>
      <c r="O1433">
        <v>3</v>
      </c>
      <c r="P1433">
        <v>2.2119341563786001E-2</v>
      </c>
    </row>
    <row r="1434" spans="1:16" x14ac:dyDescent="0.2">
      <c r="A1434" t="s">
        <v>4377</v>
      </c>
      <c r="B1434">
        <v>-0.14203684840345501</v>
      </c>
      <c r="C1434">
        <v>14.215688775424301</v>
      </c>
      <c r="D1434">
        <v>-0.61233827773927596</v>
      </c>
      <c r="E1434">
        <v>0.56098360178273499</v>
      </c>
      <c r="F1434">
        <v>0.99916976934644897</v>
      </c>
      <c r="G1434">
        <v>-4.6627145609579799</v>
      </c>
      <c r="H1434" t="s">
        <v>4378</v>
      </c>
      <c r="I1434" t="s">
        <v>4379</v>
      </c>
      <c r="J1434">
        <v>23310</v>
      </c>
      <c r="K1434" t="s">
        <v>4377</v>
      </c>
      <c r="L1434">
        <v>4497</v>
      </c>
      <c r="M1434">
        <v>1499</v>
      </c>
      <c r="N1434">
        <v>19005.354500000001</v>
      </c>
      <c r="O1434">
        <v>11.5</v>
      </c>
      <c r="P1434">
        <v>0.121747831887925</v>
      </c>
    </row>
    <row r="1435" spans="1:16" x14ac:dyDescent="0.2">
      <c r="A1435" t="s">
        <v>4380</v>
      </c>
      <c r="B1435">
        <v>-5.3828632938305497E-2</v>
      </c>
      <c r="C1435">
        <v>13.1963501061733</v>
      </c>
      <c r="D1435">
        <v>-0.15506476442731501</v>
      </c>
      <c r="E1435">
        <v>0.88144518528157201</v>
      </c>
      <c r="F1435">
        <v>0.99916976934644897</v>
      </c>
      <c r="G1435">
        <v>-4.69972794348711</v>
      </c>
      <c r="H1435" t="s">
        <v>4381</v>
      </c>
      <c r="I1435" t="s">
        <v>4382</v>
      </c>
      <c r="J1435">
        <v>23029</v>
      </c>
      <c r="K1435" t="s">
        <v>4380</v>
      </c>
      <c r="L1435">
        <v>1293</v>
      </c>
      <c r="M1435">
        <v>431</v>
      </c>
      <c r="N1435">
        <v>10262.968500000001</v>
      </c>
      <c r="O1435">
        <v>3</v>
      </c>
      <c r="P1435">
        <v>0.116009280742459</v>
      </c>
    </row>
    <row r="1436" spans="1:16" x14ac:dyDescent="0.2">
      <c r="A1436" t="s">
        <v>4383</v>
      </c>
      <c r="B1436">
        <v>9.3780492199414298E-2</v>
      </c>
      <c r="C1436">
        <v>17.200788780744801</v>
      </c>
      <c r="D1436">
        <v>0.66092348528283595</v>
      </c>
      <c r="E1436">
        <v>0.53123636973809296</v>
      </c>
      <c r="F1436">
        <v>0.99916976934644897</v>
      </c>
      <c r="G1436">
        <v>-4.6565402071216102</v>
      </c>
      <c r="H1436" t="s">
        <v>4384</v>
      </c>
      <c r="I1436" t="s">
        <v>4385</v>
      </c>
      <c r="J1436">
        <v>10128</v>
      </c>
      <c r="K1436" t="s">
        <v>4383</v>
      </c>
      <c r="L1436">
        <v>4293</v>
      </c>
      <c r="M1436">
        <v>1431</v>
      </c>
      <c r="N1436">
        <v>152929.345</v>
      </c>
      <c r="O1436">
        <v>110.5</v>
      </c>
      <c r="P1436">
        <v>0.89238294898672299</v>
      </c>
    </row>
    <row r="1437" spans="1:16" x14ac:dyDescent="0.2">
      <c r="A1437" t="s">
        <v>4386</v>
      </c>
      <c r="B1437">
        <v>6.4250081145393906E-2</v>
      </c>
      <c r="C1437">
        <v>15.800903415989</v>
      </c>
      <c r="D1437">
        <v>0.42587741883397201</v>
      </c>
      <c r="E1437">
        <v>0.68385568017353504</v>
      </c>
      <c r="F1437">
        <v>0.99916976934644897</v>
      </c>
      <c r="G1437">
        <v>-4.6827008871844402</v>
      </c>
      <c r="H1437" t="s">
        <v>4387</v>
      </c>
      <c r="I1437" t="s">
        <v>4388</v>
      </c>
      <c r="J1437">
        <v>10449</v>
      </c>
      <c r="K1437" t="s">
        <v>4386</v>
      </c>
      <c r="L1437">
        <v>1194</v>
      </c>
      <c r="M1437">
        <v>398</v>
      </c>
      <c r="N1437">
        <v>59144.542500000003</v>
      </c>
      <c r="O1437">
        <v>21</v>
      </c>
      <c r="P1437">
        <v>0.84170854271356799</v>
      </c>
    </row>
    <row r="1438" spans="1:16" x14ac:dyDescent="0.2">
      <c r="A1438" t="s">
        <v>4389</v>
      </c>
      <c r="B1438">
        <v>0.42176848366326097</v>
      </c>
      <c r="C1438">
        <v>17.400403110439999</v>
      </c>
      <c r="D1438">
        <v>1.42508270406121</v>
      </c>
      <c r="E1438">
        <v>0.20004838295095601</v>
      </c>
      <c r="F1438">
        <v>0.99916976934644897</v>
      </c>
      <c r="G1438">
        <v>-4.52582696452198</v>
      </c>
      <c r="H1438" t="s">
        <v>4390</v>
      </c>
      <c r="I1438" t="s">
        <v>4391</v>
      </c>
      <c r="J1438">
        <v>11224</v>
      </c>
      <c r="K1438" t="s">
        <v>4389</v>
      </c>
      <c r="L1438">
        <v>372</v>
      </c>
      <c r="M1438">
        <v>124</v>
      </c>
      <c r="N1438">
        <v>186325.33499999999</v>
      </c>
      <c r="O1438">
        <v>8.5</v>
      </c>
      <c r="P1438">
        <v>0.55645161290322598</v>
      </c>
    </row>
    <row r="1439" spans="1:16" x14ac:dyDescent="0.2">
      <c r="A1439" t="s">
        <v>4392</v>
      </c>
      <c r="B1439">
        <v>1.36062140332704E-2</v>
      </c>
      <c r="C1439">
        <v>15.648213888005801</v>
      </c>
      <c r="D1439">
        <v>6.8552486765805498E-2</v>
      </c>
      <c r="E1439">
        <v>0.94739367801480001</v>
      </c>
      <c r="F1439">
        <v>0.99916976934644897</v>
      </c>
      <c r="G1439">
        <v>-4.7018727188679996</v>
      </c>
      <c r="H1439" t="s">
        <v>4393</v>
      </c>
      <c r="I1439" t="s">
        <v>4394</v>
      </c>
      <c r="J1439">
        <v>5547</v>
      </c>
      <c r="K1439" t="s">
        <v>4392</v>
      </c>
      <c r="L1439">
        <v>1554</v>
      </c>
      <c r="M1439">
        <v>518</v>
      </c>
      <c r="N1439">
        <v>53066.73</v>
      </c>
      <c r="O1439">
        <v>6</v>
      </c>
      <c r="P1439">
        <v>0.144787644787645</v>
      </c>
    </row>
    <row r="1440" spans="1:16" x14ac:dyDescent="0.2">
      <c r="A1440" t="s">
        <v>4395</v>
      </c>
      <c r="B1440">
        <v>-0.120609165169638</v>
      </c>
      <c r="C1440">
        <v>13.4790968088311</v>
      </c>
      <c r="D1440">
        <v>-0.57539645353625002</v>
      </c>
      <c r="E1440">
        <v>0.58426018763784604</v>
      </c>
      <c r="F1440">
        <v>0.99916976934644897</v>
      </c>
      <c r="G1440">
        <v>-4.6671550094509104</v>
      </c>
      <c r="H1440" t="s">
        <v>4396</v>
      </c>
      <c r="I1440" t="s">
        <v>4397</v>
      </c>
      <c r="J1440">
        <v>3064</v>
      </c>
      <c r="K1440" t="s">
        <v>4395</v>
      </c>
      <c r="L1440">
        <v>9429</v>
      </c>
      <c r="M1440">
        <v>3143</v>
      </c>
      <c r="N1440">
        <v>11512.6955</v>
      </c>
      <c r="O1440">
        <v>15.5</v>
      </c>
      <c r="P1440">
        <v>7.4132993954820203E-2</v>
      </c>
    </row>
    <row r="1441" spans="1:16" x14ac:dyDescent="0.2">
      <c r="A1441" t="s">
        <v>4398</v>
      </c>
      <c r="B1441">
        <v>-0.104868588831335</v>
      </c>
      <c r="C1441">
        <v>15.189358327244999</v>
      </c>
      <c r="D1441">
        <v>-0.56451645750158097</v>
      </c>
      <c r="E1441">
        <v>0.59122109291641001</v>
      </c>
      <c r="F1441">
        <v>0.99916976934644897</v>
      </c>
      <c r="G1441">
        <v>-4.6684194808691704</v>
      </c>
      <c r="H1441" t="s">
        <v>4399</v>
      </c>
      <c r="I1441" t="s">
        <v>4400</v>
      </c>
      <c r="J1441">
        <v>1889</v>
      </c>
      <c r="K1441" t="s">
        <v>4398</v>
      </c>
      <c r="L1441">
        <v>2529</v>
      </c>
      <c r="M1441">
        <v>843</v>
      </c>
      <c r="N1441">
        <v>38472.692499999997</v>
      </c>
      <c r="O1441">
        <v>15.5</v>
      </c>
      <c r="P1441">
        <v>0.25860023724792403</v>
      </c>
    </row>
    <row r="1442" spans="1:16" x14ac:dyDescent="0.2">
      <c r="A1442" t="s">
        <v>4401</v>
      </c>
      <c r="B1442">
        <v>4.1179277200313899E-3</v>
      </c>
      <c r="C1442">
        <v>13.533075729905001</v>
      </c>
      <c r="D1442">
        <v>1.9534709176094799E-2</v>
      </c>
      <c r="E1442">
        <v>0.98499687388795298</v>
      </c>
      <c r="F1442">
        <v>0.99916976934644897</v>
      </c>
      <c r="G1442">
        <v>-4.7023529850397603</v>
      </c>
      <c r="H1442" t="s">
        <v>4402</v>
      </c>
      <c r="I1442" t="s">
        <v>4403</v>
      </c>
      <c r="J1442">
        <v>6509</v>
      </c>
      <c r="K1442" t="s">
        <v>4401</v>
      </c>
      <c r="L1442">
        <v>1599</v>
      </c>
      <c r="M1442">
        <v>533</v>
      </c>
      <c r="N1442">
        <v>11459.844499999999</v>
      </c>
      <c r="O1442">
        <v>4</v>
      </c>
      <c r="P1442">
        <v>0.114446529080675</v>
      </c>
    </row>
    <row r="1443" spans="1:16" x14ac:dyDescent="0.2">
      <c r="A1443" t="s">
        <v>4404</v>
      </c>
      <c r="B1443">
        <v>0.217384402810783</v>
      </c>
      <c r="C1443">
        <v>15.4501038250368</v>
      </c>
      <c r="D1443">
        <v>0.64327214940838795</v>
      </c>
      <c r="E1443">
        <v>0.54192805036651404</v>
      </c>
      <c r="F1443">
        <v>0.99916976934644897</v>
      </c>
      <c r="G1443">
        <v>-4.6588262382999899</v>
      </c>
      <c r="H1443" t="s">
        <v>4405</v>
      </c>
      <c r="I1443" t="s">
        <v>4406</v>
      </c>
      <c r="J1443">
        <v>5048</v>
      </c>
      <c r="K1443" t="s">
        <v>4404</v>
      </c>
      <c r="L1443">
        <v>1287</v>
      </c>
      <c r="M1443">
        <v>429</v>
      </c>
      <c r="N1443">
        <v>45919.9</v>
      </c>
      <c r="O1443">
        <v>13.5</v>
      </c>
      <c r="P1443">
        <v>0.421911421911422</v>
      </c>
    </row>
    <row r="1444" spans="1:16" x14ac:dyDescent="0.2">
      <c r="A1444" t="s">
        <v>4407</v>
      </c>
      <c r="B1444">
        <v>1.9061803992048699E-2</v>
      </c>
      <c r="C1444">
        <v>15.4648254913906</v>
      </c>
      <c r="D1444">
        <v>0.10654610373432399</v>
      </c>
      <c r="E1444">
        <v>0.91834209190271598</v>
      </c>
      <c r="F1444">
        <v>0.99916976934644897</v>
      </c>
      <c r="G1444">
        <v>-4.7011338770655797</v>
      </c>
      <c r="H1444" t="s">
        <v>4408</v>
      </c>
      <c r="I1444" t="s">
        <v>4409</v>
      </c>
      <c r="J1444">
        <v>4162</v>
      </c>
      <c r="K1444" t="s">
        <v>4407</v>
      </c>
      <c r="L1444">
        <v>1941</v>
      </c>
      <c r="M1444">
        <v>647</v>
      </c>
      <c r="N1444">
        <v>43571.127</v>
      </c>
      <c r="O1444">
        <v>17</v>
      </c>
      <c r="P1444">
        <v>0.37635239567233397</v>
      </c>
    </row>
    <row r="1445" spans="1:16" x14ac:dyDescent="0.2">
      <c r="A1445" t="s">
        <v>4410</v>
      </c>
      <c r="B1445">
        <v>4.5622563754818699E-2</v>
      </c>
      <c r="C1445">
        <v>18.250298290048999</v>
      </c>
      <c r="D1445">
        <v>0.29007407959943798</v>
      </c>
      <c r="E1445">
        <v>0.780736758963121</v>
      </c>
      <c r="F1445">
        <v>0.99916976934644897</v>
      </c>
      <c r="G1445">
        <v>-4.6931373796518399</v>
      </c>
      <c r="H1445" t="s">
        <v>4411</v>
      </c>
      <c r="I1445" t="s">
        <v>4412</v>
      </c>
      <c r="J1445">
        <v>9782</v>
      </c>
      <c r="K1445" t="s">
        <v>4410</v>
      </c>
      <c r="L1445">
        <v>2544</v>
      </c>
      <c r="M1445">
        <v>848</v>
      </c>
      <c r="N1445">
        <v>309433.21999999997</v>
      </c>
      <c r="O1445">
        <v>46</v>
      </c>
      <c r="P1445">
        <v>0.64268867924528295</v>
      </c>
    </row>
    <row r="1446" spans="1:16" x14ac:dyDescent="0.2">
      <c r="A1446" t="s">
        <v>4413</v>
      </c>
      <c r="B1446">
        <v>-0.14878438475522399</v>
      </c>
      <c r="C1446">
        <v>15.537487004556199</v>
      </c>
      <c r="D1446">
        <v>-1.1038386392334401</v>
      </c>
      <c r="E1446">
        <v>0.30860243996029202</v>
      </c>
      <c r="F1446">
        <v>0.99916976934644897</v>
      </c>
      <c r="G1446">
        <v>-4.58629795916739</v>
      </c>
      <c r="H1446" t="s">
        <v>4414</v>
      </c>
      <c r="I1446" t="s">
        <v>4415</v>
      </c>
      <c r="J1446">
        <v>4436</v>
      </c>
      <c r="K1446" t="s">
        <v>4413</v>
      </c>
      <c r="L1446">
        <v>2817</v>
      </c>
      <c r="M1446">
        <v>939</v>
      </c>
      <c r="N1446">
        <v>48403.457000000002</v>
      </c>
      <c r="O1446">
        <v>31.5</v>
      </c>
      <c r="P1446">
        <v>0.50266240681576102</v>
      </c>
    </row>
    <row r="1447" spans="1:16" x14ac:dyDescent="0.2">
      <c r="A1447" t="s">
        <v>4416</v>
      </c>
      <c r="B1447">
        <v>-0.454877531059239</v>
      </c>
      <c r="C1447">
        <v>10.9310168458105</v>
      </c>
      <c r="D1447">
        <v>-1.4421180550575801</v>
      </c>
      <c r="E1447">
        <v>0.19537807173195701</v>
      </c>
      <c r="F1447">
        <v>0.99916976934644897</v>
      </c>
      <c r="G1447">
        <v>-4.5225266365154599</v>
      </c>
      <c r="H1447" t="s">
        <v>4417</v>
      </c>
      <c r="I1447" t="s">
        <v>4418</v>
      </c>
      <c r="J1447">
        <v>2870</v>
      </c>
      <c r="K1447" t="s">
        <v>4416</v>
      </c>
      <c r="L1447">
        <v>1770</v>
      </c>
      <c r="M1447">
        <v>590</v>
      </c>
      <c r="N1447">
        <v>1645.4177999999999</v>
      </c>
      <c r="O1447">
        <v>1.5</v>
      </c>
      <c r="P1447">
        <v>5.1694915254237299E-2</v>
      </c>
    </row>
    <row r="1448" spans="1:16" x14ac:dyDescent="0.2">
      <c r="A1448" t="s">
        <v>4419</v>
      </c>
      <c r="B1448">
        <v>5.3407826216300698E-2</v>
      </c>
      <c r="C1448">
        <v>14.644399752957399</v>
      </c>
      <c r="D1448">
        <v>0.332382239106154</v>
      </c>
      <c r="E1448">
        <v>0.74999503576965898</v>
      </c>
      <c r="F1448">
        <v>0.99916976934644897</v>
      </c>
      <c r="G1448">
        <v>-4.6902833355029401</v>
      </c>
      <c r="H1448" t="s">
        <v>4420</v>
      </c>
      <c r="I1448" t="s">
        <v>4421</v>
      </c>
      <c r="J1448">
        <v>2820</v>
      </c>
      <c r="K1448" t="s">
        <v>4419</v>
      </c>
      <c r="L1448">
        <v>2184</v>
      </c>
      <c r="M1448">
        <v>728</v>
      </c>
      <c r="N1448">
        <v>25823.883999999998</v>
      </c>
      <c r="O1448">
        <v>21.5</v>
      </c>
      <c r="P1448">
        <v>0.44642857142857101</v>
      </c>
    </row>
    <row r="1449" spans="1:16" x14ac:dyDescent="0.2">
      <c r="A1449" t="s">
        <v>4422</v>
      </c>
      <c r="B1449">
        <v>-0.13353393824918</v>
      </c>
      <c r="C1449">
        <v>15.7421564355634</v>
      </c>
      <c r="D1449">
        <v>-0.89461451587513796</v>
      </c>
      <c r="E1449">
        <v>0.40270551882996702</v>
      </c>
      <c r="F1449">
        <v>0.99916976934644897</v>
      </c>
      <c r="G1449">
        <v>-4.6221759993414198</v>
      </c>
      <c r="H1449" t="s">
        <v>4423</v>
      </c>
      <c r="I1449" t="s">
        <v>4424</v>
      </c>
      <c r="J1449">
        <v>6745</v>
      </c>
      <c r="K1449" t="s">
        <v>4422</v>
      </c>
      <c r="L1449">
        <v>897</v>
      </c>
      <c r="M1449">
        <v>299</v>
      </c>
      <c r="N1449">
        <v>55787.982000000004</v>
      </c>
      <c r="O1449">
        <v>5.5</v>
      </c>
      <c r="P1449">
        <v>0.23913043478260901</v>
      </c>
    </row>
    <row r="1450" spans="1:16" x14ac:dyDescent="0.2">
      <c r="A1450" t="s">
        <v>4425</v>
      </c>
      <c r="B1450">
        <v>-0.13827607850333701</v>
      </c>
      <c r="C1450">
        <v>15.445128728486299</v>
      </c>
      <c r="D1450">
        <v>-0.66445184861154105</v>
      </c>
      <c r="E1450">
        <v>0.52911520415180102</v>
      </c>
      <c r="F1450">
        <v>0.99916976934644897</v>
      </c>
      <c r="G1450">
        <v>-4.6560774997406096</v>
      </c>
      <c r="H1450" t="s">
        <v>4426</v>
      </c>
      <c r="I1450" t="s">
        <v>4427</v>
      </c>
      <c r="J1450">
        <v>4100</v>
      </c>
      <c r="K1450" t="s">
        <v>4425</v>
      </c>
      <c r="L1450">
        <v>930</v>
      </c>
      <c r="M1450">
        <v>310</v>
      </c>
      <c r="N1450">
        <v>43056.271500000003</v>
      </c>
      <c r="O1450">
        <v>6</v>
      </c>
      <c r="P1450">
        <v>0.21129032258064501</v>
      </c>
    </row>
    <row r="1451" spans="1:16" x14ac:dyDescent="0.2">
      <c r="A1451" t="s">
        <v>4428</v>
      </c>
      <c r="B1451">
        <v>-0.162020279015504</v>
      </c>
      <c r="C1451">
        <v>16.908719859922599</v>
      </c>
      <c r="D1451">
        <v>-0.57087435731496305</v>
      </c>
      <c r="E1451">
        <v>0.58714761738656396</v>
      </c>
      <c r="F1451">
        <v>0.99916976934644897</v>
      </c>
      <c r="G1451">
        <v>-4.6676829941471398</v>
      </c>
      <c r="H1451" t="s">
        <v>4429</v>
      </c>
      <c r="I1451" t="s">
        <v>4430</v>
      </c>
      <c r="J1451">
        <v>4103</v>
      </c>
      <c r="K1451" t="s">
        <v>4428</v>
      </c>
      <c r="L1451">
        <v>954</v>
      </c>
      <c r="M1451">
        <v>318</v>
      </c>
      <c r="N1451">
        <v>118040.545</v>
      </c>
      <c r="O1451">
        <v>15.5</v>
      </c>
      <c r="P1451">
        <v>0.46540880503144699</v>
      </c>
    </row>
    <row r="1452" spans="1:16" x14ac:dyDescent="0.2">
      <c r="A1452" t="s">
        <v>4431</v>
      </c>
      <c r="B1452">
        <v>-5.4657951102244702E-2</v>
      </c>
      <c r="C1452">
        <v>12.2510629491895</v>
      </c>
      <c r="D1452">
        <v>-0.18688501730917001</v>
      </c>
      <c r="E1452">
        <v>0.85741326890309899</v>
      </c>
      <c r="F1452">
        <v>0.99916976934644897</v>
      </c>
      <c r="G1452">
        <v>-4.6985266285996596</v>
      </c>
      <c r="H1452" t="s">
        <v>4432</v>
      </c>
      <c r="I1452" t="s">
        <v>4433</v>
      </c>
      <c r="J1452">
        <v>4110</v>
      </c>
      <c r="K1452" t="s">
        <v>4431</v>
      </c>
      <c r="L1452">
        <v>1290</v>
      </c>
      <c r="M1452">
        <v>430</v>
      </c>
      <c r="N1452">
        <v>4821.4022999999997</v>
      </c>
      <c r="O1452">
        <v>2</v>
      </c>
      <c r="P1452">
        <v>8.3720930232558097E-2</v>
      </c>
    </row>
    <row r="1453" spans="1:16" x14ac:dyDescent="0.2">
      <c r="A1453" t="s">
        <v>4434</v>
      </c>
      <c r="B1453">
        <v>0.106817136218543</v>
      </c>
      <c r="C1453">
        <v>11.469411251841199</v>
      </c>
      <c r="D1453">
        <v>0.196339406901584</v>
      </c>
      <c r="E1453">
        <v>0.85030321658837604</v>
      </c>
      <c r="F1453">
        <v>0.99916976934644897</v>
      </c>
      <c r="G1453">
        <v>-4.6981274093561503</v>
      </c>
      <c r="H1453" t="s">
        <v>4435</v>
      </c>
      <c r="I1453" t="s">
        <v>4436</v>
      </c>
      <c r="J1453">
        <v>4111</v>
      </c>
      <c r="K1453" t="s">
        <v>4434</v>
      </c>
      <c r="L1453">
        <v>945</v>
      </c>
      <c r="M1453">
        <v>315</v>
      </c>
      <c r="N1453">
        <v>3299.5657500000002</v>
      </c>
      <c r="O1453">
        <v>2</v>
      </c>
      <c r="P1453">
        <v>7.3015873015873006E-2</v>
      </c>
    </row>
    <row r="1454" spans="1:16" x14ac:dyDescent="0.2">
      <c r="A1454" t="s">
        <v>4437</v>
      </c>
      <c r="B1454">
        <v>-0.120700653745534</v>
      </c>
      <c r="C1454">
        <v>17.1209101142497</v>
      </c>
      <c r="D1454">
        <v>-0.72352576267607205</v>
      </c>
      <c r="E1454">
        <v>0.49440623057750299</v>
      </c>
      <c r="F1454">
        <v>0.99916976934644897</v>
      </c>
      <c r="G1454">
        <v>-4.6480551662193301</v>
      </c>
      <c r="H1454" t="s">
        <v>4438</v>
      </c>
      <c r="I1454" t="s">
        <v>4439</v>
      </c>
      <c r="J1454">
        <v>5902</v>
      </c>
      <c r="K1454" t="s">
        <v>4437</v>
      </c>
      <c r="L1454">
        <v>837</v>
      </c>
      <c r="M1454">
        <v>279</v>
      </c>
      <c r="N1454">
        <v>135422.80499999999</v>
      </c>
      <c r="O1454">
        <v>14</v>
      </c>
      <c r="P1454">
        <v>0.46594982078852998</v>
      </c>
    </row>
    <row r="1455" spans="1:16" x14ac:dyDescent="0.2">
      <c r="A1455" t="s">
        <v>4440</v>
      </c>
      <c r="B1455">
        <v>5.8414226842380401E-3</v>
      </c>
      <c r="C1455">
        <v>16.3613230143648</v>
      </c>
      <c r="D1455">
        <v>4.2099155347920303E-2</v>
      </c>
      <c r="E1455">
        <v>0.96767547357590999</v>
      </c>
      <c r="F1455">
        <v>0.99916976934644897</v>
      </c>
      <c r="G1455">
        <v>-4.7021982334390096</v>
      </c>
      <c r="H1455" t="s">
        <v>4441</v>
      </c>
      <c r="I1455" t="s">
        <v>4442</v>
      </c>
      <c r="J1455">
        <v>10135</v>
      </c>
      <c r="K1455" t="s">
        <v>4440</v>
      </c>
      <c r="L1455">
        <v>1476</v>
      </c>
      <c r="M1455">
        <v>492</v>
      </c>
      <c r="N1455">
        <v>83525.535000000003</v>
      </c>
      <c r="O1455">
        <v>34</v>
      </c>
      <c r="P1455">
        <v>0.77743902439024404</v>
      </c>
    </row>
    <row r="1456" spans="1:16" x14ac:dyDescent="0.2">
      <c r="A1456" t="s">
        <v>4443</v>
      </c>
      <c r="B1456">
        <v>-0.115647210254309</v>
      </c>
      <c r="C1456">
        <v>17.347478842906298</v>
      </c>
      <c r="D1456">
        <v>-0.86064475146156605</v>
      </c>
      <c r="E1456">
        <v>0.41985342045893898</v>
      </c>
      <c r="F1456">
        <v>0.99916976934644897</v>
      </c>
      <c r="G1456">
        <v>-4.6275981874703902</v>
      </c>
      <c r="H1456" t="s">
        <v>4444</v>
      </c>
      <c r="I1456" t="s">
        <v>4445</v>
      </c>
      <c r="J1456">
        <v>5704</v>
      </c>
      <c r="K1456" t="s">
        <v>4443</v>
      </c>
      <c r="L1456">
        <v>1257</v>
      </c>
      <c r="M1456">
        <v>419</v>
      </c>
      <c r="N1456">
        <v>167356.785</v>
      </c>
      <c r="O1456">
        <v>38.5</v>
      </c>
      <c r="P1456">
        <v>1</v>
      </c>
    </row>
    <row r="1457" spans="1:16" x14ac:dyDescent="0.2">
      <c r="A1457" t="s">
        <v>4446</v>
      </c>
      <c r="B1457">
        <v>0.14306936698204401</v>
      </c>
      <c r="C1457">
        <v>14.9345016418365</v>
      </c>
      <c r="D1457">
        <v>0.62301441291189197</v>
      </c>
      <c r="E1457">
        <v>0.55436158567834504</v>
      </c>
      <c r="F1457">
        <v>0.99916976934644897</v>
      </c>
      <c r="G1457">
        <v>-4.6613898073566</v>
      </c>
      <c r="H1457" t="s">
        <v>4447</v>
      </c>
      <c r="I1457" t="s">
        <v>4448</v>
      </c>
      <c r="J1457">
        <v>10102</v>
      </c>
      <c r="K1457" t="s">
        <v>4446</v>
      </c>
      <c r="L1457">
        <v>1041</v>
      </c>
      <c r="M1457">
        <v>347</v>
      </c>
      <c r="N1457">
        <v>31252.838</v>
      </c>
      <c r="O1457">
        <v>10</v>
      </c>
      <c r="P1457">
        <v>0.50144092219020198</v>
      </c>
    </row>
    <row r="1458" spans="1:16" x14ac:dyDescent="0.2">
      <c r="A1458" t="s">
        <v>4449</v>
      </c>
      <c r="B1458">
        <v>-0.34860758672539</v>
      </c>
      <c r="C1458">
        <v>14.9067019681885</v>
      </c>
      <c r="D1458">
        <v>-0.59457766393119904</v>
      </c>
      <c r="E1458">
        <v>0.572104613213545</v>
      </c>
      <c r="F1458">
        <v>0.99916976934644897</v>
      </c>
      <c r="G1458">
        <v>-4.6648774761471303</v>
      </c>
      <c r="H1458" t="s">
        <v>4450</v>
      </c>
      <c r="I1458" t="s">
        <v>4451</v>
      </c>
      <c r="J1458">
        <v>5480</v>
      </c>
      <c r="K1458" t="s">
        <v>4449</v>
      </c>
      <c r="L1458">
        <v>639</v>
      </c>
      <c r="M1458">
        <v>213</v>
      </c>
      <c r="N1458">
        <v>30165.389500000001</v>
      </c>
      <c r="O1458">
        <v>3</v>
      </c>
      <c r="P1458">
        <v>0.14553990610328599</v>
      </c>
    </row>
    <row r="1459" spans="1:16" x14ac:dyDescent="0.2">
      <c r="A1459" t="s">
        <v>4452</v>
      </c>
      <c r="B1459">
        <v>0.307665604380436</v>
      </c>
      <c r="C1459">
        <v>17.771592806064</v>
      </c>
      <c r="D1459">
        <v>0.881100979675145</v>
      </c>
      <c r="E1459">
        <v>0.40946398357962599</v>
      </c>
      <c r="F1459">
        <v>0.99916976934644897</v>
      </c>
      <c r="G1459">
        <v>-4.6243484543690601</v>
      </c>
      <c r="H1459" t="s">
        <v>4453</v>
      </c>
      <c r="I1459" t="s">
        <v>4454</v>
      </c>
      <c r="J1459">
        <v>7417</v>
      </c>
      <c r="K1459" t="s">
        <v>4452</v>
      </c>
      <c r="L1459">
        <v>930</v>
      </c>
      <c r="M1459">
        <v>310</v>
      </c>
      <c r="N1459">
        <v>243770.07</v>
      </c>
      <c r="O1459">
        <v>18</v>
      </c>
      <c r="P1459">
        <v>0.79677419354838697</v>
      </c>
    </row>
    <row r="1460" spans="1:16" x14ac:dyDescent="0.2">
      <c r="A1460" t="s">
        <v>4455</v>
      </c>
      <c r="B1460">
        <v>-0.27565063952934199</v>
      </c>
      <c r="C1460">
        <v>15.3430643362938</v>
      </c>
      <c r="D1460">
        <v>-1.0549141717627</v>
      </c>
      <c r="E1460">
        <v>0.32885779954879302</v>
      </c>
      <c r="F1460">
        <v>0.99916976934644897</v>
      </c>
      <c r="G1460">
        <v>-4.5950219476142404</v>
      </c>
      <c r="H1460" t="s">
        <v>4456</v>
      </c>
      <c r="I1460" t="s">
        <v>4457</v>
      </c>
      <c r="J1460">
        <v>36</v>
      </c>
      <c r="K1460" t="s">
        <v>4455</v>
      </c>
      <c r="L1460">
        <v>1299</v>
      </c>
      <c r="M1460">
        <v>433</v>
      </c>
      <c r="N1460">
        <v>41949.902499999997</v>
      </c>
      <c r="O1460">
        <v>4</v>
      </c>
      <c r="P1460">
        <v>0.163972286374134</v>
      </c>
    </row>
    <row r="1461" spans="1:16" x14ac:dyDescent="0.2">
      <c r="A1461" t="s">
        <v>4458</v>
      </c>
      <c r="B1461">
        <v>3.1270593835841999E-2</v>
      </c>
      <c r="C1461">
        <v>14.902694036719399</v>
      </c>
      <c r="D1461">
        <v>0.215439844097605</v>
      </c>
      <c r="E1461">
        <v>0.83598578711609395</v>
      </c>
      <c r="F1461">
        <v>0.99916976934644897</v>
      </c>
      <c r="G1461">
        <v>-4.6972621477613998</v>
      </c>
      <c r="H1461" t="s">
        <v>4459</v>
      </c>
      <c r="I1461" t="s">
        <v>4460</v>
      </c>
      <c r="J1461">
        <v>23468</v>
      </c>
      <c r="K1461" t="s">
        <v>4458</v>
      </c>
      <c r="L1461">
        <v>576</v>
      </c>
      <c r="M1461">
        <v>192</v>
      </c>
      <c r="N1461">
        <v>30418.982</v>
      </c>
      <c r="O1461">
        <v>11</v>
      </c>
      <c r="P1461">
        <v>0.75</v>
      </c>
    </row>
    <row r="1462" spans="1:16" x14ac:dyDescent="0.2">
      <c r="A1462" t="s">
        <v>4461</v>
      </c>
      <c r="B1462">
        <v>0.111825408906714</v>
      </c>
      <c r="C1462">
        <v>17.5058733938505</v>
      </c>
      <c r="D1462">
        <v>0.48572374013345498</v>
      </c>
      <c r="E1462">
        <v>0.64300563432911995</v>
      </c>
      <c r="F1462">
        <v>0.99916976934644897</v>
      </c>
      <c r="G1462">
        <v>-4.67696371106278</v>
      </c>
      <c r="H1462" t="s">
        <v>4462</v>
      </c>
      <c r="I1462" t="s">
        <v>4463</v>
      </c>
      <c r="J1462">
        <v>8078</v>
      </c>
      <c r="K1462" t="s">
        <v>4461</v>
      </c>
      <c r="L1462">
        <v>2577</v>
      </c>
      <c r="M1462">
        <v>859</v>
      </c>
      <c r="N1462">
        <v>188923.55</v>
      </c>
      <c r="O1462">
        <v>38</v>
      </c>
      <c r="P1462">
        <v>0.61001164144353903</v>
      </c>
    </row>
    <row r="1463" spans="1:16" x14ac:dyDescent="0.2">
      <c r="A1463" t="s">
        <v>4464</v>
      </c>
      <c r="B1463">
        <v>-4.3396354278193897E-2</v>
      </c>
      <c r="C1463">
        <v>14.397774856732999</v>
      </c>
      <c r="D1463">
        <v>-0.30875474390232499</v>
      </c>
      <c r="E1463">
        <v>0.76710655440976605</v>
      </c>
      <c r="F1463">
        <v>0.99916976934644897</v>
      </c>
      <c r="G1463">
        <v>-4.6919225416550301</v>
      </c>
      <c r="H1463" t="s">
        <v>4465</v>
      </c>
      <c r="I1463" t="s">
        <v>4466</v>
      </c>
      <c r="J1463">
        <v>5599</v>
      </c>
      <c r="K1463" t="s">
        <v>4464</v>
      </c>
      <c r="L1463">
        <v>1284</v>
      </c>
      <c r="M1463">
        <v>428</v>
      </c>
      <c r="N1463">
        <v>21370.217000000001</v>
      </c>
      <c r="O1463">
        <v>5</v>
      </c>
      <c r="P1463">
        <v>0.177570093457944</v>
      </c>
    </row>
    <row r="1464" spans="1:16" x14ac:dyDescent="0.2">
      <c r="A1464" t="s">
        <v>4467</v>
      </c>
      <c r="B1464">
        <v>-0.13279719484039601</v>
      </c>
      <c r="C1464">
        <v>13.6834518619804</v>
      </c>
      <c r="D1464">
        <v>-0.93816088548994503</v>
      </c>
      <c r="E1464">
        <v>0.381493910052149</v>
      </c>
      <c r="F1464">
        <v>0.99916976934644897</v>
      </c>
      <c r="G1464">
        <v>-4.6150427328221797</v>
      </c>
      <c r="H1464" t="s">
        <v>4468</v>
      </c>
      <c r="I1464" t="s">
        <v>4469</v>
      </c>
      <c r="J1464">
        <v>6416</v>
      </c>
      <c r="K1464" t="s">
        <v>4467</v>
      </c>
      <c r="L1464">
        <v>1233</v>
      </c>
      <c r="M1464">
        <v>411</v>
      </c>
      <c r="N1464">
        <v>13076.547500000001</v>
      </c>
      <c r="O1464">
        <v>6</v>
      </c>
      <c r="P1464">
        <v>0.23114355231143599</v>
      </c>
    </row>
    <row r="1465" spans="1:16" x14ac:dyDescent="0.2">
      <c r="A1465" t="s">
        <v>4470</v>
      </c>
      <c r="B1465">
        <v>-3.2474856950425797E-2</v>
      </c>
      <c r="C1465">
        <v>15.308174929929599</v>
      </c>
      <c r="D1465">
        <v>-0.18816703996235601</v>
      </c>
      <c r="E1465">
        <v>0.85644827973439996</v>
      </c>
      <c r="F1465">
        <v>0.99916976934644897</v>
      </c>
      <c r="G1465">
        <v>-4.6984736257109496</v>
      </c>
      <c r="H1465" t="s">
        <v>4471</v>
      </c>
      <c r="I1465" t="s">
        <v>4472</v>
      </c>
      <c r="J1465">
        <v>4288</v>
      </c>
      <c r="K1465" t="s">
        <v>4470</v>
      </c>
      <c r="L1465">
        <v>9771</v>
      </c>
      <c r="M1465">
        <v>3257</v>
      </c>
      <c r="N1465">
        <v>39305.942000000003</v>
      </c>
      <c r="O1465">
        <v>71</v>
      </c>
      <c r="P1465">
        <v>0.29582437826220398</v>
      </c>
    </row>
    <row r="1466" spans="1:16" x14ac:dyDescent="0.2">
      <c r="A1466" t="s">
        <v>4473</v>
      </c>
      <c r="B1466">
        <v>0.208633434345009</v>
      </c>
      <c r="C1466">
        <v>16.0794538267094</v>
      </c>
      <c r="D1466">
        <v>0.90211943559022001</v>
      </c>
      <c r="E1466">
        <v>0.39898814330466198</v>
      </c>
      <c r="F1466">
        <v>0.99916976934644897</v>
      </c>
      <c r="G1466">
        <v>-4.6209608916765497</v>
      </c>
      <c r="H1466" t="s">
        <v>4474</v>
      </c>
      <c r="I1466" t="s">
        <v>4475</v>
      </c>
      <c r="J1466">
        <v>5905</v>
      </c>
      <c r="K1466" t="s">
        <v>4473</v>
      </c>
      <c r="L1466">
        <v>1764</v>
      </c>
      <c r="M1466">
        <v>588</v>
      </c>
      <c r="N1466">
        <v>72440.81</v>
      </c>
      <c r="O1466">
        <v>38</v>
      </c>
      <c r="P1466">
        <v>0.90136054421768697</v>
      </c>
    </row>
    <row r="1467" spans="1:16" x14ac:dyDescent="0.2">
      <c r="A1467" t="s">
        <v>4476</v>
      </c>
      <c r="B1467">
        <v>-2.4537980414734799E-2</v>
      </c>
      <c r="C1467">
        <v>15.4420206397045</v>
      </c>
      <c r="D1467">
        <v>-0.12175690562075001</v>
      </c>
      <c r="E1467">
        <v>0.90674643892895301</v>
      </c>
      <c r="F1467">
        <v>0.99916976934644897</v>
      </c>
      <c r="G1467">
        <v>-4.7007487398667003</v>
      </c>
      <c r="H1467" t="s">
        <v>4477</v>
      </c>
      <c r="I1467" t="s">
        <v>4478</v>
      </c>
      <c r="J1467">
        <v>5965</v>
      </c>
      <c r="K1467" t="s">
        <v>4476</v>
      </c>
      <c r="L1467">
        <v>1950</v>
      </c>
      <c r="M1467">
        <v>650</v>
      </c>
      <c r="N1467">
        <v>43470.527000000002</v>
      </c>
      <c r="O1467">
        <v>27.5</v>
      </c>
      <c r="P1467">
        <v>0.55000000000000004</v>
      </c>
    </row>
    <row r="1468" spans="1:16" x14ac:dyDescent="0.2">
      <c r="A1468" t="s">
        <v>4479</v>
      </c>
      <c r="B1468">
        <v>8.2859913796788504E-2</v>
      </c>
      <c r="C1468">
        <v>15.527489447367801</v>
      </c>
      <c r="D1468">
        <v>0.29929859243588802</v>
      </c>
      <c r="E1468">
        <v>0.773995328590529</v>
      </c>
      <c r="F1468">
        <v>0.99916976934644897</v>
      </c>
      <c r="G1468">
        <v>-4.69254650243185</v>
      </c>
      <c r="H1468" t="s">
        <v>4480</v>
      </c>
      <c r="I1468" t="s">
        <v>4481</v>
      </c>
      <c r="J1468">
        <v>4839</v>
      </c>
      <c r="K1468" t="s">
        <v>4479</v>
      </c>
      <c r="L1468">
        <v>2538</v>
      </c>
      <c r="M1468">
        <v>846</v>
      </c>
      <c r="N1468">
        <v>44260.347999999998</v>
      </c>
      <c r="O1468">
        <v>21</v>
      </c>
      <c r="P1468">
        <v>0.37529550827423203</v>
      </c>
    </row>
    <row r="1469" spans="1:16" x14ac:dyDescent="0.2">
      <c r="A1469" t="s">
        <v>4482</v>
      </c>
      <c r="B1469">
        <v>-4.32203889131113E-2</v>
      </c>
      <c r="C1469">
        <v>14.550882383556401</v>
      </c>
      <c r="D1469">
        <v>-0.304600227500124</v>
      </c>
      <c r="E1469">
        <v>0.77013033115481999</v>
      </c>
      <c r="F1469">
        <v>0.99916976934644897</v>
      </c>
      <c r="G1469">
        <v>-4.6921989454201602</v>
      </c>
      <c r="H1469" t="s">
        <v>4483</v>
      </c>
      <c r="I1469" t="s">
        <v>4484</v>
      </c>
      <c r="J1469">
        <v>1398</v>
      </c>
      <c r="K1469" t="s">
        <v>4482</v>
      </c>
      <c r="L1469">
        <v>915</v>
      </c>
      <c r="M1469">
        <v>305</v>
      </c>
      <c r="N1469">
        <v>23447.1155</v>
      </c>
      <c r="O1469">
        <v>11</v>
      </c>
      <c r="P1469">
        <v>0.50163934426229495</v>
      </c>
    </row>
    <row r="1470" spans="1:16" x14ac:dyDescent="0.2">
      <c r="A1470" t="s">
        <v>4485</v>
      </c>
      <c r="B1470">
        <v>0.28766232281674298</v>
      </c>
      <c r="C1470">
        <v>16.0062241971108</v>
      </c>
      <c r="D1470">
        <v>1.0436912482646701</v>
      </c>
      <c r="E1470">
        <v>0.33365250821903902</v>
      </c>
      <c r="F1470">
        <v>0.99916976934644897</v>
      </c>
      <c r="G1470">
        <v>-4.5969975348789198</v>
      </c>
      <c r="H1470" t="s">
        <v>4486</v>
      </c>
      <c r="I1470" t="s">
        <v>4487</v>
      </c>
      <c r="J1470">
        <v>1399</v>
      </c>
      <c r="K1470" t="s">
        <v>4485</v>
      </c>
      <c r="L1470">
        <v>912</v>
      </c>
      <c r="M1470">
        <v>304</v>
      </c>
      <c r="N1470">
        <v>68709.904999999999</v>
      </c>
      <c r="O1470">
        <v>15</v>
      </c>
      <c r="P1470">
        <v>0.61513157894736803</v>
      </c>
    </row>
    <row r="1471" spans="1:16" x14ac:dyDescent="0.2">
      <c r="A1471" t="s">
        <v>4488</v>
      </c>
      <c r="B1471">
        <v>0.20402023050968099</v>
      </c>
      <c r="C1471">
        <v>13.458411081795299</v>
      </c>
      <c r="D1471">
        <v>0.44141525096273398</v>
      </c>
      <c r="E1471">
        <v>0.673131078183696</v>
      </c>
      <c r="F1471">
        <v>0.99916976934644897</v>
      </c>
      <c r="G1471">
        <v>-4.6812759232091796</v>
      </c>
      <c r="H1471" t="s">
        <v>4489</v>
      </c>
      <c r="I1471" t="s">
        <v>4490</v>
      </c>
      <c r="J1471">
        <v>4528</v>
      </c>
      <c r="K1471" t="s">
        <v>4488</v>
      </c>
      <c r="L1471">
        <v>2184</v>
      </c>
      <c r="M1471">
        <v>728</v>
      </c>
      <c r="N1471">
        <v>12794.115</v>
      </c>
      <c r="O1471">
        <v>2</v>
      </c>
      <c r="P1471">
        <v>6.4560439560439595E-2</v>
      </c>
    </row>
    <row r="1472" spans="1:16" x14ac:dyDescent="0.2">
      <c r="A1472" t="s">
        <v>4491</v>
      </c>
      <c r="B1472">
        <v>-9.4667253613190297E-2</v>
      </c>
      <c r="C1472">
        <v>15.5485349658945</v>
      </c>
      <c r="D1472">
        <v>-0.72396854450992698</v>
      </c>
      <c r="E1472">
        <v>0.49415186917522103</v>
      </c>
      <c r="F1472">
        <v>0.99916976934644897</v>
      </c>
      <c r="G1472">
        <v>-4.6479931241834098</v>
      </c>
      <c r="H1472" t="s">
        <v>4492</v>
      </c>
      <c r="I1472" t="s">
        <v>4493</v>
      </c>
      <c r="J1472">
        <v>7917</v>
      </c>
      <c r="K1472" t="s">
        <v>4491</v>
      </c>
      <c r="L1472">
        <v>3522</v>
      </c>
      <c r="M1472">
        <v>1174</v>
      </c>
      <c r="N1472">
        <v>48516.491999999998</v>
      </c>
      <c r="O1472">
        <v>23.5</v>
      </c>
      <c r="P1472">
        <v>0.29727427597955702</v>
      </c>
    </row>
    <row r="1473" spans="1:16" x14ac:dyDescent="0.2">
      <c r="A1473" t="s">
        <v>4494</v>
      </c>
      <c r="B1473">
        <v>-8.6501824214090903E-2</v>
      </c>
      <c r="C1473">
        <v>15.091794541639601</v>
      </c>
      <c r="D1473">
        <v>-0.57711788709928402</v>
      </c>
      <c r="E1473">
        <v>0.58316318669869605</v>
      </c>
      <c r="F1473">
        <v>0.99916976934644897</v>
      </c>
      <c r="G1473">
        <v>-4.6669531170691396</v>
      </c>
      <c r="H1473" t="s">
        <v>4495</v>
      </c>
      <c r="I1473" t="s">
        <v>4496</v>
      </c>
      <c r="J1473">
        <v>4905</v>
      </c>
      <c r="K1473" t="s">
        <v>4494</v>
      </c>
      <c r="L1473">
        <v>2310</v>
      </c>
      <c r="M1473">
        <v>770</v>
      </c>
      <c r="N1473">
        <v>33650.432000000001</v>
      </c>
      <c r="O1473">
        <v>24</v>
      </c>
      <c r="P1473">
        <v>0.42467532467532498</v>
      </c>
    </row>
    <row r="1474" spans="1:16" x14ac:dyDescent="0.2">
      <c r="A1474" t="s">
        <v>4497</v>
      </c>
      <c r="B1474">
        <v>-7.1567795244479995E-2</v>
      </c>
      <c r="C1474">
        <v>14.899090381032799</v>
      </c>
      <c r="D1474">
        <v>-0.53059643773952003</v>
      </c>
      <c r="E1474">
        <v>0.61322308779258305</v>
      </c>
      <c r="F1474">
        <v>0.99916976934644897</v>
      </c>
      <c r="G1474">
        <v>-4.6722316612158199</v>
      </c>
      <c r="H1474" t="s">
        <v>4498</v>
      </c>
      <c r="I1474" t="s">
        <v>4499</v>
      </c>
      <c r="J1474">
        <v>5606</v>
      </c>
      <c r="K1474" t="s">
        <v>4497</v>
      </c>
      <c r="L1474">
        <v>1044</v>
      </c>
      <c r="M1474">
        <v>348</v>
      </c>
      <c r="N1474">
        <v>30229.686000000002</v>
      </c>
      <c r="O1474">
        <v>13.5</v>
      </c>
      <c r="P1474">
        <v>0.45689655172413801</v>
      </c>
    </row>
    <row r="1475" spans="1:16" x14ac:dyDescent="0.2">
      <c r="A1475" t="s">
        <v>4500</v>
      </c>
      <c r="B1475">
        <v>-0.26887197140452401</v>
      </c>
      <c r="C1475">
        <v>13.1019793487394</v>
      </c>
      <c r="D1475">
        <v>-1.42461788959243</v>
      </c>
      <c r="E1475">
        <v>0.20017721977772199</v>
      </c>
      <c r="F1475">
        <v>0.99916976934644897</v>
      </c>
      <c r="G1475">
        <v>-4.52591694867683</v>
      </c>
      <c r="H1475" t="s">
        <v>4501</v>
      </c>
      <c r="I1475" t="s">
        <v>4502</v>
      </c>
      <c r="J1475">
        <v>79184</v>
      </c>
      <c r="K1475" t="s">
        <v>4500</v>
      </c>
      <c r="L1475">
        <v>951</v>
      </c>
      <c r="M1475">
        <v>317</v>
      </c>
      <c r="N1475">
        <v>8755.9117499999993</v>
      </c>
      <c r="O1475">
        <v>6</v>
      </c>
      <c r="P1475">
        <v>0.21608832807570999</v>
      </c>
    </row>
    <row r="1476" spans="1:16" x14ac:dyDescent="0.2">
      <c r="A1476" t="s">
        <v>4503</v>
      </c>
      <c r="B1476">
        <v>0.63706159336318902</v>
      </c>
      <c r="C1476">
        <v>17.357229355148799</v>
      </c>
      <c r="D1476">
        <v>0.652797509501163</v>
      </c>
      <c r="E1476">
        <v>0.53614184614993199</v>
      </c>
      <c r="F1476">
        <v>0.99916976934644897</v>
      </c>
      <c r="G1476">
        <v>-4.6575985857603897</v>
      </c>
      <c r="H1476" t="s">
        <v>4504</v>
      </c>
      <c r="I1476" t="s">
        <v>4505</v>
      </c>
      <c r="J1476">
        <v>6157</v>
      </c>
      <c r="K1476" t="s">
        <v>4503</v>
      </c>
      <c r="L1476">
        <v>447</v>
      </c>
      <c r="M1476">
        <v>149</v>
      </c>
      <c r="N1476">
        <v>187127.16</v>
      </c>
      <c r="O1476">
        <v>8.5</v>
      </c>
      <c r="P1476">
        <v>0.64093959731543604</v>
      </c>
    </row>
    <row r="1477" spans="1:16" x14ac:dyDescent="0.2">
      <c r="A1477" t="s">
        <v>4506</v>
      </c>
      <c r="B1477">
        <v>-6.0218179730707498E-2</v>
      </c>
      <c r="C1477">
        <v>18.1001618518325</v>
      </c>
      <c r="D1477">
        <v>-0.36563720641264502</v>
      </c>
      <c r="E1477">
        <v>0.72617011123362496</v>
      </c>
      <c r="F1477">
        <v>0.99916976934644897</v>
      </c>
      <c r="G1477">
        <v>-4.6877845753610599</v>
      </c>
      <c r="H1477" t="s">
        <v>4507</v>
      </c>
      <c r="I1477" t="s">
        <v>4508</v>
      </c>
      <c r="J1477">
        <v>6125</v>
      </c>
      <c r="K1477" t="s">
        <v>4506</v>
      </c>
      <c r="L1477">
        <v>894</v>
      </c>
      <c r="M1477">
        <v>298</v>
      </c>
      <c r="N1477">
        <v>271203.11</v>
      </c>
      <c r="O1477">
        <v>30.5</v>
      </c>
      <c r="P1477">
        <v>0.77181208053691297</v>
      </c>
    </row>
    <row r="1478" spans="1:16" x14ac:dyDescent="0.2">
      <c r="A1478" t="s">
        <v>4509</v>
      </c>
      <c r="B1478">
        <v>-0.10308949480702299</v>
      </c>
      <c r="C1478">
        <v>18.066642522717999</v>
      </c>
      <c r="D1478">
        <v>-0.74373962087746104</v>
      </c>
      <c r="E1478">
        <v>0.48288304395130799</v>
      </c>
      <c r="F1478">
        <v>0.99916976934644897</v>
      </c>
      <c r="G1478">
        <v>-4.6451948203372204</v>
      </c>
      <c r="H1478" t="s">
        <v>4510</v>
      </c>
      <c r="I1478" t="s">
        <v>4511</v>
      </c>
      <c r="J1478">
        <v>6144</v>
      </c>
      <c r="K1478" t="s">
        <v>4509</v>
      </c>
      <c r="L1478">
        <v>483</v>
      </c>
      <c r="M1478">
        <v>161</v>
      </c>
      <c r="N1478">
        <v>275341.33</v>
      </c>
      <c r="O1478">
        <v>11</v>
      </c>
      <c r="P1478">
        <v>0.63975155279503104</v>
      </c>
    </row>
    <row r="1479" spans="1:16" x14ac:dyDescent="0.2">
      <c r="A1479" t="s">
        <v>4512</v>
      </c>
      <c r="B1479">
        <v>0.13505380242550999</v>
      </c>
      <c r="C1479">
        <v>18.298489311639901</v>
      </c>
      <c r="D1479">
        <v>0.89818592691793897</v>
      </c>
      <c r="E1479">
        <v>0.40093330143595401</v>
      </c>
      <c r="F1479">
        <v>0.99916976934644897</v>
      </c>
      <c r="G1479">
        <v>-4.6215985175332204</v>
      </c>
      <c r="H1479" t="s">
        <v>4513</v>
      </c>
      <c r="I1479" t="s">
        <v>4514</v>
      </c>
      <c r="J1479">
        <v>6158</v>
      </c>
      <c r="K1479" t="s">
        <v>4512</v>
      </c>
      <c r="L1479">
        <v>513</v>
      </c>
      <c r="M1479">
        <v>171</v>
      </c>
      <c r="N1479">
        <v>332930.17499999999</v>
      </c>
      <c r="O1479">
        <v>14.5</v>
      </c>
      <c r="P1479">
        <v>0.640350877192982</v>
      </c>
    </row>
    <row r="1480" spans="1:16" x14ac:dyDescent="0.2">
      <c r="A1480" t="s">
        <v>4515</v>
      </c>
      <c r="B1480">
        <v>8.4180733236916397E-2</v>
      </c>
      <c r="C1480">
        <v>18.875112359181799</v>
      </c>
      <c r="D1480">
        <v>0.287042617239048</v>
      </c>
      <c r="E1480">
        <v>0.78295672035265695</v>
      </c>
      <c r="F1480">
        <v>0.99916976934644897</v>
      </c>
      <c r="G1480">
        <v>-4.6933277088933103</v>
      </c>
      <c r="H1480" t="s">
        <v>4516</v>
      </c>
      <c r="I1480" t="s">
        <v>4517</v>
      </c>
      <c r="J1480">
        <v>6203</v>
      </c>
      <c r="K1480" t="s">
        <v>4515</v>
      </c>
      <c r="L1480">
        <v>585</v>
      </c>
      <c r="M1480">
        <v>195</v>
      </c>
      <c r="N1480">
        <v>449964.69</v>
      </c>
      <c r="O1480">
        <v>24</v>
      </c>
      <c r="P1480">
        <v>0.93846153846153801</v>
      </c>
    </row>
    <row r="1481" spans="1:16" x14ac:dyDescent="0.2">
      <c r="A1481" t="s">
        <v>4518</v>
      </c>
      <c r="B1481">
        <v>-0.12092616269782</v>
      </c>
      <c r="C1481">
        <v>18.178709319413201</v>
      </c>
      <c r="D1481">
        <v>-0.62861034210506594</v>
      </c>
      <c r="E1481">
        <v>0.55090968916087002</v>
      </c>
      <c r="F1481">
        <v>0.99916976934644897</v>
      </c>
      <c r="G1481">
        <v>-4.66068814669116</v>
      </c>
      <c r="H1481" t="s">
        <v>4519</v>
      </c>
      <c r="I1481" t="s">
        <v>4520</v>
      </c>
      <c r="J1481">
        <v>6193</v>
      </c>
      <c r="K1481" t="s">
        <v>4518</v>
      </c>
      <c r="L1481">
        <v>678</v>
      </c>
      <c r="M1481">
        <v>226</v>
      </c>
      <c r="N1481">
        <v>318374.46999999997</v>
      </c>
      <c r="O1481">
        <v>20</v>
      </c>
      <c r="P1481">
        <v>1</v>
      </c>
    </row>
    <row r="1482" spans="1:16" x14ac:dyDescent="0.2">
      <c r="A1482" t="s">
        <v>4521</v>
      </c>
      <c r="B1482">
        <v>0.36197008489292098</v>
      </c>
      <c r="C1482">
        <v>18.9087658852734</v>
      </c>
      <c r="D1482">
        <v>0.99854057395516604</v>
      </c>
      <c r="E1482">
        <v>0.353508148537585</v>
      </c>
      <c r="F1482">
        <v>0.99916976934644897</v>
      </c>
      <c r="G1482">
        <v>-4.6048405134191004</v>
      </c>
      <c r="H1482" t="s">
        <v>4522</v>
      </c>
      <c r="I1482" t="s">
        <v>4523</v>
      </c>
      <c r="J1482">
        <v>6204</v>
      </c>
      <c r="K1482" t="s">
        <v>4521</v>
      </c>
      <c r="L1482">
        <v>642</v>
      </c>
      <c r="M1482">
        <v>214</v>
      </c>
      <c r="N1482">
        <v>554038.1</v>
      </c>
      <c r="O1482">
        <v>18.5</v>
      </c>
      <c r="P1482">
        <v>0.81074766355140204</v>
      </c>
    </row>
    <row r="1483" spans="1:16" x14ac:dyDescent="0.2">
      <c r="A1483" t="s">
        <v>4524</v>
      </c>
      <c r="B1483">
        <v>-1.55619257207E-2</v>
      </c>
      <c r="C1483">
        <v>16.332610631257701</v>
      </c>
      <c r="D1483">
        <v>-0.100980908134239</v>
      </c>
      <c r="E1483">
        <v>0.92259017779805996</v>
      </c>
      <c r="F1483">
        <v>0.99916976934644897</v>
      </c>
      <c r="G1483">
        <v>-4.70126204631711</v>
      </c>
      <c r="H1483" t="s">
        <v>4525</v>
      </c>
      <c r="I1483" t="s">
        <v>4526</v>
      </c>
      <c r="J1483">
        <v>4131</v>
      </c>
      <c r="K1483" t="s">
        <v>4524</v>
      </c>
      <c r="L1483">
        <v>7407</v>
      </c>
      <c r="M1483">
        <v>2469</v>
      </c>
      <c r="N1483">
        <v>78401.672000000006</v>
      </c>
      <c r="O1483">
        <v>55.5</v>
      </c>
      <c r="P1483">
        <v>0.34892669096800299</v>
      </c>
    </row>
    <row r="1484" spans="1:16" x14ac:dyDescent="0.2">
      <c r="A1484" t="s">
        <v>4527</v>
      </c>
      <c r="B1484">
        <v>2.3495644570356699E-2</v>
      </c>
      <c r="C1484">
        <v>15.592542943314299</v>
      </c>
      <c r="D1484">
        <v>0.133950039784582</v>
      </c>
      <c r="E1484">
        <v>0.89746891882651003</v>
      </c>
      <c r="F1484">
        <v>0.99916976934644897</v>
      </c>
      <c r="G1484">
        <v>-4.7004032660554804</v>
      </c>
      <c r="H1484" t="s">
        <v>4528</v>
      </c>
      <c r="I1484" t="s">
        <v>4529</v>
      </c>
      <c r="J1484">
        <v>10007</v>
      </c>
      <c r="K1484" t="s">
        <v>4527</v>
      </c>
      <c r="L1484">
        <v>872</v>
      </c>
      <c r="M1484">
        <v>291</v>
      </c>
      <c r="N1484">
        <v>47679.917999999998</v>
      </c>
      <c r="O1484">
        <v>10.5</v>
      </c>
      <c r="P1484">
        <v>0.54123711340206204</v>
      </c>
    </row>
    <row r="1485" spans="1:16" x14ac:dyDescent="0.2">
      <c r="A1485" t="s">
        <v>4530</v>
      </c>
      <c r="B1485">
        <v>-1.26859850620242E-2</v>
      </c>
      <c r="C1485">
        <v>14.101707692037399</v>
      </c>
      <c r="D1485">
        <v>-7.5765107614668495E-2</v>
      </c>
      <c r="E1485">
        <v>0.94187041525912196</v>
      </c>
      <c r="F1485">
        <v>0.99916976934644897</v>
      </c>
      <c r="G1485">
        <v>-4.7017570259644597</v>
      </c>
      <c r="H1485" t="s">
        <v>4531</v>
      </c>
      <c r="I1485" t="s">
        <v>4532</v>
      </c>
      <c r="J1485">
        <v>4734</v>
      </c>
      <c r="K1485" t="s">
        <v>4530</v>
      </c>
      <c r="L1485">
        <v>3960</v>
      </c>
      <c r="M1485">
        <v>1320</v>
      </c>
      <c r="N1485">
        <v>17017.697</v>
      </c>
      <c r="O1485">
        <v>6</v>
      </c>
      <c r="P1485">
        <v>6.8939393939393898E-2</v>
      </c>
    </row>
    <row r="1486" spans="1:16" x14ac:dyDescent="0.2">
      <c r="A1486" t="s">
        <v>4533</v>
      </c>
      <c r="B1486">
        <v>0.31518885948067599</v>
      </c>
      <c r="C1486">
        <v>14.442309508528099</v>
      </c>
      <c r="D1486">
        <v>0.94067358202393603</v>
      </c>
      <c r="E1486">
        <v>0.38029633124600298</v>
      </c>
      <c r="F1486">
        <v>0.99916976934644897</v>
      </c>
      <c r="G1486">
        <v>-4.6146251724673499</v>
      </c>
      <c r="H1486" t="s">
        <v>4534</v>
      </c>
      <c r="I1486" t="s">
        <v>4535</v>
      </c>
      <c r="J1486">
        <v>10413</v>
      </c>
      <c r="K1486" t="s">
        <v>4533</v>
      </c>
      <c r="L1486">
        <v>1527</v>
      </c>
      <c r="M1486">
        <v>509</v>
      </c>
      <c r="N1486">
        <v>23203.924500000001</v>
      </c>
      <c r="O1486">
        <v>11</v>
      </c>
      <c r="P1486">
        <v>0.349705304518664</v>
      </c>
    </row>
    <row r="1487" spans="1:16" x14ac:dyDescent="0.2">
      <c r="A1487" t="s">
        <v>4536</v>
      </c>
      <c r="B1487">
        <v>-5.88559320877913E-3</v>
      </c>
      <c r="C1487">
        <v>13.786023441547201</v>
      </c>
      <c r="D1487">
        <v>-4.1043475829684997E-2</v>
      </c>
      <c r="E1487">
        <v>0.96848551298944796</v>
      </c>
      <c r="F1487">
        <v>0.99916976934644897</v>
      </c>
      <c r="G1487">
        <v>-4.7022079983614198</v>
      </c>
      <c r="H1487" t="s">
        <v>4537</v>
      </c>
      <c r="I1487" t="s">
        <v>4538</v>
      </c>
      <c r="J1487">
        <v>7402</v>
      </c>
      <c r="K1487" t="s">
        <v>4536</v>
      </c>
      <c r="L1487">
        <v>10302</v>
      </c>
      <c r="M1487">
        <v>3434</v>
      </c>
      <c r="N1487">
        <v>14699.703750000001</v>
      </c>
      <c r="O1487">
        <v>42.5</v>
      </c>
      <c r="P1487">
        <v>0.18709959231217199</v>
      </c>
    </row>
    <row r="1488" spans="1:16" x14ac:dyDescent="0.2">
      <c r="A1488" t="s">
        <v>4539</v>
      </c>
      <c r="B1488">
        <v>0.11211683444536601</v>
      </c>
      <c r="C1488">
        <v>16.403726866312802</v>
      </c>
      <c r="D1488">
        <v>0.50400396497942501</v>
      </c>
      <c r="E1488">
        <v>0.630782078371808</v>
      </c>
      <c r="F1488">
        <v>0.99916976934644897</v>
      </c>
      <c r="G1488">
        <v>-4.6750795219265902</v>
      </c>
      <c r="H1488" t="s">
        <v>4540</v>
      </c>
      <c r="I1488" t="s">
        <v>4541</v>
      </c>
      <c r="J1488">
        <v>8826</v>
      </c>
      <c r="K1488" t="s">
        <v>4539</v>
      </c>
      <c r="L1488">
        <v>4974</v>
      </c>
      <c r="M1488">
        <v>1658</v>
      </c>
      <c r="N1488">
        <v>89144.85</v>
      </c>
      <c r="O1488">
        <v>96</v>
      </c>
      <c r="P1488">
        <v>0.81091676718938499</v>
      </c>
    </row>
    <row r="1489" spans="1:16" x14ac:dyDescent="0.2">
      <c r="A1489" t="s">
        <v>4542</v>
      </c>
      <c r="B1489">
        <v>0.26505870656130298</v>
      </c>
      <c r="C1489">
        <v>14.1583999343902</v>
      </c>
      <c r="D1489">
        <v>1.9998654323665099</v>
      </c>
      <c r="E1489">
        <v>8.8495838370733104E-2</v>
      </c>
      <c r="F1489">
        <v>0.99916976934644897</v>
      </c>
      <c r="G1489">
        <v>-4.4154835216394703</v>
      </c>
      <c r="H1489" t="s">
        <v>4543</v>
      </c>
      <c r="I1489" t="s">
        <v>4544</v>
      </c>
      <c r="J1489">
        <v>2992</v>
      </c>
      <c r="K1489" t="s">
        <v>4542</v>
      </c>
      <c r="L1489">
        <v>1053</v>
      </c>
      <c r="M1489">
        <v>351</v>
      </c>
      <c r="N1489">
        <v>18115.133999999998</v>
      </c>
      <c r="O1489">
        <v>5</v>
      </c>
      <c r="P1489">
        <v>0.21937321937321899</v>
      </c>
    </row>
    <row r="1490" spans="1:16" x14ac:dyDescent="0.2">
      <c r="A1490" t="s">
        <v>4545</v>
      </c>
      <c r="B1490">
        <v>0.184216655144711</v>
      </c>
      <c r="C1490">
        <v>15.252459752636399</v>
      </c>
      <c r="D1490">
        <v>0.99464363268944</v>
      </c>
      <c r="E1490">
        <v>0.35526466229477199</v>
      </c>
      <c r="F1490">
        <v>0.99916976934644897</v>
      </c>
      <c r="G1490">
        <v>-4.6055091962116803</v>
      </c>
      <c r="H1490" t="s">
        <v>4546</v>
      </c>
      <c r="I1490" t="s">
        <v>4547</v>
      </c>
      <c r="J1490">
        <v>3703</v>
      </c>
      <c r="K1490" t="s">
        <v>4545</v>
      </c>
      <c r="L1490">
        <v>2118</v>
      </c>
      <c r="M1490">
        <v>706</v>
      </c>
      <c r="N1490">
        <v>39490.983500000002</v>
      </c>
      <c r="O1490">
        <v>17.5</v>
      </c>
      <c r="P1490">
        <v>0.24220963172804499</v>
      </c>
    </row>
    <row r="1491" spans="1:16" x14ac:dyDescent="0.2">
      <c r="A1491" t="s">
        <v>4548</v>
      </c>
      <c r="B1491">
        <v>-0.19076502122273101</v>
      </c>
      <c r="C1491">
        <v>15.222813527621501</v>
      </c>
      <c r="D1491">
        <v>-0.93601660599262404</v>
      </c>
      <c r="E1491">
        <v>0.38251816850343601</v>
      </c>
      <c r="F1491">
        <v>0.99916976934644897</v>
      </c>
      <c r="G1491">
        <v>-4.6153985686210497</v>
      </c>
      <c r="H1491" t="s">
        <v>4549</v>
      </c>
      <c r="I1491" t="s">
        <v>4550</v>
      </c>
      <c r="J1491">
        <v>830</v>
      </c>
      <c r="K1491" t="s">
        <v>4548</v>
      </c>
      <c r="L1491">
        <v>861</v>
      </c>
      <c r="M1491">
        <v>287</v>
      </c>
      <c r="N1491">
        <v>36356.722999999998</v>
      </c>
      <c r="O1491">
        <v>8.5</v>
      </c>
      <c r="P1491">
        <v>0.44773519163763098</v>
      </c>
    </row>
    <row r="1492" spans="1:16" x14ac:dyDescent="0.2">
      <c r="A1492" t="s">
        <v>4551</v>
      </c>
      <c r="B1492">
        <v>3.9291763949556503E-2</v>
      </c>
      <c r="C1492">
        <v>16.496413634123002</v>
      </c>
      <c r="D1492">
        <v>0.18964553397359801</v>
      </c>
      <c r="E1492">
        <v>0.85533573641787197</v>
      </c>
      <c r="F1492">
        <v>0.99916976934644897</v>
      </c>
      <c r="G1492">
        <v>-4.6984120589603702</v>
      </c>
      <c r="H1492" t="s">
        <v>4552</v>
      </c>
      <c r="I1492" t="s">
        <v>4553</v>
      </c>
      <c r="J1492">
        <v>832</v>
      </c>
      <c r="K1492" t="s">
        <v>4551</v>
      </c>
      <c r="L1492">
        <v>906</v>
      </c>
      <c r="M1492">
        <v>302</v>
      </c>
      <c r="N1492">
        <v>89924.512499999997</v>
      </c>
      <c r="O1492">
        <v>34.5</v>
      </c>
      <c r="P1492">
        <v>1</v>
      </c>
    </row>
    <row r="1493" spans="1:16" x14ac:dyDescent="0.2">
      <c r="A1493" t="s">
        <v>4554</v>
      </c>
      <c r="B1493">
        <v>-0.224065010002933</v>
      </c>
      <c r="C1493">
        <v>14.7242170792358</v>
      </c>
      <c r="D1493">
        <v>-1.1150771045658801</v>
      </c>
      <c r="E1493">
        <v>0.30409664762536498</v>
      </c>
      <c r="F1493">
        <v>0.99916976934644897</v>
      </c>
      <c r="G1493">
        <v>-4.5842697687949601</v>
      </c>
      <c r="H1493" t="s">
        <v>4555</v>
      </c>
      <c r="I1493" t="s">
        <v>4556</v>
      </c>
      <c r="J1493">
        <v>124905557</v>
      </c>
      <c r="K1493" t="s">
        <v>4554</v>
      </c>
      <c r="L1493">
        <v>435</v>
      </c>
      <c r="M1493">
        <v>145</v>
      </c>
      <c r="N1493">
        <v>28829.7785</v>
      </c>
      <c r="O1493">
        <v>6</v>
      </c>
      <c r="P1493">
        <v>0.44827586206896602</v>
      </c>
    </row>
    <row r="1494" spans="1:16" x14ac:dyDescent="0.2">
      <c r="A1494" t="s">
        <v>4557</v>
      </c>
      <c r="B1494">
        <v>4.68106702116238E-2</v>
      </c>
      <c r="C1494">
        <v>18.250004029637399</v>
      </c>
      <c r="D1494">
        <v>0.23450287923360899</v>
      </c>
      <c r="E1494">
        <v>0.82176347334066702</v>
      </c>
      <c r="F1494">
        <v>0.99916976934644897</v>
      </c>
      <c r="G1494">
        <v>-4.6963206719004198</v>
      </c>
      <c r="H1494" t="s">
        <v>4558</v>
      </c>
      <c r="I1494" t="s">
        <v>4559</v>
      </c>
      <c r="J1494">
        <v>5859</v>
      </c>
      <c r="K1494" t="s">
        <v>4557</v>
      </c>
      <c r="L1494">
        <v>2328</v>
      </c>
      <c r="M1494">
        <v>776</v>
      </c>
      <c r="N1494">
        <v>303607.89</v>
      </c>
      <c r="O1494">
        <v>59</v>
      </c>
      <c r="P1494">
        <v>0.86533505154639201</v>
      </c>
    </row>
    <row r="1495" spans="1:16" x14ac:dyDescent="0.2">
      <c r="A1495" t="s">
        <v>4560</v>
      </c>
      <c r="B1495">
        <v>0.90877314684195898</v>
      </c>
      <c r="C1495">
        <v>17.817204146257101</v>
      </c>
      <c r="D1495">
        <v>1.0022171612921</v>
      </c>
      <c r="E1495">
        <v>0.35185721405778703</v>
      </c>
      <c r="F1495">
        <v>0.99916976934644897</v>
      </c>
      <c r="G1495">
        <v>-4.6042084044740896</v>
      </c>
      <c r="H1495" t="s">
        <v>4561</v>
      </c>
      <c r="I1495" t="s">
        <v>4562</v>
      </c>
      <c r="J1495">
        <v>6159</v>
      </c>
      <c r="K1495" t="s">
        <v>4560</v>
      </c>
      <c r="L1495">
        <v>504</v>
      </c>
      <c r="M1495">
        <v>168</v>
      </c>
      <c r="N1495">
        <v>306770.25</v>
      </c>
      <c r="O1495">
        <v>4</v>
      </c>
      <c r="P1495">
        <v>0.19642857142857101</v>
      </c>
    </row>
    <row r="1496" spans="1:16" x14ac:dyDescent="0.2">
      <c r="A1496" t="s">
        <v>4563</v>
      </c>
      <c r="B1496">
        <v>-0.51920613409183902</v>
      </c>
      <c r="C1496">
        <v>12.342609721290501</v>
      </c>
      <c r="D1496">
        <v>-1.3396851409408099</v>
      </c>
      <c r="E1496">
        <v>0.22501028234692799</v>
      </c>
      <c r="F1496">
        <v>0.99916976934644897</v>
      </c>
      <c r="G1496">
        <v>-4.5422824280606902</v>
      </c>
      <c r="H1496" t="s">
        <v>4564</v>
      </c>
      <c r="I1496" t="s">
        <v>4565</v>
      </c>
      <c r="J1496">
        <v>678</v>
      </c>
      <c r="K1496" t="s">
        <v>4563</v>
      </c>
      <c r="L1496">
        <v>1485</v>
      </c>
      <c r="M1496">
        <v>495</v>
      </c>
      <c r="N1496">
        <v>3912.3649999999998</v>
      </c>
      <c r="O1496">
        <v>1</v>
      </c>
      <c r="P1496">
        <v>3.2323232323232302E-2</v>
      </c>
    </row>
    <row r="1497" spans="1:16" x14ac:dyDescent="0.2">
      <c r="A1497" t="s">
        <v>4566</v>
      </c>
      <c r="B1497">
        <v>0.25989445199029498</v>
      </c>
      <c r="C1497">
        <v>15.947021526663701</v>
      </c>
      <c r="D1497">
        <v>0.88770084472236999</v>
      </c>
      <c r="E1497">
        <v>0.40615279929811599</v>
      </c>
      <c r="F1497">
        <v>0.99916976934644897</v>
      </c>
      <c r="G1497">
        <v>-4.6232899614389602</v>
      </c>
      <c r="H1497" t="s">
        <v>4567</v>
      </c>
      <c r="I1497" t="s">
        <v>4568</v>
      </c>
      <c r="J1497">
        <v>7386</v>
      </c>
      <c r="K1497" t="s">
        <v>4566</v>
      </c>
      <c r="L1497">
        <v>825</v>
      </c>
      <c r="M1497">
        <v>275</v>
      </c>
      <c r="N1497">
        <v>66968.513000000006</v>
      </c>
      <c r="O1497">
        <v>11.5</v>
      </c>
      <c r="P1497">
        <v>0.51636363636363602</v>
      </c>
    </row>
    <row r="1498" spans="1:16" x14ac:dyDescent="0.2">
      <c r="A1498" t="s">
        <v>4569</v>
      </c>
      <c r="B1498">
        <v>6.4847732064102104E-2</v>
      </c>
      <c r="C1498">
        <v>17.0459074369966</v>
      </c>
      <c r="D1498">
        <v>0.29487314932300501</v>
      </c>
      <c r="E1498">
        <v>0.77722691501086005</v>
      </c>
      <c r="F1498">
        <v>0.99916976934644897</v>
      </c>
      <c r="G1498">
        <v>-4.6928321734561296</v>
      </c>
      <c r="H1498" t="s">
        <v>4570</v>
      </c>
      <c r="I1498" t="s">
        <v>4571</v>
      </c>
      <c r="J1498">
        <v>539</v>
      </c>
      <c r="K1498" t="s">
        <v>4569</v>
      </c>
      <c r="L1498">
        <v>642</v>
      </c>
      <c r="M1498">
        <v>214</v>
      </c>
      <c r="N1498">
        <v>137687.39499999999</v>
      </c>
      <c r="O1498">
        <v>13.5</v>
      </c>
      <c r="P1498">
        <v>0.72196261682243001</v>
      </c>
    </row>
    <row r="1499" spans="1:16" x14ac:dyDescent="0.2">
      <c r="A1499" t="s">
        <v>4572</v>
      </c>
      <c r="B1499">
        <v>0.22496782643074001</v>
      </c>
      <c r="C1499">
        <v>15.5366614929682</v>
      </c>
      <c r="D1499">
        <v>0.642801352683392</v>
      </c>
      <c r="E1499">
        <v>0.54221503934291004</v>
      </c>
      <c r="F1499">
        <v>0.99916976934644897</v>
      </c>
      <c r="G1499">
        <v>-4.6588865496027401</v>
      </c>
      <c r="H1499" t="s">
        <v>4573</v>
      </c>
      <c r="I1499" t="s">
        <v>4574</v>
      </c>
      <c r="J1499">
        <v>3987</v>
      </c>
      <c r="K1499" t="s">
        <v>4572</v>
      </c>
      <c r="L1499">
        <v>1197</v>
      </c>
      <c r="M1499">
        <v>399</v>
      </c>
      <c r="N1499">
        <v>49727.15</v>
      </c>
      <c r="O1499">
        <v>14</v>
      </c>
      <c r="P1499">
        <v>0.37593984962406002</v>
      </c>
    </row>
    <row r="1500" spans="1:16" x14ac:dyDescent="0.2">
      <c r="A1500" t="s">
        <v>4575</v>
      </c>
      <c r="B1500">
        <v>-1.22639854766629E-2</v>
      </c>
      <c r="C1500">
        <v>13.155882856987301</v>
      </c>
      <c r="D1500">
        <v>-5.5798491947837599E-2</v>
      </c>
      <c r="E1500">
        <v>0.95716789643325695</v>
      </c>
      <c r="F1500">
        <v>0.99916976934644897</v>
      </c>
      <c r="G1500">
        <v>-4.7020490574048699</v>
      </c>
      <c r="H1500" t="s">
        <v>4576</v>
      </c>
      <c r="I1500" t="s">
        <v>4577</v>
      </c>
      <c r="J1500">
        <v>11010</v>
      </c>
      <c r="K1500" t="s">
        <v>4575</v>
      </c>
      <c r="L1500">
        <v>801</v>
      </c>
      <c r="M1500">
        <v>267</v>
      </c>
      <c r="N1500">
        <v>8166.6989999999996</v>
      </c>
      <c r="O1500">
        <v>1</v>
      </c>
      <c r="P1500">
        <v>8.98876404494382E-2</v>
      </c>
    </row>
    <row r="1501" spans="1:16" x14ac:dyDescent="0.2">
      <c r="A1501" t="s">
        <v>4578</v>
      </c>
      <c r="B1501">
        <v>-0.180300257482335</v>
      </c>
      <c r="C1501">
        <v>15.1573583483178</v>
      </c>
      <c r="D1501">
        <v>-1.1937048241657999</v>
      </c>
      <c r="E1501">
        <v>0.27407661794157501</v>
      </c>
      <c r="F1501">
        <v>0.99916976934644897</v>
      </c>
      <c r="G1501">
        <v>-4.5698565029294302</v>
      </c>
      <c r="H1501" t="s">
        <v>4579</v>
      </c>
      <c r="I1501" t="s">
        <v>4580</v>
      </c>
      <c r="J1501">
        <v>5550</v>
      </c>
      <c r="K1501" t="s">
        <v>4578</v>
      </c>
      <c r="L1501">
        <v>2133</v>
      </c>
      <c r="M1501">
        <v>711</v>
      </c>
      <c r="N1501">
        <v>34209.974999999999</v>
      </c>
      <c r="O1501">
        <v>21.5</v>
      </c>
      <c r="P1501">
        <v>0.40717299578059102</v>
      </c>
    </row>
    <row r="1502" spans="1:16" x14ac:dyDescent="0.2">
      <c r="A1502" t="s">
        <v>4581</v>
      </c>
      <c r="B1502">
        <v>6.8497820383679894E-2</v>
      </c>
      <c r="C1502">
        <v>13.7779081424287</v>
      </c>
      <c r="D1502">
        <v>0.429136642542295</v>
      </c>
      <c r="E1502">
        <v>0.68159938766005501</v>
      </c>
      <c r="F1502">
        <v>0.99916976934644897</v>
      </c>
      <c r="G1502">
        <v>-4.6824057935910997</v>
      </c>
      <c r="H1502" t="s">
        <v>4582</v>
      </c>
      <c r="I1502" t="s">
        <v>4583</v>
      </c>
      <c r="J1502">
        <v>3658</v>
      </c>
      <c r="K1502" t="s">
        <v>4581</v>
      </c>
      <c r="L1502">
        <v>2892</v>
      </c>
      <c r="M1502">
        <v>964</v>
      </c>
      <c r="N1502">
        <v>13651.0265</v>
      </c>
      <c r="O1502">
        <v>8</v>
      </c>
      <c r="P1502">
        <v>0.103734439834025</v>
      </c>
    </row>
    <row r="1503" spans="1:16" x14ac:dyDescent="0.2">
      <c r="A1503" t="s">
        <v>4584</v>
      </c>
      <c r="B1503">
        <v>-0.16176187961312599</v>
      </c>
      <c r="C1503">
        <v>14.2215715051282</v>
      </c>
      <c r="D1503">
        <v>-0.30513290091362599</v>
      </c>
      <c r="E1503">
        <v>0.76974239174361803</v>
      </c>
      <c r="F1503">
        <v>0.99916976934644897</v>
      </c>
      <c r="G1503">
        <v>-4.6921637047613203</v>
      </c>
      <c r="H1503" t="s">
        <v>4585</v>
      </c>
      <c r="I1503" t="s">
        <v>4586</v>
      </c>
      <c r="J1503">
        <v>5305</v>
      </c>
      <c r="K1503" t="s">
        <v>4584</v>
      </c>
      <c r="L1503">
        <v>1221</v>
      </c>
      <c r="M1503">
        <v>407</v>
      </c>
      <c r="N1503">
        <v>21441.804499999998</v>
      </c>
      <c r="O1503">
        <v>4</v>
      </c>
      <c r="P1503">
        <v>0.12530712530712501</v>
      </c>
    </row>
    <row r="1504" spans="1:16" x14ac:dyDescent="0.2">
      <c r="A1504" t="s">
        <v>4587</v>
      </c>
      <c r="B1504">
        <v>0.63222691823393595</v>
      </c>
      <c r="C1504">
        <v>13.8883620585659</v>
      </c>
      <c r="D1504">
        <v>1.0417855062783199</v>
      </c>
      <c r="E1504">
        <v>0.33447222680507499</v>
      </c>
      <c r="F1504">
        <v>0.99916976934644897</v>
      </c>
      <c r="G1504">
        <v>-4.5973320073671404</v>
      </c>
      <c r="H1504" t="s">
        <v>4588</v>
      </c>
      <c r="I1504" t="s">
        <v>4589</v>
      </c>
      <c r="J1504">
        <v>6662</v>
      </c>
      <c r="K1504" t="s">
        <v>4587</v>
      </c>
      <c r="L1504">
        <v>1530</v>
      </c>
      <c r="M1504">
        <v>510</v>
      </c>
      <c r="N1504">
        <v>16395.36</v>
      </c>
      <c r="O1504">
        <v>1</v>
      </c>
      <c r="P1504">
        <v>2.3529411764705899E-2</v>
      </c>
    </row>
    <row r="1505" spans="1:16" x14ac:dyDescent="0.2">
      <c r="A1505" t="s">
        <v>4590</v>
      </c>
      <c r="B1505">
        <v>6.8429181264509295E-2</v>
      </c>
      <c r="C1505">
        <v>16.0132400075411</v>
      </c>
      <c r="D1505">
        <v>0.471137603780585</v>
      </c>
      <c r="E1505">
        <v>0.65284624158017601</v>
      </c>
      <c r="F1505">
        <v>0.99916976934644897</v>
      </c>
      <c r="G1505">
        <v>-4.6784234557003801</v>
      </c>
      <c r="H1505" t="s">
        <v>4591</v>
      </c>
      <c r="I1505" t="s">
        <v>4592</v>
      </c>
      <c r="J1505">
        <v>372</v>
      </c>
      <c r="K1505" t="s">
        <v>4590</v>
      </c>
      <c r="L1505">
        <v>1659</v>
      </c>
      <c r="M1505">
        <v>553</v>
      </c>
      <c r="N1505">
        <v>65262.248</v>
      </c>
      <c r="O1505">
        <v>28</v>
      </c>
      <c r="P1505">
        <v>0.60849909584086803</v>
      </c>
    </row>
    <row r="1506" spans="1:16" x14ac:dyDescent="0.2">
      <c r="A1506" t="s">
        <v>4593</v>
      </c>
      <c r="B1506">
        <v>0.18790227334770301</v>
      </c>
      <c r="C1506">
        <v>14.2233327785985</v>
      </c>
      <c r="D1506">
        <v>1.1030697013247901</v>
      </c>
      <c r="E1506">
        <v>0.30891272150705001</v>
      </c>
      <c r="F1506">
        <v>0.99916976934644897</v>
      </c>
      <c r="G1506">
        <v>-4.5864364114083296</v>
      </c>
      <c r="H1506" t="s">
        <v>4594</v>
      </c>
      <c r="I1506" t="s">
        <v>4595</v>
      </c>
      <c r="J1506">
        <v>4047</v>
      </c>
      <c r="K1506" t="s">
        <v>4593</v>
      </c>
      <c r="L1506">
        <v>2199</v>
      </c>
      <c r="M1506">
        <v>733</v>
      </c>
      <c r="N1506">
        <v>19065.517</v>
      </c>
      <c r="O1506">
        <v>4</v>
      </c>
      <c r="P1506">
        <v>7.5034106412005502E-2</v>
      </c>
    </row>
    <row r="1507" spans="1:16" x14ac:dyDescent="0.2">
      <c r="A1507" t="s">
        <v>4596</v>
      </c>
      <c r="B1507">
        <v>-5.3564980844187801E-2</v>
      </c>
      <c r="C1507">
        <v>12.9446473163229</v>
      </c>
      <c r="D1507">
        <v>-0.122299456928304</v>
      </c>
      <c r="E1507">
        <v>0.90633327355692495</v>
      </c>
      <c r="F1507">
        <v>0.99916976934644897</v>
      </c>
      <c r="G1507">
        <v>-4.7007340618678803</v>
      </c>
      <c r="H1507" t="s">
        <v>4597</v>
      </c>
      <c r="I1507" t="s">
        <v>4598</v>
      </c>
      <c r="J1507">
        <v>5533</v>
      </c>
      <c r="K1507" t="s">
        <v>4596</v>
      </c>
      <c r="L1507">
        <v>1566</v>
      </c>
      <c r="M1507">
        <v>522</v>
      </c>
      <c r="N1507">
        <v>7596.3881499999998</v>
      </c>
      <c r="O1507">
        <v>1</v>
      </c>
      <c r="P1507">
        <v>1.9157088122605401E-2</v>
      </c>
    </row>
    <row r="1508" spans="1:16" x14ac:dyDescent="0.2">
      <c r="A1508" t="s">
        <v>4599</v>
      </c>
      <c r="B1508">
        <v>0.34381760009433299</v>
      </c>
      <c r="C1508">
        <v>13.4511422124673</v>
      </c>
      <c r="D1508">
        <v>0.76731734096635695</v>
      </c>
      <c r="E1508">
        <v>0.46967312985547099</v>
      </c>
      <c r="F1508">
        <v>0.99916976934644897</v>
      </c>
      <c r="G1508">
        <v>-4.6417875256370102</v>
      </c>
      <c r="H1508" t="s">
        <v>4600</v>
      </c>
      <c r="I1508" t="s">
        <v>4601</v>
      </c>
      <c r="J1508">
        <v>2729</v>
      </c>
      <c r="K1508" t="s">
        <v>4599</v>
      </c>
      <c r="L1508">
        <v>1920</v>
      </c>
      <c r="M1508">
        <v>640</v>
      </c>
      <c r="N1508">
        <v>11944.745500000001</v>
      </c>
      <c r="O1508">
        <v>10</v>
      </c>
      <c r="P1508">
        <v>0.26093749999999999</v>
      </c>
    </row>
    <row r="1509" spans="1:16" x14ac:dyDescent="0.2">
      <c r="A1509" t="s">
        <v>4602</v>
      </c>
      <c r="B1509">
        <v>-8.6652753877984896E-3</v>
      </c>
      <c r="C1509">
        <v>14.751913369651801</v>
      </c>
      <c r="D1509">
        <v>-5.1208889062652002E-2</v>
      </c>
      <c r="E1509">
        <v>0.960687265778431</v>
      </c>
      <c r="F1509">
        <v>0.99916976934644897</v>
      </c>
      <c r="G1509">
        <v>-4.7021036790964796</v>
      </c>
      <c r="H1509" t="s">
        <v>4603</v>
      </c>
      <c r="I1509" t="s">
        <v>4604</v>
      </c>
      <c r="J1509">
        <v>2730</v>
      </c>
      <c r="K1509" t="s">
        <v>4602</v>
      </c>
      <c r="L1509">
        <v>825</v>
      </c>
      <c r="M1509">
        <v>275</v>
      </c>
      <c r="N1509">
        <v>27353.787</v>
      </c>
      <c r="O1509">
        <v>7.5</v>
      </c>
      <c r="P1509">
        <v>0.34909090909090901</v>
      </c>
    </row>
    <row r="1510" spans="1:16" x14ac:dyDescent="0.2">
      <c r="A1510" t="s">
        <v>4605</v>
      </c>
      <c r="B1510">
        <v>0.24216215599782701</v>
      </c>
      <c r="C1510">
        <v>14.7389219050701</v>
      </c>
      <c r="D1510">
        <v>1.82136148111901</v>
      </c>
      <c r="E1510">
        <v>0.11431315854266801</v>
      </c>
      <c r="F1510">
        <v>0.99916976934644897</v>
      </c>
      <c r="G1510">
        <v>-4.4490689435172701</v>
      </c>
      <c r="H1510" t="s">
        <v>4606</v>
      </c>
      <c r="I1510" t="s">
        <v>4607</v>
      </c>
      <c r="J1510">
        <v>977</v>
      </c>
      <c r="K1510" t="s">
        <v>4605</v>
      </c>
      <c r="L1510">
        <v>762</v>
      </c>
      <c r="M1510">
        <v>254</v>
      </c>
      <c r="N1510">
        <v>27437.834999999999</v>
      </c>
      <c r="O1510">
        <v>2.5</v>
      </c>
      <c r="P1510">
        <v>8.8582677165354298E-2</v>
      </c>
    </row>
    <row r="1511" spans="1:16" x14ac:dyDescent="0.2">
      <c r="A1511" t="s">
        <v>4608</v>
      </c>
      <c r="B1511">
        <v>-0.290599009300056</v>
      </c>
      <c r="C1511">
        <v>14.978941612733401</v>
      </c>
      <c r="D1511">
        <v>-1.2804546846617899</v>
      </c>
      <c r="E1511">
        <v>0.24391028474700999</v>
      </c>
      <c r="F1511">
        <v>0.99916976934644897</v>
      </c>
      <c r="G1511">
        <v>-4.5535743350011098</v>
      </c>
      <c r="H1511" t="s">
        <v>4609</v>
      </c>
      <c r="I1511" t="s">
        <v>4610</v>
      </c>
      <c r="J1511">
        <v>5714</v>
      </c>
      <c r="K1511" t="s">
        <v>4608</v>
      </c>
      <c r="L1511">
        <v>1062</v>
      </c>
      <c r="M1511">
        <v>354</v>
      </c>
      <c r="N1511">
        <v>35786.322500000002</v>
      </c>
      <c r="O1511">
        <v>15</v>
      </c>
      <c r="P1511">
        <v>0.411016949152542</v>
      </c>
    </row>
    <row r="1512" spans="1:16" x14ac:dyDescent="0.2">
      <c r="A1512" t="s">
        <v>4611</v>
      </c>
      <c r="B1512">
        <v>0.189741128174823</v>
      </c>
      <c r="C1512">
        <v>14.3294649455905</v>
      </c>
      <c r="D1512">
        <v>1.0508153366005899</v>
      </c>
      <c r="E1512">
        <v>0.33060246526024401</v>
      </c>
      <c r="F1512">
        <v>0.99916976934644897</v>
      </c>
      <c r="G1512">
        <v>-4.5957446280014</v>
      </c>
      <c r="H1512" t="s">
        <v>4612</v>
      </c>
      <c r="I1512" t="s">
        <v>4613</v>
      </c>
      <c r="J1512">
        <v>7916</v>
      </c>
      <c r="K1512" t="s">
        <v>4611</v>
      </c>
      <c r="L1512">
        <v>6474</v>
      </c>
      <c r="M1512">
        <v>2158</v>
      </c>
      <c r="N1512">
        <v>20963.737000000001</v>
      </c>
      <c r="O1512">
        <v>11.5</v>
      </c>
      <c r="P1512">
        <v>9.9629286376274301E-2</v>
      </c>
    </row>
    <row r="1513" spans="1:16" x14ac:dyDescent="0.2">
      <c r="A1513" t="s">
        <v>4614</v>
      </c>
      <c r="B1513">
        <v>-1.6377498809855999E-2</v>
      </c>
      <c r="C1513">
        <v>16.5072256017095</v>
      </c>
      <c r="D1513">
        <v>-9.8267059373229299E-2</v>
      </c>
      <c r="E1513">
        <v>0.92466274879607602</v>
      </c>
      <c r="F1513">
        <v>0.99916976934644897</v>
      </c>
      <c r="G1513">
        <v>-4.7013220682356804</v>
      </c>
      <c r="H1513" t="s">
        <v>4615</v>
      </c>
      <c r="I1513" t="s">
        <v>4616</v>
      </c>
      <c r="J1513">
        <v>2937</v>
      </c>
      <c r="K1513" t="s">
        <v>4614</v>
      </c>
      <c r="L1513">
        <v>1425</v>
      </c>
      <c r="M1513">
        <v>475</v>
      </c>
      <c r="N1513">
        <v>92012.888000000006</v>
      </c>
      <c r="O1513">
        <v>22</v>
      </c>
      <c r="P1513">
        <v>0.57473684210526299</v>
      </c>
    </row>
    <row r="1514" spans="1:16" x14ac:dyDescent="0.2">
      <c r="A1514" t="s">
        <v>4617</v>
      </c>
      <c r="B1514">
        <v>-8.4093890750953207E-2</v>
      </c>
      <c r="C1514">
        <v>18.0946526812542</v>
      </c>
      <c r="D1514">
        <v>-0.50946158598606694</v>
      </c>
      <c r="E1514">
        <v>0.62715666684073101</v>
      </c>
      <c r="F1514">
        <v>0.99916976934644897</v>
      </c>
      <c r="G1514">
        <v>-4.6745053127516103</v>
      </c>
      <c r="H1514" t="s">
        <v>4618</v>
      </c>
      <c r="I1514" t="s">
        <v>4619</v>
      </c>
      <c r="J1514">
        <v>22948</v>
      </c>
      <c r="K1514" t="s">
        <v>4617</v>
      </c>
      <c r="L1514">
        <v>1626</v>
      </c>
      <c r="M1514">
        <v>542</v>
      </c>
      <c r="N1514">
        <v>265851.11</v>
      </c>
      <c r="O1514">
        <v>62</v>
      </c>
      <c r="P1514">
        <v>1</v>
      </c>
    </row>
    <row r="1515" spans="1:16" x14ac:dyDescent="0.2">
      <c r="A1515" t="s">
        <v>4620</v>
      </c>
      <c r="B1515">
        <v>-5.24896618479396E-2</v>
      </c>
      <c r="C1515">
        <v>12.7599470405305</v>
      </c>
      <c r="D1515">
        <v>-0.21937981878198301</v>
      </c>
      <c r="E1515">
        <v>0.83304062300280302</v>
      </c>
      <c r="F1515">
        <v>0.99916976934644897</v>
      </c>
      <c r="G1515">
        <v>-4.6970739253845402</v>
      </c>
      <c r="H1515" t="s">
        <v>4621</v>
      </c>
      <c r="I1515" t="s">
        <v>4622</v>
      </c>
      <c r="J1515">
        <v>9791</v>
      </c>
      <c r="K1515" t="s">
        <v>4620</v>
      </c>
      <c r="L1515">
        <v>1422</v>
      </c>
      <c r="M1515">
        <v>474</v>
      </c>
      <c r="N1515">
        <v>6878.5038999999997</v>
      </c>
      <c r="O1515">
        <v>3</v>
      </c>
      <c r="P1515">
        <v>7.8059071729957796E-2</v>
      </c>
    </row>
    <row r="1516" spans="1:16" x14ac:dyDescent="0.2">
      <c r="A1516" t="s">
        <v>4623</v>
      </c>
      <c r="B1516">
        <v>0.146643816793185</v>
      </c>
      <c r="C1516">
        <v>15.608488120252</v>
      </c>
      <c r="D1516">
        <v>0.78852446281828603</v>
      </c>
      <c r="E1516">
        <v>0.45800520662720601</v>
      </c>
      <c r="F1516">
        <v>0.99916976934644897</v>
      </c>
      <c r="G1516">
        <v>-4.6386594994857298</v>
      </c>
      <c r="H1516" t="s">
        <v>4624</v>
      </c>
      <c r="I1516" t="s">
        <v>4625</v>
      </c>
      <c r="J1516">
        <v>10763</v>
      </c>
      <c r="K1516" t="s">
        <v>4623</v>
      </c>
      <c r="L1516">
        <v>4866</v>
      </c>
      <c r="M1516">
        <v>1622</v>
      </c>
      <c r="N1516">
        <v>47438.838499999998</v>
      </c>
      <c r="O1516">
        <v>33.5</v>
      </c>
      <c r="P1516">
        <v>0.29223181257706499</v>
      </c>
    </row>
    <row r="1517" spans="1:16" x14ac:dyDescent="0.2">
      <c r="A1517" t="s">
        <v>4626</v>
      </c>
      <c r="B1517">
        <v>0.190345684290367</v>
      </c>
      <c r="C1517">
        <v>14.3990738217698</v>
      </c>
      <c r="D1517">
        <v>1.1653485881849801</v>
      </c>
      <c r="E1517">
        <v>0.28460282531891901</v>
      </c>
      <c r="F1517">
        <v>0.99916976934644897</v>
      </c>
      <c r="G1517">
        <v>-4.5750969727261399</v>
      </c>
      <c r="H1517" t="s">
        <v>4627</v>
      </c>
      <c r="I1517" t="s">
        <v>4628</v>
      </c>
      <c r="J1517">
        <v>6782</v>
      </c>
      <c r="K1517" t="s">
        <v>4626</v>
      </c>
      <c r="L1517">
        <v>1416</v>
      </c>
      <c r="M1517">
        <v>472</v>
      </c>
      <c r="N1517">
        <v>22518.417000000001</v>
      </c>
      <c r="O1517">
        <v>7.5</v>
      </c>
      <c r="P1517">
        <v>0.22033898305084701</v>
      </c>
    </row>
    <row r="1518" spans="1:16" x14ac:dyDescent="0.2">
      <c r="A1518" t="s">
        <v>4629</v>
      </c>
      <c r="B1518">
        <v>-1.15739393405825E-2</v>
      </c>
      <c r="C1518">
        <v>14.871733361438601</v>
      </c>
      <c r="D1518">
        <v>-7.0477683275339695E-2</v>
      </c>
      <c r="E1518">
        <v>0.94591908436939698</v>
      </c>
      <c r="F1518">
        <v>0.99916976934644897</v>
      </c>
      <c r="G1518">
        <v>-4.7018429662766099</v>
      </c>
      <c r="H1518" t="s">
        <v>4630</v>
      </c>
      <c r="I1518" t="s">
        <v>4631</v>
      </c>
      <c r="J1518">
        <v>1452</v>
      </c>
      <c r="K1518" t="s">
        <v>4629</v>
      </c>
      <c r="L1518">
        <v>1281</v>
      </c>
      <c r="M1518">
        <v>427</v>
      </c>
      <c r="N1518">
        <v>31011.6145</v>
      </c>
      <c r="O1518">
        <v>9</v>
      </c>
      <c r="P1518">
        <v>0.23302107728337201</v>
      </c>
    </row>
    <row r="1519" spans="1:16" x14ac:dyDescent="0.2">
      <c r="A1519" t="s">
        <v>4632</v>
      </c>
      <c r="B1519">
        <v>-0.102796301237913</v>
      </c>
      <c r="C1519">
        <v>14.065122291637101</v>
      </c>
      <c r="D1519">
        <v>-0.52479850966894204</v>
      </c>
      <c r="E1519">
        <v>0.61702858220871504</v>
      </c>
      <c r="F1519">
        <v>0.99916976934644897</v>
      </c>
      <c r="G1519">
        <v>-4.6728632550172904</v>
      </c>
      <c r="H1519" t="s">
        <v>4633</v>
      </c>
      <c r="I1519" t="s">
        <v>4634</v>
      </c>
      <c r="J1519">
        <v>1453</v>
      </c>
      <c r="K1519" t="s">
        <v>4632</v>
      </c>
      <c r="L1519">
        <v>1284</v>
      </c>
      <c r="M1519">
        <v>428</v>
      </c>
      <c r="N1519">
        <v>16646.181499999999</v>
      </c>
      <c r="O1519">
        <v>5.5</v>
      </c>
      <c r="P1519">
        <v>0.18341121495327101</v>
      </c>
    </row>
    <row r="1520" spans="1:16" x14ac:dyDescent="0.2">
      <c r="A1520" t="s">
        <v>4635</v>
      </c>
      <c r="B1520">
        <v>-0.122896833234257</v>
      </c>
      <c r="C1520">
        <v>14.283648142720899</v>
      </c>
      <c r="D1520">
        <v>-0.87697431648105295</v>
      </c>
      <c r="E1520">
        <v>0.41154446330981698</v>
      </c>
      <c r="F1520">
        <v>0.99916976934644897</v>
      </c>
      <c r="G1520">
        <v>-4.6250078320811996</v>
      </c>
      <c r="H1520" t="s">
        <v>4636</v>
      </c>
      <c r="I1520" t="s">
        <v>4637</v>
      </c>
      <c r="J1520">
        <v>3418</v>
      </c>
      <c r="K1520" t="s">
        <v>4635</v>
      </c>
      <c r="L1520">
        <v>1359</v>
      </c>
      <c r="M1520">
        <v>453</v>
      </c>
      <c r="N1520">
        <v>20218.75</v>
      </c>
      <c r="O1520">
        <v>12.5</v>
      </c>
      <c r="P1520">
        <v>0.35982339955849901</v>
      </c>
    </row>
    <row r="1521" spans="1:16" x14ac:dyDescent="0.2">
      <c r="A1521" t="s">
        <v>4638</v>
      </c>
      <c r="B1521">
        <v>5.1675517512585097E-2</v>
      </c>
      <c r="C1521">
        <v>15.968508062771001</v>
      </c>
      <c r="D1521">
        <v>0.21667612263205699</v>
      </c>
      <c r="E1521">
        <v>0.83506134799434795</v>
      </c>
      <c r="F1521">
        <v>0.99916976934644897</v>
      </c>
      <c r="G1521">
        <v>-4.6972034454053002</v>
      </c>
      <c r="H1521" t="s">
        <v>4639</v>
      </c>
      <c r="I1521" t="s">
        <v>4640</v>
      </c>
      <c r="J1521">
        <v>23760</v>
      </c>
      <c r="K1521" t="s">
        <v>4638</v>
      </c>
      <c r="L1521">
        <v>822</v>
      </c>
      <c r="M1521">
        <v>274</v>
      </c>
      <c r="N1521">
        <v>61510.862999999998</v>
      </c>
      <c r="O1521">
        <v>22</v>
      </c>
      <c r="P1521">
        <v>0.821167883211679</v>
      </c>
    </row>
    <row r="1522" spans="1:16" x14ac:dyDescent="0.2">
      <c r="A1522" t="s">
        <v>4641</v>
      </c>
      <c r="B1522">
        <v>-8.9124866021547802E-2</v>
      </c>
      <c r="C1522">
        <v>14.6537704118502</v>
      </c>
      <c r="D1522">
        <v>-0.47530437664469399</v>
      </c>
      <c r="E1522">
        <v>0.65002731515939505</v>
      </c>
      <c r="F1522">
        <v>0.99916976934644897</v>
      </c>
      <c r="G1522">
        <v>-4.67801044316478</v>
      </c>
      <c r="H1522" t="s">
        <v>4642</v>
      </c>
      <c r="I1522" t="s">
        <v>4643</v>
      </c>
      <c r="J1522">
        <v>976</v>
      </c>
      <c r="K1522" t="s">
        <v>4641</v>
      </c>
      <c r="L1522">
        <v>2508</v>
      </c>
      <c r="M1522">
        <v>836</v>
      </c>
      <c r="N1522">
        <v>25537.364000000001</v>
      </c>
      <c r="O1522">
        <v>6</v>
      </c>
      <c r="P1522">
        <v>9.5693779904306206E-2</v>
      </c>
    </row>
    <row r="1523" spans="1:16" x14ac:dyDescent="0.2">
      <c r="A1523" t="s">
        <v>4644</v>
      </c>
      <c r="B1523">
        <v>-4.8512438666660898E-2</v>
      </c>
      <c r="C1523">
        <v>13.685540158414501</v>
      </c>
      <c r="D1523">
        <v>-0.33602988787573301</v>
      </c>
      <c r="E1523">
        <v>0.74736662002925602</v>
      </c>
      <c r="F1523">
        <v>0.99916976934644897</v>
      </c>
      <c r="G1523">
        <v>-4.6900201374062496</v>
      </c>
      <c r="H1523" t="s">
        <v>4645</v>
      </c>
      <c r="I1523" t="s">
        <v>4646</v>
      </c>
      <c r="J1523">
        <v>5425</v>
      </c>
      <c r="K1523" t="s">
        <v>4644</v>
      </c>
      <c r="L1523">
        <v>1548</v>
      </c>
      <c r="M1523">
        <v>516</v>
      </c>
      <c r="N1523">
        <v>12861.798500000001</v>
      </c>
      <c r="O1523">
        <v>6.5</v>
      </c>
      <c r="P1523">
        <v>0.16472868217054301</v>
      </c>
    </row>
    <row r="1524" spans="1:16" x14ac:dyDescent="0.2">
      <c r="A1524" t="s">
        <v>4647</v>
      </c>
      <c r="B1524">
        <v>0.65878338674157899</v>
      </c>
      <c r="C1524">
        <v>15.425992927022699</v>
      </c>
      <c r="D1524">
        <v>0.89217535061407505</v>
      </c>
      <c r="E1524">
        <v>0.403919237574211</v>
      </c>
      <c r="F1524">
        <v>0.99916976934644897</v>
      </c>
      <c r="G1524">
        <v>-4.6225696053599803</v>
      </c>
      <c r="H1524" t="s">
        <v>4648</v>
      </c>
      <c r="I1524" t="s">
        <v>4649</v>
      </c>
      <c r="J1524">
        <v>65108</v>
      </c>
      <c r="K1524" t="s">
        <v>4647</v>
      </c>
      <c r="L1524">
        <v>588</v>
      </c>
      <c r="M1524">
        <v>196</v>
      </c>
      <c r="N1524">
        <v>54559.5985</v>
      </c>
      <c r="O1524">
        <v>2</v>
      </c>
      <c r="P1524">
        <v>0.14285714285714299</v>
      </c>
    </row>
    <row r="1525" spans="1:16" x14ac:dyDescent="0.2">
      <c r="A1525" t="s">
        <v>4650</v>
      </c>
      <c r="B1525">
        <v>-0.351899885888594</v>
      </c>
      <c r="C1525">
        <v>15.7565147799599</v>
      </c>
      <c r="D1525">
        <v>-2.0536375660481299</v>
      </c>
      <c r="E1525">
        <v>8.1919034101210403E-2</v>
      </c>
      <c r="F1525">
        <v>0.99916976934644897</v>
      </c>
      <c r="G1525">
        <v>-4.4055922460514303</v>
      </c>
      <c r="H1525" t="s">
        <v>4651</v>
      </c>
      <c r="I1525" t="s">
        <v>4652</v>
      </c>
      <c r="J1525">
        <v>5829</v>
      </c>
      <c r="K1525" t="s">
        <v>4650</v>
      </c>
      <c r="L1525">
        <v>3246</v>
      </c>
      <c r="M1525">
        <v>1082</v>
      </c>
      <c r="N1525">
        <v>54098.042999999998</v>
      </c>
      <c r="O1525">
        <v>13</v>
      </c>
      <c r="P1525">
        <v>0.18438077634011099</v>
      </c>
    </row>
    <row r="1526" spans="1:16" x14ac:dyDescent="0.2">
      <c r="A1526" t="s">
        <v>4653</v>
      </c>
      <c r="B1526">
        <v>-0.34281207742988501</v>
      </c>
      <c r="C1526">
        <v>11.437257017475799</v>
      </c>
      <c r="D1526">
        <v>-1.1067315368606101</v>
      </c>
      <c r="E1526">
        <v>0.30743739010362098</v>
      </c>
      <c r="F1526">
        <v>0.99916976934644897</v>
      </c>
      <c r="G1526">
        <v>-4.5857767079593001</v>
      </c>
      <c r="H1526" t="s">
        <v>4654</v>
      </c>
      <c r="I1526" t="s">
        <v>4655</v>
      </c>
      <c r="J1526">
        <v>819</v>
      </c>
      <c r="K1526" t="s">
        <v>4653</v>
      </c>
      <c r="L1526">
        <v>891</v>
      </c>
      <c r="M1526">
        <v>297</v>
      </c>
      <c r="N1526">
        <v>2733.3960000000002</v>
      </c>
      <c r="O1526">
        <v>2</v>
      </c>
      <c r="P1526">
        <v>6.7340067340067297E-2</v>
      </c>
    </row>
    <row r="1527" spans="1:16" x14ac:dyDescent="0.2">
      <c r="A1527" t="s">
        <v>4656</v>
      </c>
      <c r="B1527">
        <v>0.13535146492532299</v>
      </c>
      <c r="C1527">
        <v>13.5103625565438</v>
      </c>
      <c r="D1527">
        <v>0.22586703349706699</v>
      </c>
      <c r="E1527">
        <v>0.82819774273191304</v>
      </c>
      <c r="F1527">
        <v>0.99916976934644897</v>
      </c>
      <c r="G1527">
        <v>-4.6967567834598798</v>
      </c>
      <c r="H1527" t="s">
        <v>4657</v>
      </c>
      <c r="I1527" t="s">
        <v>4658</v>
      </c>
      <c r="J1527">
        <v>9261</v>
      </c>
      <c r="K1527" t="s">
        <v>4656</v>
      </c>
      <c r="L1527">
        <v>1203</v>
      </c>
      <c r="M1527">
        <v>401</v>
      </c>
      <c r="N1527">
        <v>14138.414500000001</v>
      </c>
      <c r="O1527">
        <v>2</v>
      </c>
      <c r="P1527">
        <v>8.9775561097256901E-2</v>
      </c>
    </row>
    <row r="1528" spans="1:16" x14ac:dyDescent="0.2">
      <c r="A1528" t="s">
        <v>4659</v>
      </c>
      <c r="B1528">
        <v>0.203001853742723</v>
      </c>
      <c r="C1528">
        <v>12.077804934285901</v>
      </c>
      <c r="D1528">
        <v>0.56550358667790801</v>
      </c>
      <c r="E1528">
        <v>0.59058758545492496</v>
      </c>
      <c r="F1528">
        <v>0.99916976934644897</v>
      </c>
      <c r="G1528">
        <v>-4.6683055828265196</v>
      </c>
      <c r="H1528" t="s">
        <v>4660</v>
      </c>
      <c r="I1528" t="s">
        <v>4661</v>
      </c>
      <c r="J1528">
        <v>1774</v>
      </c>
      <c r="K1528" t="s">
        <v>4659</v>
      </c>
      <c r="L1528">
        <v>909</v>
      </c>
      <c r="M1528">
        <v>303</v>
      </c>
      <c r="N1528">
        <v>4261.4243500000002</v>
      </c>
      <c r="O1528">
        <v>2</v>
      </c>
      <c r="P1528">
        <v>0.15181518151815199</v>
      </c>
    </row>
    <row r="1529" spans="1:16" x14ac:dyDescent="0.2">
      <c r="A1529" t="s">
        <v>4662</v>
      </c>
      <c r="B1529">
        <v>8.3753222959597196E-2</v>
      </c>
      <c r="C1529">
        <v>14.740527867485699</v>
      </c>
      <c r="D1529">
        <v>0.43978302320019302</v>
      </c>
      <c r="E1529">
        <v>0.67425386311678803</v>
      </c>
      <c r="F1529">
        <v>0.99916976934644897</v>
      </c>
      <c r="G1529">
        <v>-4.6814277675574703</v>
      </c>
      <c r="H1529" t="s">
        <v>100</v>
      </c>
      <c r="I1529" t="s">
        <v>100</v>
      </c>
      <c r="J1529" t="s">
        <v>100</v>
      </c>
      <c r="K1529" t="s">
        <v>100</v>
      </c>
      <c r="L1529" t="s">
        <v>100</v>
      </c>
      <c r="M1529" t="s">
        <v>100</v>
      </c>
      <c r="N1529">
        <v>26399.882000000001</v>
      </c>
      <c r="O1529">
        <v>17</v>
      </c>
      <c r="P1529" t="s">
        <v>100</v>
      </c>
    </row>
    <row r="1530" spans="1:16" x14ac:dyDescent="0.2">
      <c r="A1530" t="s">
        <v>4663</v>
      </c>
      <c r="B1530">
        <v>-0.31151074640839499</v>
      </c>
      <c r="C1530">
        <v>17.093877805258099</v>
      </c>
      <c r="D1530">
        <v>-1.60211417774849</v>
      </c>
      <c r="E1530">
        <v>0.15615047852994199</v>
      </c>
      <c r="F1530">
        <v>0.99916976934644897</v>
      </c>
      <c r="G1530">
        <v>-4.4914107745883998</v>
      </c>
      <c r="H1530" t="s">
        <v>4664</v>
      </c>
      <c r="I1530" t="s">
        <v>4665</v>
      </c>
      <c r="J1530">
        <v>6164</v>
      </c>
      <c r="K1530" t="s">
        <v>4663</v>
      </c>
      <c r="L1530">
        <v>354</v>
      </c>
      <c r="M1530">
        <v>118</v>
      </c>
      <c r="N1530">
        <v>135042.32</v>
      </c>
      <c r="O1530">
        <v>7</v>
      </c>
      <c r="P1530">
        <v>0.45762711864406802</v>
      </c>
    </row>
    <row r="1531" spans="1:16" x14ac:dyDescent="0.2">
      <c r="A1531" t="s">
        <v>4666</v>
      </c>
      <c r="B1531">
        <v>0.13458665875418399</v>
      </c>
      <c r="C1531">
        <v>14.6221652752306</v>
      </c>
      <c r="D1531">
        <v>0.58385334100455</v>
      </c>
      <c r="E1531">
        <v>0.578882452605882</v>
      </c>
      <c r="F1531">
        <v>0.99916976934644897</v>
      </c>
      <c r="G1531">
        <v>-4.6661584046264704</v>
      </c>
      <c r="H1531" t="s">
        <v>4667</v>
      </c>
      <c r="I1531" t="s">
        <v>4668</v>
      </c>
      <c r="J1531">
        <v>22934</v>
      </c>
      <c r="K1531" t="s">
        <v>4666</v>
      </c>
      <c r="L1531">
        <v>936</v>
      </c>
      <c r="M1531">
        <v>312</v>
      </c>
      <c r="N1531">
        <v>24498.005000000001</v>
      </c>
      <c r="O1531">
        <v>6</v>
      </c>
      <c r="P1531">
        <v>0.262820512820513</v>
      </c>
    </row>
    <row r="1532" spans="1:16" x14ac:dyDescent="0.2">
      <c r="A1532" t="s">
        <v>4669</v>
      </c>
      <c r="B1532">
        <v>-5.2277909203114703E-2</v>
      </c>
      <c r="C1532">
        <v>15.2464842802629</v>
      </c>
      <c r="D1532">
        <v>-0.214024333338692</v>
      </c>
      <c r="E1532">
        <v>0.83704459492562</v>
      </c>
      <c r="F1532">
        <v>0.99916976934644897</v>
      </c>
      <c r="G1532">
        <v>-4.6973289586223599</v>
      </c>
      <c r="H1532" t="s">
        <v>4670</v>
      </c>
      <c r="I1532" t="s">
        <v>4671</v>
      </c>
      <c r="J1532">
        <v>3998</v>
      </c>
      <c r="K1532" t="s">
        <v>4669</v>
      </c>
      <c r="L1532">
        <v>1533</v>
      </c>
      <c r="M1532">
        <v>511</v>
      </c>
      <c r="N1532">
        <v>36807.498500000002</v>
      </c>
      <c r="O1532">
        <v>14</v>
      </c>
      <c r="P1532">
        <v>0.32681017612524499</v>
      </c>
    </row>
    <row r="1533" spans="1:16" x14ac:dyDescent="0.2">
      <c r="A1533" t="s">
        <v>4672</v>
      </c>
      <c r="B1533">
        <v>-0.133039966419494</v>
      </c>
      <c r="C1533">
        <v>12.671361921559701</v>
      </c>
      <c r="D1533">
        <v>-0.94000466696023899</v>
      </c>
      <c r="E1533">
        <v>0.38061486305731901</v>
      </c>
      <c r="F1533">
        <v>0.99916976934644897</v>
      </c>
      <c r="G1533">
        <v>-4.6147363946048001</v>
      </c>
      <c r="H1533" t="s">
        <v>4673</v>
      </c>
      <c r="I1533" t="s">
        <v>4674</v>
      </c>
      <c r="J1533">
        <v>4891</v>
      </c>
      <c r="K1533" t="s">
        <v>4672</v>
      </c>
      <c r="L1533">
        <v>1794</v>
      </c>
      <c r="M1533">
        <v>598</v>
      </c>
      <c r="N1533">
        <v>6706.4362000000001</v>
      </c>
      <c r="O1533">
        <v>1</v>
      </c>
      <c r="P1533">
        <v>4.6822742474916398E-2</v>
      </c>
    </row>
    <row r="1534" spans="1:16" x14ac:dyDescent="0.2">
      <c r="A1534" t="s">
        <v>4675</v>
      </c>
      <c r="B1534">
        <v>8.8186412580625997E-2</v>
      </c>
      <c r="C1534">
        <v>17.8295786203254</v>
      </c>
      <c r="D1534">
        <v>0.58212552396348205</v>
      </c>
      <c r="E1534">
        <v>0.57997882017708502</v>
      </c>
      <c r="F1534">
        <v>0.99916976934644897</v>
      </c>
      <c r="G1534">
        <v>-4.6663629914000397</v>
      </c>
      <c r="H1534" t="s">
        <v>4676</v>
      </c>
      <c r="I1534" t="s">
        <v>4677</v>
      </c>
      <c r="J1534">
        <v>4678</v>
      </c>
      <c r="K1534" t="s">
        <v>4675</v>
      </c>
      <c r="L1534">
        <v>2367</v>
      </c>
      <c r="M1534">
        <v>789</v>
      </c>
      <c r="N1534">
        <v>234499.25</v>
      </c>
      <c r="O1534">
        <v>41.5</v>
      </c>
      <c r="P1534">
        <v>0.73700887198986098</v>
      </c>
    </row>
    <row r="1535" spans="1:16" x14ac:dyDescent="0.2">
      <c r="A1535" t="s">
        <v>4678</v>
      </c>
      <c r="B1535">
        <v>0.107024828376307</v>
      </c>
      <c r="C1535">
        <v>17.8106277984093</v>
      </c>
      <c r="D1535">
        <v>0.50959595137466596</v>
      </c>
      <c r="E1535">
        <v>0.62706755048664098</v>
      </c>
      <c r="F1535">
        <v>0.99916976934644897</v>
      </c>
      <c r="G1535">
        <v>-4.6744911085867402</v>
      </c>
      <c r="H1535" t="s">
        <v>4679</v>
      </c>
      <c r="I1535" t="s">
        <v>4680</v>
      </c>
      <c r="J1535">
        <v>2194</v>
      </c>
      <c r="K1535" t="s">
        <v>4678</v>
      </c>
      <c r="L1535">
        <v>7536</v>
      </c>
      <c r="M1535">
        <v>2512</v>
      </c>
      <c r="N1535">
        <v>233314.02499999999</v>
      </c>
      <c r="O1535">
        <v>161</v>
      </c>
      <c r="P1535">
        <v>0.779458598726115</v>
      </c>
    </row>
    <row r="1536" spans="1:16" x14ac:dyDescent="0.2">
      <c r="A1536" t="s">
        <v>4681</v>
      </c>
      <c r="B1536">
        <v>-2.6515955902214099E-2</v>
      </c>
      <c r="C1536">
        <v>13.829633146933499</v>
      </c>
      <c r="D1536">
        <v>-0.13568919829769299</v>
      </c>
      <c r="E1536">
        <v>0.89614700907542599</v>
      </c>
      <c r="F1536">
        <v>0.99916976934644897</v>
      </c>
      <c r="G1536">
        <v>-4.70035133048719</v>
      </c>
      <c r="H1536" t="s">
        <v>4682</v>
      </c>
      <c r="I1536" t="s">
        <v>4683</v>
      </c>
      <c r="J1536">
        <v>2339</v>
      </c>
      <c r="K1536" t="s">
        <v>4681</v>
      </c>
      <c r="L1536">
        <v>1140</v>
      </c>
      <c r="M1536">
        <v>380</v>
      </c>
      <c r="N1536">
        <v>14682.752500000001</v>
      </c>
      <c r="O1536">
        <v>4.5</v>
      </c>
      <c r="P1536">
        <v>0.14605263157894699</v>
      </c>
    </row>
    <row r="1537" spans="1:16" x14ac:dyDescent="0.2">
      <c r="A1537" t="s">
        <v>4684</v>
      </c>
      <c r="B1537">
        <v>-1.40318904601902E-2</v>
      </c>
      <c r="C1537">
        <v>14.173972456708601</v>
      </c>
      <c r="D1537">
        <v>-6.2025573832640797E-2</v>
      </c>
      <c r="E1537">
        <v>0.95239456249924304</v>
      </c>
      <c r="F1537">
        <v>0.99916976934644897</v>
      </c>
      <c r="G1537">
        <v>-4.7019674703124803</v>
      </c>
      <c r="H1537" t="s">
        <v>4685</v>
      </c>
      <c r="I1537" t="s">
        <v>4686</v>
      </c>
      <c r="J1537">
        <v>100529261</v>
      </c>
      <c r="K1537" t="s">
        <v>4684</v>
      </c>
      <c r="L1537">
        <v>1314</v>
      </c>
      <c r="M1537">
        <v>438</v>
      </c>
      <c r="N1537">
        <v>16556.504000000001</v>
      </c>
      <c r="O1537">
        <v>3</v>
      </c>
      <c r="P1537">
        <v>0.13242009132420099</v>
      </c>
    </row>
    <row r="1538" spans="1:16" x14ac:dyDescent="0.2">
      <c r="A1538" t="s">
        <v>4687</v>
      </c>
      <c r="B1538">
        <v>-0.48011790562857298</v>
      </c>
      <c r="C1538">
        <v>13.3002629868455</v>
      </c>
      <c r="D1538">
        <v>-1.4830321778356299</v>
      </c>
      <c r="E1538">
        <v>0.18456399149959599</v>
      </c>
      <c r="F1538">
        <v>0.99916976934644897</v>
      </c>
      <c r="G1538">
        <v>-4.5145840447476404</v>
      </c>
      <c r="H1538" t="s">
        <v>4688</v>
      </c>
      <c r="I1538" t="s">
        <v>4689</v>
      </c>
      <c r="J1538">
        <v>1725</v>
      </c>
      <c r="K1538" t="s">
        <v>4687</v>
      </c>
      <c r="L1538">
        <v>1110</v>
      </c>
      <c r="M1538">
        <v>370</v>
      </c>
      <c r="N1538">
        <v>11034.5965</v>
      </c>
      <c r="O1538">
        <v>6</v>
      </c>
      <c r="P1538">
        <v>0.28108108108108099</v>
      </c>
    </row>
    <row r="1539" spans="1:16" x14ac:dyDescent="0.2">
      <c r="A1539" t="s">
        <v>4690</v>
      </c>
      <c r="B1539">
        <v>0.12793687615482699</v>
      </c>
      <c r="C1539">
        <v>18.3465981531666</v>
      </c>
      <c r="D1539">
        <v>0.74254310832261305</v>
      </c>
      <c r="E1539">
        <v>0.48356005837729998</v>
      </c>
      <c r="F1539">
        <v>0.99916976934644897</v>
      </c>
      <c r="G1539">
        <v>-4.6453657131772799</v>
      </c>
      <c r="H1539" t="s">
        <v>4691</v>
      </c>
      <c r="I1539" t="s">
        <v>4692</v>
      </c>
      <c r="J1539">
        <v>7203</v>
      </c>
      <c r="K1539" t="s">
        <v>4690</v>
      </c>
      <c r="L1539">
        <v>1638</v>
      </c>
      <c r="M1539">
        <v>546</v>
      </c>
      <c r="N1539">
        <v>335792.77</v>
      </c>
      <c r="O1539">
        <v>56.5</v>
      </c>
      <c r="P1539">
        <v>1</v>
      </c>
    </row>
    <row r="1540" spans="1:16" x14ac:dyDescent="0.2">
      <c r="A1540" t="s">
        <v>4693</v>
      </c>
      <c r="B1540">
        <v>-0.219308795762611</v>
      </c>
      <c r="C1540">
        <v>14.32132395793</v>
      </c>
      <c r="D1540">
        <v>-0.67133017062136402</v>
      </c>
      <c r="E1540">
        <v>0.52499555597095904</v>
      </c>
      <c r="F1540">
        <v>0.99916976934644897</v>
      </c>
      <c r="G1540">
        <v>-4.65517003593098</v>
      </c>
      <c r="H1540" t="s">
        <v>4694</v>
      </c>
      <c r="I1540" t="s">
        <v>4695</v>
      </c>
      <c r="J1540">
        <v>9801</v>
      </c>
      <c r="K1540" t="s">
        <v>4693</v>
      </c>
      <c r="L1540">
        <v>879</v>
      </c>
      <c r="M1540">
        <v>293</v>
      </c>
      <c r="N1540">
        <v>19295.632000000001</v>
      </c>
      <c r="O1540">
        <v>5.5</v>
      </c>
      <c r="P1540">
        <v>0.23037542662116001</v>
      </c>
    </row>
    <row r="1541" spans="1:16" x14ac:dyDescent="0.2">
      <c r="A1541" t="s">
        <v>4696</v>
      </c>
      <c r="B1541">
        <v>5.8108864698226598E-2</v>
      </c>
      <c r="C1541">
        <v>16.928582314917499</v>
      </c>
      <c r="D1541">
        <v>0.270909439910896</v>
      </c>
      <c r="E1541">
        <v>0.79480767715830103</v>
      </c>
      <c r="F1541">
        <v>0.99916976934644897</v>
      </c>
      <c r="G1541">
        <v>-4.69430842718418</v>
      </c>
      <c r="H1541" t="s">
        <v>4697</v>
      </c>
      <c r="I1541" t="s">
        <v>4698</v>
      </c>
      <c r="J1541">
        <v>7284</v>
      </c>
      <c r="K1541" t="s">
        <v>4696</v>
      </c>
      <c r="L1541">
        <v>1368</v>
      </c>
      <c r="M1541">
        <v>456</v>
      </c>
      <c r="N1541">
        <v>122443.5025</v>
      </c>
      <c r="O1541">
        <v>45</v>
      </c>
      <c r="P1541">
        <v>1</v>
      </c>
    </row>
    <row r="1542" spans="1:16" x14ac:dyDescent="0.2">
      <c r="A1542" t="s">
        <v>4699</v>
      </c>
      <c r="B1542">
        <v>-0.370802902402117</v>
      </c>
      <c r="C1542">
        <v>12.0145699253512</v>
      </c>
      <c r="D1542">
        <v>-1.03689470856745</v>
      </c>
      <c r="E1542">
        <v>0.33658328423754702</v>
      </c>
      <c r="F1542">
        <v>0.99916976934644897</v>
      </c>
      <c r="G1542">
        <v>-4.59818903575737</v>
      </c>
      <c r="H1542" t="s">
        <v>4700</v>
      </c>
      <c r="I1542" t="s">
        <v>4701</v>
      </c>
      <c r="J1542">
        <v>273</v>
      </c>
      <c r="K1542" t="s">
        <v>4699</v>
      </c>
      <c r="L1542">
        <v>2088</v>
      </c>
      <c r="M1542">
        <v>696</v>
      </c>
      <c r="N1542">
        <v>4106.8611000000001</v>
      </c>
      <c r="O1542">
        <v>4</v>
      </c>
      <c r="P1542">
        <v>8.6925287356321795E-2</v>
      </c>
    </row>
    <row r="1543" spans="1:16" x14ac:dyDescent="0.2">
      <c r="A1543" t="s">
        <v>4702</v>
      </c>
      <c r="B1543">
        <v>0.105245806308755</v>
      </c>
      <c r="C1543">
        <v>15.906727459104101</v>
      </c>
      <c r="D1543">
        <v>0.55422105497864005</v>
      </c>
      <c r="E1543">
        <v>0.59785141464751201</v>
      </c>
      <c r="F1543">
        <v>0.99916976934644897</v>
      </c>
      <c r="G1543">
        <v>-4.6695975033579398</v>
      </c>
      <c r="H1543" t="s">
        <v>4703</v>
      </c>
      <c r="I1543" t="s">
        <v>4704</v>
      </c>
      <c r="J1543">
        <v>501</v>
      </c>
      <c r="K1543" t="s">
        <v>4702</v>
      </c>
      <c r="L1543">
        <v>1665</v>
      </c>
      <c r="M1543">
        <v>555</v>
      </c>
      <c r="N1543">
        <v>60206.705000000002</v>
      </c>
      <c r="O1543">
        <v>30</v>
      </c>
      <c r="P1543">
        <v>0.59819819819819797</v>
      </c>
    </row>
    <row r="1544" spans="1:16" x14ac:dyDescent="0.2">
      <c r="A1544" t="s">
        <v>4705</v>
      </c>
      <c r="B1544">
        <v>5.4722177380218902E-2</v>
      </c>
      <c r="C1544">
        <v>12.8530782617319</v>
      </c>
      <c r="D1544">
        <v>0.24832853473842301</v>
      </c>
      <c r="E1544">
        <v>0.81149364525386503</v>
      </c>
      <c r="F1544">
        <v>0.99916976934644897</v>
      </c>
      <c r="G1544">
        <v>-4.6955894768996904</v>
      </c>
      <c r="H1544" t="s">
        <v>4706</v>
      </c>
      <c r="I1544" t="s">
        <v>4707</v>
      </c>
      <c r="J1544">
        <v>997</v>
      </c>
      <c r="K1544" t="s">
        <v>4705</v>
      </c>
      <c r="L1544">
        <v>711</v>
      </c>
      <c r="M1544">
        <v>237</v>
      </c>
      <c r="N1544">
        <v>7165.73</v>
      </c>
      <c r="O1544">
        <v>2</v>
      </c>
      <c r="P1544">
        <v>0.164556962025316</v>
      </c>
    </row>
    <row r="1545" spans="1:16" x14ac:dyDescent="0.2">
      <c r="A1545" t="s">
        <v>4708</v>
      </c>
      <c r="B1545">
        <v>-0.236386455932942</v>
      </c>
      <c r="C1545">
        <v>13.6873742600431</v>
      </c>
      <c r="D1545">
        <v>-1.55471139001425</v>
      </c>
      <c r="E1545">
        <v>0.16693492065948501</v>
      </c>
      <c r="F1545">
        <v>0.99916976934644897</v>
      </c>
      <c r="G1545">
        <v>-4.5006372983705001</v>
      </c>
      <c r="H1545" t="s">
        <v>4709</v>
      </c>
      <c r="I1545" t="s">
        <v>4710</v>
      </c>
      <c r="J1545">
        <v>3628</v>
      </c>
      <c r="K1545" t="s">
        <v>4708</v>
      </c>
      <c r="L1545">
        <v>1200</v>
      </c>
      <c r="M1545">
        <v>400</v>
      </c>
      <c r="N1545">
        <v>13630.808999999999</v>
      </c>
      <c r="O1545">
        <v>4</v>
      </c>
      <c r="P1545">
        <v>0.1275</v>
      </c>
    </row>
    <row r="1546" spans="1:16" x14ac:dyDescent="0.2">
      <c r="A1546" t="s">
        <v>4711</v>
      </c>
      <c r="B1546">
        <v>-5.5607342123932903E-2</v>
      </c>
      <c r="C1546">
        <v>13.9888876754479</v>
      </c>
      <c r="D1546">
        <v>-0.23406681991142</v>
      </c>
      <c r="E1546">
        <v>0.82208801357303296</v>
      </c>
      <c r="F1546">
        <v>0.99916976934644897</v>
      </c>
      <c r="G1546">
        <v>-4.6963430736033596</v>
      </c>
      <c r="H1546" t="s">
        <v>4712</v>
      </c>
      <c r="I1546" t="s">
        <v>4713</v>
      </c>
      <c r="J1546">
        <v>1063</v>
      </c>
      <c r="K1546" t="s">
        <v>4711</v>
      </c>
      <c r="L1546">
        <v>9345</v>
      </c>
      <c r="M1546">
        <v>3115</v>
      </c>
      <c r="N1546">
        <v>16265.007</v>
      </c>
      <c r="O1546">
        <v>21</v>
      </c>
      <c r="P1546">
        <v>9.9518459069020904E-2</v>
      </c>
    </row>
    <row r="1547" spans="1:16" x14ac:dyDescent="0.2">
      <c r="A1547" t="s">
        <v>4714</v>
      </c>
      <c r="B1547">
        <v>0.40991944031011202</v>
      </c>
      <c r="C1547">
        <v>15.9372830005195</v>
      </c>
      <c r="D1547">
        <v>0.88921781923780996</v>
      </c>
      <c r="E1547">
        <v>0.40539453866000102</v>
      </c>
      <c r="F1547">
        <v>0.99916976934644897</v>
      </c>
      <c r="G1547">
        <v>-4.6230459879283199</v>
      </c>
      <c r="H1547" t="s">
        <v>4715</v>
      </c>
      <c r="I1547" t="s">
        <v>4716</v>
      </c>
      <c r="J1547">
        <v>6726</v>
      </c>
      <c r="K1547" t="s">
        <v>4714</v>
      </c>
      <c r="L1547">
        <v>261</v>
      </c>
      <c r="M1547">
        <v>87</v>
      </c>
      <c r="N1547">
        <v>69432.695000000007</v>
      </c>
      <c r="O1547">
        <v>6</v>
      </c>
      <c r="P1547">
        <v>0.52873563218390796</v>
      </c>
    </row>
    <row r="1548" spans="1:16" x14ac:dyDescent="0.2">
      <c r="A1548" t="s">
        <v>4717</v>
      </c>
      <c r="B1548">
        <v>-0.41555725144987199</v>
      </c>
      <c r="C1548">
        <v>13.507022401563701</v>
      </c>
      <c r="D1548">
        <v>-1.6803661468443201</v>
      </c>
      <c r="E1548">
        <v>0.13977000770397499</v>
      </c>
      <c r="F1548">
        <v>0.99916976934644897</v>
      </c>
      <c r="G1548">
        <v>-4.4762117362754399</v>
      </c>
      <c r="H1548" t="s">
        <v>4718</v>
      </c>
      <c r="I1548" t="s">
        <v>4719</v>
      </c>
      <c r="J1548">
        <v>7319</v>
      </c>
      <c r="K1548" t="s">
        <v>4717</v>
      </c>
      <c r="L1548">
        <v>675</v>
      </c>
      <c r="M1548">
        <v>225</v>
      </c>
      <c r="N1548">
        <v>11213.152749999999</v>
      </c>
      <c r="O1548">
        <v>2</v>
      </c>
      <c r="P1548">
        <v>0.164444444444444</v>
      </c>
    </row>
    <row r="1549" spans="1:16" x14ac:dyDescent="0.2">
      <c r="A1549" t="s">
        <v>4720</v>
      </c>
      <c r="B1549">
        <v>-2.2762249432190601E-2</v>
      </c>
      <c r="C1549">
        <v>17.006750101602101</v>
      </c>
      <c r="D1549">
        <v>-0.17099244569411701</v>
      </c>
      <c r="E1549">
        <v>0.86939721177004903</v>
      </c>
      <c r="F1549">
        <v>0.99916976934644897</v>
      </c>
      <c r="G1549">
        <v>-4.6991541219231898</v>
      </c>
      <c r="H1549" t="s">
        <v>4721</v>
      </c>
      <c r="I1549" t="s">
        <v>4722</v>
      </c>
      <c r="J1549">
        <v>16</v>
      </c>
      <c r="K1549" t="s">
        <v>4720</v>
      </c>
      <c r="L1549">
        <v>3000</v>
      </c>
      <c r="M1549">
        <v>1000</v>
      </c>
      <c r="N1549">
        <v>129544.35</v>
      </c>
      <c r="O1549">
        <v>46</v>
      </c>
      <c r="P1549">
        <v>0.57999999999999996</v>
      </c>
    </row>
    <row r="1550" spans="1:16" x14ac:dyDescent="0.2">
      <c r="A1550" t="s">
        <v>4723</v>
      </c>
      <c r="B1550">
        <v>-5.7095785440990802E-2</v>
      </c>
      <c r="C1550">
        <v>14.8188005204376</v>
      </c>
      <c r="D1550">
        <v>-0.43779448245150199</v>
      </c>
      <c r="E1550">
        <v>0.67562297014558903</v>
      </c>
      <c r="F1550">
        <v>0.99916976934644897</v>
      </c>
      <c r="G1550">
        <v>-4.6816120780767196</v>
      </c>
      <c r="H1550" t="s">
        <v>4724</v>
      </c>
      <c r="I1550" t="s">
        <v>4725</v>
      </c>
      <c r="J1550">
        <v>833</v>
      </c>
      <c r="K1550" t="s">
        <v>4723</v>
      </c>
      <c r="L1550">
        <v>2496</v>
      </c>
      <c r="M1550">
        <v>832</v>
      </c>
      <c r="N1550">
        <v>28681.912</v>
      </c>
      <c r="O1550">
        <v>30.5</v>
      </c>
      <c r="P1550">
        <v>0.45072115384615402</v>
      </c>
    </row>
    <row r="1551" spans="1:16" x14ac:dyDescent="0.2">
      <c r="A1551" t="s">
        <v>4726</v>
      </c>
      <c r="B1551">
        <v>-0.278160433048603</v>
      </c>
      <c r="C1551">
        <v>11.992993980187</v>
      </c>
      <c r="D1551">
        <v>-0.93513774102812397</v>
      </c>
      <c r="E1551">
        <v>0.38293858058895203</v>
      </c>
      <c r="F1551">
        <v>0.99916976934644897</v>
      </c>
      <c r="G1551">
        <v>-4.6155442794781498</v>
      </c>
      <c r="H1551" t="s">
        <v>4727</v>
      </c>
      <c r="I1551" t="s">
        <v>4728</v>
      </c>
      <c r="J1551">
        <v>23438</v>
      </c>
      <c r="K1551" t="s">
        <v>4726</v>
      </c>
      <c r="L1551">
        <v>1539</v>
      </c>
      <c r="M1551">
        <v>513</v>
      </c>
      <c r="N1551">
        <v>4792.6271999999999</v>
      </c>
      <c r="O1551">
        <v>3.5</v>
      </c>
      <c r="P1551">
        <v>0.130604288499025</v>
      </c>
    </row>
    <row r="1552" spans="1:16" x14ac:dyDescent="0.2">
      <c r="A1552" t="s">
        <v>4729</v>
      </c>
      <c r="B1552">
        <v>1.40706998904925E-2</v>
      </c>
      <c r="C1552">
        <v>16.612939879779301</v>
      </c>
      <c r="D1552">
        <v>0.100625781657857</v>
      </c>
      <c r="E1552">
        <v>0.92286135170137595</v>
      </c>
      <c r="F1552">
        <v>0.99916976934644897</v>
      </c>
      <c r="G1552">
        <v>-4.7012699930794604</v>
      </c>
      <c r="H1552" t="s">
        <v>4730</v>
      </c>
      <c r="I1552" t="s">
        <v>4731</v>
      </c>
      <c r="J1552">
        <v>6301</v>
      </c>
      <c r="K1552" t="s">
        <v>4729</v>
      </c>
      <c r="L1552">
        <v>1611</v>
      </c>
      <c r="M1552">
        <v>537</v>
      </c>
      <c r="N1552">
        <v>102644.59</v>
      </c>
      <c r="O1552">
        <v>32</v>
      </c>
      <c r="P1552">
        <v>0.82402234636871496</v>
      </c>
    </row>
    <row r="1553" spans="1:16" x14ac:dyDescent="0.2">
      <c r="A1553" t="s">
        <v>4732</v>
      </c>
      <c r="B1553">
        <v>-0.39205459868442499</v>
      </c>
      <c r="C1553">
        <v>14.8164407042609</v>
      </c>
      <c r="D1553">
        <v>-2.8333932955118701</v>
      </c>
      <c r="E1553">
        <v>2.7162849258468302E-2</v>
      </c>
      <c r="F1553">
        <v>0.99916976934644897</v>
      </c>
      <c r="G1553">
        <v>-4.2781856999698302</v>
      </c>
      <c r="H1553" t="s">
        <v>4733</v>
      </c>
      <c r="I1553" t="s">
        <v>4734</v>
      </c>
      <c r="J1553">
        <v>9647</v>
      </c>
      <c r="K1553" t="s">
        <v>4732</v>
      </c>
      <c r="L1553">
        <v>1365</v>
      </c>
      <c r="M1553">
        <v>455</v>
      </c>
      <c r="N1553">
        <v>27335.303</v>
      </c>
      <c r="O1553">
        <v>14.5</v>
      </c>
      <c r="P1553">
        <v>0.50549450549450503</v>
      </c>
    </row>
    <row r="1554" spans="1:16" x14ac:dyDescent="0.2">
      <c r="A1554" t="s">
        <v>4735</v>
      </c>
      <c r="B1554">
        <v>-2.7854545991983701E-2</v>
      </c>
      <c r="C1554">
        <v>14.705691325054399</v>
      </c>
      <c r="D1554">
        <v>-0.15372197358647599</v>
      </c>
      <c r="E1554">
        <v>0.882462507197596</v>
      </c>
      <c r="F1554">
        <v>0.99916976934644897</v>
      </c>
      <c r="G1554">
        <v>-4.6997737927773304</v>
      </c>
      <c r="H1554" t="s">
        <v>4736</v>
      </c>
      <c r="I1554" t="s">
        <v>4737</v>
      </c>
      <c r="J1554">
        <v>5557</v>
      </c>
      <c r="K1554" t="s">
        <v>4735</v>
      </c>
      <c r="L1554">
        <v>1380</v>
      </c>
      <c r="M1554">
        <v>460</v>
      </c>
      <c r="N1554">
        <v>25202.595499999999</v>
      </c>
      <c r="O1554">
        <v>11</v>
      </c>
      <c r="P1554">
        <v>0.3</v>
      </c>
    </row>
    <row r="1555" spans="1:16" x14ac:dyDescent="0.2">
      <c r="A1555" t="s">
        <v>4738</v>
      </c>
      <c r="B1555">
        <v>-0.118214131317687</v>
      </c>
      <c r="C1555">
        <v>15.790279051856499</v>
      </c>
      <c r="D1555">
        <v>-0.65999051888250504</v>
      </c>
      <c r="E1555">
        <v>0.53179814150635496</v>
      </c>
      <c r="F1555">
        <v>0.99916976934644897</v>
      </c>
      <c r="G1555">
        <v>-4.6566622377181304</v>
      </c>
      <c r="H1555" t="s">
        <v>4739</v>
      </c>
      <c r="I1555" t="s">
        <v>4740</v>
      </c>
      <c r="J1555">
        <v>5558</v>
      </c>
      <c r="K1555" t="s">
        <v>4738</v>
      </c>
      <c r="L1555">
        <v>1788</v>
      </c>
      <c r="M1555">
        <v>596</v>
      </c>
      <c r="N1555">
        <v>53528.173999999999</v>
      </c>
      <c r="O1555">
        <v>9</v>
      </c>
      <c r="P1555">
        <v>0.189597315436242</v>
      </c>
    </row>
    <row r="1556" spans="1:16" x14ac:dyDescent="0.2">
      <c r="A1556" t="s">
        <v>4741</v>
      </c>
      <c r="B1556">
        <v>0.19526558494403901</v>
      </c>
      <c r="C1556">
        <v>12.084979965611</v>
      </c>
      <c r="D1556">
        <v>1.3698590165520399</v>
      </c>
      <c r="E1556">
        <v>0.21588908279692201</v>
      </c>
      <c r="F1556">
        <v>0.99916976934644897</v>
      </c>
      <c r="G1556">
        <v>-4.5364880072887104</v>
      </c>
      <c r="H1556" t="s">
        <v>4742</v>
      </c>
      <c r="I1556" t="s">
        <v>4743</v>
      </c>
      <c r="J1556">
        <v>837</v>
      </c>
      <c r="K1556" t="s">
        <v>4741</v>
      </c>
      <c r="L1556">
        <v>1134</v>
      </c>
      <c r="M1556">
        <v>378</v>
      </c>
      <c r="N1556">
        <v>4149.2455</v>
      </c>
      <c r="O1556">
        <v>6</v>
      </c>
      <c r="P1556">
        <v>0.35449735449735398</v>
      </c>
    </row>
    <row r="1557" spans="1:16" x14ac:dyDescent="0.2">
      <c r="A1557" t="s">
        <v>4744</v>
      </c>
      <c r="B1557">
        <v>6.3503272565403904E-2</v>
      </c>
      <c r="C1557">
        <v>15.4571629231652</v>
      </c>
      <c r="D1557">
        <v>0.23251246055923599</v>
      </c>
      <c r="E1557">
        <v>0.823245164165749</v>
      </c>
      <c r="F1557">
        <v>0.99916976934644897</v>
      </c>
      <c r="G1557">
        <v>-4.6964225967336599</v>
      </c>
      <c r="H1557" t="s">
        <v>4745</v>
      </c>
      <c r="I1557" t="s">
        <v>4746</v>
      </c>
      <c r="J1557">
        <v>10664</v>
      </c>
      <c r="K1557" t="s">
        <v>4744</v>
      </c>
      <c r="L1557">
        <v>2184</v>
      </c>
      <c r="M1557">
        <v>728</v>
      </c>
      <c r="N1557">
        <v>40935.102500000001</v>
      </c>
      <c r="O1557">
        <v>8</v>
      </c>
      <c r="P1557">
        <v>0.162774725274725</v>
      </c>
    </row>
    <row r="1558" spans="1:16" x14ac:dyDescent="0.2">
      <c r="A1558" t="s">
        <v>4747</v>
      </c>
      <c r="B1558">
        <v>0.17585517797337899</v>
      </c>
      <c r="C1558">
        <v>16.718480512780499</v>
      </c>
      <c r="D1558">
        <v>0.79705702664517097</v>
      </c>
      <c r="E1558">
        <v>0.453368073118667</v>
      </c>
      <c r="F1558">
        <v>0.99916976934644897</v>
      </c>
      <c r="G1558">
        <v>-4.6373844689798398</v>
      </c>
      <c r="H1558" t="s">
        <v>4748</v>
      </c>
      <c r="I1558" t="s">
        <v>4749</v>
      </c>
      <c r="J1558">
        <v>5691</v>
      </c>
      <c r="K1558" t="s">
        <v>4747</v>
      </c>
      <c r="L1558">
        <v>618</v>
      </c>
      <c r="M1558">
        <v>206</v>
      </c>
      <c r="N1558">
        <v>112727.61</v>
      </c>
      <c r="O1558">
        <v>14</v>
      </c>
      <c r="P1558">
        <v>0.78398058252427205</v>
      </c>
    </row>
    <row r="1559" spans="1:16" x14ac:dyDescent="0.2">
      <c r="A1559" t="s">
        <v>4750</v>
      </c>
      <c r="B1559">
        <v>-0.16091840074553701</v>
      </c>
      <c r="C1559">
        <v>17.652201293726399</v>
      </c>
      <c r="D1559">
        <v>-0.63495780934705004</v>
      </c>
      <c r="E1559">
        <v>0.54701015207202697</v>
      </c>
      <c r="F1559">
        <v>0.99916976934644897</v>
      </c>
      <c r="G1559">
        <v>-4.6598862360556499</v>
      </c>
      <c r="H1559" t="s">
        <v>4751</v>
      </c>
      <c r="I1559" t="s">
        <v>4752</v>
      </c>
      <c r="J1559">
        <v>5690</v>
      </c>
      <c r="K1559" t="s">
        <v>4750</v>
      </c>
      <c r="L1559">
        <v>606</v>
      </c>
      <c r="M1559">
        <v>202</v>
      </c>
      <c r="N1559">
        <v>215225.215</v>
      </c>
      <c r="O1559">
        <v>16</v>
      </c>
      <c r="P1559">
        <v>0.96287128712871295</v>
      </c>
    </row>
    <row r="1560" spans="1:16" x14ac:dyDescent="0.2">
      <c r="A1560" t="s">
        <v>4753</v>
      </c>
      <c r="B1560">
        <v>-4.0616361768524498E-2</v>
      </c>
      <c r="C1560">
        <v>16.149650133042599</v>
      </c>
      <c r="D1560">
        <v>-0.192042216877475</v>
      </c>
      <c r="E1560">
        <v>0.85353303136078296</v>
      </c>
      <c r="F1560">
        <v>0.99916976934644897</v>
      </c>
      <c r="G1560">
        <v>-4.6983112541788596</v>
      </c>
      <c r="H1560" t="s">
        <v>4754</v>
      </c>
      <c r="I1560" t="s">
        <v>4755</v>
      </c>
      <c r="J1560">
        <v>4171</v>
      </c>
      <c r="K1560" t="s">
        <v>4753</v>
      </c>
      <c r="L1560">
        <v>2715</v>
      </c>
      <c r="M1560">
        <v>905</v>
      </c>
      <c r="N1560">
        <v>69327.752999999997</v>
      </c>
      <c r="O1560">
        <v>35</v>
      </c>
      <c r="P1560">
        <v>0.47016574585635401</v>
      </c>
    </row>
    <row r="1561" spans="1:16" x14ac:dyDescent="0.2">
      <c r="A1561" t="s">
        <v>4756</v>
      </c>
      <c r="B1561">
        <v>0.113383282815143</v>
      </c>
      <c r="C1561">
        <v>16.1721321677853</v>
      </c>
      <c r="D1561">
        <v>0.85038486142072101</v>
      </c>
      <c r="E1561">
        <v>0.42513626616220701</v>
      </c>
      <c r="F1561">
        <v>0.99916976934644897</v>
      </c>
      <c r="G1561">
        <v>-4.6292100401156899</v>
      </c>
      <c r="H1561" t="s">
        <v>4757</v>
      </c>
      <c r="I1561" t="s">
        <v>4758</v>
      </c>
      <c r="J1561">
        <v>37</v>
      </c>
      <c r="K1561" t="s">
        <v>4756</v>
      </c>
      <c r="L1561">
        <v>2037</v>
      </c>
      <c r="M1561">
        <v>679</v>
      </c>
      <c r="N1561">
        <v>76250.25</v>
      </c>
      <c r="O1561">
        <v>31.5</v>
      </c>
      <c r="P1561">
        <v>0.64064801178203201</v>
      </c>
    </row>
    <row r="1562" spans="1:16" x14ac:dyDescent="0.2">
      <c r="A1562" t="s">
        <v>4759</v>
      </c>
      <c r="B1562">
        <v>0.27897120194158898</v>
      </c>
      <c r="C1562">
        <v>14.8701214484802</v>
      </c>
      <c r="D1562">
        <v>0.98706506795967996</v>
      </c>
      <c r="E1562">
        <v>0.35870020373192502</v>
      </c>
      <c r="F1562">
        <v>0.99916976934644897</v>
      </c>
      <c r="G1562">
        <v>-4.6068057097166797</v>
      </c>
      <c r="H1562" t="s">
        <v>4760</v>
      </c>
      <c r="I1562" t="s">
        <v>4761</v>
      </c>
      <c r="J1562">
        <v>56252</v>
      </c>
      <c r="K1562" t="s">
        <v>4759</v>
      </c>
      <c r="L1562">
        <v>6441</v>
      </c>
      <c r="M1562">
        <v>2147</v>
      </c>
      <c r="N1562">
        <v>29274.612499999999</v>
      </c>
      <c r="O1562">
        <v>16</v>
      </c>
      <c r="P1562">
        <v>0.112249650675361</v>
      </c>
    </row>
    <row r="1563" spans="1:16" x14ac:dyDescent="0.2">
      <c r="A1563" t="s">
        <v>4762</v>
      </c>
      <c r="B1563">
        <v>-0.15375933064973399</v>
      </c>
      <c r="C1563">
        <v>14.5481552277092</v>
      </c>
      <c r="D1563">
        <v>-0.76165858601587599</v>
      </c>
      <c r="E1563">
        <v>0.47282079677118499</v>
      </c>
      <c r="F1563">
        <v>0.99916976934644897</v>
      </c>
      <c r="G1563">
        <v>-4.6426121369829696</v>
      </c>
      <c r="H1563" t="s">
        <v>4763</v>
      </c>
      <c r="I1563" t="s">
        <v>4764</v>
      </c>
      <c r="J1563">
        <v>10965</v>
      </c>
      <c r="K1563" t="s">
        <v>4762</v>
      </c>
      <c r="L1563">
        <v>1452</v>
      </c>
      <c r="M1563">
        <v>484</v>
      </c>
      <c r="N1563">
        <v>23846.28</v>
      </c>
      <c r="O1563">
        <v>16</v>
      </c>
      <c r="P1563">
        <v>0.44524793388429801</v>
      </c>
    </row>
    <row r="1564" spans="1:16" x14ac:dyDescent="0.2">
      <c r="A1564" t="s">
        <v>4765</v>
      </c>
      <c r="B1564">
        <v>-0.21949924111727301</v>
      </c>
      <c r="C1564">
        <v>12.261036389300701</v>
      </c>
      <c r="D1564">
        <v>-0.56720831239338099</v>
      </c>
      <c r="E1564">
        <v>0.58949446300904595</v>
      </c>
      <c r="F1564">
        <v>0.99916976934644897</v>
      </c>
      <c r="G1564">
        <v>-4.66810849708496</v>
      </c>
      <c r="H1564" t="s">
        <v>4766</v>
      </c>
      <c r="I1564" t="s">
        <v>4767</v>
      </c>
      <c r="J1564">
        <v>27072</v>
      </c>
      <c r="K1564" t="s">
        <v>4765</v>
      </c>
      <c r="L1564">
        <v>2565</v>
      </c>
      <c r="M1564">
        <v>855</v>
      </c>
      <c r="N1564">
        <v>4806.0060999999996</v>
      </c>
      <c r="O1564">
        <v>2</v>
      </c>
      <c r="P1564">
        <v>2.2222222222222199E-2</v>
      </c>
    </row>
    <row r="1565" spans="1:16" x14ac:dyDescent="0.2">
      <c r="A1565" t="s">
        <v>4768</v>
      </c>
      <c r="B1565">
        <v>-6.2795974093067003E-2</v>
      </c>
      <c r="C1565">
        <v>17.6997483194077</v>
      </c>
      <c r="D1565">
        <v>-0.41884795349791498</v>
      </c>
      <c r="E1565">
        <v>0.68873397482309495</v>
      </c>
      <c r="F1565">
        <v>0.99916976934644897</v>
      </c>
      <c r="G1565">
        <v>-4.68333042328379</v>
      </c>
      <c r="H1565" t="s">
        <v>4769</v>
      </c>
      <c r="I1565" t="s">
        <v>4770</v>
      </c>
      <c r="J1565">
        <v>10972</v>
      </c>
      <c r="K1565" t="s">
        <v>4768</v>
      </c>
      <c r="L1565">
        <v>660</v>
      </c>
      <c r="M1565">
        <v>220</v>
      </c>
      <c r="N1565">
        <v>221210.87</v>
      </c>
      <c r="O1565">
        <v>12</v>
      </c>
      <c r="P1565">
        <v>0.66818181818181799</v>
      </c>
    </row>
    <row r="1566" spans="1:16" x14ac:dyDescent="0.2">
      <c r="A1566" t="s">
        <v>4771</v>
      </c>
      <c r="B1566">
        <v>-5.4545601769101303E-2</v>
      </c>
      <c r="C1566">
        <v>15.517914410353701</v>
      </c>
      <c r="D1566">
        <v>-0.26221433552385498</v>
      </c>
      <c r="E1566">
        <v>0.80121959568396806</v>
      </c>
      <c r="F1566">
        <v>0.99916976934644897</v>
      </c>
      <c r="G1566">
        <v>-4.6948144145734698</v>
      </c>
      <c r="H1566" t="s">
        <v>4772</v>
      </c>
      <c r="I1566" t="s">
        <v>4773</v>
      </c>
      <c r="J1566">
        <v>58517</v>
      </c>
      <c r="K1566" t="s">
        <v>4771</v>
      </c>
      <c r="L1566">
        <v>2532</v>
      </c>
      <c r="M1566">
        <v>844</v>
      </c>
      <c r="N1566">
        <v>47884.523999999998</v>
      </c>
      <c r="O1566">
        <v>23</v>
      </c>
      <c r="P1566">
        <v>0.34774881516587702</v>
      </c>
    </row>
    <row r="1567" spans="1:16" x14ac:dyDescent="0.2">
      <c r="A1567" t="s">
        <v>4774</v>
      </c>
      <c r="B1567">
        <v>-0.17849889398653401</v>
      </c>
      <c r="C1567">
        <v>12.339733322733199</v>
      </c>
      <c r="D1567">
        <v>-0.76939222284690101</v>
      </c>
      <c r="E1567">
        <v>0.46852259492222897</v>
      </c>
      <c r="F1567">
        <v>0.99916976934644897</v>
      </c>
      <c r="G1567">
        <v>-4.64148409705777</v>
      </c>
      <c r="H1567" t="s">
        <v>4775</v>
      </c>
      <c r="I1567" t="s">
        <v>4776</v>
      </c>
      <c r="J1567">
        <v>8650</v>
      </c>
      <c r="K1567" t="s">
        <v>4774</v>
      </c>
      <c r="L1567">
        <v>1956</v>
      </c>
      <c r="M1567">
        <v>652</v>
      </c>
      <c r="N1567">
        <v>5424.2136</v>
      </c>
      <c r="O1567">
        <v>3</v>
      </c>
      <c r="P1567">
        <v>7.8987730061349695E-2</v>
      </c>
    </row>
    <row r="1568" spans="1:16" x14ac:dyDescent="0.2">
      <c r="A1568" t="s">
        <v>4777</v>
      </c>
      <c r="B1568">
        <v>0.2065339867698</v>
      </c>
      <c r="C1568">
        <v>13.276699861486801</v>
      </c>
      <c r="D1568">
        <v>1.21210254459697</v>
      </c>
      <c r="E1568">
        <v>0.267425033585176</v>
      </c>
      <c r="F1568">
        <v>0.99916976934644897</v>
      </c>
      <c r="G1568">
        <v>-4.5664332449731004</v>
      </c>
      <c r="H1568" t="s">
        <v>4778</v>
      </c>
      <c r="I1568" t="s">
        <v>4779</v>
      </c>
      <c r="J1568">
        <v>1198</v>
      </c>
      <c r="K1568" t="s">
        <v>4777</v>
      </c>
      <c r="L1568">
        <v>1473</v>
      </c>
      <c r="M1568">
        <v>491</v>
      </c>
      <c r="N1568">
        <v>10206.7495</v>
      </c>
      <c r="O1568">
        <v>2</v>
      </c>
      <c r="P1568">
        <v>7.73930753564155E-2</v>
      </c>
    </row>
    <row r="1569" spans="1:16" x14ac:dyDescent="0.2">
      <c r="A1569" t="s">
        <v>4780</v>
      </c>
      <c r="B1569">
        <v>0.25260858742301001</v>
      </c>
      <c r="C1569">
        <v>12.717675885769401</v>
      </c>
      <c r="D1569">
        <v>1.00831166194906</v>
      </c>
      <c r="E1569">
        <v>0.34913390429746399</v>
      </c>
      <c r="F1569">
        <v>0.99916976934644897</v>
      </c>
      <c r="G1569">
        <v>-4.6031579681456796</v>
      </c>
      <c r="H1569" t="s">
        <v>4781</v>
      </c>
      <c r="I1569" t="s">
        <v>4782</v>
      </c>
      <c r="J1569">
        <v>5663</v>
      </c>
      <c r="K1569" t="s">
        <v>4780</v>
      </c>
      <c r="L1569">
        <v>1431</v>
      </c>
      <c r="M1569">
        <v>477</v>
      </c>
      <c r="N1569">
        <v>7258.1553000000004</v>
      </c>
      <c r="O1569">
        <v>2</v>
      </c>
      <c r="P1569">
        <v>7.1278825995807094E-2</v>
      </c>
    </row>
    <row r="1570" spans="1:16" x14ac:dyDescent="0.2">
      <c r="A1570" t="s">
        <v>4783</v>
      </c>
      <c r="B1570">
        <v>-0.10073744909247399</v>
      </c>
      <c r="C1570">
        <v>14.440530677541201</v>
      </c>
      <c r="D1570">
        <v>-0.64919208426341002</v>
      </c>
      <c r="E1570">
        <v>0.53832741872212897</v>
      </c>
      <c r="F1570">
        <v>0.99916976934644897</v>
      </c>
      <c r="G1570">
        <v>-4.6580649187217897</v>
      </c>
      <c r="H1570" t="s">
        <v>4784</v>
      </c>
      <c r="I1570" t="s">
        <v>4785</v>
      </c>
      <c r="J1570">
        <v>8892</v>
      </c>
      <c r="K1570" t="s">
        <v>4783</v>
      </c>
      <c r="L1570">
        <v>1056</v>
      </c>
      <c r="M1570">
        <v>352</v>
      </c>
      <c r="N1570">
        <v>23182.8475</v>
      </c>
      <c r="O1570">
        <v>12</v>
      </c>
      <c r="P1570">
        <v>0.41761363636363602</v>
      </c>
    </row>
    <row r="1571" spans="1:16" x14ac:dyDescent="0.2">
      <c r="A1571" t="s">
        <v>4786</v>
      </c>
      <c r="B1571">
        <v>9.4178679783922803E-3</v>
      </c>
      <c r="C1571">
        <v>16.333480453395399</v>
      </c>
      <c r="D1571">
        <v>4.6181986709608998E-2</v>
      </c>
      <c r="E1571">
        <v>0.96454305305667698</v>
      </c>
      <c r="F1571">
        <v>0.99916976934644897</v>
      </c>
      <c r="G1571">
        <v>-4.7021581361097002</v>
      </c>
      <c r="H1571" t="s">
        <v>4787</v>
      </c>
      <c r="I1571" t="s">
        <v>4788</v>
      </c>
      <c r="J1571">
        <v>3094</v>
      </c>
      <c r="K1571" t="s">
        <v>4786</v>
      </c>
      <c r="L1571">
        <v>381</v>
      </c>
      <c r="M1571">
        <v>127</v>
      </c>
      <c r="N1571">
        <v>82166.14</v>
      </c>
      <c r="O1571">
        <v>17.5</v>
      </c>
      <c r="P1571">
        <v>1</v>
      </c>
    </row>
    <row r="1572" spans="1:16" x14ac:dyDescent="0.2">
      <c r="A1572" t="s">
        <v>4789</v>
      </c>
      <c r="B1572">
        <v>-7.1095612092680199E-2</v>
      </c>
      <c r="C1572">
        <v>13.660617097939999</v>
      </c>
      <c r="D1572">
        <v>-0.39966288068281502</v>
      </c>
      <c r="E1572">
        <v>0.70212959178897105</v>
      </c>
      <c r="F1572">
        <v>0.99916976934644897</v>
      </c>
      <c r="G1572">
        <v>-4.6850001232756497</v>
      </c>
      <c r="H1572" t="s">
        <v>4790</v>
      </c>
      <c r="I1572" t="s">
        <v>4791</v>
      </c>
      <c r="J1572">
        <v>9972</v>
      </c>
      <c r="K1572" t="s">
        <v>4789</v>
      </c>
      <c r="L1572">
        <v>4521</v>
      </c>
      <c r="M1572">
        <v>1507</v>
      </c>
      <c r="N1572">
        <v>12900.87</v>
      </c>
      <c r="O1572">
        <v>19</v>
      </c>
      <c r="P1572">
        <v>0.20968812209688101</v>
      </c>
    </row>
    <row r="1573" spans="1:16" x14ac:dyDescent="0.2">
      <c r="A1573" t="s">
        <v>4792</v>
      </c>
      <c r="B1573">
        <v>-7.3389793301338102E-2</v>
      </c>
      <c r="C1573">
        <v>14.821317710975199</v>
      </c>
      <c r="D1573">
        <v>-0.50781100692214598</v>
      </c>
      <c r="E1573">
        <v>0.62825194671372597</v>
      </c>
      <c r="F1573">
        <v>0.99916976934644897</v>
      </c>
      <c r="G1573">
        <v>-4.6746795369126302</v>
      </c>
      <c r="H1573" t="s">
        <v>4793</v>
      </c>
      <c r="I1573" t="s">
        <v>4794</v>
      </c>
      <c r="J1573">
        <v>5903</v>
      </c>
      <c r="K1573" t="s">
        <v>4792</v>
      </c>
      <c r="L1573">
        <v>9675</v>
      </c>
      <c r="M1573">
        <v>3225</v>
      </c>
      <c r="N1573">
        <v>29065.673500000001</v>
      </c>
      <c r="O1573">
        <v>51.5</v>
      </c>
      <c r="P1573">
        <v>0.22093023255814001</v>
      </c>
    </row>
    <row r="1574" spans="1:16" x14ac:dyDescent="0.2">
      <c r="A1574" t="s">
        <v>4795</v>
      </c>
      <c r="B1574">
        <v>-0.120711478899446</v>
      </c>
      <c r="C1574">
        <v>11.3771075808822</v>
      </c>
      <c r="D1574">
        <v>-0.66713873074487295</v>
      </c>
      <c r="E1574">
        <v>0.52750351337569501</v>
      </c>
      <c r="F1574">
        <v>0.99916976934644897</v>
      </c>
      <c r="G1574">
        <v>-4.6557238712707401</v>
      </c>
      <c r="H1574" t="s">
        <v>4796</v>
      </c>
      <c r="I1574" t="s">
        <v>4797</v>
      </c>
      <c r="J1574">
        <v>7249</v>
      </c>
      <c r="K1574" t="s">
        <v>4795</v>
      </c>
      <c r="L1574">
        <v>5514</v>
      </c>
      <c r="M1574">
        <v>1838</v>
      </c>
      <c r="N1574">
        <v>2798.1815000000001</v>
      </c>
      <c r="O1574">
        <v>3</v>
      </c>
      <c r="P1574">
        <v>1.8498367791077299E-2</v>
      </c>
    </row>
    <row r="1575" spans="1:16" x14ac:dyDescent="0.2">
      <c r="A1575" t="s">
        <v>4798</v>
      </c>
      <c r="B1575">
        <v>0.30457154851073298</v>
      </c>
      <c r="C1575">
        <v>14.430910714431599</v>
      </c>
      <c r="D1575">
        <v>1.04545427884706</v>
      </c>
      <c r="E1575">
        <v>0.33289560770437598</v>
      </c>
      <c r="F1575">
        <v>0.99916976934644897</v>
      </c>
      <c r="G1575">
        <v>-4.5966878494454901</v>
      </c>
      <c r="H1575" t="s">
        <v>4799</v>
      </c>
      <c r="I1575" t="s">
        <v>4800</v>
      </c>
      <c r="J1575">
        <v>4723</v>
      </c>
      <c r="K1575" t="s">
        <v>4798</v>
      </c>
      <c r="L1575">
        <v>1395</v>
      </c>
      <c r="M1575">
        <v>465</v>
      </c>
      <c r="N1575">
        <v>21947.547999999999</v>
      </c>
      <c r="O1575">
        <v>7.5</v>
      </c>
      <c r="P1575">
        <v>0.27096774193548401</v>
      </c>
    </row>
    <row r="1576" spans="1:16" x14ac:dyDescent="0.2">
      <c r="A1576" t="s">
        <v>4801</v>
      </c>
      <c r="B1576">
        <v>0.28023702430528302</v>
      </c>
      <c r="C1576">
        <v>14.1120336752558</v>
      </c>
      <c r="D1576">
        <v>1.10200918354879</v>
      </c>
      <c r="E1576">
        <v>0.30934108117931902</v>
      </c>
      <c r="F1576">
        <v>0.99916976934644897</v>
      </c>
      <c r="G1576">
        <v>-4.5866272971258004</v>
      </c>
      <c r="H1576" t="s">
        <v>4802</v>
      </c>
      <c r="I1576" t="s">
        <v>4803</v>
      </c>
      <c r="J1576">
        <v>2932</v>
      </c>
      <c r="K1576" t="s">
        <v>4801</v>
      </c>
      <c r="L1576">
        <v>1413</v>
      </c>
      <c r="M1576">
        <v>471</v>
      </c>
      <c r="N1576">
        <v>17621.011999999999</v>
      </c>
      <c r="O1576">
        <v>10.5</v>
      </c>
      <c r="P1576">
        <v>0.33651804670912999</v>
      </c>
    </row>
    <row r="1577" spans="1:16" x14ac:dyDescent="0.2">
      <c r="A1577" t="s">
        <v>4804</v>
      </c>
      <c r="B1577">
        <v>-0.32698108305821999</v>
      </c>
      <c r="C1577">
        <v>12.7760325358062</v>
      </c>
      <c r="D1577">
        <v>-0.83811128600370699</v>
      </c>
      <c r="E1577">
        <v>0.43151910254342002</v>
      </c>
      <c r="F1577">
        <v>0.99916976934644897</v>
      </c>
      <c r="G1577">
        <v>-4.6311220145466798</v>
      </c>
      <c r="H1577" t="s">
        <v>4805</v>
      </c>
      <c r="I1577" t="s">
        <v>4806</v>
      </c>
      <c r="J1577">
        <v>6878</v>
      </c>
      <c r="K1577" t="s">
        <v>4804</v>
      </c>
      <c r="L1577">
        <v>2145</v>
      </c>
      <c r="M1577">
        <v>715</v>
      </c>
      <c r="N1577">
        <v>6528.51</v>
      </c>
      <c r="O1577">
        <v>7</v>
      </c>
      <c r="P1577">
        <v>0.125874125874126</v>
      </c>
    </row>
    <row r="1578" spans="1:16" x14ac:dyDescent="0.2">
      <c r="A1578" t="s">
        <v>4807</v>
      </c>
      <c r="B1578">
        <v>-0.255068266930085</v>
      </c>
      <c r="C1578">
        <v>14.2960527145732</v>
      </c>
      <c r="D1578">
        <v>-1.21120846027155</v>
      </c>
      <c r="E1578">
        <v>0.26774507716064699</v>
      </c>
      <c r="F1578">
        <v>0.99916976934644897</v>
      </c>
      <c r="G1578">
        <v>-4.5666000085892202</v>
      </c>
      <c r="H1578" t="s">
        <v>4808</v>
      </c>
      <c r="I1578" t="s">
        <v>4809</v>
      </c>
      <c r="J1578">
        <v>22978</v>
      </c>
      <c r="K1578" t="s">
        <v>4807</v>
      </c>
      <c r="L1578">
        <v>1710</v>
      </c>
      <c r="M1578">
        <v>570</v>
      </c>
      <c r="N1578">
        <v>20053.602500000001</v>
      </c>
      <c r="O1578">
        <v>10.5</v>
      </c>
      <c r="P1578">
        <v>0.26140350877193003</v>
      </c>
    </row>
    <row r="1579" spans="1:16" x14ac:dyDescent="0.2">
      <c r="A1579" t="s">
        <v>4810</v>
      </c>
      <c r="B1579">
        <v>-7.4558150797452399E-2</v>
      </c>
      <c r="C1579">
        <v>15.0418989058176</v>
      </c>
      <c r="D1579">
        <v>-0.51571296657161703</v>
      </c>
      <c r="E1579">
        <v>0.623017691036304</v>
      </c>
      <c r="F1579">
        <v>0.99916976934644897</v>
      </c>
      <c r="G1579">
        <v>-4.67384104908436</v>
      </c>
      <c r="H1579" t="s">
        <v>4811</v>
      </c>
      <c r="I1579" t="s">
        <v>4812</v>
      </c>
      <c r="J1579">
        <v>22929</v>
      </c>
      <c r="K1579" t="s">
        <v>4810</v>
      </c>
      <c r="L1579">
        <v>1179</v>
      </c>
      <c r="M1579">
        <v>393</v>
      </c>
      <c r="N1579">
        <v>33682.241999999998</v>
      </c>
      <c r="O1579">
        <v>12</v>
      </c>
      <c r="P1579">
        <v>0.52417302798982202</v>
      </c>
    </row>
    <row r="1580" spans="1:16" x14ac:dyDescent="0.2">
      <c r="A1580" t="s">
        <v>4813</v>
      </c>
      <c r="B1580">
        <v>0.29792677243799498</v>
      </c>
      <c r="C1580">
        <v>12.8490777095789</v>
      </c>
      <c r="D1580">
        <v>1.6147987615819299</v>
      </c>
      <c r="E1580">
        <v>0.15337746647859701</v>
      </c>
      <c r="F1580">
        <v>0.99916976934644897</v>
      </c>
      <c r="G1580">
        <v>-4.4889433865339896</v>
      </c>
      <c r="H1580" t="s">
        <v>4814</v>
      </c>
      <c r="I1580" t="s">
        <v>4815</v>
      </c>
      <c r="J1580">
        <v>10588</v>
      </c>
      <c r="K1580" t="s">
        <v>4813</v>
      </c>
      <c r="L1580">
        <v>699</v>
      </c>
      <c r="M1580">
        <v>233</v>
      </c>
      <c r="N1580">
        <v>6994.2969999999996</v>
      </c>
      <c r="O1580">
        <v>3</v>
      </c>
      <c r="P1580">
        <v>0.1931330472103</v>
      </c>
    </row>
    <row r="1581" spans="1:16" x14ac:dyDescent="0.2">
      <c r="A1581" t="s">
        <v>4816</v>
      </c>
      <c r="B1581">
        <v>3.60464963365459E-2</v>
      </c>
      <c r="C1581">
        <v>15.790866953222199</v>
      </c>
      <c r="D1581">
        <v>0.23675503170297599</v>
      </c>
      <c r="E1581">
        <v>0.82008789835552598</v>
      </c>
      <c r="F1581">
        <v>0.99916976934644897</v>
      </c>
      <c r="G1581">
        <v>-4.6962043283337902</v>
      </c>
      <c r="H1581" t="s">
        <v>4817</v>
      </c>
      <c r="I1581" t="s">
        <v>4818</v>
      </c>
      <c r="J1581">
        <v>8833</v>
      </c>
      <c r="K1581" t="s">
        <v>4816</v>
      </c>
      <c r="L1581">
        <v>2082</v>
      </c>
      <c r="M1581">
        <v>694</v>
      </c>
      <c r="N1581">
        <v>56383.658499999998</v>
      </c>
      <c r="O1581">
        <v>40</v>
      </c>
      <c r="P1581">
        <v>0.82492795389049001</v>
      </c>
    </row>
    <row r="1582" spans="1:16" x14ac:dyDescent="0.2">
      <c r="A1582" t="s">
        <v>4819</v>
      </c>
      <c r="B1582">
        <v>-7.9246524292617693E-3</v>
      </c>
      <c r="C1582">
        <v>14.266351448467701</v>
      </c>
      <c r="D1582">
        <v>-5.55464787976961E-2</v>
      </c>
      <c r="E1582">
        <v>0.95736111734516405</v>
      </c>
      <c r="F1582">
        <v>0.99916976934644897</v>
      </c>
      <c r="G1582">
        <v>-4.7020521780353697</v>
      </c>
      <c r="H1582" t="s">
        <v>4820</v>
      </c>
      <c r="I1582" t="s">
        <v>4821</v>
      </c>
      <c r="J1582">
        <v>3980</v>
      </c>
      <c r="K1582" t="s">
        <v>4819</v>
      </c>
      <c r="L1582">
        <v>3030</v>
      </c>
      <c r="M1582">
        <v>1010</v>
      </c>
      <c r="N1582">
        <v>19351.903999999999</v>
      </c>
      <c r="O1582">
        <v>7</v>
      </c>
      <c r="P1582">
        <v>0.107920792079208</v>
      </c>
    </row>
    <row r="1583" spans="1:16" x14ac:dyDescent="0.2">
      <c r="A1583" t="s">
        <v>4822</v>
      </c>
      <c r="B1583">
        <v>-8.2532593410125105E-3</v>
      </c>
      <c r="C1583">
        <v>14.3766828908891</v>
      </c>
      <c r="D1583">
        <v>-6.2753929710762296E-2</v>
      </c>
      <c r="E1583">
        <v>0.95183638012732597</v>
      </c>
      <c r="F1583">
        <v>0.99916976934644897</v>
      </c>
      <c r="G1583">
        <v>-4.7019573652192097</v>
      </c>
      <c r="H1583" t="s">
        <v>4823</v>
      </c>
      <c r="I1583" t="s">
        <v>4824</v>
      </c>
      <c r="J1583">
        <v>4361</v>
      </c>
      <c r="K1583" t="s">
        <v>4822</v>
      </c>
      <c r="L1583">
        <v>2136</v>
      </c>
      <c r="M1583">
        <v>712</v>
      </c>
      <c r="N1583">
        <v>20886.403999999999</v>
      </c>
      <c r="O1583">
        <v>14</v>
      </c>
      <c r="P1583">
        <v>0.29705056179775302</v>
      </c>
    </row>
    <row r="1584" spans="1:16" x14ac:dyDescent="0.2">
      <c r="A1584" t="s">
        <v>4825</v>
      </c>
      <c r="B1584">
        <v>0.13128740532135</v>
      </c>
      <c r="C1584">
        <v>14.896876897845299</v>
      </c>
      <c r="D1584">
        <v>0.60357674791521698</v>
      </c>
      <c r="E1584">
        <v>0.56645346568620103</v>
      </c>
      <c r="F1584">
        <v>0.99916976934644897</v>
      </c>
      <c r="G1584">
        <v>-4.6637879863062999</v>
      </c>
      <c r="H1584" t="s">
        <v>4826</v>
      </c>
      <c r="I1584" t="s">
        <v>4827</v>
      </c>
      <c r="J1584">
        <v>3419</v>
      </c>
      <c r="K1584" t="s">
        <v>4825</v>
      </c>
      <c r="L1584">
        <v>1101</v>
      </c>
      <c r="M1584">
        <v>367</v>
      </c>
      <c r="N1584">
        <v>30960.2045</v>
      </c>
      <c r="O1584">
        <v>17</v>
      </c>
      <c r="P1584">
        <v>0.42643051771117202</v>
      </c>
    </row>
    <row r="1585" spans="1:16" x14ac:dyDescent="0.2">
      <c r="A1585" t="s">
        <v>4828</v>
      </c>
      <c r="B1585">
        <v>0.17083019881884501</v>
      </c>
      <c r="C1585">
        <v>12.6140420713614</v>
      </c>
      <c r="D1585">
        <v>1.0486145885932401</v>
      </c>
      <c r="E1585">
        <v>0.33154227581999202</v>
      </c>
      <c r="F1585">
        <v>0.99916976934644897</v>
      </c>
      <c r="G1585">
        <v>-4.5961321028048303</v>
      </c>
      <c r="H1585" t="s">
        <v>4829</v>
      </c>
      <c r="I1585" t="s">
        <v>4830</v>
      </c>
      <c r="J1585">
        <v>4323</v>
      </c>
      <c r="K1585" t="s">
        <v>4828</v>
      </c>
      <c r="L1585">
        <v>1749</v>
      </c>
      <c r="M1585">
        <v>583</v>
      </c>
      <c r="N1585">
        <v>6760.8298000000004</v>
      </c>
      <c r="O1585">
        <v>2</v>
      </c>
      <c r="P1585">
        <v>5.3173241852487098E-2</v>
      </c>
    </row>
    <row r="1586" spans="1:16" x14ac:dyDescent="0.2">
      <c r="A1586" t="s">
        <v>4831</v>
      </c>
      <c r="B1586">
        <v>-8.2877734307796699E-2</v>
      </c>
      <c r="C1586">
        <v>12.754957903984799</v>
      </c>
      <c r="D1586">
        <v>-0.18780904699912199</v>
      </c>
      <c r="E1586">
        <v>0.85671771724674906</v>
      </c>
      <c r="F1586">
        <v>0.99916976934644897</v>
      </c>
      <c r="G1586">
        <v>-4.6984884620359502</v>
      </c>
      <c r="H1586" t="s">
        <v>4832</v>
      </c>
      <c r="I1586" t="s">
        <v>4833</v>
      </c>
      <c r="J1586">
        <v>5498</v>
      </c>
      <c r="K1586" t="s">
        <v>4831</v>
      </c>
      <c r="L1586">
        <v>1434</v>
      </c>
      <c r="M1586">
        <v>478</v>
      </c>
      <c r="N1586">
        <v>8082.4809999999998</v>
      </c>
      <c r="O1586">
        <v>7</v>
      </c>
      <c r="P1586">
        <v>0.29497907949790803</v>
      </c>
    </row>
    <row r="1587" spans="1:16" x14ac:dyDescent="0.2">
      <c r="A1587" t="s">
        <v>4834</v>
      </c>
      <c r="B1587">
        <v>6.4436951504056603E-3</v>
      </c>
      <c r="C1587">
        <v>18.895555982089402</v>
      </c>
      <c r="D1587">
        <v>3.0117463407615001E-2</v>
      </c>
      <c r="E1587">
        <v>0.97687139918741395</v>
      </c>
      <c r="F1587">
        <v>0.99916976934644897</v>
      </c>
      <c r="G1587">
        <v>-4.7022945087344503</v>
      </c>
      <c r="H1587" t="s">
        <v>4835</v>
      </c>
      <c r="I1587" t="s">
        <v>4836</v>
      </c>
      <c r="J1587">
        <v>2665</v>
      </c>
      <c r="K1587" t="s">
        <v>4834</v>
      </c>
      <c r="L1587">
        <v>1338</v>
      </c>
      <c r="M1587">
        <v>446</v>
      </c>
      <c r="N1587">
        <v>474631.72</v>
      </c>
      <c r="O1587">
        <v>59</v>
      </c>
      <c r="P1587">
        <v>1</v>
      </c>
    </row>
    <row r="1588" spans="1:16" x14ac:dyDescent="0.2">
      <c r="A1588" t="s">
        <v>4837</v>
      </c>
      <c r="B1588">
        <v>0.18638163833545801</v>
      </c>
      <c r="C1588">
        <v>15.563058539845001</v>
      </c>
      <c r="D1588">
        <v>0.86886029187855895</v>
      </c>
      <c r="E1588">
        <v>0.41565788528527597</v>
      </c>
      <c r="F1588">
        <v>0.99916976934644897</v>
      </c>
      <c r="G1588">
        <v>-4.6262987478846602</v>
      </c>
      <c r="H1588" t="s">
        <v>4838</v>
      </c>
      <c r="I1588" t="s">
        <v>4839</v>
      </c>
      <c r="J1588">
        <v>2010</v>
      </c>
      <c r="K1588" t="s">
        <v>4837</v>
      </c>
      <c r="L1588">
        <v>765</v>
      </c>
      <c r="M1588">
        <v>255</v>
      </c>
      <c r="N1588">
        <v>49832.6895</v>
      </c>
      <c r="O1588">
        <v>12</v>
      </c>
      <c r="P1588">
        <v>0.64313725490196105</v>
      </c>
    </row>
    <row r="1589" spans="1:16" x14ac:dyDescent="0.2">
      <c r="A1589" t="s">
        <v>4840</v>
      </c>
      <c r="B1589">
        <v>-0.55030804123673804</v>
      </c>
      <c r="C1589">
        <v>11.811149514275201</v>
      </c>
      <c r="D1589">
        <v>-1.7338439713912801</v>
      </c>
      <c r="E1589">
        <v>0.12953057152403399</v>
      </c>
      <c r="F1589">
        <v>0.99916976934644897</v>
      </c>
      <c r="G1589">
        <v>-4.46587005506316</v>
      </c>
      <c r="H1589" t="s">
        <v>4841</v>
      </c>
      <c r="I1589" t="s">
        <v>4842</v>
      </c>
      <c r="J1589">
        <v>1836</v>
      </c>
      <c r="K1589" t="s">
        <v>4840</v>
      </c>
      <c r="L1589">
        <v>2220</v>
      </c>
      <c r="M1589">
        <v>740</v>
      </c>
      <c r="N1589">
        <v>4159.7884999999997</v>
      </c>
      <c r="O1589">
        <v>2.5</v>
      </c>
      <c r="P1589">
        <v>6.4864864864864896E-2</v>
      </c>
    </row>
    <row r="1590" spans="1:16" x14ac:dyDescent="0.2">
      <c r="A1590" t="s">
        <v>4843</v>
      </c>
      <c r="B1590">
        <v>0.53686706136808704</v>
      </c>
      <c r="C1590">
        <v>13.428062392888901</v>
      </c>
      <c r="D1590">
        <v>1.86230853961544</v>
      </c>
      <c r="E1590">
        <v>0.10780419563461199</v>
      </c>
      <c r="F1590">
        <v>0.99916976934644897</v>
      </c>
      <c r="G1590">
        <v>-4.4412746253147803</v>
      </c>
      <c r="H1590" t="s">
        <v>4844</v>
      </c>
      <c r="I1590" t="s">
        <v>4845</v>
      </c>
      <c r="J1590">
        <v>5271</v>
      </c>
      <c r="K1590" t="s">
        <v>4843</v>
      </c>
      <c r="L1590">
        <v>1125</v>
      </c>
      <c r="M1590">
        <v>375</v>
      </c>
      <c r="N1590">
        <v>11432.235500000001</v>
      </c>
      <c r="O1590">
        <v>3.5</v>
      </c>
      <c r="P1590">
        <v>0.13200000000000001</v>
      </c>
    </row>
    <row r="1591" spans="1:16" x14ac:dyDescent="0.2">
      <c r="A1591" t="s">
        <v>4846</v>
      </c>
      <c r="B1591">
        <v>0.190751911458477</v>
      </c>
      <c r="C1591">
        <v>18.006123236928801</v>
      </c>
      <c r="D1591">
        <v>1.2211816619179301</v>
      </c>
      <c r="E1591">
        <v>0.26419355394603899</v>
      </c>
      <c r="F1591">
        <v>0.99916976934644897</v>
      </c>
      <c r="G1591">
        <v>-4.5647375648748403</v>
      </c>
      <c r="H1591" t="s">
        <v>4847</v>
      </c>
      <c r="I1591" t="s">
        <v>4848</v>
      </c>
      <c r="J1591">
        <v>871</v>
      </c>
      <c r="K1591" t="s">
        <v>4846</v>
      </c>
      <c r="L1591">
        <v>1257</v>
      </c>
      <c r="M1591">
        <v>419</v>
      </c>
      <c r="N1591">
        <v>270990.36499999999</v>
      </c>
      <c r="O1591">
        <v>41</v>
      </c>
      <c r="P1591">
        <v>1</v>
      </c>
    </row>
    <row r="1592" spans="1:16" x14ac:dyDescent="0.2">
      <c r="A1592" t="s">
        <v>4849</v>
      </c>
      <c r="B1592">
        <v>-3.1145623314603899E-2</v>
      </c>
      <c r="C1592">
        <v>15.5000139481849</v>
      </c>
      <c r="D1592">
        <v>-0.12640899814947501</v>
      </c>
      <c r="E1592">
        <v>0.90320479654900299</v>
      </c>
      <c r="F1592">
        <v>0.99916976934644897</v>
      </c>
      <c r="G1592">
        <v>-4.7006207825311801</v>
      </c>
      <c r="H1592" t="s">
        <v>4850</v>
      </c>
      <c r="I1592" t="s">
        <v>4851</v>
      </c>
      <c r="J1592">
        <v>8572</v>
      </c>
      <c r="K1592" t="s">
        <v>4849</v>
      </c>
      <c r="L1592">
        <v>993</v>
      </c>
      <c r="M1592">
        <v>331</v>
      </c>
      <c r="N1592">
        <v>44636.197999999997</v>
      </c>
      <c r="O1592">
        <v>15</v>
      </c>
      <c r="P1592">
        <v>0.58610271903323297</v>
      </c>
    </row>
    <row r="1593" spans="1:16" x14ac:dyDescent="0.2">
      <c r="A1593" t="s">
        <v>4852</v>
      </c>
      <c r="B1593">
        <v>-0.479566254120604</v>
      </c>
      <c r="C1593">
        <v>11.5635789413646</v>
      </c>
      <c r="D1593">
        <v>-1.7315733268289499</v>
      </c>
      <c r="E1593">
        <v>0.12995031983657199</v>
      </c>
      <c r="F1593">
        <v>0.99916976934644897</v>
      </c>
      <c r="G1593">
        <v>-4.4663081570067504</v>
      </c>
      <c r="H1593" t="s">
        <v>4853</v>
      </c>
      <c r="I1593" t="s">
        <v>4854</v>
      </c>
      <c r="J1593">
        <v>5830</v>
      </c>
      <c r="K1593" t="s">
        <v>4852</v>
      </c>
      <c r="L1593">
        <v>1983</v>
      </c>
      <c r="M1593">
        <v>661</v>
      </c>
      <c r="N1593">
        <v>2878.1229499999999</v>
      </c>
      <c r="O1593">
        <v>2</v>
      </c>
      <c r="P1593">
        <v>7.18608169440242E-2</v>
      </c>
    </row>
    <row r="1594" spans="1:16" x14ac:dyDescent="0.2">
      <c r="A1594" t="s">
        <v>4855</v>
      </c>
      <c r="B1594">
        <v>-9.8535733138016099E-2</v>
      </c>
      <c r="C1594">
        <v>11.6912763883967</v>
      </c>
      <c r="D1594">
        <v>-0.36889650102564397</v>
      </c>
      <c r="E1594">
        <v>0.72385214873175696</v>
      </c>
      <c r="F1594">
        <v>0.99916976934644897</v>
      </c>
      <c r="G1594">
        <v>-4.6875277569904901</v>
      </c>
      <c r="H1594" t="s">
        <v>4856</v>
      </c>
      <c r="I1594" t="s">
        <v>4857</v>
      </c>
      <c r="J1594">
        <v>2077</v>
      </c>
      <c r="K1594" t="s">
        <v>4855</v>
      </c>
      <c r="L1594">
        <v>1647</v>
      </c>
      <c r="M1594">
        <v>549</v>
      </c>
      <c r="N1594">
        <v>3739.7175000000002</v>
      </c>
      <c r="O1594">
        <v>1</v>
      </c>
      <c r="P1594">
        <v>4.1894353369763201E-2</v>
      </c>
    </row>
    <row r="1595" spans="1:16" x14ac:dyDescent="0.2">
      <c r="A1595" t="s">
        <v>4858</v>
      </c>
      <c r="B1595">
        <v>-9.0121680744102803E-2</v>
      </c>
      <c r="C1595">
        <v>15.135543336297401</v>
      </c>
      <c r="D1595">
        <v>-0.52783037546272704</v>
      </c>
      <c r="E1595">
        <v>0.61503699832317504</v>
      </c>
      <c r="F1595">
        <v>0.99916976934644897</v>
      </c>
      <c r="G1595">
        <v>-4.6725337179558997</v>
      </c>
      <c r="H1595" t="s">
        <v>4859</v>
      </c>
      <c r="I1595" t="s">
        <v>4860</v>
      </c>
      <c r="J1595">
        <v>7408</v>
      </c>
      <c r="K1595" t="s">
        <v>4858</v>
      </c>
      <c r="L1595">
        <v>1143</v>
      </c>
      <c r="M1595">
        <v>381</v>
      </c>
      <c r="N1595">
        <v>35649.82</v>
      </c>
      <c r="O1595">
        <v>16.5</v>
      </c>
      <c r="P1595">
        <v>0.48556430446194199</v>
      </c>
    </row>
    <row r="1596" spans="1:16" x14ac:dyDescent="0.2">
      <c r="A1596" t="s">
        <v>4861</v>
      </c>
      <c r="B1596">
        <v>-0.114548697637606</v>
      </c>
      <c r="C1596">
        <v>14.812166195004499</v>
      </c>
      <c r="D1596">
        <v>-0.82291684540143795</v>
      </c>
      <c r="E1596">
        <v>0.43951611495947701</v>
      </c>
      <c r="F1596">
        <v>0.99916976934644897</v>
      </c>
      <c r="G1596">
        <v>-4.6334639983940997</v>
      </c>
      <c r="H1596" t="s">
        <v>4862</v>
      </c>
      <c r="I1596" t="s">
        <v>4863</v>
      </c>
      <c r="J1596">
        <v>1785</v>
      </c>
      <c r="K1596" t="s">
        <v>4861</v>
      </c>
      <c r="L1596">
        <v>2613</v>
      </c>
      <c r="M1596">
        <v>871</v>
      </c>
      <c r="N1596">
        <v>28808.177</v>
      </c>
      <c r="O1596">
        <v>23.5</v>
      </c>
      <c r="P1596">
        <v>0.316877152698048</v>
      </c>
    </row>
    <row r="1597" spans="1:16" x14ac:dyDescent="0.2">
      <c r="A1597" t="s">
        <v>4864</v>
      </c>
      <c r="B1597">
        <v>0.13495249778551999</v>
      </c>
      <c r="C1597">
        <v>15.0441273059789</v>
      </c>
      <c r="D1597">
        <v>0.473657030000952</v>
      </c>
      <c r="E1597">
        <v>0.65114104578964704</v>
      </c>
      <c r="F1597">
        <v>0.99916976934644897</v>
      </c>
      <c r="G1597">
        <v>-4.6781741114406596</v>
      </c>
      <c r="H1597" t="s">
        <v>4865</v>
      </c>
      <c r="I1597" t="s">
        <v>4866</v>
      </c>
      <c r="J1597">
        <v>10988</v>
      </c>
      <c r="K1597" t="s">
        <v>4864</v>
      </c>
      <c r="L1597">
        <v>1437</v>
      </c>
      <c r="M1597">
        <v>479</v>
      </c>
      <c r="N1597">
        <v>35277.297500000001</v>
      </c>
      <c r="O1597">
        <v>18</v>
      </c>
      <c r="P1597">
        <v>0.62317327766179498</v>
      </c>
    </row>
    <row r="1598" spans="1:16" x14ac:dyDescent="0.2">
      <c r="A1598" t="s">
        <v>4867</v>
      </c>
      <c r="B1598">
        <v>-0.35293468493403801</v>
      </c>
      <c r="C1598">
        <v>12.633947135574701</v>
      </c>
      <c r="D1598">
        <v>-1.6539129878877901</v>
      </c>
      <c r="E1598">
        <v>0.14511616978550701</v>
      </c>
      <c r="F1598">
        <v>0.99916976934644897</v>
      </c>
      <c r="G1598">
        <v>-4.4813428347727404</v>
      </c>
      <c r="H1598" t="s">
        <v>4868</v>
      </c>
      <c r="I1598" t="s">
        <v>4869</v>
      </c>
      <c r="J1598">
        <v>318</v>
      </c>
      <c r="K1598" t="s">
        <v>4867</v>
      </c>
      <c r="L1598">
        <v>444</v>
      </c>
      <c r="M1598">
        <v>148</v>
      </c>
      <c r="N1598">
        <v>6604.0775000000003</v>
      </c>
      <c r="O1598">
        <v>4</v>
      </c>
      <c r="P1598">
        <v>0.32432432432432401</v>
      </c>
    </row>
    <row r="1599" spans="1:16" x14ac:dyDescent="0.2">
      <c r="A1599" t="s">
        <v>4870</v>
      </c>
      <c r="B1599">
        <v>-0.16967233353118299</v>
      </c>
      <c r="C1599">
        <v>14.1659465614176</v>
      </c>
      <c r="D1599">
        <v>-0.992833465600236</v>
      </c>
      <c r="E1599">
        <v>0.35608290317680402</v>
      </c>
      <c r="F1599">
        <v>0.99916976934644897</v>
      </c>
      <c r="G1599">
        <v>-4.6058193438399897</v>
      </c>
      <c r="H1599" t="s">
        <v>4871</v>
      </c>
      <c r="I1599" t="s">
        <v>4872</v>
      </c>
      <c r="J1599">
        <v>1022</v>
      </c>
      <c r="K1599" t="s">
        <v>4870</v>
      </c>
      <c r="L1599">
        <v>1041</v>
      </c>
      <c r="M1599">
        <v>347</v>
      </c>
      <c r="N1599">
        <v>17178.2245</v>
      </c>
      <c r="O1599">
        <v>5</v>
      </c>
      <c r="P1599">
        <v>0.17867435158501399</v>
      </c>
    </row>
    <row r="1600" spans="1:16" x14ac:dyDescent="0.2">
      <c r="A1600" t="s">
        <v>4873</v>
      </c>
      <c r="B1600">
        <v>-0.143374219824695</v>
      </c>
      <c r="C1600">
        <v>13.8793709062</v>
      </c>
      <c r="D1600">
        <v>-0.74927864116764498</v>
      </c>
      <c r="E1600">
        <v>0.47975728308299298</v>
      </c>
      <c r="F1600">
        <v>0.99916976934644897</v>
      </c>
      <c r="G1600">
        <v>-4.6444011429159904</v>
      </c>
      <c r="H1600" t="s">
        <v>4874</v>
      </c>
      <c r="I1600" t="s">
        <v>4875</v>
      </c>
      <c r="J1600">
        <v>9735</v>
      </c>
      <c r="K1600" t="s">
        <v>4873</v>
      </c>
      <c r="L1600">
        <v>6630</v>
      </c>
      <c r="M1600">
        <v>2210</v>
      </c>
      <c r="N1600">
        <v>14373.68</v>
      </c>
      <c r="O1600">
        <v>16.5</v>
      </c>
      <c r="P1600">
        <v>0.107692307692308</v>
      </c>
    </row>
    <row r="1601" spans="1:16" x14ac:dyDescent="0.2">
      <c r="A1601" t="s">
        <v>4876</v>
      </c>
      <c r="B1601">
        <v>0.35852385404252701</v>
      </c>
      <c r="C1601">
        <v>13.4524715614409</v>
      </c>
      <c r="D1601">
        <v>1.3610259672476199</v>
      </c>
      <c r="E1601">
        <v>0.21852451724435701</v>
      </c>
      <c r="F1601">
        <v>0.99916976934644897</v>
      </c>
      <c r="G1601">
        <v>-4.5381868005369599</v>
      </c>
      <c r="H1601" t="s">
        <v>4877</v>
      </c>
      <c r="I1601" t="s">
        <v>4878</v>
      </c>
      <c r="J1601">
        <v>1025</v>
      </c>
      <c r="K1601" t="s">
        <v>4876</v>
      </c>
      <c r="L1601">
        <v>1119</v>
      </c>
      <c r="M1601">
        <v>373</v>
      </c>
      <c r="N1601">
        <v>9969.0550000000003</v>
      </c>
      <c r="O1601">
        <v>5</v>
      </c>
      <c r="P1601">
        <v>0.195710455764075</v>
      </c>
    </row>
    <row r="1602" spans="1:16" x14ac:dyDescent="0.2">
      <c r="A1602" t="s">
        <v>4879</v>
      </c>
      <c r="B1602">
        <v>0.162357812256714</v>
      </c>
      <c r="C1602">
        <v>11.20494018548</v>
      </c>
      <c r="D1602">
        <v>0.68244275381611696</v>
      </c>
      <c r="E1602">
        <v>0.51838314958186804</v>
      </c>
      <c r="F1602">
        <v>0.99916976934644897</v>
      </c>
      <c r="G1602">
        <v>-4.6536888646726</v>
      </c>
      <c r="H1602" t="s">
        <v>4880</v>
      </c>
      <c r="I1602" t="s">
        <v>4881</v>
      </c>
      <c r="J1602">
        <v>987</v>
      </c>
      <c r="K1602" t="s">
        <v>4879</v>
      </c>
      <c r="L1602">
        <v>8592</v>
      </c>
      <c r="M1602">
        <v>2864</v>
      </c>
      <c r="N1602">
        <v>2489.6280499999998</v>
      </c>
      <c r="O1602">
        <v>2.5</v>
      </c>
      <c r="P1602">
        <v>1.85055865921788E-2</v>
      </c>
    </row>
    <row r="1603" spans="1:16" x14ac:dyDescent="0.2">
      <c r="A1603" t="s">
        <v>4882</v>
      </c>
      <c r="B1603">
        <v>0.18095810998702799</v>
      </c>
      <c r="C1603">
        <v>16.1748010897048</v>
      </c>
      <c r="D1603">
        <v>0.95918555335980005</v>
      </c>
      <c r="E1603">
        <v>0.37156174298070499</v>
      </c>
      <c r="F1603">
        <v>0.99916976934644897</v>
      </c>
      <c r="G1603">
        <v>-4.6115296130027597</v>
      </c>
      <c r="H1603" t="s">
        <v>4883</v>
      </c>
      <c r="I1603" t="s">
        <v>4884</v>
      </c>
      <c r="J1603">
        <v>4059</v>
      </c>
      <c r="K1603" t="s">
        <v>4882</v>
      </c>
      <c r="L1603">
        <v>1887</v>
      </c>
      <c r="M1603">
        <v>629</v>
      </c>
      <c r="N1603">
        <v>77330.244999999995</v>
      </c>
      <c r="O1603">
        <v>15</v>
      </c>
      <c r="P1603">
        <v>0.35930047694753597</v>
      </c>
    </row>
    <row r="1604" spans="1:16" x14ac:dyDescent="0.2">
      <c r="A1604" t="s">
        <v>4885</v>
      </c>
      <c r="B1604">
        <v>0.31313286784975197</v>
      </c>
      <c r="C1604">
        <v>15.2020241325505</v>
      </c>
      <c r="D1604">
        <v>1.63349975762295</v>
      </c>
      <c r="E1604">
        <v>0.14937368894800801</v>
      </c>
      <c r="F1604">
        <v>0.99916976934644897</v>
      </c>
      <c r="G1604">
        <v>-4.4853077624358004</v>
      </c>
      <c r="H1604" t="s">
        <v>4886</v>
      </c>
      <c r="I1604" t="s">
        <v>4887</v>
      </c>
      <c r="J1604">
        <v>5538</v>
      </c>
      <c r="K1604" t="s">
        <v>4885</v>
      </c>
      <c r="L1604">
        <v>1008</v>
      </c>
      <c r="M1604">
        <v>336</v>
      </c>
      <c r="N1604">
        <v>40852.227500000001</v>
      </c>
      <c r="O1604">
        <v>8</v>
      </c>
      <c r="P1604">
        <v>0.36607142857142899</v>
      </c>
    </row>
    <row r="1605" spans="1:16" x14ac:dyDescent="0.2">
      <c r="A1605" t="s">
        <v>4888</v>
      </c>
      <c r="B1605">
        <v>8.8503685079501793E-3</v>
      </c>
      <c r="C1605">
        <v>18.788666609415198</v>
      </c>
      <c r="D1605">
        <v>5.3364085824379501E-2</v>
      </c>
      <c r="E1605">
        <v>0.95903450793907696</v>
      </c>
      <c r="F1605">
        <v>0.99916976934644897</v>
      </c>
      <c r="G1605">
        <v>-4.7020786123123104</v>
      </c>
      <c r="H1605" t="s">
        <v>4889</v>
      </c>
      <c r="I1605" t="s">
        <v>4890</v>
      </c>
      <c r="J1605">
        <v>9045</v>
      </c>
      <c r="K1605" t="s">
        <v>4888</v>
      </c>
      <c r="L1605">
        <v>648</v>
      </c>
      <c r="M1605">
        <v>216</v>
      </c>
      <c r="N1605">
        <v>441681.29499999998</v>
      </c>
      <c r="O1605">
        <v>9</v>
      </c>
      <c r="P1605">
        <v>0.39814814814814797</v>
      </c>
    </row>
    <row r="1606" spans="1:16" x14ac:dyDescent="0.2">
      <c r="A1606" t="s">
        <v>4891</v>
      </c>
      <c r="B1606">
        <v>7.81612124573101E-2</v>
      </c>
      <c r="C1606">
        <v>19.086379603303101</v>
      </c>
      <c r="D1606">
        <v>0.30687745264799499</v>
      </c>
      <c r="E1606">
        <v>0.76847235873029995</v>
      </c>
      <c r="F1606">
        <v>0.99916976934644897</v>
      </c>
      <c r="G1606">
        <v>-4.6920478794730798</v>
      </c>
      <c r="H1606" t="s">
        <v>4892</v>
      </c>
      <c r="I1606" t="s">
        <v>4893</v>
      </c>
      <c r="J1606">
        <v>10694</v>
      </c>
      <c r="K1606" t="s">
        <v>4891</v>
      </c>
      <c r="L1606">
        <v>1647</v>
      </c>
      <c r="M1606">
        <v>549</v>
      </c>
      <c r="N1606">
        <v>530200.61</v>
      </c>
      <c r="O1606">
        <v>74.5</v>
      </c>
      <c r="P1606">
        <v>1</v>
      </c>
    </row>
    <row r="1607" spans="1:16" x14ac:dyDescent="0.2">
      <c r="A1607" t="s">
        <v>4894</v>
      </c>
      <c r="B1607">
        <v>4.9765523514754002E-2</v>
      </c>
      <c r="C1607">
        <v>18.528057252052999</v>
      </c>
      <c r="D1607">
        <v>0.236758552307336</v>
      </c>
      <c r="E1607">
        <v>0.82008527986412805</v>
      </c>
      <c r="F1607">
        <v>0.99916976934644897</v>
      </c>
      <c r="G1607">
        <v>-4.6962041456195802</v>
      </c>
      <c r="H1607" t="s">
        <v>4895</v>
      </c>
      <c r="I1607" t="s">
        <v>4896</v>
      </c>
      <c r="J1607">
        <v>10575</v>
      </c>
      <c r="K1607" t="s">
        <v>4894</v>
      </c>
      <c r="L1607">
        <v>1620</v>
      </c>
      <c r="M1607">
        <v>540</v>
      </c>
      <c r="N1607">
        <v>378857.47</v>
      </c>
      <c r="O1607">
        <v>46</v>
      </c>
      <c r="P1607">
        <v>0.90185185185185202</v>
      </c>
    </row>
    <row r="1608" spans="1:16" x14ac:dyDescent="0.2">
      <c r="A1608" t="s">
        <v>4897</v>
      </c>
      <c r="B1608">
        <v>-0.134251437619366</v>
      </c>
      <c r="C1608">
        <v>16.409245800567</v>
      </c>
      <c r="D1608">
        <v>-0.76702111157804598</v>
      </c>
      <c r="E1608">
        <v>0.46983754910151698</v>
      </c>
      <c r="F1608">
        <v>0.99916976934644897</v>
      </c>
      <c r="G1608">
        <v>-4.6418307991835199</v>
      </c>
      <c r="H1608" t="s">
        <v>4898</v>
      </c>
      <c r="I1608" t="s">
        <v>4899</v>
      </c>
      <c r="J1608">
        <v>311</v>
      </c>
      <c r="K1608" t="s">
        <v>4897</v>
      </c>
      <c r="L1608">
        <v>1518</v>
      </c>
      <c r="M1608">
        <v>506</v>
      </c>
      <c r="N1608">
        <v>83994.604999999996</v>
      </c>
      <c r="O1608">
        <v>14.5</v>
      </c>
      <c r="P1608">
        <v>0.377470355731225</v>
      </c>
    </row>
    <row r="1609" spans="1:16" x14ac:dyDescent="0.2">
      <c r="A1609" t="s">
        <v>4900</v>
      </c>
      <c r="B1609">
        <v>-0.10348063726406299</v>
      </c>
      <c r="C1609">
        <v>12.980302837885899</v>
      </c>
      <c r="D1609">
        <v>-0.53706519684054499</v>
      </c>
      <c r="E1609">
        <v>0.60899254055049501</v>
      </c>
      <c r="F1609">
        <v>0.99916976934644897</v>
      </c>
      <c r="G1609">
        <v>-4.6715200332513902</v>
      </c>
      <c r="H1609" t="s">
        <v>4901</v>
      </c>
      <c r="I1609" t="s">
        <v>4902</v>
      </c>
      <c r="J1609">
        <v>10914</v>
      </c>
      <c r="K1609" t="s">
        <v>4900</v>
      </c>
      <c r="L1609">
        <v>2238</v>
      </c>
      <c r="M1609">
        <v>746</v>
      </c>
      <c r="N1609">
        <v>8383.3273000000008</v>
      </c>
      <c r="O1609">
        <v>6.5</v>
      </c>
      <c r="P1609">
        <v>0.14745308310992</v>
      </c>
    </row>
    <row r="1610" spans="1:16" x14ac:dyDescent="0.2">
      <c r="A1610" t="s">
        <v>4903</v>
      </c>
      <c r="B1610">
        <v>8.1253165927220594E-2</v>
      </c>
      <c r="C1610">
        <v>15.543689996421</v>
      </c>
      <c r="D1610">
        <v>0.59834254482088001</v>
      </c>
      <c r="E1610">
        <v>0.56973633373099397</v>
      </c>
      <c r="F1610">
        <v>0.99916976934644897</v>
      </c>
      <c r="G1610">
        <v>-4.6644232899513796</v>
      </c>
      <c r="H1610" t="s">
        <v>4904</v>
      </c>
      <c r="I1610" t="s">
        <v>4905</v>
      </c>
      <c r="J1610">
        <v>8087</v>
      </c>
      <c r="K1610" t="s">
        <v>4903</v>
      </c>
      <c r="L1610">
        <v>1953</v>
      </c>
      <c r="M1610">
        <v>651</v>
      </c>
      <c r="N1610">
        <v>48503.052499999998</v>
      </c>
      <c r="O1610">
        <v>25</v>
      </c>
      <c r="P1610">
        <v>0.483870967741935</v>
      </c>
    </row>
    <row r="1611" spans="1:16" x14ac:dyDescent="0.2">
      <c r="A1611" t="s">
        <v>4906</v>
      </c>
      <c r="B1611">
        <v>0.16486111133623299</v>
      </c>
      <c r="C1611">
        <v>12.7873724503656</v>
      </c>
      <c r="D1611">
        <v>0.57779640961482404</v>
      </c>
      <c r="E1611">
        <v>0.58273111957620605</v>
      </c>
      <c r="F1611">
        <v>0.99916976934644897</v>
      </c>
      <c r="G1611">
        <v>-4.6668734023131799</v>
      </c>
      <c r="H1611" t="s">
        <v>4907</v>
      </c>
      <c r="I1611" t="s">
        <v>4908</v>
      </c>
      <c r="J1611">
        <v>9513</v>
      </c>
      <c r="K1611" t="s">
        <v>4906</v>
      </c>
      <c r="L1611">
        <v>2241</v>
      </c>
      <c r="M1611">
        <v>747</v>
      </c>
      <c r="N1611">
        <v>7758.884</v>
      </c>
      <c r="O1611">
        <v>6</v>
      </c>
      <c r="P1611">
        <v>0.14524765729585001</v>
      </c>
    </row>
    <row r="1612" spans="1:16" x14ac:dyDescent="0.2">
      <c r="A1612" t="s">
        <v>4909</v>
      </c>
      <c r="B1612">
        <v>0.14452316612208799</v>
      </c>
      <c r="C1612">
        <v>16.891077157947201</v>
      </c>
      <c r="D1612">
        <v>0.62453708881740999</v>
      </c>
      <c r="E1612">
        <v>0.55342100831765295</v>
      </c>
      <c r="F1612">
        <v>0.99916976934644897</v>
      </c>
      <c r="G1612">
        <v>-4.6611993766539399</v>
      </c>
      <c r="H1612" t="s">
        <v>4910</v>
      </c>
      <c r="I1612" t="s">
        <v>4911</v>
      </c>
      <c r="J1612">
        <v>5878</v>
      </c>
      <c r="K1612" t="s">
        <v>4909</v>
      </c>
      <c r="L1612">
        <v>750</v>
      </c>
      <c r="M1612">
        <v>250</v>
      </c>
      <c r="N1612">
        <v>121540.75</v>
      </c>
      <c r="O1612">
        <v>10</v>
      </c>
      <c r="P1612">
        <v>0.502</v>
      </c>
    </row>
    <row r="1613" spans="1:16" x14ac:dyDescent="0.2">
      <c r="A1613" t="s">
        <v>4912</v>
      </c>
      <c r="B1613">
        <v>-2.02345197696054E-2</v>
      </c>
      <c r="C1613">
        <v>16.5665953494305</v>
      </c>
      <c r="D1613">
        <v>-0.14397562894404201</v>
      </c>
      <c r="E1613">
        <v>0.88985361188054801</v>
      </c>
      <c r="F1613">
        <v>0.99916976934644897</v>
      </c>
      <c r="G1613">
        <v>-4.7000947749961401</v>
      </c>
      <c r="H1613" t="s">
        <v>4913</v>
      </c>
      <c r="I1613" t="s">
        <v>4914</v>
      </c>
      <c r="J1613">
        <v>7879</v>
      </c>
      <c r="K1613" t="s">
        <v>4912</v>
      </c>
      <c r="L1613">
        <v>654</v>
      </c>
      <c r="M1613">
        <v>218</v>
      </c>
      <c r="N1613">
        <v>96820.6</v>
      </c>
      <c r="O1613">
        <v>15.5</v>
      </c>
      <c r="P1613">
        <v>0.82568807339449501</v>
      </c>
    </row>
    <row r="1614" spans="1:16" x14ac:dyDescent="0.2">
      <c r="A1614" t="s">
        <v>4915</v>
      </c>
      <c r="B1614">
        <v>0.40887690806480997</v>
      </c>
      <c r="C1614">
        <v>14.535082149374499</v>
      </c>
      <c r="D1614">
        <v>1.00402261186186</v>
      </c>
      <c r="E1614">
        <v>0.35104871677204103</v>
      </c>
      <c r="F1614">
        <v>0.99916976934644897</v>
      </c>
      <c r="G1614">
        <v>-4.6038975598646399</v>
      </c>
      <c r="H1614" t="s">
        <v>4916</v>
      </c>
      <c r="I1614" t="s">
        <v>4917</v>
      </c>
      <c r="J1614">
        <v>5872</v>
      </c>
      <c r="K1614" t="s">
        <v>4915</v>
      </c>
      <c r="L1614">
        <v>612</v>
      </c>
      <c r="M1614">
        <v>204</v>
      </c>
      <c r="N1614">
        <v>26816.45</v>
      </c>
      <c r="O1614">
        <v>5.5</v>
      </c>
      <c r="P1614">
        <v>0.37254901960784298</v>
      </c>
    </row>
    <row r="1615" spans="1:16" x14ac:dyDescent="0.2">
      <c r="A1615" t="s">
        <v>4918</v>
      </c>
      <c r="B1615">
        <v>-0.28450130440566201</v>
      </c>
      <c r="C1615">
        <v>11.133113739550399</v>
      </c>
      <c r="D1615">
        <v>-0.81316319186781405</v>
      </c>
      <c r="E1615">
        <v>0.44470500198081098</v>
      </c>
      <c r="F1615">
        <v>0.99916976934644897</v>
      </c>
      <c r="G1615">
        <v>-4.6349525030347296</v>
      </c>
      <c r="H1615" t="s">
        <v>4919</v>
      </c>
      <c r="I1615" t="s">
        <v>4920</v>
      </c>
      <c r="J1615">
        <v>5333</v>
      </c>
      <c r="K1615" t="s">
        <v>4918</v>
      </c>
      <c r="L1615">
        <v>2334</v>
      </c>
      <c r="M1615">
        <v>778</v>
      </c>
      <c r="N1615">
        <v>1643.145</v>
      </c>
      <c r="O1615">
        <v>1</v>
      </c>
      <c r="P1615">
        <v>2.8277634961439601E-2</v>
      </c>
    </row>
    <row r="1616" spans="1:16" x14ac:dyDescent="0.2">
      <c r="A1616" t="s">
        <v>4921</v>
      </c>
      <c r="B1616">
        <v>0.13394530658255699</v>
      </c>
      <c r="C1616">
        <v>12.833234285707</v>
      </c>
      <c r="D1616">
        <v>0.39879801058297298</v>
      </c>
      <c r="E1616">
        <v>0.702736237883541</v>
      </c>
      <c r="F1616">
        <v>0.99916976934644897</v>
      </c>
      <c r="G1616">
        <v>-4.6850737127822102</v>
      </c>
      <c r="H1616" t="s">
        <v>4922</v>
      </c>
      <c r="I1616" t="s">
        <v>4923</v>
      </c>
      <c r="J1616">
        <v>1611</v>
      </c>
      <c r="K1616" t="s">
        <v>4921</v>
      </c>
      <c r="L1616">
        <v>615</v>
      </c>
      <c r="M1616">
        <v>205</v>
      </c>
      <c r="N1616">
        <v>6543.2130999999999</v>
      </c>
      <c r="O1616">
        <v>1</v>
      </c>
      <c r="P1616">
        <v>0.11219512195122</v>
      </c>
    </row>
    <row r="1617" spans="1:16" x14ac:dyDescent="0.2">
      <c r="A1617" t="s">
        <v>4924</v>
      </c>
      <c r="B1617">
        <v>0.111641469411827</v>
      </c>
      <c r="C1617">
        <v>14.829407477029701</v>
      </c>
      <c r="D1617">
        <v>0.73917007501792498</v>
      </c>
      <c r="E1617">
        <v>0.48547204194614102</v>
      </c>
      <c r="F1617">
        <v>0.99916976934644897</v>
      </c>
      <c r="G1617">
        <v>-4.6458464057366902</v>
      </c>
      <c r="H1617" t="s">
        <v>4925</v>
      </c>
      <c r="I1617" t="s">
        <v>4926</v>
      </c>
      <c r="J1617">
        <v>7818</v>
      </c>
      <c r="K1617" t="s">
        <v>4924</v>
      </c>
      <c r="L1617">
        <v>1197</v>
      </c>
      <c r="M1617">
        <v>399</v>
      </c>
      <c r="N1617">
        <v>28066.612499999999</v>
      </c>
      <c r="O1617">
        <v>17.5</v>
      </c>
      <c r="P1617">
        <v>0.54511278195488699</v>
      </c>
    </row>
    <row r="1618" spans="1:16" x14ac:dyDescent="0.2">
      <c r="A1618" t="s">
        <v>4927</v>
      </c>
      <c r="B1618">
        <v>-0.22674019005176399</v>
      </c>
      <c r="C1618">
        <v>15.581473900419001</v>
      </c>
      <c r="D1618">
        <v>-1.59161705483571</v>
      </c>
      <c r="E1618">
        <v>0.158480838789961</v>
      </c>
      <c r="F1618">
        <v>0.99916976934644897</v>
      </c>
      <c r="G1618">
        <v>-4.49345332810503</v>
      </c>
      <c r="H1618" t="s">
        <v>4928</v>
      </c>
      <c r="I1618" t="s">
        <v>4929</v>
      </c>
      <c r="J1618">
        <v>1845</v>
      </c>
      <c r="K1618" t="s">
        <v>4927</v>
      </c>
      <c r="L1618">
        <v>558</v>
      </c>
      <c r="M1618">
        <v>186</v>
      </c>
      <c r="N1618">
        <v>49577.095999999998</v>
      </c>
      <c r="O1618">
        <v>10</v>
      </c>
      <c r="P1618">
        <v>0.57526881720430101</v>
      </c>
    </row>
    <row r="1619" spans="1:16" x14ac:dyDescent="0.2">
      <c r="A1619" t="s">
        <v>4930</v>
      </c>
      <c r="B1619">
        <v>-0.130310977722429</v>
      </c>
      <c r="C1619">
        <v>10.743694594618599</v>
      </c>
      <c r="D1619">
        <v>-0.38042008578898601</v>
      </c>
      <c r="E1619">
        <v>0.71568211513264002</v>
      </c>
      <c r="F1619">
        <v>0.99916976934644897</v>
      </c>
      <c r="G1619">
        <v>-4.6866028568851803</v>
      </c>
      <c r="H1619" t="s">
        <v>4931</v>
      </c>
      <c r="I1619" t="s">
        <v>4932</v>
      </c>
      <c r="J1619">
        <v>1763</v>
      </c>
      <c r="K1619" t="s">
        <v>4930</v>
      </c>
      <c r="L1619">
        <v>3183</v>
      </c>
      <c r="M1619">
        <v>1061</v>
      </c>
      <c r="N1619">
        <v>1609.0006000000001</v>
      </c>
      <c r="O1619">
        <v>1</v>
      </c>
      <c r="P1619">
        <v>1.31950989632422E-2</v>
      </c>
    </row>
    <row r="1620" spans="1:16" x14ac:dyDescent="0.2">
      <c r="A1620" t="s">
        <v>4933</v>
      </c>
      <c r="B1620">
        <v>1.0538828683021299E-2</v>
      </c>
      <c r="C1620">
        <v>12.105273291928899</v>
      </c>
      <c r="D1620">
        <v>5.9709459973020199E-2</v>
      </c>
      <c r="E1620">
        <v>0.954169729580017</v>
      </c>
      <c r="F1620">
        <v>0.99916976934644897</v>
      </c>
      <c r="G1620">
        <v>-4.7019988213038904</v>
      </c>
      <c r="H1620" t="s">
        <v>4934</v>
      </c>
      <c r="I1620" t="s">
        <v>4935</v>
      </c>
      <c r="J1620">
        <v>6595</v>
      </c>
      <c r="K1620" t="s">
        <v>4933</v>
      </c>
      <c r="L1620">
        <v>4773</v>
      </c>
      <c r="M1620">
        <v>1591</v>
      </c>
      <c r="N1620">
        <v>4491.8581999999997</v>
      </c>
      <c r="O1620">
        <v>3</v>
      </c>
      <c r="P1620">
        <v>3.45694531741043E-2</v>
      </c>
    </row>
    <row r="1621" spans="1:16" x14ac:dyDescent="0.2">
      <c r="A1621" t="s">
        <v>4936</v>
      </c>
      <c r="B1621">
        <v>-5.4120009246831899E-2</v>
      </c>
      <c r="C1621">
        <v>15.0849216899583</v>
      </c>
      <c r="D1621">
        <v>-0.37648563799578599</v>
      </c>
      <c r="E1621">
        <v>0.71846709281249599</v>
      </c>
      <c r="F1621">
        <v>0.99916976934644897</v>
      </c>
      <c r="G1621">
        <v>-4.6869215954721897</v>
      </c>
      <c r="H1621" t="s">
        <v>4937</v>
      </c>
      <c r="I1621" t="s">
        <v>4938</v>
      </c>
      <c r="J1621">
        <v>6597</v>
      </c>
      <c r="K1621" t="s">
        <v>4936</v>
      </c>
      <c r="L1621">
        <v>5040</v>
      </c>
      <c r="M1621">
        <v>1680</v>
      </c>
      <c r="N1621">
        <v>34639.336000000003</v>
      </c>
      <c r="O1621">
        <v>30.5</v>
      </c>
      <c r="P1621">
        <v>0.21845238095238101</v>
      </c>
    </row>
    <row r="1622" spans="1:16" x14ac:dyDescent="0.2">
      <c r="A1622" t="s">
        <v>4939</v>
      </c>
      <c r="B1622">
        <v>-0.10475471515611701</v>
      </c>
      <c r="C1622">
        <v>14.5514527716022</v>
      </c>
      <c r="D1622">
        <v>-0.774642402838286</v>
      </c>
      <c r="E1622">
        <v>0.46562000544608301</v>
      </c>
      <c r="F1622">
        <v>0.99916976934644897</v>
      </c>
      <c r="G1622">
        <v>-4.64071376671445</v>
      </c>
      <c r="H1622" t="s">
        <v>4940</v>
      </c>
      <c r="I1622" t="s">
        <v>4941</v>
      </c>
      <c r="J1622">
        <v>3421</v>
      </c>
      <c r="K1622" t="s">
        <v>4939</v>
      </c>
      <c r="L1622">
        <v>1182</v>
      </c>
      <c r="M1622">
        <v>394</v>
      </c>
      <c r="N1622">
        <v>23473.048500000001</v>
      </c>
      <c r="O1622">
        <v>11</v>
      </c>
      <c r="P1622">
        <v>0.43654822335025401</v>
      </c>
    </row>
    <row r="1623" spans="1:16" x14ac:dyDescent="0.2">
      <c r="A1623" t="s">
        <v>4942</v>
      </c>
      <c r="B1623">
        <v>-6.2362534806860402E-2</v>
      </c>
      <c r="C1623">
        <v>14.648908956117101</v>
      </c>
      <c r="D1623">
        <v>-0.39143903775593702</v>
      </c>
      <c r="E1623">
        <v>0.70790753282865004</v>
      </c>
      <c r="F1623">
        <v>0.99916976934644897</v>
      </c>
      <c r="G1623">
        <v>-4.6856939642458997</v>
      </c>
      <c r="H1623" t="s">
        <v>4943</v>
      </c>
      <c r="I1623" t="s">
        <v>4944</v>
      </c>
      <c r="J1623">
        <v>2584</v>
      </c>
      <c r="K1623" t="s">
        <v>4942</v>
      </c>
      <c r="L1623">
        <v>1179</v>
      </c>
      <c r="M1623">
        <v>393</v>
      </c>
      <c r="N1623">
        <v>26280.731</v>
      </c>
      <c r="O1623">
        <v>8.5</v>
      </c>
      <c r="P1623">
        <v>0.31424936386768398</v>
      </c>
    </row>
    <row r="1624" spans="1:16" x14ac:dyDescent="0.2">
      <c r="A1624" t="s">
        <v>4945</v>
      </c>
      <c r="B1624">
        <v>0.13945047313331199</v>
      </c>
      <c r="C1624">
        <v>16.720863683322001</v>
      </c>
      <c r="D1624">
        <v>0.89352208250011</v>
      </c>
      <c r="E1624">
        <v>0.40324877324224701</v>
      </c>
      <c r="F1624">
        <v>0.99916976934644897</v>
      </c>
      <c r="G1624">
        <v>-4.6223523645347404</v>
      </c>
      <c r="H1624" t="s">
        <v>4946</v>
      </c>
      <c r="I1624" t="s">
        <v>4947</v>
      </c>
      <c r="J1624">
        <v>6748</v>
      </c>
      <c r="K1624" t="s">
        <v>4945</v>
      </c>
      <c r="L1624">
        <v>522</v>
      </c>
      <c r="M1624">
        <v>174</v>
      </c>
      <c r="N1624">
        <v>110788.5895</v>
      </c>
      <c r="O1624">
        <v>7</v>
      </c>
      <c r="P1624">
        <v>0.431034482758621</v>
      </c>
    </row>
    <row r="1625" spans="1:16" x14ac:dyDescent="0.2">
      <c r="A1625" t="s">
        <v>4948</v>
      </c>
      <c r="B1625">
        <v>-4.9917315140394401E-2</v>
      </c>
      <c r="C1625">
        <v>16.267144932823101</v>
      </c>
      <c r="D1625">
        <v>-0.33481594599681203</v>
      </c>
      <c r="E1625">
        <v>0.74824095649762801</v>
      </c>
      <c r="F1625">
        <v>0.99916976934644897</v>
      </c>
      <c r="G1625">
        <v>-4.6901080295656703</v>
      </c>
      <c r="H1625" t="s">
        <v>4949</v>
      </c>
      <c r="I1625" t="s">
        <v>4950</v>
      </c>
      <c r="J1625">
        <v>10134</v>
      </c>
      <c r="K1625" t="s">
        <v>4948</v>
      </c>
      <c r="L1625">
        <v>942</v>
      </c>
      <c r="M1625">
        <v>314</v>
      </c>
      <c r="N1625">
        <v>75566.97</v>
      </c>
      <c r="O1625">
        <v>17</v>
      </c>
      <c r="P1625">
        <v>0.46496815286624199</v>
      </c>
    </row>
    <row r="1626" spans="1:16" x14ac:dyDescent="0.2">
      <c r="A1626" t="s">
        <v>4951</v>
      </c>
      <c r="B1626">
        <v>0.29861688442520201</v>
      </c>
      <c r="C1626">
        <v>13.4038088143216</v>
      </c>
      <c r="D1626">
        <v>0.81209896678388505</v>
      </c>
      <c r="E1626">
        <v>0.44527378281741697</v>
      </c>
      <c r="F1626">
        <v>0.99916976934644897</v>
      </c>
      <c r="G1626">
        <v>-4.6351142013753401</v>
      </c>
      <c r="H1626" t="s">
        <v>4952</v>
      </c>
      <c r="I1626" t="s">
        <v>4953</v>
      </c>
      <c r="J1626">
        <v>7172</v>
      </c>
      <c r="K1626" t="s">
        <v>4951</v>
      </c>
      <c r="L1626">
        <v>738</v>
      </c>
      <c r="M1626">
        <v>246</v>
      </c>
      <c r="N1626">
        <v>11303.214749999999</v>
      </c>
      <c r="O1626">
        <v>3</v>
      </c>
      <c r="P1626">
        <v>0.13008130081300801</v>
      </c>
    </row>
    <row r="1627" spans="1:16" x14ac:dyDescent="0.2">
      <c r="A1627" t="s">
        <v>4954</v>
      </c>
      <c r="B1627">
        <v>8.2964559503105703E-2</v>
      </c>
      <c r="C1627">
        <v>14.7694694521521</v>
      </c>
      <c r="D1627">
        <v>0.50054233839346995</v>
      </c>
      <c r="E1627">
        <v>0.63308733178100995</v>
      </c>
      <c r="F1627">
        <v>0.99916976934644897</v>
      </c>
      <c r="G1627">
        <v>-4.6754409564676296</v>
      </c>
      <c r="H1627" t="s">
        <v>4955</v>
      </c>
      <c r="I1627" t="s">
        <v>4956</v>
      </c>
      <c r="J1627">
        <v>3054</v>
      </c>
      <c r="K1627" t="s">
        <v>4954</v>
      </c>
      <c r="L1627">
        <v>6243</v>
      </c>
      <c r="M1627">
        <v>2081</v>
      </c>
      <c r="N1627">
        <v>26196.682499999999</v>
      </c>
      <c r="O1627">
        <v>37</v>
      </c>
      <c r="P1627">
        <v>0.28375780874579498</v>
      </c>
    </row>
    <row r="1628" spans="1:16" x14ac:dyDescent="0.2">
      <c r="A1628" t="s">
        <v>4957</v>
      </c>
      <c r="B1628">
        <v>0.16599323213289499</v>
      </c>
      <c r="C1628">
        <v>12.855066861305801</v>
      </c>
      <c r="D1628">
        <v>0.66647291564087596</v>
      </c>
      <c r="E1628">
        <v>0.52790260361525099</v>
      </c>
      <c r="F1628">
        <v>0.99916976934644897</v>
      </c>
      <c r="G1628">
        <v>-4.6558116034623103</v>
      </c>
      <c r="H1628" t="s">
        <v>4958</v>
      </c>
      <c r="I1628" t="s">
        <v>4959</v>
      </c>
      <c r="J1628">
        <v>3654</v>
      </c>
      <c r="K1628" t="s">
        <v>4957</v>
      </c>
      <c r="L1628">
        <v>2139</v>
      </c>
      <c r="M1628">
        <v>713</v>
      </c>
      <c r="N1628">
        <v>7821.3270000000002</v>
      </c>
      <c r="O1628">
        <v>6</v>
      </c>
      <c r="P1628">
        <v>8.9761570827489506E-2</v>
      </c>
    </row>
    <row r="1629" spans="1:16" x14ac:dyDescent="0.2">
      <c r="A1629" t="s">
        <v>4960</v>
      </c>
      <c r="B1629">
        <v>2.1011521786835599E-3</v>
      </c>
      <c r="C1629">
        <v>14.968471844981799</v>
      </c>
      <c r="D1629">
        <v>1.37318699024928E-2</v>
      </c>
      <c r="E1629">
        <v>0.98945320274503301</v>
      </c>
      <c r="F1629">
        <v>0.99916976934644897</v>
      </c>
      <c r="G1629">
        <v>-4.7023744700088104</v>
      </c>
      <c r="H1629" t="s">
        <v>4961</v>
      </c>
      <c r="I1629" t="s">
        <v>4962</v>
      </c>
      <c r="J1629">
        <v>224</v>
      </c>
      <c r="K1629" t="s">
        <v>4960</v>
      </c>
      <c r="L1629">
        <v>1566</v>
      </c>
      <c r="M1629">
        <v>522</v>
      </c>
      <c r="N1629">
        <v>31670.5615</v>
      </c>
      <c r="O1629">
        <v>10</v>
      </c>
      <c r="P1629">
        <v>0.22030651340996199</v>
      </c>
    </row>
    <row r="1630" spans="1:16" x14ac:dyDescent="0.2">
      <c r="A1630" t="s">
        <v>4963</v>
      </c>
      <c r="B1630">
        <v>0.11560336718620499</v>
      </c>
      <c r="C1630">
        <v>12.455355631609301</v>
      </c>
      <c r="D1630">
        <v>0.43027309299494299</v>
      </c>
      <c r="E1630">
        <v>0.68081347711372997</v>
      </c>
      <c r="F1630">
        <v>0.99916976934644897</v>
      </c>
      <c r="G1630">
        <v>-4.6823024215602196</v>
      </c>
      <c r="H1630" t="s">
        <v>4964</v>
      </c>
      <c r="I1630" t="s">
        <v>4965</v>
      </c>
      <c r="J1630">
        <v>7915</v>
      </c>
      <c r="K1630" t="s">
        <v>4963</v>
      </c>
      <c r="L1630">
        <v>1647</v>
      </c>
      <c r="M1630">
        <v>549</v>
      </c>
      <c r="N1630">
        <v>5264.0788499999999</v>
      </c>
      <c r="O1630">
        <v>3</v>
      </c>
      <c r="P1630">
        <v>7.6502732240437202E-2</v>
      </c>
    </row>
    <row r="1631" spans="1:16" x14ac:dyDescent="0.2">
      <c r="A1631" t="s">
        <v>4966</v>
      </c>
      <c r="B1631">
        <v>0.112409917064106</v>
      </c>
      <c r="C1631">
        <v>15.6544082430625</v>
      </c>
      <c r="D1631">
        <v>0.55350115139951805</v>
      </c>
      <c r="E1631">
        <v>0.59831660670308795</v>
      </c>
      <c r="F1631">
        <v>0.99916976934644897</v>
      </c>
      <c r="G1631">
        <v>-4.6696791982660697</v>
      </c>
      <c r="H1631" t="s">
        <v>4967</v>
      </c>
      <c r="I1631" t="s">
        <v>4968</v>
      </c>
      <c r="J1631">
        <v>3295</v>
      </c>
      <c r="K1631" t="s">
        <v>4966</v>
      </c>
      <c r="L1631">
        <v>2286</v>
      </c>
      <c r="M1631">
        <v>762</v>
      </c>
      <c r="N1631">
        <v>52543.203500000003</v>
      </c>
      <c r="O1631">
        <v>28.5</v>
      </c>
      <c r="P1631">
        <v>0.53871391076115505</v>
      </c>
    </row>
    <row r="1632" spans="1:16" x14ac:dyDescent="0.2">
      <c r="A1632" t="s">
        <v>4969</v>
      </c>
      <c r="B1632">
        <v>8.8676016961269297E-2</v>
      </c>
      <c r="C1632">
        <v>16.9306882361155</v>
      </c>
      <c r="D1632">
        <v>0.508509301025038</v>
      </c>
      <c r="E1632">
        <v>0.62778845308244802</v>
      </c>
      <c r="F1632">
        <v>0.99916976934644897</v>
      </c>
      <c r="G1632">
        <v>-4.6746058891098201</v>
      </c>
      <c r="H1632" t="s">
        <v>4970</v>
      </c>
      <c r="I1632" t="s">
        <v>4971</v>
      </c>
      <c r="J1632">
        <v>5713</v>
      </c>
      <c r="K1632" t="s">
        <v>4969</v>
      </c>
      <c r="L1632">
        <v>975</v>
      </c>
      <c r="M1632">
        <v>325</v>
      </c>
      <c r="N1632">
        <v>124038.21</v>
      </c>
      <c r="O1632">
        <v>20.5</v>
      </c>
      <c r="P1632">
        <v>0.65846153846153799</v>
      </c>
    </row>
    <row r="1633" spans="1:16" x14ac:dyDescent="0.2">
      <c r="A1633" t="s">
        <v>4972</v>
      </c>
      <c r="B1633">
        <v>-0.31206058894635003</v>
      </c>
      <c r="C1633">
        <v>12.2935370755854</v>
      </c>
      <c r="D1633">
        <v>-1.0129288583343301</v>
      </c>
      <c r="E1633">
        <v>0.347081808429062</v>
      </c>
      <c r="F1633">
        <v>0.99916976934644897</v>
      </c>
      <c r="G1633">
        <v>-4.6023600035658196</v>
      </c>
      <c r="H1633" t="s">
        <v>4973</v>
      </c>
      <c r="I1633" t="s">
        <v>4974</v>
      </c>
      <c r="J1633">
        <v>7321</v>
      </c>
      <c r="K1633" t="s">
        <v>4972</v>
      </c>
      <c r="L1633">
        <v>444</v>
      </c>
      <c r="M1633">
        <v>148</v>
      </c>
      <c r="N1633">
        <v>5747.3703500000001</v>
      </c>
      <c r="O1633">
        <v>1</v>
      </c>
      <c r="P1633">
        <v>0.18243243243243201</v>
      </c>
    </row>
    <row r="1634" spans="1:16" x14ac:dyDescent="0.2">
      <c r="A1634" t="s">
        <v>4975</v>
      </c>
      <c r="B1634">
        <v>-4.2700341440120602E-2</v>
      </c>
      <c r="C1634">
        <v>14.794624924633199</v>
      </c>
      <c r="D1634">
        <v>-0.29995963025102601</v>
      </c>
      <c r="E1634">
        <v>0.77351303571412899</v>
      </c>
      <c r="F1634">
        <v>0.99916976934644897</v>
      </c>
      <c r="G1634">
        <v>-4.69250348361187</v>
      </c>
      <c r="H1634" t="s">
        <v>4976</v>
      </c>
      <c r="I1634" t="s">
        <v>4977</v>
      </c>
      <c r="J1634">
        <v>8237</v>
      </c>
      <c r="K1634" t="s">
        <v>4975</v>
      </c>
      <c r="L1634">
        <v>2892</v>
      </c>
      <c r="M1634">
        <v>964</v>
      </c>
      <c r="N1634">
        <v>28924.201000000001</v>
      </c>
      <c r="O1634">
        <v>17</v>
      </c>
      <c r="P1634">
        <v>0.24533195020746901</v>
      </c>
    </row>
    <row r="1635" spans="1:16" x14ac:dyDescent="0.2">
      <c r="A1635" t="s">
        <v>4978</v>
      </c>
      <c r="B1635">
        <v>5.2437247622616902E-2</v>
      </c>
      <c r="C1635">
        <v>12.3816046132272</v>
      </c>
      <c r="D1635">
        <v>0.35439927789326803</v>
      </c>
      <c r="E1635">
        <v>0.734186166758653</v>
      </c>
      <c r="F1635">
        <v>0.99916976934644897</v>
      </c>
      <c r="G1635">
        <v>-4.6886538341981003</v>
      </c>
      <c r="H1635" t="s">
        <v>4979</v>
      </c>
      <c r="I1635" t="s">
        <v>4980</v>
      </c>
      <c r="J1635">
        <v>1185</v>
      </c>
      <c r="K1635" t="s">
        <v>4978</v>
      </c>
      <c r="L1635">
        <v>2862</v>
      </c>
      <c r="M1635">
        <v>954</v>
      </c>
      <c r="N1635">
        <v>5745.7331999999997</v>
      </c>
      <c r="O1635">
        <v>1</v>
      </c>
      <c r="P1635">
        <v>1.7819706498951801E-2</v>
      </c>
    </row>
    <row r="1636" spans="1:16" x14ac:dyDescent="0.2">
      <c r="A1636" t="s">
        <v>4981</v>
      </c>
      <c r="B1636">
        <v>4.0810657874057903E-2</v>
      </c>
      <c r="C1636">
        <v>13.720175423263701</v>
      </c>
      <c r="D1636">
        <v>0.182683350655128</v>
      </c>
      <c r="E1636">
        <v>0.860577747934272</v>
      </c>
      <c r="F1636">
        <v>0.99916976934644897</v>
      </c>
      <c r="G1636">
        <v>-4.6986978468521903</v>
      </c>
      <c r="H1636" t="s">
        <v>4982</v>
      </c>
      <c r="I1636" t="s">
        <v>4983</v>
      </c>
      <c r="J1636">
        <v>6990</v>
      </c>
      <c r="K1636" t="s">
        <v>4981</v>
      </c>
      <c r="L1636">
        <v>459</v>
      </c>
      <c r="M1636">
        <v>153</v>
      </c>
      <c r="N1636">
        <v>12614.657999999999</v>
      </c>
      <c r="O1636">
        <v>1</v>
      </c>
      <c r="P1636">
        <v>0.11111111111111099</v>
      </c>
    </row>
    <row r="1637" spans="1:16" x14ac:dyDescent="0.2">
      <c r="A1637" t="s">
        <v>4984</v>
      </c>
      <c r="B1637">
        <v>-0.109829740790236</v>
      </c>
      <c r="C1637">
        <v>14.1890870383991</v>
      </c>
      <c r="D1637">
        <v>-0.52457931359218701</v>
      </c>
      <c r="E1637">
        <v>0.61717270474193198</v>
      </c>
      <c r="F1637">
        <v>0.99916976934644897</v>
      </c>
      <c r="G1637">
        <v>-4.6728870169211199</v>
      </c>
      <c r="H1637" t="s">
        <v>4985</v>
      </c>
      <c r="I1637" t="s">
        <v>4986</v>
      </c>
      <c r="J1637">
        <v>6845</v>
      </c>
      <c r="K1637" t="s">
        <v>4984</v>
      </c>
      <c r="L1637">
        <v>783</v>
      </c>
      <c r="M1637">
        <v>261</v>
      </c>
      <c r="N1637">
        <v>17947.9755</v>
      </c>
      <c r="O1637">
        <v>6</v>
      </c>
      <c r="P1637">
        <v>0.30651340996168602</v>
      </c>
    </row>
    <row r="1638" spans="1:16" x14ac:dyDescent="0.2">
      <c r="A1638" t="s">
        <v>4987</v>
      </c>
      <c r="B1638">
        <v>-0.36255921798965901</v>
      </c>
      <c r="C1638">
        <v>13.601932677026101</v>
      </c>
      <c r="D1638">
        <v>-1.66431470740221</v>
      </c>
      <c r="E1638">
        <v>0.142991209817941</v>
      </c>
      <c r="F1638">
        <v>0.99916976934644897</v>
      </c>
      <c r="G1638">
        <v>-4.4793241911237898</v>
      </c>
      <c r="H1638" t="s">
        <v>4988</v>
      </c>
      <c r="I1638" t="s">
        <v>4989</v>
      </c>
      <c r="J1638">
        <v>6197</v>
      </c>
      <c r="K1638" t="s">
        <v>4987</v>
      </c>
      <c r="L1638">
        <v>2223</v>
      </c>
      <c r="M1638">
        <v>741</v>
      </c>
      <c r="N1638">
        <v>12597.234</v>
      </c>
      <c r="O1638">
        <v>4</v>
      </c>
      <c r="P1638">
        <v>7.0175438596491196E-2</v>
      </c>
    </row>
    <row r="1639" spans="1:16" x14ac:dyDescent="0.2">
      <c r="A1639" t="s">
        <v>4990</v>
      </c>
      <c r="B1639">
        <v>0.289712868265951</v>
      </c>
      <c r="C1639">
        <v>16.280762577084101</v>
      </c>
      <c r="D1639">
        <v>0.78152924449949501</v>
      </c>
      <c r="E1639">
        <v>0.46183144166103401</v>
      </c>
      <c r="F1639">
        <v>0.99916976934644897</v>
      </c>
      <c r="G1639">
        <v>-4.6396977945154001</v>
      </c>
      <c r="H1639" t="s">
        <v>4991</v>
      </c>
      <c r="I1639" t="s">
        <v>4992</v>
      </c>
      <c r="J1639">
        <v>3068</v>
      </c>
      <c r="K1639" t="s">
        <v>4990</v>
      </c>
      <c r="L1639">
        <v>978</v>
      </c>
      <c r="M1639">
        <v>326</v>
      </c>
      <c r="N1639">
        <v>84127.645000000004</v>
      </c>
      <c r="O1639">
        <v>19</v>
      </c>
      <c r="P1639">
        <v>0.74079754601226999</v>
      </c>
    </row>
    <row r="1640" spans="1:16" x14ac:dyDescent="0.2">
      <c r="A1640" t="s">
        <v>4993</v>
      </c>
      <c r="B1640">
        <v>0.28096364356541098</v>
      </c>
      <c r="C1640">
        <v>13.898753210853799</v>
      </c>
      <c r="D1640">
        <v>0.65199412789283795</v>
      </c>
      <c r="E1640">
        <v>0.53662836699469996</v>
      </c>
      <c r="F1640">
        <v>0.99916976934644897</v>
      </c>
      <c r="G1640">
        <v>-4.6577026708892202</v>
      </c>
      <c r="H1640" t="s">
        <v>4994</v>
      </c>
      <c r="I1640" t="s">
        <v>4995</v>
      </c>
      <c r="J1640">
        <v>1264</v>
      </c>
      <c r="K1640" t="s">
        <v>4993</v>
      </c>
      <c r="L1640">
        <v>894</v>
      </c>
      <c r="M1640">
        <v>298</v>
      </c>
      <c r="N1640">
        <v>16586.016</v>
      </c>
      <c r="O1640">
        <v>5.5</v>
      </c>
      <c r="P1640">
        <v>0.27348993288590601</v>
      </c>
    </row>
    <row r="1641" spans="1:16" x14ac:dyDescent="0.2">
      <c r="A1641" t="s">
        <v>4996</v>
      </c>
      <c r="B1641">
        <v>-0.30752187579637902</v>
      </c>
      <c r="C1641">
        <v>14.7936441942838</v>
      </c>
      <c r="D1641">
        <v>-1.44013185600729</v>
      </c>
      <c r="E1641">
        <v>0.19591745348103701</v>
      </c>
      <c r="F1641">
        <v>0.99916976934644897</v>
      </c>
      <c r="G1641">
        <v>-4.5229116636250897</v>
      </c>
      <c r="H1641" t="s">
        <v>4997</v>
      </c>
      <c r="I1641" t="s">
        <v>4998</v>
      </c>
      <c r="J1641">
        <v>902</v>
      </c>
      <c r="K1641" t="s">
        <v>4996</v>
      </c>
      <c r="L1641">
        <v>978</v>
      </c>
      <c r="M1641">
        <v>326</v>
      </c>
      <c r="N1641">
        <v>29092.725999999999</v>
      </c>
      <c r="O1641">
        <v>3</v>
      </c>
      <c r="P1641">
        <v>0.153374233128834</v>
      </c>
    </row>
    <row r="1642" spans="1:16" x14ac:dyDescent="0.2">
      <c r="A1642" t="s">
        <v>4999</v>
      </c>
      <c r="B1642">
        <v>-0.26849439390631202</v>
      </c>
      <c r="C1642">
        <v>13.6919366494808</v>
      </c>
      <c r="D1642">
        <v>-1.28389974010396</v>
      </c>
      <c r="E1642">
        <v>0.242774075509332</v>
      </c>
      <c r="F1642">
        <v>0.99916976934644897</v>
      </c>
      <c r="G1642">
        <v>-4.55292097639117</v>
      </c>
      <c r="H1642" t="s">
        <v>5000</v>
      </c>
      <c r="I1642" t="s">
        <v>5001</v>
      </c>
      <c r="J1642">
        <v>4331</v>
      </c>
      <c r="K1642" t="s">
        <v>4999</v>
      </c>
      <c r="L1642">
        <v>930</v>
      </c>
      <c r="M1642">
        <v>310</v>
      </c>
      <c r="N1642">
        <v>13998.191999999999</v>
      </c>
      <c r="O1642">
        <v>6</v>
      </c>
      <c r="P1642">
        <v>0.341935483870968</v>
      </c>
    </row>
    <row r="1643" spans="1:16" x14ac:dyDescent="0.2">
      <c r="A1643" t="s">
        <v>5002</v>
      </c>
      <c r="B1643">
        <v>0.696730494819782</v>
      </c>
      <c r="C1643">
        <v>14.2848649994061</v>
      </c>
      <c r="D1643">
        <v>1.6704210946853599</v>
      </c>
      <c r="E1643">
        <v>0.14175754476493399</v>
      </c>
      <c r="F1643">
        <v>0.99916976934644897</v>
      </c>
      <c r="G1643">
        <v>-4.4781397399330896</v>
      </c>
      <c r="H1643" t="s">
        <v>5003</v>
      </c>
      <c r="I1643" t="s">
        <v>5004</v>
      </c>
      <c r="J1643">
        <v>7324</v>
      </c>
      <c r="K1643" t="s">
        <v>5002</v>
      </c>
      <c r="L1643">
        <v>582</v>
      </c>
      <c r="M1643">
        <v>194</v>
      </c>
      <c r="N1643">
        <v>21947.408500000001</v>
      </c>
      <c r="O1643">
        <v>2</v>
      </c>
      <c r="P1643">
        <v>0.247422680412371</v>
      </c>
    </row>
    <row r="1644" spans="1:16" x14ac:dyDescent="0.2">
      <c r="A1644" t="s">
        <v>5005</v>
      </c>
      <c r="B1644">
        <v>0.76494906872943103</v>
      </c>
      <c r="C1644">
        <v>14.1255375680838</v>
      </c>
      <c r="D1644">
        <v>1.40899157370115</v>
      </c>
      <c r="E1644">
        <v>0.20455239637049899</v>
      </c>
      <c r="F1644">
        <v>0.99916976934644897</v>
      </c>
      <c r="G1644">
        <v>-4.5289398286307296</v>
      </c>
      <c r="H1644" t="s">
        <v>5006</v>
      </c>
      <c r="I1644" t="s">
        <v>5007</v>
      </c>
      <c r="J1644">
        <v>4702</v>
      </c>
      <c r="K1644" t="s">
        <v>5005</v>
      </c>
      <c r="L1644">
        <v>519</v>
      </c>
      <c r="M1644">
        <v>173</v>
      </c>
      <c r="N1644">
        <v>21700.805</v>
      </c>
      <c r="O1644">
        <v>4</v>
      </c>
      <c r="P1644">
        <v>0.300578034682081</v>
      </c>
    </row>
    <row r="1645" spans="1:16" x14ac:dyDescent="0.2">
      <c r="A1645" t="s">
        <v>5008</v>
      </c>
      <c r="B1645">
        <v>0.136596125682551</v>
      </c>
      <c r="C1645">
        <v>17.9133676439635</v>
      </c>
      <c r="D1645">
        <v>0.54563725978166899</v>
      </c>
      <c r="E1645">
        <v>0.60341141232934303</v>
      </c>
      <c r="F1645">
        <v>0.99916976934644897</v>
      </c>
      <c r="G1645">
        <v>-4.6705657885913201</v>
      </c>
      <c r="H1645" t="s">
        <v>5009</v>
      </c>
      <c r="I1645" t="s">
        <v>5010</v>
      </c>
      <c r="J1645">
        <v>220988</v>
      </c>
      <c r="K1645" t="s">
        <v>5008</v>
      </c>
      <c r="L1645">
        <v>1191</v>
      </c>
      <c r="M1645">
        <v>397</v>
      </c>
      <c r="N1645">
        <v>249281.44500000001</v>
      </c>
      <c r="O1645">
        <v>37</v>
      </c>
      <c r="P1645">
        <v>0.97229219143576795</v>
      </c>
    </row>
    <row r="1646" spans="1:16" x14ac:dyDescent="0.2">
      <c r="A1646" t="s">
        <v>5011</v>
      </c>
      <c r="B1646">
        <v>0.108489747420887</v>
      </c>
      <c r="C1646">
        <v>16.7935315131203</v>
      </c>
      <c r="D1646">
        <v>0.33444183245204101</v>
      </c>
      <c r="E1646">
        <v>0.74851049145445803</v>
      </c>
      <c r="F1646">
        <v>0.99916976934644897</v>
      </c>
      <c r="G1646">
        <v>-4.69013505603073</v>
      </c>
      <c r="H1646" t="s">
        <v>5012</v>
      </c>
      <c r="I1646" t="s">
        <v>5013</v>
      </c>
      <c r="J1646">
        <v>5226</v>
      </c>
      <c r="K1646" t="s">
        <v>5011</v>
      </c>
      <c r="L1646">
        <v>1452</v>
      </c>
      <c r="M1646">
        <v>484</v>
      </c>
      <c r="N1646">
        <v>116246.52499999999</v>
      </c>
      <c r="O1646">
        <v>41</v>
      </c>
      <c r="P1646">
        <v>1</v>
      </c>
    </row>
    <row r="1647" spans="1:16" x14ac:dyDescent="0.2">
      <c r="A1647" t="s">
        <v>5014</v>
      </c>
      <c r="B1647">
        <v>0.27609377652183698</v>
      </c>
      <c r="C1647">
        <v>18.115843211386998</v>
      </c>
      <c r="D1647">
        <v>0.84482953761028701</v>
      </c>
      <c r="E1647">
        <v>0.428016778224098</v>
      </c>
      <c r="F1647">
        <v>0.99916976934644897</v>
      </c>
      <c r="G1647">
        <v>-4.6300776565851898</v>
      </c>
      <c r="H1647" t="s">
        <v>5015</v>
      </c>
      <c r="I1647" t="s">
        <v>5016</v>
      </c>
      <c r="J1647">
        <v>4670</v>
      </c>
      <c r="K1647" t="s">
        <v>5014</v>
      </c>
      <c r="L1647">
        <v>2193</v>
      </c>
      <c r="M1647">
        <v>731</v>
      </c>
      <c r="N1647">
        <v>305303.73</v>
      </c>
      <c r="O1647">
        <v>66</v>
      </c>
      <c r="P1647">
        <v>0.88166894664842699</v>
      </c>
    </row>
    <row r="1648" spans="1:16" x14ac:dyDescent="0.2">
      <c r="A1648" t="s">
        <v>5017</v>
      </c>
      <c r="B1648">
        <v>-4.2474092332866996E-3</v>
      </c>
      <c r="C1648">
        <v>18.186487765147199</v>
      </c>
      <c r="D1648">
        <v>-3.1694546305064297E-2</v>
      </c>
      <c r="E1648">
        <v>0.97566073967219902</v>
      </c>
      <c r="F1648">
        <v>0.99916976934644897</v>
      </c>
      <c r="G1648">
        <v>-4.7022836611513199</v>
      </c>
      <c r="H1648" t="s">
        <v>5018</v>
      </c>
      <c r="I1648" t="s">
        <v>5019</v>
      </c>
      <c r="J1648">
        <v>3838</v>
      </c>
      <c r="K1648" t="s">
        <v>5017</v>
      </c>
      <c r="L1648">
        <v>1590</v>
      </c>
      <c r="M1648">
        <v>530</v>
      </c>
      <c r="N1648">
        <v>299215.17</v>
      </c>
      <c r="O1648">
        <v>27</v>
      </c>
      <c r="P1648">
        <v>0.76415094339622602</v>
      </c>
    </row>
    <row r="1649" spans="1:16" x14ac:dyDescent="0.2">
      <c r="A1649" t="s">
        <v>5020</v>
      </c>
      <c r="B1649">
        <v>-0.25291154479278399</v>
      </c>
      <c r="C1649">
        <v>15.6736116637723</v>
      </c>
      <c r="D1649">
        <v>-1.7136904591547599</v>
      </c>
      <c r="E1649">
        <v>0.133302068373327</v>
      </c>
      <c r="F1649">
        <v>0.99916976934644897</v>
      </c>
      <c r="G1649">
        <v>-4.4697618029194803</v>
      </c>
      <c r="H1649" t="s">
        <v>5021</v>
      </c>
      <c r="I1649" t="s">
        <v>5022</v>
      </c>
      <c r="J1649">
        <v>3836</v>
      </c>
      <c r="K1649" t="s">
        <v>5020</v>
      </c>
      <c r="L1649">
        <v>1617</v>
      </c>
      <c r="M1649">
        <v>539</v>
      </c>
      <c r="N1649">
        <v>52472.73</v>
      </c>
      <c r="O1649">
        <v>8</v>
      </c>
      <c r="P1649">
        <v>0.270871985157699</v>
      </c>
    </row>
    <row r="1650" spans="1:16" x14ac:dyDescent="0.2">
      <c r="A1650" t="s">
        <v>5023</v>
      </c>
      <c r="B1650">
        <v>-0.251897955491522</v>
      </c>
      <c r="C1650">
        <v>14.674990120083599</v>
      </c>
      <c r="D1650">
        <v>-1.7590463030293999</v>
      </c>
      <c r="E1650">
        <v>0.124958441310004</v>
      </c>
      <c r="F1650">
        <v>0.99916976934644897</v>
      </c>
      <c r="G1650">
        <v>-4.4610142938961204</v>
      </c>
      <c r="H1650" t="s">
        <v>5024</v>
      </c>
      <c r="I1650" t="s">
        <v>5025</v>
      </c>
      <c r="J1650">
        <v>5910</v>
      </c>
      <c r="K1650" t="s">
        <v>5023</v>
      </c>
      <c r="L1650">
        <v>1827</v>
      </c>
      <c r="M1650">
        <v>609</v>
      </c>
      <c r="N1650">
        <v>27057.33</v>
      </c>
      <c r="O1650">
        <v>21</v>
      </c>
      <c r="P1650">
        <v>0.41133004926108402</v>
      </c>
    </row>
    <row r="1651" spans="1:16" x14ac:dyDescent="0.2">
      <c r="A1651" t="s">
        <v>5026</v>
      </c>
      <c r="B1651">
        <v>-0.153196439827671</v>
      </c>
      <c r="C1651">
        <v>11.4899115309039</v>
      </c>
      <c r="D1651">
        <v>-0.71936723152366799</v>
      </c>
      <c r="E1651">
        <v>0.49679939262834799</v>
      </c>
      <c r="F1651">
        <v>0.99916976934644897</v>
      </c>
      <c r="G1651">
        <v>-4.64863649896723</v>
      </c>
      <c r="H1651" t="s">
        <v>5027</v>
      </c>
      <c r="I1651" t="s">
        <v>5028</v>
      </c>
      <c r="J1651">
        <v>8526</v>
      </c>
      <c r="K1651" t="s">
        <v>5026</v>
      </c>
      <c r="L1651">
        <v>1704</v>
      </c>
      <c r="M1651">
        <v>568</v>
      </c>
      <c r="N1651">
        <v>2975.8</v>
      </c>
      <c r="O1651">
        <v>1</v>
      </c>
      <c r="P1651">
        <v>2.2887323943662E-2</v>
      </c>
    </row>
    <row r="1652" spans="1:16" x14ac:dyDescent="0.2">
      <c r="A1652" t="s">
        <v>5029</v>
      </c>
      <c r="B1652">
        <v>-0.14613397355114099</v>
      </c>
      <c r="C1652">
        <v>16.369718656432401</v>
      </c>
      <c r="D1652">
        <v>-0.80399267636079497</v>
      </c>
      <c r="E1652">
        <v>0.449623130176594</v>
      </c>
      <c r="F1652">
        <v>0.99916976934644897</v>
      </c>
      <c r="G1652">
        <v>-4.6363412220365197</v>
      </c>
      <c r="H1652" t="s">
        <v>5030</v>
      </c>
      <c r="I1652" t="s">
        <v>5031</v>
      </c>
      <c r="J1652">
        <v>5437</v>
      </c>
      <c r="K1652" t="s">
        <v>5029</v>
      </c>
      <c r="L1652">
        <v>528</v>
      </c>
      <c r="M1652">
        <v>176</v>
      </c>
      <c r="N1652">
        <v>84920.6</v>
      </c>
      <c r="O1652">
        <v>7</v>
      </c>
      <c r="P1652">
        <v>0.57954545454545503</v>
      </c>
    </row>
    <row r="1653" spans="1:16" x14ac:dyDescent="0.2">
      <c r="A1653" t="s">
        <v>5032</v>
      </c>
      <c r="B1653">
        <v>-5.9155987567519802E-2</v>
      </c>
      <c r="C1653">
        <v>13.656681984668401</v>
      </c>
      <c r="D1653">
        <v>-0.237932113156476</v>
      </c>
      <c r="E1653">
        <v>0.81921256924883501</v>
      </c>
      <c r="F1653">
        <v>0.99916976934644897</v>
      </c>
      <c r="G1653">
        <v>-4.6961430928006296</v>
      </c>
      <c r="H1653" t="s">
        <v>5033</v>
      </c>
      <c r="I1653" t="s">
        <v>5034</v>
      </c>
      <c r="J1653">
        <v>5439</v>
      </c>
      <c r="K1653" t="s">
        <v>5032</v>
      </c>
      <c r="L1653">
        <v>354</v>
      </c>
      <c r="M1653">
        <v>118</v>
      </c>
      <c r="N1653">
        <v>13728.603499999999</v>
      </c>
      <c r="O1653">
        <v>3</v>
      </c>
      <c r="P1653">
        <v>0.42372881355932202</v>
      </c>
    </row>
    <row r="1654" spans="1:16" x14ac:dyDescent="0.2">
      <c r="A1654" t="s">
        <v>5035</v>
      </c>
      <c r="B1654">
        <v>-9.0056861986411701E-3</v>
      </c>
      <c r="C1654">
        <v>17.9223366286753</v>
      </c>
      <c r="D1654">
        <v>-4.0833018408476501E-2</v>
      </c>
      <c r="E1654">
        <v>0.96864700513131996</v>
      </c>
      <c r="F1654">
        <v>0.99916976934644897</v>
      </c>
      <c r="G1654">
        <v>-4.7022099154523698</v>
      </c>
      <c r="H1654" t="s">
        <v>5036</v>
      </c>
      <c r="I1654" t="s">
        <v>5037</v>
      </c>
      <c r="J1654">
        <v>396</v>
      </c>
      <c r="K1654" t="s">
        <v>5035</v>
      </c>
      <c r="L1654">
        <v>748</v>
      </c>
      <c r="M1654">
        <v>249</v>
      </c>
      <c r="N1654">
        <v>227099.58</v>
      </c>
      <c r="O1654">
        <v>15.5</v>
      </c>
      <c r="P1654">
        <v>0.80321285140562204</v>
      </c>
    </row>
    <row r="1655" spans="1:16" x14ac:dyDescent="0.2">
      <c r="A1655" t="s">
        <v>5038</v>
      </c>
      <c r="B1655">
        <v>0.87707093253407098</v>
      </c>
      <c r="C1655">
        <v>16.357756556469301</v>
      </c>
      <c r="D1655">
        <v>1.4618614598469799</v>
      </c>
      <c r="E1655">
        <v>0.19008946052394099</v>
      </c>
      <c r="F1655">
        <v>0.99916976934644897</v>
      </c>
      <c r="G1655">
        <v>-4.5186963765050896</v>
      </c>
      <c r="H1655" t="s">
        <v>5039</v>
      </c>
      <c r="I1655" t="s">
        <v>5040</v>
      </c>
      <c r="J1655">
        <v>397</v>
      </c>
      <c r="K1655" t="s">
        <v>5038</v>
      </c>
      <c r="L1655">
        <v>606</v>
      </c>
      <c r="M1655">
        <v>202</v>
      </c>
      <c r="N1655">
        <v>92128.554999999993</v>
      </c>
      <c r="O1655">
        <v>1</v>
      </c>
      <c r="P1655">
        <v>7.4257425742574296E-2</v>
      </c>
    </row>
    <row r="1656" spans="1:16" x14ac:dyDescent="0.2">
      <c r="A1656" t="s">
        <v>5041</v>
      </c>
      <c r="B1656">
        <v>4.1896314334733703E-2</v>
      </c>
      <c r="C1656">
        <v>14.413141290240199</v>
      </c>
      <c r="D1656">
        <v>0.27693100459759201</v>
      </c>
      <c r="E1656">
        <v>0.79037732076060596</v>
      </c>
      <c r="F1656">
        <v>0.99916976934644897</v>
      </c>
      <c r="G1656">
        <v>-4.69394873649241</v>
      </c>
      <c r="H1656" t="s">
        <v>5042</v>
      </c>
      <c r="I1656" t="s">
        <v>5043</v>
      </c>
      <c r="J1656">
        <v>3267</v>
      </c>
      <c r="K1656" t="s">
        <v>5041</v>
      </c>
      <c r="L1656">
        <v>1755</v>
      </c>
      <c r="M1656">
        <v>585</v>
      </c>
      <c r="N1656">
        <v>21961.780999999999</v>
      </c>
      <c r="O1656">
        <v>7.5</v>
      </c>
      <c r="P1656">
        <v>0.22222222222222199</v>
      </c>
    </row>
    <row r="1657" spans="1:16" x14ac:dyDescent="0.2">
      <c r="A1657" t="s">
        <v>5044</v>
      </c>
      <c r="B1657">
        <v>6.0410495185138302E-2</v>
      </c>
      <c r="C1657">
        <v>18.223287183357101</v>
      </c>
      <c r="D1657">
        <v>0.32912270201206001</v>
      </c>
      <c r="E1657">
        <v>0.752346846515065</v>
      </c>
      <c r="F1657">
        <v>0.99916976934644897</v>
      </c>
      <c r="G1657">
        <v>-4.6905162442439696</v>
      </c>
      <c r="H1657" t="s">
        <v>5045</v>
      </c>
      <c r="I1657" t="s">
        <v>5046</v>
      </c>
      <c r="J1657">
        <v>3185</v>
      </c>
      <c r="K1657" t="s">
        <v>5044</v>
      </c>
      <c r="L1657">
        <v>1248</v>
      </c>
      <c r="M1657">
        <v>416</v>
      </c>
      <c r="N1657">
        <v>308937.78999999998</v>
      </c>
      <c r="O1657">
        <v>20</v>
      </c>
      <c r="P1657">
        <v>0.53725961538461497</v>
      </c>
    </row>
    <row r="1658" spans="1:16" x14ac:dyDescent="0.2">
      <c r="A1658" t="s">
        <v>5047</v>
      </c>
      <c r="B1658">
        <v>-0.11108751728275799</v>
      </c>
      <c r="C1658">
        <v>12.8996529506312</v>
      </c>
      <c r="D1658">
        <v>-0.59340009675821803</v>
      </c>
      <c r="E1658">
        <v>0.57284654873027196</v>
      </c>
      <c r="F1658">
        <v>0.99916976934644897</v>
      </c>
      <c r="G1658">
        <v>-4.6650190561369902</v>
      </c>
      <c r="H1658" t="s">
        <v>5048</v>
      </c>
      <c r="I1658" t="s">
        <v>5049</v>
      </c>
      <c r="J1658">
        <v>6773</v>
      </c>
      <c r="K1658" t="s">
        <v>5047</v>
      </c>
      <c r="L1658">
        <v>2556</v>
      </c>
      <c r="M1658">
        <v>852</v>
      </c>
      <c r="N1658">
        <v>8019.8770000000004</v>
      </c>
      <c r="O1658">
        <v>5</v>
      </c>
      <c r="P1658">
        <v>8.8028169014084501E-2</v>
      </c>
    </row>
    <row r="1659" spans="1:16" x14ac:dyDescent="0.2">
      <c r="A1659" t="s">
        <v>5050</v>
      </c>
      <c r="B1659">
        <v>8.2035170289355405E-2</v>
      </c>
      <c r="C1659">
        <v>16.5389009815488</v>
      </c>
      <c r="D1659">
        <v>0.481829214166278</v>
      </c>
      <c r="E1659">
        <v>0.64562559786109597</v>
      </c>
      <c r="F1659">
        <v>0.99916976934644897</v>
      </c>
      <c r="G1659">
        <v>-4.6773572834833601</v>
      </c>
      <c r="H1659" t="s">
        <v>5051</v>
      </c>
      <c r="I1659" t="s">
        <v>5052</v>
      </c>
      <c r="J1659">
        <v>2956</v>
      </c>
      <c r="K1659" t="s">
        <v>5050</v>
      </c>
      <c r="L1659">
        <v>4089</v>
      </c>
      <c r="M1659">
        <v>1363</v>
      </c>
      <c r="N1659">
        <v>93895.53</v>
      </c>
      <c r="O1659">
        <v>44.5</v>
      </c>
      <c r="P1659">
        <v>0.46331621423330899</v>
      </c>
    </row>
    <row r="1660" spans="1:16" x14ac:dyDescent="0.2">
      <c r="A1660" t="s">
        <v>5053</v>
      </c>
      <c r="B1660">
        <v>3.13586860441806E-2</v>
      </c>
      <c r="C1660">
        <v>14.5407768736417</v>
      </c>
      <c r="D1660">
        <v>0.19781064163017101</v>
      </c>
      <c r="E1660">
        <v>0.84919813464825</v>
      </c>
      <c r="F1660">
        <v>0.99916976934644897</v>
      </c>
      <c r="G1660">
        <v>-4.6980635510256299</v>
      </c>
      <c r="H1660" t="s">
        <v>5054</v>
      </c>
      <c r="I1660" t="s">
        <v>5055</v>
      </c>
      <c r="J1660">
        <v>3832</v>
      </c>
      <c r="K1660" t="s">
        <v>5053</v>
      </c>
      <c r="L1660">
        <v>3171</v>
      </c>
      <c r="M1660">
        <v>1057</v>
      </c>
      <c r="N1660">
        <v>23317.616999999998</v>
      </c>
      <c r="O1660">
        <v>21</v>
      </c>
      <c r="P1660">
        <v>0.296594134342479</v>
      </c>
    </row>
    <row r="1661" spans="1:16" x14ac:dyDescent="0.2">
      <c r="A1661" t="s">
        <v>5056</v>
      </c>
      <c r="B1661">
        <v>1.6169175317411799E-2</v>
      </c>
      <c r="C1661">
        <v>12.857599226124499</v>
      </c>
      <c r="D1661">
        <v>7.6221079456450805E-2</v>
      </c>
      <c r="E1661">
        <v>0.94152135564141104</v>
      </c>
      <c r="F1661">
        <v>0.99916976934644897</v>
      </c>
      <c r="G1661">
        <v>-4.7017493245597999</v>
      </c>
      <c r="H1661" t="s">
        <v>5057</v>
      </c>
      <c r="I1661" t="s">
        <v>5058</v>
      </c>
      <c r="J1661">
        <v>7410</v>
      </c>
      <c r="K1661" t="s">
        <v>5056</v>
      </c>
      <c r="L1661">
        <v>2637</v>
      </c>
      <c r="M1661">
        <v>879</v>
      </c>
      <c r="N1661">
        <v>7113.0568000000003</v>
      </c>
      <c r="O1661">
        <v>8</v>
      </c>
      <c r="P1661">
        <v>0.118316268486917</v>
      </c>
    </row>
    <row r="1662" spans="1:16" x14ac:dyDescent="0.2">
      <c r="A1662" t="s">
        <v>5059</v>
      </c>
      <c r="B1662">
        <v>-3.7988557712058203E-2</v>
      </c>
      <c r="C1662">
        <v>12.318849950268101</v>
      </c>
      <c r="D1662">
        <v>-0.15882995163816899</v>
      </c>
      <c r="E1662">
        <v>0.87859391733778902</v>
      </c>
      <c r="F1662">
        <v>0.99916976934644897</v>
      </c>
      <c r="G1662">
        <v>-4.6995972840567797</v>
      </c>
      <c r="H1662" t="s">
        <v>5060</v>
      </c>
      <c r="I1662" t="s">
        <v>5061</v>
      </c>
      <c r="J1662">
        <v>7690</v>
      </c>
      <c r="K1662" t="s">
        <v>5059</v>
      </c>
      <c r="L1662">
        <v>1872</v>
      </c>
      <c r="M1662">
        <v>624</v>
      </c>
      <c r="N1662">
        <v>4966.9947499999998</v>
      </c>
      <c r="O1662">
        <v>1</v>
      </c>
      <c r="P1662">
        <v>1.9230769230769201E-2</v>
      </c>
    </row>
    <row r="1663" spans="1:16" x14ac:dyDescent="0.2">
      <c r="A1663" t="s">
        <v>5062</v>
      </c>
      <c r="B1663">
        <v>5.7915935814726503E-2</v>
      </c>
      <c r="C1663">
        <v>13.3959920317099</v>
      </c>
      <c r="D1663">
        <v>0.26888656357158602</v>
      </c>
      <c r="E1663">
        <v>0.79629786390718404</v>
      </c>
      <c r="F1663">
        <v>0.99916976934644897</v>
      </c>
      <c r="G1663">
        <v>-4.6944275583473898</v>
      </c>
      <c r="H1663" t="s">
        <v>5063</v>
      </c>
      <c r="I1663" t="s">
        <v>5064</v>
      </c>
      <c r="J1663">
        <v>7702</v>
      </c>
      <c r="K1663" t="s">
        <v>5062</v>
      </c>
      <c r="L1663">
        <v>1917</v>
      </c>
      <c r="M1663">
        <v>639</v>
      </c>
      <c r="N1663">
        <v>10967.967500000001</v>
      </c>
      <c r="O1663">
        <v>2</v>
      </c>
      <c r="P1663">
        <v>5.0078247261345903E-2</v>
      </c>
    </row>
    <row r="1664" spans="1:16" x14ac:dyDescent="0.2">
      <c r="A1664" t="s">
        <v>5065</v>
      </c>
      <c r="B1664">
        <v>-4.8522265646592899E-2</v>
      </c>
      <c r="C1664">
        <v>12.533068748199399</v>
      </c>
      <c r="D1664">
        <v>-0.25900729146434498</v>
      </c>
      <c r="E1664">
        <v>0.803588766931987</v>
      </c>
      <c r="F1664">
        <v>0.99916976934644897</v>
      </c>
      <c r="G1664">
        <v>-4.6949970305621296</v>
      </c>
      <c r="H1664" t="s">
        <v>5066</v>
      </c>
      <c r="I1664" t="s">
        <v>5067</v>
      </c>
      <c r="J1664">
        <v>10181</v>
      </c>
      <c r="K1664" t="s">
        <v>5065</v>
      </c>
      <c r="L1664">
        <v>2448</v>
      </c>
      <c r="M1664">
        <v>816</v>
      </c>
      <c r="N1664">
        <v>6869.7554</v>
      </c>
      <c r="O1664">
        <v>2</v>
      </c>
      <c r="P1664">
        <v>6.7401960784313694E-2</v>
      </c>
    </row>
    <row r="1665" spans="1:16" x14ac:dyDescent="0.2">
      <c r="A1665" t="s">
        <v>5068</v>
      </c>
      <c r="B1665">
        <v>-0.46251968102991697</v>
      </c>
      <c r="C1665">
        <v>11.895518384777899</v>
      </c>
      <c r="D1665">
        <v>-1.1292226909354199</v>
      </c>
      <c r="E1665">
        <v>0.29850256311335699</v>
      </c>
      <c r="F1665">
        <v>0.99916976934644897</v>
      </c>
      <c r="G1665">
        <v>-4.5817048917337599</v>
      </c>
      <c r="H1665" t="s">
        <v>5069</v>
      </c>
      <c r="I1665" t="s">
        <v>5070</v>
      </c>
      <c r="J1665">
        <v>10247</v>
      </c>
      <c r="K1665" t="s">
        <v>5068</v>
      </c>
      <c r="L1665">
        <v>445</v>
      </c>
      <c r="M1665">
        <v>148</v>
      </c>
      <c r="N1665">
        <v>4136.7079999999996</v>
      </c>
      <c r="O1665">
        <v>1</v>
      </c>
      <c r="P1665">
        <v>6.7567567567567599E-2</v>
      </c>
    </row>
    <row r="1666" spans="1:16" x14ac:dyDescent="0.2">
      <c r="A1666" t="s">
        <v>5071</v>
      </c>
      <c r="B1666">
        <v>-0.233187446692977</v>
      </c>
      <c r="C1666">
        <v>16.1047407965128</v>
      </c>
      <c r="D1666">
        <v>-1.0524461941652701</v>
      </c>
      <c r="E1666">
        <v>0.32990740298376398</v>
      </c>
      <c r="F1666">
        <v>0.99916976934644897</v>
      </c>
      <c r="G1666">
        <v>-4.5954572439589301</v>
      </c>
      <c r="H1666" t="s">
        <v>5072</v>
      </c>
      <c r="I1666" t="s">
        <v>5073</v>
      </c>
      <c r="J1666">
        <v>6611</v>
      </c>
      <c r="K1666" t="s">
        <v>5071</v>
      </c>
      <c r="L1666">
        <v>1101</v>
      </c>
      <c r="M1666">
        <v>367</v>
      </c>
      <c r="N1666">
        <v>71204.868000000002</v>
      </c>
      <c r="O1666">
        <v>24</v>
      </c>
      <c r="P1666">
        <v>0.95640326975476797</v>
      </c>
    </row>
    <row r="1667" spans="1:16" x14ac:dyDescent="0.2">
      <c r="A1667" t="s">
        <v>5074</v>
      </c>
      <c r="B1667">
        <v>-2.6458106034370502E-2</v>
      </c>
      <c r="C1667">
        <v>13.705944374497101</v>
      </c>
      <c r="D1667">
        <v>-0.171940034392185</v>
      </c>
      <c r="E1667">
        <v>0.86868159116997501</v>
      </c>
      <c r="F1667">
        <v>0.99916976934644897</v>
      </c>
      <c r="G1667">
        <v>-4.6991182438375203</v>
      </c>
      <c r="H1667" t="s">
        <v>5075</v>
      </c>
      <c r="I1667" t="s">
        <v>5076</v>
      </c>
      <c r="J1667">
        <v>3099</v>
      </c>
      <c r="K1667" t="s">
        <v>5074</v>
      </c>
      <c r="L1667">
        <v>2754</v>
      </c>
      <c r="M1667">
        <v>918</v>
      </c>
      <c r="N1667">
        <v>13729.004499999999</v>
      </c>
      <c r="O1667">
        <v>14</v>
      </c>
      <c r="P1667">
        <v>0.21568627450980399</v>
      </c>
    </row>
    <row r="1668" spans="1:16" x14ac:dyDescent="0.2">
      <c r="A1668" t="s">
        <v>5077</v>
      </c>
      <c r="B1668">
        <v>0.47424958101829501</v>
      </c>
      <c r="C1668">
        <v>15.1314470080288</v>
      </c>
      <c r="D1668">
        <v>1.6257218302477601</v>
      </c>
      <c r="E1668">
        <v>0.151026770699448</v>
      </c>
      <c r="F1668">
        <v>0.99916976934644897</v>
      </c>
      <c r="G1668">
        <v>-4.4868195177427603</v>
      </c>
      <c r="H1668" t="s">
        <v>5078</v>
      </c>
      <c r="I1668" t="s">
        <v>5079</v>
      </c>
      <c r="J1668">
        <v>6182</v>
      </c>
      <c r="K1668" t="s">
        <v>5077</v>
      </c>
      <c r="L1668">
        <v>597</v>
      </c>
      <c r="M1668">
        <v>199</v>
      </c>
      <c r="N1668">
        <v>38360.798000000003</v>
      </c>
      <c r="O1668">
        <v>5</v>
      </c>
      <c r="P1668">
        <v>0.457286432160804</v>
      </c>
    </row>
    <row r="1669" spans="1:16" x14ac:dyDescent="0.2">
      <c r="A1669" t="s">
        <v>5080</v>
      </c>
      <c r="B1669">
        <v>0.25971129299150197</v>
      </c>
      <c r="C1669">
        <v>14.136782255737799</v>
      </c>
      <c r="D1669">
        <v>0.72067678733450002</v>
      </c>
      <c r="E1669">
        <v>0.49604493913755698</v>
      </c>
      <c r="F1669">
        <v>0.99916976934644897</v>
      </c>
      <c r="G1669">
        <v>-4.6484536971475201</v>
      </c>
      <c r="H1669" t="s">
        <v>5081</v>
      </c>
      <c r="I1669" t="s">
        <v>5082</v>
      </c>
      <c r="J1669">
        <v>7064</v>
      </c>
      <c r="K1669" t="s">
        <v>5080</v>
      </c>
      <c r="L1669">
        <v>2070</v>
      </c>
      <c r="M1669">
        <v>690</v>
      </c>
      <c r="N1669">
        <v>18005.633000000002</v>
      </c>
      <c r="O1669">
        <v>8</v>
      </c>
      <c r="P1669">
        <v>0.149275362318841</v>
      </c>
    </row>
    <row r="1670" spans="1:16" x14ac:dyDescent="0.2">
      <c r="A1670" t="s">
        <v>5083</v>
      </c>
      <c r="B1670">
        <v>0.174156798823351</v>
      </c>
      <c r="C1670">
        <v>18.000534567331002</v>
      </c>
      <c r="D1670">
        <v>0.79022488802291602</v>
      </c>
      <c r="E1670">
        <v>0.457078456386317</v>
      </c>
      <c r="F1670">
        <v>0.99916976934644897</v>
      </c>
      <c r="G1670">
        <v>-4.6384061494075102</v>
      </c>
      <c r="H1670" t="s">
        <v>5084</v>
      </c>
      <c r="I1670" t="s">
        <v>5085</v>
      </c>
      <c r="J1670">
        <v>829</v>
      </c>
      <c r="K1670" t="s">
        <v>5083</v>
      </c>
      <c r="L1670">
        <v>861</v>
      </c>
      <c r="M1670">
        <v>287</v>
      </c>
      <c r="N1670">
        <v>264431.39</v>
      </c>
      <c r="O1670">
        <v>21</v>
      </c>
      <c r="P1670">
        <v>0.89198606271777003</v>
      </c>
    </row>
    <row r="1671" spans="1:16" x14ac:dyDescent="0.2">
      <c r="A1671" t="s">
        <v>5086</v>
      </c>
      <c r="B1671">
        <v>-0.237250306870045</v>
      </c>
      <c r="C1671">
        <v>12.447640337709799</v>
      </c>
      <c r="D1671">
        <v>-1.50738869110919</v>
      </c>
      <c r="E1671">
        <v>0.17838952843998401</v>
      </c>
      <c r="F1671">
        <v>0.99916976934644897</v>
      </c>
      <c r="G1671">
        <v>-4.5098478709826502</v>
      </c>
      <c r="H1671" t="s">
        <v>5087</v>
      </c>
      <c r="I1671" t="s">
        <v>5088</v>
      </c>
      <c r="J1671">
        <v>8091</v>
      </c>
      <c r="K1671" t="s">
        <v>5086</v>
      </c>
      <c r="L1671">
        <v>444</v>
      </c>
      <c r="M1671">
        <v>148</v>
      </c>
      <c r="N1671">
        <v>5655.2680499999997</v>
      </c>
      <c r="O1671">
        <v>3</v>
      </c>
      <c r="P1671">
        <v>0.391891891891892</v>
      </c>
    </row>
    <row r="1672" spans="1:16" x14ac:dyDescent="0.2">
      <c r="A1672" t="s">
        <v>5089</v>
      </c>
      <c r="B1672">
        <v>5.6923431013851597E-2</v>
      </c>
      <c r="C1672">
        <v>13.970677327668501</v>
      </c>
      <c r="D1672">
        <v>0.364329855202285</v>
      </c>
      <c r="E1672">
        <v>0.727100759049782</v>
      </c>
      <c r="F1672">
        <v>0.99916976934644897</v>
      </c>
      <c r="G1672">
        <v>-4.6878869950369202</v>
      </c>
      <c r="H1672" t="s">
        <v>5090</v>
      </c>
      <c r="I1672" t="s">
        <v>5091</v>
      </c>
      <c r="J1672">
        <v>1397</v>
      </c>
      <c r="K1672" t="s">
        <v>5089</v>
      </c>
      <c r="L1672">
        <v>849</v>
      </c>
      <c r="M1672">
        <v>283</v>
      </c>
      <c r="N1672">
        <v>16588.711500000001</v>
      </c>
      <c r="O1672">
        <v>2</v>
      </c>
      <c r="P1672">
        <v>0.15547703180212</v>
      </c>
    </row>
    <row r="1673" spans="1:16" x14ac:dyDescent="0.2">
      <c r="A1673" t="s">
        <v>5092</v>
      </c>
      <c r="B1673">
        <v>3.0081326071846E-2</v>
      </c>
      <c r="C1673">
        <v>14.863934239725401</v>
      </c>
      <c r="D1673">
        <v>0.220624459171118</v>
      </c>
      <c r="E1673">
        <v>0.83211084679944602</v>
      </c>
      <c r="F1673">
        <v>0.99916976934644897</v>
      </c>
      <c r="G1673">
        <v>-4.6970137755087098</v>
      </c>
      <c r="H1673" t="s">
        <v>5093</v>
      </c>
      <c r="I1673" t="s">
        <v>5094</v>
      </c>
      <c r="J1673">
        <v>4928</v>
      </c>
      <c r="K1673" t="s">
        <v>5092</v>
      </c>
      <c r="L1673">
        <v>5454</v>
      </c>
      <c r="M1673">
        <v>1818</v>
      </c>
      <c r="N1673">
        <v>29430.286</v>
      </c>
      <c r="O1673">
        <v>37</v>
      </c>
      <c r="P1673">
        <v>0.27420242024202401</v>
      </c>
    </row>
    <row r="1674" spans="1:16" x14ac:dyDescent="0.2">
      <c r="A1674" t="s">
        <v>5095</v>
      </c>
      <c r="B1674">
        <v>0.35785545495579302</v>
      </c>
      <c r="C1674">
        <v>16.000949809767398</v>
      </c>
      <c r="D1674">
        <v>0.95169025100986904</v>
      </c>
      <c r="E1674">
        <v>0.37507954021478601</v>
      </c>
      <c r="F1674">
        <v>0.99916976934644897</v>
      </c>
      <c r="G1674">
        <v>-4.6127870180020096</v>
      </c>
      <c r="H1674" t="s">
        <v>5096</v>
      </c>
      <c r="I1674" t="s">
        <v>5097</v>
      </c>
      <c r="J1674">
        <v>644</v>
      </c>
      <c r="K1674" t="s">
        <v>5095</v>
      </c>
      <c r="L1674">
        <v>891</v>
      </c>
      <c r="M1674">
        <v>297</v>
      </c>
      <c r="N1674">
        <v>69580.652499999997</v>
      </c>
      <c r="O1674">
        <v>17</v>
      </c>
      <c r="P1674">
        <v>0.66161616161616199</v>
      </c>
    </row>
    <row r="1675" spans="1:16" x14ac:dyDescent="0.2">
      <c r="A1675" t="s">
        <v>5098</v>
      </c>
      <c r="B1675">
        <v>-0.14260762361194099</v>
      </c>
      <c r="C1675">
        <v>16.3203308533074</v>
      </c>
      <c r="D1675">
        <v>-0.63171278564314204</v>
      </c>
      <c r="E1675">
        <v>0.54900159449633401</v>
      </c>
      <c r="F1675">
        <v>0.99916976934644897</v>
      </c>
      <c r="G1675">
        <v>-4.6602969942191397</v>
      </c>
      <c r="H1675" t="s">
        <v>5099</v>
      </c>
      <c r="I1675" t="s">
        <v>5100</v>
      </c>
      <c r="J1675">
        <v>6576</v>
      </c>
      <c r="K1675" t="s">
        <v>5098</v>
      </c>
      <c r="L1675">
        <v>936</v>
      </c>
      <c r="M1675">
        <v>312</v>
      </c>
      <c r="N1675">
        <v>85121.16</v>
      </c>
      <c r="O1675">
        <v>10.5</v>
      </c>
      <c r="P1675">
        <v>0.37980769230769201</v>
      </c>
    </row>
    <row r="1676" spans="1:16" x14ac:dyDescent="0.2">
      <c r="A1676" t="s">
        <v>5101</v>
      </c>
      <c r="B1676">
        <v>9.0624899747298898E-2</v>
      </c>
      <c r="C1676">
        <v>14.744719536031701</v>
      </c>
      <c r="D1676">
        <v>0.36612356401981999</v>
      </c>
      <c r="E1676">
        <v>0.72582402205759999</v>
      </c>
      <c r="F1676">
        <v>0.99916976934644897</v>
      </c>
      <c r="G1676">
        <v>-4.6877463866015301</v>
      </c>
      <c r="H1676" t="s">
        <v>5102</v>
      </c>
      <c r="I1676" t="s">
        <v>5103</v>
      </c>
      <c r="J1676">
        <v>5536</v>
      </c>
      <c r="K1676" t="s">
        <v>5101</v>
      </c>
      <c r="L1676">
        <v>1500</v>
      </c>
      <c r="M1676">
        <v>500</v>
      </c>
      <c r="N1676">
        <v>27374.358499999998</v>
      </c>
      <c r="O1676">
        <v>16</v>
      </c>
      <c r="P1676">
        <v>0.44400000000000001</v>
      </c>
    </row>
    <row r="1677" spans="1:16" x14ac:dyDescent="0.2">
      <c r="A1677" t="s">
        <v>5104</v>
      </c>
      <c r="B1677">
        <v>6.3861527874824006E-2</v>
      </c>
      <c r="C1677">
        <v>13.979999126606801</v>
      </c>
      <c r="D1677">
        <v>0.41538163188348298</v>
      </c>
      <c r="E1677">
        <v>0.691145485015209</v>
      </c>
      <c r="F1677">
        <v>0.99916976934644897</v>
      </c>
      <c r="G1677">
        <v>-4.6836373636789403</v>
      </c>
      <c r="H1677" t="s">
        <v>5105</v>
      </c>
      <c r="I1677" t="s">
        <v>5106</v>
      </c>
      <c r="J1677">
        <v>5347</v>
      </c>
      <c r="K1677" t="s">
        <v>5104</v>
      </c>
      <c r="L1677">
        <v>1812</v>
      </c>
      <c r="M1677">
        <v>604</v>
      </c>
      <c r="N1677">
        <v>15644.7965</v>
      </c>
      <c r="O1677">
        <v>10</v>
      </c>
      <c r="P1677">
        <v>0.25</v>
      </c>
    </row>
    <row r="1678" spans="1:16" x14ac:dyDescent="0.2">
      <c r="A1678" t="s">
        <v>5107</v>
      </c>
      <c r="B1678">
        <v>0.16291118500298701</v>
      </c>
      <c r="C1678">
        <v>11.710409978015701</v>
      </c>
      <c r="D1678">
        <v>0.38649974322622099</v>
      </c>
      <c r="E1678">
        <v>0.711387913893056</v>
      </c>
      <c r="F1678">
        <v>0.99916976934644897</v>
      </c>
      <c r="G1678">
        <v>-4.6861043295017302</v>
      </c>
      <c r="H1678" t="s">
        <v>5108</v>
      </c>
      <c r="I1678" t="s">
        <v>5109</v>
      </c>
      <c r="J1678">
        <v>23647</v>
      </c>
      <c r="K1678" t="s">
        <v>5107</v>
      </c>
      <c r="L1678">
        <v>1125</v>
      </c>
      <c r="M1678">
        <v>375</v>
      </c>
      <c r="N1678">
        <v>3794.8946500000002</v>
      </c>
      <c r="O1678">
        <v>2</v>
      </c>
      <c r="P1678">
        <v>7.0666666666666697E-2</v>
      </c>
    </row>
    <row r="1679" spans="1:16" x14ac:dyDescent="0.2">
      <c r="A1679" t="s">
        <v>5110</v>
      </c>
      <c r="B1679">
        <v>-0.24275966592287401</v>
      </c>
      <c r="C1679">
        <v>13.779316395861899</v>
      </c>
      <c r="D1679">
        <v>-0.94691248610013101</v>
      </c>
      <c r="E1679">
        <v>0.37733521311748902</v>
      </c>
      <c r="F1679">
        <v>0.99916976934644897</v>
      </c>
      <c r="G1679">
        <v>-4.61358567023336</v>
      </c>
      <c r="H1679" t="s">
        <v>5111</v>
      </c>
      <c r="I1679" t="s">
        <v>5112</v>
      </c>
      <c r="J1679">
        <v>27236</v>
      </c>
      <c r="K1679" t="s">
        <v>5110</v>
      </c>
      <c r="L1679">
        <v>1122</v>
      </c>
      <c r="M1679">
        <v>374</v>
      </c>
      <c r="N1679">
        <v>14012.4835</v>
      </c>
      <c r="O1679">
        <v>5</v>
      </c>
      <c r="P1679">
        <v>0.16844919786096299</v>
      </c>
    </row>
    <row r="1680" spans="1:16" x14ac:dyDescent="0.2">
      <c r="A1680" t="s">
        <v>5113</v>
      </c>
      <c r="B1680">
        <v>8.3358320747812797E-2</v>
      </c>
      <c r="C1680">
        <v>13.431932854266501</v>
      </c>
      <c r="D1680">
        <v>0.26639266866774203</v>
      </c>
      <c r="E1680">
        <v>0.79813630642803601</v>
      </c>
      <c r="F1680">
        <v>0.99916976934644897</v>
      </c>
      <c r="G1680">
        <v>-4.6945732481067104</v>
      </c>
      <c r="H1680" t="s">
        <v>5114</v>
      </c>
      <c r="I1680" t="s">
        <v>5115</v>
      </c>
      <c r="J1680">
        <v>4682</v>
      </c>
      <c r="K1680" t="s">
        <v>5113</v>
      </c>
      <c r="L1680">
        <v>963</v>
      </c>
      <c r="M1680">
        <v>321</v>
      </c>
      <c r="N1680">
        <v>12324.412</v>
      </c>
      <c r="O1680">
        <v>3</v>
      </c>
      <c r="P1680">
        <v>0.17133956386292801</v>
      </c>
    </row>
    <row r="1681" spans="1:16" x14ac:dyDescent="0.2">
      <c r="A1681" t="s">
        <v>5116</v>
      </c>
      <c r="B1681">
        <v>6.64420013970215E-2</v>
      </c>
      <c r="C1681">
        <v>16.6217389632926</v>
      </c>
      <c r="D1681">
        <v>0.41807379548288298</v>
      </c>
      <c r="E1681">
        <v>0.68927221459087695</v>
      </c>
      <c r="F1681">
        <v>0.99916976934644897</v>
      </c>
      <c r="G1681">
        <v>-4.6833991748641797</v>
      </c>
      <c r="H1681" t="s">
        <v>5117</v>
      </c>
      <c r="I1681" t="s">
        <v>5118</v>
      </c>
      <c r="J1681">
        <v>47</v>
      </c>
      <c r="K1681" t="s">
        <v>5116</v>
      </c>
      <c r="L1681">
        <v>3306</v>
      </c>
      <c r="M1681">
        <v>1102</v>
      </c>
      <c r="N1681">
        <v>101487.38499999999</v>
      </c>
      <c r="O1681">
        <v>60.5</v>
      </c>
      <c r="P1681">
        <v>0.65653357531760403</v>
      </c>
    </row>
    <row r="1682" spans="1:16" x14ac:dyDescent="0.2">
      <c r="A1682" t="s">
        <v>5119</v>
      </c>
      <c r="B1682">
        <v>0.110504197846078</v>
      </c>
      <c r="C1682">
        <v>15.4531025284994</v>
      </c>
      <c r="D1682">
        <v>0.67520778644324297</v>
      </c>
      <c r="E1682">
        <v>0.52268214306194705</v>
      </c>
      <c r="F1682">
        <v>0.99916976934644897</v>
      </c>
      <c r="G1682">
        <v>-4.6546553037485801</v>
      </c>
      <c r="H1682" t="s">
        <v>5120</v>
      </c>
      <c r="I1682" t="s">
        <v>5121</v>
      </c>
      <c r="J1682">
        <v>23173</v>
      </c>
      <c r="K1682" t="s">
        <v>5119</v>
      </c>
      <c r="L1682">
        <v>1161</v>
      </c>
      <c r="M1682">
        <v>387</v>
      </c>
      <c r="N1682">
        <v>42870.8105</v>
      </c>
      <c r="O1682">
        <v>15</v>
      </c>
      <c r="P1682">
        <v>0.49095607235142102</v>
      </c>
    </row>
    <row r="1683" spans="1:16" x14ac:dyDescent="0.2">
      <c r="A1683" t="s">
        <v>5122</v>
      </c>
      <c r="B1683">
        <v>0.28099277912735099</v>
      </c>
      <c r="C1683">
        <v>15.6180694303445</v>
      </c>
      <c r="D1683">
        <v>1.9855827632444101</v>
      </c>
      <c r="E1683">
        <v>9.0329604019144E-2</v>
      </c>
      <c r="F1683">
        <v>0.99916976934644897</v>
      </c>
      <c r="G1683">
        <v>-4.41813000411861</v>
      </c>
      <c r="H1683" t="s">
        <v>5123</v>
      </c>
      <c r="I1683" t="s">
        <v>5124</v>
      </c>
      <c r="J1683">
        <v>8802</v>
      </c>
      <c r="K1683" t="s">
        <v>5122</v>
      </c>
      <c r="L1683">
        <v>1041</v>
      </c>
      <c r="M1683">
        <v>347</v>
      </c>
      <c r="N1683">
        <v>51918.754000000001</v>
      </c>
      <c r="O1683">
        <v>7</v>
      </c>
      <c r="P1683">
        <v>0.30835734870317</v>
      </c>
    </row>
    <row r="1684" spans="1:16" x14ac:dyDescent="0.2">
      <c r="A1684" t="s">
        <v>5125</v>
      </c>
      <c r="B1684">
        <v>-7.8927783665548604E-2</v>
      </c>
      <c r="C1684">
        <v>15.3411507345364</v>
      </c>
      <c r="D1684">
        <v>-0.2917117310099</v>
      </c>
      <c r="E1684">
        <v>0.77953841784186795</v>
      </c>
      <c r="F1684">
        <v>0.99916976934644897</v>
      </c>
      <c r="G1684">
        <v>-4.6930337666900801</v>
      </c>
      <c r="H1684" t="s">
        <v>5126</v>
      </c>
      <c r="I1684" t="s">
        <v>5127</v>
      </c>
      <c r="J1684">
        <v>4597</v>
      </c>
      <c r="K1684" t="s">
        <v>5125</v>
      </c>
      <c r="L1684">
        <v>1203</v>
      </c>
      <c r="M1684">
        <v>401</v>
      </c>
      <c r="N1684">
        <v>43709.747499999998</v>
      </c>
      <c r="O1684">
        <v>7</v>
      </c>
      <c r="P1684">
        <v>0.344139650872818</v>
      </c>
    </row>
    <row r="1685" spans="1:16" x14ac:dyDescent="0.2">
      <c r="A1685" t="s">
        <v>5128</v>
      </c>
      <c r="B1685">
        <v>8.6275175139396906E-2</v>
      </c>
      <c r="C1685">
        <v>13.822668050769201</v>
      </c>
      <c r="D1685">
        <v>0.42946478903929802</v>
      </c>
      <c r="E1685">
        <v>0.68137241427867601</v>
      </c>
      <c r="F1685">
        <v>0.99916976934644897</v>
      </c>
      <c r="G1685">
        <v>-4.6823759705254204</v>
      </c>
      <c r="H1685" t="s">
        <v>5129</v>
      </c>
      <c r="I1685" t="s">
        <v>5130</v>
      </c>
      <c r="J1685">
        <v>5876</v>
      </c>
      <c r="K1685" t="s">
        <v>5128</v>
      </c>
      <c r="L1685">
        <v>996</v>
      </c>
      <c r="M1685">
        <v>332</v>
      </c>
      <c r="N1685">
        <v>14853.7235</v>
      </c>
      <c r="O1685">
        <v>7</v>
      </c>
      <c r="P1685">
        <v>0.23795180722891601</v>
      </c>
    </row>
    <row r="1686" spans="1:16" x14ac:dyDescent="0.2">
      <c r="A1686" t="s">
        <v>5131</v>
      </c>
      <c r="B1686">
        <v>3.1820239388810699E-2</v>
      </c>
      <c r="C1686">
        <v>17.172859939262501</v>
      </c>
      <c r="D1686">
        <v>0.21535524753372701</v>
      </c>
      <c r="E1686">
        <v>0.83604905532948104</v>
      </c>
      <c r="F1686">
        <v>0.99916976934644897</v>
      </c>
      <c r="G1686">
        <v>-4.6972661527046302</v>
      </c>
      <c r="H1686" t="s">
        <v>5132</v>
      </c>
      <c r="I1686" t="s">
        <v>5133</v>
      </c>
      <c r="J1686">
        <v>1315</v>
      </c>
      <c r="K1686" t="s">
        <v>5131</v>
      </c>
      <c r="L1686">
        <v>2862</v>
      </c>
      <c r="M1686">
        <v>954</v>
      </c>
      <c r="N1686">
        <v>147950.74</v>
      </c>
      <c r="O1686">
        <v>52.5</v>
      </c>
      <c r="P1686">
        <v>0.66771488469601703</v>
      </c>
    </row>
    <row r="1687" spans="1:16" x14ac:dyDescent="0.2">
      <c r="A1687" t="s">
        <v>5134</v>
      </c>
      <c r="B1687">
        <v>5.5676728108666799E-2</v>
      </c>
      <c r="C1687">
        <v>16.0243066772377</v>
      </c>
      <c r="D1687">
        <v>0.40352943366771299</v>
      </c>
      <c r="E1687">
        <v>0.69942036515445305</v>
      </c>
      <c r="F1687">
        <v>0.99916976934644897</v>
      </c>
      <c r="G1687">
        <v>-4.6846693486436202</v>
      </c>
      <c r="H1687" t="s">
        <v>5135</v>
      </c>
      <c r="I1687" t="s">
        <v>5136</v>
      </c>
      <c r="J1687">
        <v>1314</v>
      </c>
      <c r="K1687" t="s">
        <v>5134</v>
      </c>
      <c r="L1687">
        <v>3702</v>
      </c>
      <c r="M1687">
        <v>1234</v>
      </c>
      <c r="N1687">
        <v>66209.384000000005</v>
      </c>
      <c r="O1687">
        <v>70</v>
      </c>
      <c r="P1687">
        <v>0.67504051863857395</v>
      </c>
    </row>
    <row r="1688" spans="1:16" x14ac:dyDescent="0.2">
      <c r="A1688" t="s">
        <v>5137</v>
      </c>
      <c r="B1688">
        <v>-9.0104412571472295E-2</v>
      </c>
      <c r="C1688">
        <v>14.964513521295499</v>
      </c>
      <c r="D1688">
        <v>-0.29065262692147897</v>
      </c>
      <c r="E1688">
        <v>0.78031333639412404</v>
      </c>
      <c r="F1688">
        <v>0.99916976934644897</v>
      </c>
      <c r="G1688">
        <v>-4.6931008389617004</v>
      </c>
      <c r="H1688" t="s">
        <v>5138</v>
      </c>
      <c r="I1688" t="s">
        <v>5139</v>
      </c>
      <c r="J1688">
        <v>1075</v>
      </c>
      <c r="K1688" t="s">
        <v>5137</v>
      </c>
      <c r="L1688">
        <v>1392</v>
      </c>
      <c r="M1688">
        <v>464</v>
      </c>
      <c r="N1688">
        <v>37731.777000000002</v>
      </c>
      <c r="O1688">
        <v>11</v>
      </c>
      <c r="P1688">
        <v>0.34806034482758602</v>
      </c>
    </row>
    <row r="1689" spans="1:16" x14ac:dyDescent="0.2">
      <c r="A1689" t="s">
        <v>5140</v>
      </c>
      <c r="B1689">
        <v>0.41782965158428498</v>
      </c>
      <c r="C1689">
        <v>11.6775511762613</v>
      </c>
      <c r="D1689">
        <v>1.9042505413774899</v>
      </c>
      <c r="E1689">
        <v>0.101513672109424</v>
      </c>
      <c r="F1689">
        <v>0.99916976934644897</v>
      </c>
      <c r="G1689">
        <v>-4.4333426737336001</v>
      </c>
      <c r="H1689" t="s">
        <v>5141</v>
      </c>
      <c r="I1689" t="s">
        <v>5142</v>
      </c>
      <c r="J1689">
        <v>3985</v>
      </c>
      <c r="K1689" t="s">
        <v>5140</v>
      </c>
      <c r="L1689">
        <v>2061</v>
      </c>
      <c r="M1689">
        <v>687</v>
      </c>
      <c r="N1689">
        <v>3268.7249000000002</v>
      </c>
      <c r="O1689">
        <v>1</v>
      </c>
      <c r="P1689">
        <v>4.3668122270742397E-2</v>
      </c>
    </row>
    <row r="1690" spans="1:16" x14ac:dyDescent="0.2">
      <c r="A1690" t="s">
        <v>5143</v>
      </c>
      <c r="B1690">
        <v>-0.45851031320816599</v>
      </c>
      <c r="C1690">
        <v>14.0256875604714</v>
      </c>
      <c r="D1690">
        <v>-2.34456563152089</v>
      </c>
      <c r="E1690">
        <v>5.40001739109656E-2</v>
      </c>
      <c r="F1690">
        <v>0.99916976934644897</v>
      </c>
      <c r="G1690">
        <v>-4.3543351125205696</v>
      </c>
      <c r="H1690" t="s">
        <v>5144</v>
      </c>
      <c r="I1690" t="s">
        <v>5145</v>
      </c>
      <c r="J1690">
        <v>8218</v>
      </c>
      <c r="K1690" t="s">
        <v>5143</v>
      </c>
      <c r="L1690">
        <v>4923</v>
      </c>
      <c r="M1690">
        <v>1641</v>
      </c>
      <c r="N1690">
        <v>16377.601500000001</v>
      </c>
      <c r="O1690">
        <v>1</v>
      </c>
      <c r="P1690">
        <v>8.5313833028641105E-3</v>
      </c>
    </row>
    <row r="1691" spans="1:16" x14ac:dyDescent="0.2">
      <c r="A1691" t="s">
        <v>5146</v>
      </c>
      <c r="B1691">
        <v>-0.37683691547260001</v>
      </c>
      <c r="C1691">
        <v>15.465124787424299</v>
      </c>
      <c r="D1691">
        <v>-1.6879704739497401</v>
      </c>
      <c r="E1691">
        <v>0.13826820839692699</v>
      </c>
      <c r="F1691">
        <v>0.99916976934644897</v>
      </c>
      <c r="G1691">
        <v>-4.4747384337286098</v>
      </c>
      <c r="H1691" t="s">
        <v>5147</v>
      </c>
      <c r="I1691" t="s">
        <v>5148</v>
      </c>
      <c r="J1691">
        <v>1175</v>
      </c>
      <c r="K1691" t="s">
        <v>5146</v>
      </c>
      <c r="L1691">
        <v>477</v>
      </c>
      <c r="M1691">
        <v>159</v>
      </c>
      <c r="N1691">
        <v>47007.1175</v>
      </c>
      <c r="O1691">
        <v>9</v>
      </c>
      <c r="P1691">
        <v>0.39622641509433998</v>
      </c>
    </row>
    <row r="1692" spans="1:16" x14ac:dyDescent="0.2">
      <c r="A1692" t="s">
        <v>5149</v>
      </c>
      <c r="B1692">
        <v>0.125631034480817</v>
      </c>
      <c r="C1692">
        <v>12.7534382716303</v>
      </c>
      <c r="D1692">
        <v>0.80357776549799298</v>
      </c>
      <c r="E1692">
        <v>0.44984654954276498</v>
      </c>
      <c r="F1692">
        <v>0.99916976934644897</v>
      </c>
      <c r="G1692">
        <v>-4.6364038034471804</v>
      </c>
      <c r="H1692" t="s">
        <v>5150</v>
      </c>
      <c r="I1692" t="s">
        <v>5151</v>
      </c>
      <c r="J1692">
        <v>3052</v>
      </c>
      <c r="K1692" t="s">
        <v>5149</v>
      </c>
      <c r="L1692">
        <v>807</v>
      </c>
      <c r="M1692">
        <v>269</v>
      </c>
      <c r="N1692">
        <v>6777.9534999999996</v>
      </c>
      <c r="O1692">
        <v>4</v>
      </c>
      <c r="P1692">
        <v>0.18401486988847601</v>
      </c>
    </row>
    <row r="1693" spans="1:16" x14ac:dyDescent="0.2">
      <c r="A1693" t="s">
        <v>5152</v>
      </c>
      <c r="B1693">
        <v>4.8904814867290397E-2</v>
      </c>
      <c r="C1693">
        <v>11.846399684836999</v>
      </c>
      <c r="D1693">
        <v>0.114235555893938</v>
      </c>
      <c r="E1693">
        <v>0.91247729464423499</v>
      </c>
      <c r="F1693">
        <v>0.99916976934644897</v>
      </c>
      <c r="G1693">
        <v>-4.7009455484283</v>
      </c>
      <c r="H1693" t="s">
        <v>5153</v>
      </c>
      <c r="I1693" t="s">
        <v>5154</v>
      </c>
      <c r="J1693">
        <v>6300</v>
      </c>
      <c r="K1693" t="s">
        <v>5152</v>
      </c>
      <c r="L1693">
        <v>1104</v>
      </c>
      <c r="M1693">
        <v>368</v>
      </c>
      <c r="N1693">
        <v>3841.4087</v>
      </c>
      <c r="O1693">
        <v>1</v>
      </c>
      <c r="P1693">
        <v>5.1630434782608703E-2</v>
      </c>
    </row>
    <row r="1694" spans="1:16" x14ac:dyDescent="0.2">
      <c r="A1694" t="s">
        <v>5155</v>
      </c>
      <c r="B1694">
        <v>0.18626489297914101</v>
      </c>
      <c r="C1694">
        <v>11.474373830327201</v>
      </c>
      <c r="D1694">
        <v>0.45720214420422101</v>
      </c>
      <c r="E1694">
        <v>0.66231859080947797</v>
      </c>
      <c r="F1694">
        <v>0.99916976934644897</v>
      </c>
      <c r="G1694">
        <v>-4.6797813946162599</v>
      </c>
      <c r="H1694" t="s">
        <v>5156</v>
      </c>
      <c r="I1694" t="s">
        <v>5157</v>
      </c>
      <c r="J1694">
        <v>6526</v>
      </c>
      <c r="K1694" t="s">
        <v>5155</v>
      </c>
      <c r="L1694">
        <v>2157</v>
      </c>
      <c r="M1694">
        <v>719</v>
      </c>
      <c r="N1694">
        <v>2498.2743999999998</v>
      </c>
      <c r="O1694">
        <v>1</v>
      </c>
      <c r="P1694">
        <v>2.0862308762169698E-2</v>
      </c>
    </row>
    <row r="1695" spans="1:16" x14ac:dyDescent="0.2">
      <c r="A1695" t="s">
        <v>5158</v>
      </c>
      <c r="B1695">
        <v>0.28257439243955002</v>
      </c>
      <c r="C1695">
        <v>13.714376770169601</v>
      </c>
      <c r="D1695">
        <v>1.3872340198039801</v>
      </c>
      <c r="E1695">
        <v>0.210787787627228</v>
      </c>
      <c r="F1695">
        <v>0.99916976934644897</v>
      </c>
      <c r="G1695">
        <v>-4.5331407981092697</v>
      </c>
      <c r="H1695" t="s">
        <v>5159</v>
      </c>
      <c r="I1695" t="s">
        <v>5160</v>
      </c>
      <c r="J1695">
        <v>6525</v>
      </c>
      <c r="K1695" t="s">
        <v>5158</v>
      </c>
      <c r="L1695">
        <v>3009</v>
      </c>
      <c r="M1695">
        <v>1003</v>
      </c>
      <c r="N1695">
        <v>12738.804249999999</v>
      </c>
      <c r="O1695">
        <v>11</v>
      </c>
      <c r="P1695">
        <v>0.16550348953140601</v>
      </c>
    </row>
    <row r="1696" spans="1:16" x14ac:dyDescent="0.2">
      <c r="A1696" t="s">
        <v>5161</v>
      </c>
      <c r="B1696">
        <v>9.98744134151206E-2</v>
      </c>
      <c r="C1696">
        <v>14.6960271708778</v>
      </c>
      <c r="D1696">
        <v>0.54086291807543996</v>
      </c>
      <c r="E1696">
        <v>0.60651638191555202</v>
      </c>
      <c r="F1696">
        <v>0.99916976934644897</v>
      </c>
      <c r="G1696">
        <v>-4.6710988443185801</v>
      </c>
      <c r="H1696" t="s">
        <v>5162</v>
      </c>
      <c r="I1696" t="s">
        <v>5163</v>
      </c>
      <c r="J1696">
        <v>6566</v>
      </c>
      <c r="K1696" t="s">
        <v>5161</v>
      </c>
      <c r="L1696">
        <v>1503</v>
      </c>
      <c r="M1696">
        <v>501</v>
      </c>
      <c r="N1696">
        <v>27149.763500000001</v>
      </c>
      <c r="O1696">
        <v>7</v>
      </c>
      <c r="P1696">
        <v>0.19061876247505</v>
      </c>
    </row>
    <row r="1697" spans="1:16" x14ac:dyDescent="0.2">
      <c r="A1697" t="s">
        <v>5164</v>
      </c>
      <c r="B1697">
        <v>-0.44017244366502001</v>
      </c>
      <c r="C1697">
        <v>14.3255718167979</v>
      </c>
      <c r="D1697">
        <v>-1.7062816975193</v>
      </c>
      <c r="E1697">
        <v>0.13471481820474199</v>
      </c>
      <c r="F1697">
        <v>0.99916976934644897</v>
      </c>
      <c r="G1697">
        <v>-4.4711942587261699</v>
      </c>
      <c r="H1697" t="s">
        <v>5165</v>
      </c>
      <c r="I1697" t="s">
        <v>5166</v>
      </c>
      <c r="J1697" t="s">
        <v>100</v>
      </c>
      <c r="K1697" t="s">
        <v>100</v>
      </c>
      <c r="L1697" t="s">
        <v>100</v>
      </c>
      <c r="M1697" t="s">
        <v>100</v>
      </c>
      <c r="N1697">
        <v>20059.246500000001</v>
      </c>
      <c r="O1697">
        <v>7</v>
      </c>
      <c r="P1697" t="s">
        <v>100</v>
      </c>
    </row>
    <row r="1698" spans="1:16" x14ac:dyDescent="0.2">
      <c r="A1698" t="s">
        <v>5167</v>
      </c>
      <c r="B1698">
        <v>0.16985798099586799</v>
      </c>
      <c r="C1698">
        <v>16.227674727093301</v>
      </c>
      <c r="D1698">
        <v>0.95803843036366598</v>
      </c>
      <c r="E1698">
        <v>0.37209847479438501</v>
      </c>
      <c r="F1698">
        <v>0.99916976934644897</v>
      </c>
      <c r="G1698">
        <v>-4.6117224060409896</v>
      </c>
      <c r="H1698" t="s">
        <v>5168</v>
      </c>
      <c r="I1698" t="s">
        <v>5169</v>
      </c>
      <c r="J1698">
        <v>9632</v>
      </c>
      <c r="K1698" t="s">
        <v>5167</v>
      </c>
      <c r="L1698">
        <v>3285</v>
      </c>
      <c r="M1698">
        <v>1095</v>
      </c>
      <c r="N1698">
        <v>77380.104999999996</v>
      </c>
      <c r="O1698">
        <v>26</v>
      </c>
      <c r="P1698">
        <v>0.28858447488584499</v>
      </c>
    </row>
    <row r="1699" spans="1:16" x14ac:dyDescent="0.2">
      <c r="A1699" t="s">
        <v>5170</v>
      </c>
      <c r="B1699">
        <v>0.32104708795154102</v>
      </c>
      <c r="C1699">
        <v>17.0770236889058</v>
      </c>
      <c r="D1699">
        <v>0.760307897683004</v>
      </c>
      <c r="E1699">
        <v>0.47357424299328799</v>
      </c>
      <c r="F1699">
        <v>0.99916976934644897</v>
      </c>
      <c r="G1699">
        <v>-4.6428083292413298</v>
      </c>
      <c r="H1699" t="s">
        <v>5171</v>
      </c>
      <c r="I1699" t="s">
        <v>5172</v>
      </c>
      <c r="J1699">
        <v>10923</v>
      </c>
      <c r="K1699" t="s">
        <v>5170</v>
      </c>
      <c r="L1699">
        <v>384</v>
      </c>
      <c r="M1699">
        <v>128</v>
      </c>
      <c r="N1699">
        <v>139950.79</v>
      </c>
      <c r="O1699">
        <v>11</v>
      </c>
      <c r="P1699">
        <v>0.80078125</v>
      </c>
    </row>
    <row r="1700" spans="1:16" x14ac:dyDescent="0.2">
      <c r="A1700" t="s">
        <v>5173</v>
      </c>
      <c r="B1700">
        <v>-0.531922273420527</v>
      </c>
      <c r="C1700">
        <v>11.953759232938699</v>
      </c>
      <c r="D1700">
        <v>-1.31331893456675</v>
      </c>
      <c r="E1700">
        <v>0.23325830387471999</v>
      </c>
      <c r="F1700">
        <v>0.99916976934644897</v>
      </c>
      <c r="G1700">
        <v>-4.5473237211170003</v>
      </c>
      <c r="H1700" t="s">
        <v>5174</v>
      </c>
      <c r="I1700" t="s">
        <v>5175</v>
      </c>
      <c r="J1700">
        <v>5428</v>
      </c>
      <c r="K1700" t="s">
        <v>5173</v>
      </c>
      <c r="L1700">
        <v>3720</v>
      </c>
      <c r="M1700">
        <v>1240</v>
      </c>
      <c r="N1700">
        <v>4438.4591</v>
      </c>
      <c r="O1700">
        <v>4</v>
      </c>
      <c r="P1700">
        <v>6.0483870967741903E-2</v>
      </c>
    </row>
    <row r="1701" spans="1:16" x14ac:dyDescent="0.2">
      <c r="A1701" t="s">
        <v>5176</v>
      </c>
      <c r="B1701">
        <v>0.36776823057171798</v>
      </c>
      <c r="C1701">
        <v>16.080960680425999</v>
      </c>
      <c r="D1701">
        <v>0.71746764337722901</v>
      </c>
      <c r="E1701">
        <v>0.49789512215642201</v>
      </c>
      <c r="F1701">
        <v>0.99916976934644897</v>
      </c>
      <c r="G1701">
        <v>-4.6489012302210604</v>
      </c>
      <c r="H1701" t="s">
        <v>5177</v>
      </c>
      <c r="I1701" t="s">
        <v>5178</v>
      </c>
      <c r="J1701">
        <v>1207</v>
      </c>
      <c r="K1701" t="s">
        <v>5176</v>
      </c>
      <c r="L1701">
        <v>714</v>
      </c>
      <c r="M1701">
        <v>238</v>
      </c>
      <c r="N1701">
        <v>76617.485000000001</v>
      </c>
      <c r="O1701">
        <v>5</v>
      </c>
      <c r="P1701">
        <v>0.373949579831933</v>
      </c>
    </row>
    <row r="1702" spans="1:16" x14ac:dyDescent="0.2">
      <c r="A1702" t="s">
        <v>5179</v>
      </c>
      <c r="B1702">
        <v>0.28690912860572998</v>
      </c>
      <c r="C1702">
        <v>14.053508367151601</v>
      </c>
      <c r="D1702">
        <v>2.1889741694993998</v>
      </c>
      <c r="E1702">
        <v>6.7458122089278802E-2</v>
      </c>
      <c r="F1702">
        <v>0.99916976934644897</v>
      </c>
      <c r="G1702">
        <v>-4.3812468614582203</v>
      </c>
      <c r="H1702" t="s">
        <v>5180</v>
      </c>
      <c r="I1702" t="s">
        <v>5181</v>
      </c>
      <c r="J1702">
        <v>641</v>
      </c>
      <c r="K1702" t="s">
        <v>5179</v>
      </c>
      <c r="L1702">
        <v>4254</v>
      </c>
      <c r="M1702">
        <v>1418</v>
      </c>
      <c r="N1702">
        <v>15764.60975</v>
      </c>
      <c r="O1702">
        <v>4</v>
      </c>
      <c r="P1702">
        <v>4.0197461212976002E-2</v>
      </c>
    </row>
    <row r="1703" spans="1:16" x14ac:dyDescent="0.2">
      <c r="A1703" t="s">
        <v>5182</v>
      </c>
      <c r="B1703">
        <v>-9.1641517056828504E-4</v>
      </c>
      <c r="C1703">
        <v>17.025980710761999</v>
      </c>
      <c r="D1703">
        <v>-6.2285903543597898E-3</v>
      </c>
      <c r="E1703">
        <v>0.99521597783075599</v>
      </c>
      <c r="F1703">
        <v>0.99916976934644897</v>
      </c>
      <c r="G1703">
        <v>-4.7023911397280598</v>
      </c>
      <c r="H1703" t="s">
        <v>5183</v>
      </c>
      <c r="I1703" t="s">
        <v>5184</v>
      </c>
      <c r="J1703">
        <v>5917</v>
      </c>
      <c r="K1703" t="s">
        <v>5182</v>
      </c>
      <c r="L1703">
        <v>1983</v>
      </c>
      <c r="M1703">
        <v>661</v>
      </c>
      <c r="N1703">
        <v>131989.405</v>
      </c>
      <c r="O1703">
        <v>45.5</v>
      </c>
      <c r="P1703">
        <v>0.84871406959152795</v>
      </c>
    </row>
    <row r="1704" spans="1:16" x14ac:dyDescent="0.2">
      <c r="A1704" t="s">
        <v>5185</v>
      </c>
      <c r="B1704">
        <v>-0.38805861525117502</v>
      </c>
      <c r="C1704">
        <v>11.5552784271561</v>
      </c>
      <c r="D1704">
        <v>-1.3238636323075099</v>
      </c>
      <c r="E1704">
        <v>0.229928185898152</v>
      </c>
      <c r="F1704">
        <v>0.99916976934644897</v>
      </c>
      <c r="G1704">
        <v>-4.5453101950278301</v>
      </c>
      <c r="H1704" t="s">
        <v>5186</v>
      </c>
      <c r="I1704" t="s">
        <v>5187</v>
      </c>
      <c r="J1704">
        <v>7013</v>
      </c>
      <c r="K1704" t="s">
        <v>5185</v>
      </c>
      <c r="L1704">
        <v>1350</v>
      </c>
      <c r="M1704">
        <v>450</v>
      </c>
      <c r="N1704">
        <v>3110.5776000000001</v>
      </c>
      <c r="O1704">
        <v>1</v>
      </c>
      <c r="P1704">
        <v>3.5555555555555597E-2</v>
      </c>
    </row>
    <row r="1705" spans="1:16" x14ac:dyDescent="0.2">
      <c r="A1705" t="s">
        <v>5188</v>
      </c>
      <c r="B1705">
        <v>-0.15387426787184599</v>
      </c>
      <c r="C1705">
        <v>12.549396001804899</v>
      </c>
      <c r="D1705">
        <v>-0.69035338414013403</v>
      </c>
      <c r="E1705">
        <v>0.51370875707462604</v>
      </c>
      <c r="F1705">
        <v>0.99916976934644897</v>
      </c>
      <c r="G1705">
        <v>-4.6526232445755502</v>
      </c>
      <c r="H1705" t="s">
        <v>5189</v>
      </c>
      <c r="I1705" t="s">
        <v>5190</v>
      </c>
      <c r="J1705">
        <v>5395</v>
      </c>
      <c r="K1705" t="s">
        <v>5188</v>
      </c>
      <c r="L1705">
        <v>2775</v>
      </c>
      <c r="M1705">
        <v>925</v>
      </c>
      <c r="N1705">
        <v>5623.04475</v>
      </c>
      <c r="O1705">
        <v>3</v>
      </c>
      <c r="P1705">
        <v>6.2702702702702701E-2</v>
      </c>
    </row>
    <row r="1706" spans="1:16" x14ac:dyDescent="0.2">
      <c r="A1706" t="s">
        <v>5191</v>
      </c>
      <c r="B1706">
        <v>-0.449761880320938</v>
      </c>
      <c r="C1706">
        <v>10.9627895986266</v>
      </c>
      <c r="D1706">
        <v>-1.1097955666623101</v>
      </c>
      <c r="E1706">
        <v>0.30620736419712502</v>
      </c>
      <c r="F1706">
        <v>0.99916976934644897</v>
      </c>
      <c r="G1706">
        <v>-4.5852239942230399</v>
      </c>
      <c r="H1706" t="s">
        <v>5192</v>
      </c>
      <c r="I1706" t="s">
        <v>5193</v>
      </c>
      <c r="J1706">
        <v>784</v>
      </c>
      <c r="K1706" t="s">
        <v>5191</v>
      </c>
      <c r="L1706">
        <v>1455</v>
      </c>
      <c r="M1706">
        <v>485</v>
      </c>
      <c r="N1706">
        <v>1950.04395</v>
      </c>
      <c r="O1706">
        <v>1</v>
      </c>
      <c r="P1706">
        <v>4.1237113402061903E-2</v>
      </c>
    </row>
    <row r="1707" spans="1:16" x14ac:dyDescent="0.2">
      <c r="A1707" t="s">
        <v>5194</v>
      </c>
      <c r="B1707">
        <v>-0.116626125618586</v>
      </c>
      <c r="C1707">
        <v>12.2654454444642</v>
      </c>
      <c r="D1707">
        <v>-0.36076596489033003</v>
      </c>
      <c r="E1707">
        <v>0.72964028140808501</v>
      </c>
      <c r="F1707">
        <v>0.99916976934644897</v>
      </c>
      <c r="G1707">
        <v>-4.6881644649994501</v>
      </c>
      <c r="H1707" t="s">
        <v>5195</v>
      </c>
      <c r="I1707" t="s">
        <v>5196</v>
      </c>
      <c r="J1707">
        <v>781</v>
      </c>
      <c r="K1707" t="s">
        <v>5194</v>
      </c>
      <c r="L1707">
        <v>3312</v>
      </c>
      <c r="M1707">
        <v>1104</v>
      </c>
      <c r="N1707">
        <v>5050.9088000000002</v>
      </c>
      <c r="O1707">
        <v>3</v>
      </c>
      <c r="P1707">
        <v>4.4384057971014503E-2</v>
      </c>
    </row>
    <row r="1708" spans="1:16" x14ac:dyDescent="0.2">
      <c r="A1708" t="s">
        <v>5197</v>
      </c>
      <c r="B1708">
        <v>8.5553591804874395E-3</v>
      </c>
      <c r="C1708">
        <v>16.412735617103099</v>
      </c>
      <c r="D1708">
        <v>6.1081227898088397E-2</v>
      </c>
      <c r="E1708">
        <v>0.95311831408756498</v>
      </c>
      <c r="F1708">
        <v>0.99916976934644897</v>
      </c>
      <c r="G1708">
        <v>-4.7019803967551299</v>
      </c>
      <c r="H1708" t="s">
        <v>5198</v>
      </c>
      <c r="I1708" t="s">
        <v>5199</v>
      </c>
      <c r="J1708">
        <v>8565</v>
      </c>
      <c r="K1708" t="s">
        <v>5197</v>
      </c>
      <c r="L1708">
        <v>1587</v>
      </c>
      <c r="M1708">
        <v>529</v>
      </c>
      <c r="N1708">
        <v>86964.154999999999</v>
      </c>
      <c r="O1708">
        <v>44</v>
      </c>
      <c r="P1708">
        <v>0.93194706994328902</v>
      </c>
    </row>
    <row r="1709" spans="1:16" x14ac:dyDescent="0.2">
      <c r="A1709" t="s">
        <v>5200</v>
      </c>
      <c r="B1709">
        <v>8.3629515311152095E-3</v>
      </c>
      <c r="C1709">
        <v>16.4836662911251</v>
      </c>
      <c r="D1709">
        <v>6.1505361673724397E-2</v>
      </c>
      <c r="E1709">
        <v>0.95279324978250002</v>
      </c>
      <c r="F1709">
        <v>0.99916976934644897</v>
      </c>
      <c r="G1709">
        <v>-4.7019746155878801</v>
      </c>
      <c r="H1709" t="s">
        <v>5201</v>
      </c>
      <c r="I1709" t="s">
        <v>5202</v>
      </c>
      <c r="J1709">
        <v>9097</v>
      </c>
      <c r="K1709" t="s">
        <v>5200</v>
      </c>
      <c r="L1709">
        <v>1485</v>
      </c>
      <c r="M1709">
        <v>495</v>
      </c>
      <c r="N1709">
        <v>90152.762499999997</v>
      </c>
      <c r="O1709">
        <v>31</v>
      </c>
      <c r="P1709">
        <v>0.804040404040404</v>
      </c>
    </row>
    <row r="1710" spans="1:16" x14ac:dyDescent="0.2">
      <c r="A1710" t="s">
        <v>5203</v>
      </c>
      <c r="B1710">
        <v>-5.7234004277677997E-2</v>
      </c>
      <c r="C1710">
        <v>15.023541893921401</v>
      </c>
      <c r="D1710">
        <v>-0.27997196518193601</v>
      </c>
      <c r="E1710">
        <v>0.78814312495206096</v>
      </c>
      <c r="F1710">
        <v>0.99916976934644897</v>
      </c>
      <c r="G1710">
        <v>-4.6937642095462397</v>
      </c>
      <c r="H1710" t="s">
        <v>5204</v>
      </c>
      <c r="I1710" t="s">
        <v>5205</v>
      </c>
      <c r="J1710">
        <v>5571</v>
      </c>
      <c r="K1710" t="s">
        <v>5203</v>
      </c>
      <c r="L1710">
        <v>1023</v>
      </c>
      <c r="M1710">
        <v>341</v>
      </c>
      <c r="N1710">
        <v>37133.544999999998</v>
      </c>
      <c r="O1710">
        <v>16.5</v>
      </c>
      <c r="P1710">
        <v>0.51906158357771304</v>
      </c>
    </row>
    <row r="1711" spans="1:16" x14ac:dyDescent="0.2">
      <c r="A1711" t="s">
        <v>5206</v>
      </c>
      <c r="B1711">
        <v>5.9512573558043499E-2</v>
      </c>
      <c r="C1711">
        <v>15.7992476890854</v>
      </c>
      <c r="D1711">
        <v>0.36206853518569698</v>
      </c>
      <c r="E1711">
        <v>0.72871167867278497</v>
      </c>
      <c r="F1711">
        <v>0.99916976934644897</v>
      </c>
      <c r="G1711">
        <v>-4.68806334593953</v>
      </c>
      <c r="H1711" t="s">
        <v>5207</v>
      </c>
      <c r="I1711" t="s">
        <v>5208</v>
      </c>
      <c r="J1711">
        <v>586</v>
      </c>
      <c r="K1711" t="s">
        <v>5206</v>
      </c>
      <c r="L1711">
        <v>1197</v>
      </c>
      <c r="M1711">
        <v>399</v>
      </c>
      <c r="N1711">
        <v>59666.602500000001</v>
      </c>
      <c r="O1711">
        <v>10</v>
      </c>
      <c r="P1711">
        <v>0.34711779448621499</v>
      </c>
    </row>
    <row r="1712" spans="1:16" x14ac:dyDescent="0.2">
      <c r="A1712" t="s">
        <v>5209</v>
      </c>
      <c r="B1712">
        <v>0.17328423242607899</v>
      </c>
      <c r="C1712">
        <v>14.3259920314397</v>
      </c>
      <c r="D1712">
        <v>0.669576180838797</v>
      </c>
      <c r="E1712">
        <v>0.52604413600931599</v>
      </c>
      <c r="F1712">
        <v>0.99916976934644897</v>
      </c>
      <c r="G1712">
        <v>-4.6554021228712097</v>
      </c>
      <c r="H1712" t="s">
        <v>5210</v>
      </c>
      <c r="I1712" t="s">
        <v>5211</v>
      </c>
      <c r="J1712">
        <v>483</v>
      </c>
      <c r="K1712" t="s">
        <v>5209</v>
      </c>
      <c r="L1712">
        <v>840</v>
      </c>
      <c r="M1712">
        <v>280</v>
      </c>
      <c r="N1712">
        <v>19800.948</v>
      </c>
      <c r="O1712">
        <v>6.5</v>
      </c>
      <c r="P1712">
        <v>0.33750000000000002</v>
      </c>
    </row>
    <row r="1713" spans="1:16" x14ac:dyDescent="0.2">
      <c r="A1713" t="s">
        <v>5212</v>
      </c>
      <c r="B1713">
        <v>0.112477584878617</v>
      </c>
      <c r="C1713">
        <v>12.4641780149512</v>
      </c>
      <c r="D1713">
        <v>0.622512664403156</v>
      </c>
      <c r="E1713">
        <v>0.55467173534545899</v>
      </c>
      <c r="F1713">
        <v>0.99916976934644897</v>
      </c>
      <c r="G1713">
        <v>-4.6614524765193996</v>
      </c>
      <c r="H1713" t="s">
        <v>5213</v>
      </c>
      <c r="I1713" t="s">
        <v>5214</v>
      </c>
      <c r="J1713">
        <v>5886</v>
      </c>
      <c r="K1713" t="s">
        <v>5212</v>
      </c>
      <c r="L1713">
        <v>1092</v>
      </c>
      <c r="M1713">
        <v>364</v>
      </c>
      <c r="N1713">
        <v>5247.3827499999998</v>
      </c>
      <c r="O1713">
        <v>4</v>
      </c>
      <c r="P1713">
        <v>0.17857142857142899</v>
      </c>
    </row>
    <row r="1714" spans="1:16" x14ac:dyDescent="0.2">
      <c r="A1714" t="s">
        <v>5215</v>
      </c>
      <c r="B1714">
        <v>0.128242181776546</v>
      </c>
      <c r="C1714">
        <v>16.401019066337099</v>
      </c>
      <c r="D1714">
        <v>0.78578690612633695</v>
      </c>
      <c r="E1714">
        <v>0.45949995497003698</v>
      </c>
      <c r="F1714">
        <v>0.99916976934644897</v>
      </c>
      <c r="G1714">
        <v>-4.6390665891866796</v>
      </c>
      <c r="H1714" t="s">
        <v>5216</v>
      </c>
      <c r="I1714" t="s">
        <v>5217</v>
      </c>
      <c r="J1714">
        <v>5887</v>
      </c>
      <c r="K1714" t="s">
        <v>5215</v>
      </c>
      <c r="L1714">
        <v>1230</v>
      </c>
      <c r="M1714">
        <v>410</v>
      </c>
      <c r="N1714">
        <v>86137.679499999998</v>
      </c>
      <c r="O1714">
        <v>17.5</v>
      </c>
      <c r="P1714">
        <v>0.60365853658536595</v>
      </c>
    </row>
    <row r="1715" spans="1:16" x14ac:dyDescent="0.2">
      <c r="A1715" t="s">
        <v>5218</v>
      </c>
      <c r="B1715">
        <v>0.114255984538655</v>
      </c>
      <c r="C1715">
        <v>12.5531274876793</v>
      </c>
      <c r="D1715">
        <v>0.56727068449459706</v>
      </c>
      <c r="E1715">
        <v>0.58945449010454598</v>
      </c>
      <c r="F1715">
        <v>0.99916976934644897</v>
      </c>
      <c r="G1715">
        <v>-4.6681012768196402</v>
      </c>
      <c r="H1715" t="s">
        <v>5219</v>
      </c>
      <c r="I1715" t="s">
        <v>5220</v>
      </c>
      <c r="J1715">
        <v>2050</v>
      </c>
      <c r="K1715" t="s">
        <v>5218</v>
      </c>
      <c r="L1715">
        <v>2964</v>
      </c>
      <c r="M1715">
        <v>988</v>
      </c>
      <c r="N1715">
        <v>6355.1574499999997</v>
      </c>
      <c r="O1715">
        <v>3</v>
      </c>
      <c r="P1715">
        <v>5.2631578947368397E-2</v>
      </c>
    </row>
    <row r="1716" spans="1:16" x14ac:dyDescent="0.2">
      <c r="A1716" t="s">
        <v>5221</v>
      </c>
      <c r="B1716">
        <v>0.255166202680154</v>
      </c>
      <c r="C1716">
        <v>12.8230233126654</v>
      </c>
      <c r="D1716">
        <v>0.77073586443539999</v>
      </c>
      <c r="E1716">
        <v>0.46777857220732499</v>
      </c>
      <c r="F1716">
        <v>0.99916976934644897</v>
      </c>
      <c r="G1716">
        <v>-4.6412872992359899</v>
      </c>
      <c r="H1716" t="s">
        <v>5222</v>
      </c>
      <c r="I1716" t="s">
        <v>5223</v>
      </c>
      <c r="J1716">
        <v>4669</v>
      </c>
      <c r="K1716" t="s">
        <v>5221</v>
      </c>
      <c r="L1716">
        <v>2232</v>
      </c>
      <c r="M1716">
        <v>744</v>
      </c>
      <c r="N1716">
        <v>7299.3975</v>
      </c>
      <c r="O1716">
        <v>1</v>
      </c>
      <c r="P1716">
        <v>2.9569892473118298E-2</v>
      </c>
    </row>
    <row r="1717" spans="1:16" x14ac:dyDescent="0.2">
      <c r="A1717" t="s">
        <v>5224</v>
      </c>
      <c r="B1717">
        <v>-4.1314470985870599E-2</v>
      </c>
      <c r="C1717">
        <v>15.516995466754199</v>
      </c>
      <c r="D1717">
        <v>-0.183551500791623</v>
      </c>
      <c r="E1717">
        <v>0.85992367147511495</v>
      </c>
      <c r="F1717">
        <v>0.99916976934644897</v>
      </c>
      <c r="G1717">
        <v>-4.6986627828172303</v>
      </c>
      <c r="H1717" t="s">
        <v>5225</v>
      </c>
      <c r="I1717" t="s">
        <v>5226</v>
      </c>
      <c r="J1717">
        <v>204</v>
      </c>
      <c r="K1717" t="s">
        <v>5224</v>
      </c>
      <c r="L1717">
        <v>720</v>
      </c>
      <c r="M1717">
        <v>240</v>
      </c>
      <c r="N1717">
        <v>53387.101999999999</v>
      </c>
      <c r="O1717">
        <v>14</v>
      </c>
      <c r="P1717">
        <v>0.81666666666666698</v>
      </c>
    </row>
    <row r="1718" spans="1:16" x14ac:dyDescent="0.2">
      <c r="A1718" t="s">
        <v>5227</v>
      </c>
      <c r="B1718">
        <v>0.11865488629533499</v>
      </c>
      <c r="C1718">
        <v>16.1113473115864</v>
      </c>
      <c r="D1718">
        <v>0.70139583496329405</v>
      </c>
      <c r="E1718">
        <v>0.50722953156552197</v>
      </c>
      <c r="F1718">
        <v>0.99916976934644897</v>
      </c>
      <c r="G1718">
        <v>-4.6511203198756697</v>
      </c>
      <c r="H1718" t="s">
        <v>5228</v>
      </c>
      <c r="I1718" t="s">
        <v>5229</v>
      </c>
      <c r="J1718">
        <v>5832</v>
      </c>
      <c r="K1718" t="s">
        <v>5227</v>
      </c>
      <c r="L1718">
        <v>2388</v>
      </c>
      <c r="M1718">
        <v>796</v>
      </c>
      <c r="N1718">
        <v>71845.212</v>
      </c>
      <c r="O1718">
        <v>38</v>
      </c>
      <c r="P1718">
        <v>0.638190954773869</v>
      </c>
    </row>
    <row r="1719" spans="1:16" x14ac:dyDescent="0.2">
      <c r="A1719" t="s">
        <v>5230</v>
      </c>
      <c r="B1719">
        <v>7.5541441820909903E-3</v>
      </c>
      <c r="C1719">
        <v>15.0575065439571</v>
      </c>
      <c r="D1719">
        <v>3.3737213050043E-2</v>
      </c>
      <c r="E1719">
        <v>0.97409277541107697</v>
      </c>
      <c r="F1719">
        <v>0.99916976934644897</v>
      </c>
      <c r="G1719">
        <v>-4.70226878886095</v>
      </c>
      <c r="H1719" t="s">
        <v>5231</v>
      </c>
      <c r="I1719" t="s">
        <v>5232</v>
      </c>
      <c r="J1719">
        <v>8775</v>
      </c>
      <c r="K1719" t="s">
        <v>5230</v>
      </c>
      <c r="L1719">
        <v>888</v>
      </c>
      <c r="M1719">
        <v>296</v>
      </c>
      <c r="N1719">
        <v>34897.923999999999</v>
      </c>
      <c r="O1719">
        <v>10</v>
      </c>
      <c r="P1719">
        <v>0.48141891891891903</v>
      </c>
    </row>
    <row r="1720" spans="1:16" x14ac:dyDescent="0.2">
      <c r="A1720" t="s">
        <v>5233</v>
      </c>
      <c r="B1720">
        <v>1.7587665568829201E-2</v>
      </c>
      <c r="C1720">
        <v>16.810895635303002</v>
      </c>
      <c r="D1720">
        <v>0.11537148049544101</v>
      </c>
      <c r="E1720">
        <v>0.91161141005929303</v>
      </c>
      <c r="F1720">
        <v>0.99916976934644897</v>
      </c>
      <c r="G1720">
        <v>-4.7009166232923896</v>
      </c>
      <c r="H1720" t="s">
        <v>5234</v>
      </c>
      <c r="I1720" t="s">
        <v>5235</v>
      </c>
      <c r="J1720">
        <v>1983</v>
      </c>
      <c r="K1720" t="s">
        <v>5233</v>
      </c>
      <c r="L1720">
        <v>1296</v>
      </c>
      <c r="M1720">
        <v>432</v>
      </c>
      <c r="N1720">
        <v>110241.65</v>
      </c>
      <c r="O1720">
        <v>23</v>
      </c>
      <c r="P1720">
        <v>0.54629629629629595</v>
      </c>
    </row>
    <row r="1721" spans="1:16" x14ac:dyDescent="0.2">
      <c r="A1721" t="s">
        <v>5236</v>
      </c>
      <c r="B1721">
        <v>-0.19785724699462101</v>
      </c>
      <c r="C1721">
        <v>13.706767019392499</v>
      </c>
      <c r="D1721">
        <v>-1.2216672478763999</v>
      </c>
      <c r="E1721">
        <v>0.26402166645588199</v>
      </c>
      <c r="F1721">
        <v>0.99916976934644897</v>
      </c>
      <c r="G1721">
        <v>-4.56464675920751</v>
      </c>
      <c r="H1721" t="s">
        <v>5237</v>
      </c>
      <c r="I1721" t="s">
        <v>5238</v>
      </c>
      <c r="J1721">
        <v>6558</v>
      </c>
      <c r="K1721" t="s">
        <v>5236</v>
      </c>
      <c r="L1721">
        <v>3639</v>
      </c>
      <c r="M1721">
        <v>1213</v>
      </c>
      <c r="N1721">
        <v>13007.704</v>
      </c>
      <c r="O1721">
        <v>11.5</v>
      </c>
      <c r="P1721">
        <v>0.14921681780709001</v>
      </c>
    </row>
    <row r="1722" spans="1:16" x14ac:dyDescent="0.2">
      <c r="A1722" t="s">
        <v>5239</v>
      </c>
      <c r="B1722">
        <v>0.27998033593695298</v>
      </c>
      <c r="C1722">
        <v>16.084304184093298</v>
      </c>
      <c r="D1722">
        <v>0.79774292033582095</v>
      </c>
      <c r="E1722">
        <v>0.45299674837063197</v>
      </c>
      <c r="F1722">
        <v>0.99916976934644897</v>
      </c>
      <c r="G1722">
        <v>-4.6372815704333101</v>
      </c>
      <c r="H1722" t="s">
        <v>5240</v>
      </c>
      <c r="I1722" t="s">
        <v>5241</v>
      </c>
      <c r="J1722">
        <v>5710</v>
      </c>
      <c r="K1722" t="s">
        <v>5239</v>
      </c>
      <c r="L1722">
        <v>1143</v>
      </c>
      <c r="M1722">
        <v>381</v>
      </c>
      <c r="N1722">
        <v>72685.8655</v>
      </c>
      <c r="O1722">
        <v>15</v>
      </c>
      <c r="P1722">
        <v>0.59580052493438296</v>
      </c>
    </row>
    <row r="1723" spans="1:16" x14ac:dyDescent="0.2">
      <c r="A1723" t="s">
        <v>5242</v>
      </c>
      <c r="B1723">
        <v>-6.24525596386825E-2</v>
      </c>
      <c r="C1723">
        <v>14.3467612777415</v>
      </c>
      <c r="D1723">
        <v>-0.377466077380534</v>
      </c>
      <c r="E1723">
        <v>0.71777265673212998</v>
      </c>
      <c r="F1723">
        <v>0.99916976934644897</v>
      </c>
      <c r="G1723">
        <v>-4.6868424538434503</v>
      </c>
      <c r="H1723" t="s">
        <v>5243</v>
      </c>
      <c r="I1723" t="s">
        <v>5244</v>
      </c>
      <c r="J1723">
        <v>1819</v>
      </c>
      <c r="K1723" t="s">
        <v>5242</v>
      </c>
      <c r="L1723">
        <v>1095</v>
      </c>
      <c r="M1723">
        <v>365</v>
      </c>
      <c r="N1723">
        <v>20428.732499999998</v>
      </c>
      <c r="O1723">
        <v>9.5</v>
      </c>
      <c r="P1723">
        <v>0.33424657534246599</v>
      </c>
    </row>
    <row r="1724" spans="1:16" x14ac:dyDescent="0.2">
      <c r="A1724" t="s">
        <v>5245</v>
      </c>
      <c r="B1724">
        <v>8.6088175894119007E-3</v>
      </c>
      <c r="C1724">
        <v>18.150415765088798</v>
      </c>
      <c r="D1724">
        <v>5.74633603209471E-2</v>
      </c>
      <c r="E1724">
        <v>0.95589150512307197</v>
      </c>
      <c r="F1724">
        <v>0.99916976934644897</v>
      </c>
      <c r="G1724">
        <v>-4.7020280873717697</v>
      </c>
      <c r="H1724" t="s">
        <v>5246</v>
      </c>
      <c r="I1724" t="s">
        <v>5247</v>
      </c>
      <c r="J1724">
        <v>1434</v>
      </c>
      <c r="K1724" t="s">
        <v>5245</v>
      </c>
      <c r="L1724">
        <v>2916</v>
      </c>
      <c r="M1724">
        <v>972</v>
      </c>
      <c r="N1724">
        <v>282448.96999999997</v>
      </c>
      <c r="O1724">
        <v>80</v>
      </c>
      <c r="P1724">
        <v>0.86728395061728403</v>
      </c>
    </row>
    <row r="1725" spans="1:16" x14ac:dyDescent="0.2">
      <c r="A1725" t="s">
        <v>5248</v>
      </c>
      <c r="B1725">
        <v>0.524172441915573</v>
      </c>
      <c r="C1725">
        <v>13.4835836772804</v>
      </c>
      <c r="D1725">
        <v>0.83802604451043095</v>
      </c>
      <c r="E1725">
        <v>0.43156367250990402</v>
      </c>
      <c r="F1725">
        <v>0.99916976934644897</v>
      </c>
      <c r="G1725">
        <v>-4.6311352308459099</v>
      </c>
      <c r="H1725" t="s">
        <v>5249</v>
      </c>
      <c r="I1725" t="s">
        <v>5250</v>
      </c>
      <c r="J1725">
        <v>7009</v>
      </c>
      <c r="K1725" t="s">
        <v>5248</v>
      </c>
      <c r="L1725">
        <v>888</v>
      </c>
      <c r="M1725">
        <v>296</v>
      </c>
      <c r="N1725">
        <v>11834.481</v>
      </c>
      <c r="O1725">
        <v>2</v>
      </c>
      <c r="P1725">
        <v>7.0945945945945901E-2</v>
      </c>
    </row>
    <row r="1726" spans="1:16" x14ac:dyDescent="0.2">
      <c r="A1726" t="s">
        <v>5251</v>
      </c>
      <c r="B1726">
        <v>0.15748402453624899</v>
      </c>
      <c r="C1726">
        <v>18.2404863384902</v>
      </c>
      <c r="D1726">
        <v>0.69484142128857096</v>
      </c>
      <c r="E1726">
        <v>0.51106892865290798</v>
      </c>
      <c r="F1726">
        <v>0.99916976934644897</v>
      </c>
      <c r="G1726">
        <v>-4.6520145604543401</v>
      </c>
      <c r="H1726" t="s">
        <v>5252</v>
      </c>
      <c r="I1726" t="s">
        <v>5253</v>
      </c>
      <c r="J1726">
        <v>7415</v>
      </c>
      <c r="K1726" t="s">
        <v>5251</v>
      </c>
      <c r="L1726">
        <v>2421</v>
      </c>
      <c r="M1726">
        <v>807</v>
      </c>
      <c r="N1726">
        <v>307131.18</v>
      </c>
      <c r="O1726">
        <v>92.5</v>
      </c>
      <c r="P1726">
        <v>1</v>
      </c>
    </row>
    <row r="1727" spans="1:16" x14ac:dyDescent="0.2">
      <c r="A1727" t="s">
        <v>5254</v>
      </c>
      <c r="B1727">
        <v>0.62586158837707895</v>
      </c>
      <c r="C1727">
        <v>14.014430915726599</v>
      </c>
      <c r="D1727">
        <v>3.1282872709652598</v>
      </c>
      <c r="E1727">
        <v>1.8177896233574901E-2</v>
      </c>
      <c r="F1727">
        <v>0.99916976934644897</v>
      </c>
      <c r="G1727">
        <v>-4.2385843632483198</v>
      </c>
      <c r="H1727" t="s">
        <v>5255</v>
      </c>
      <c r="I1727" t="s">
        <v>5256</v>
      </c>
      <c r="J1727">
        <v>4236</v>
      </c>
      <c r="K1727" t="s">
        <v>5254</v>
      </c>
      <c r="L1727">
        <v>1320</v>
      </c>
      <c r="M1727">
        <v>440</v>
      </c>
      <c r="N1727">
        <v>15924.949500000001</v>
      </c>
      <c r="O1727">
        <v>4.5</v>
      </c>
      <c r="P1727">
        <v>0.13750000000000001</v>
      </c>
    </row>
    <row r="1728" spans="1:16" x14ac:dyDescent="0.2">
      <c r="A1728" t="s">
        <v>5257</v>
      </c>
      <c r="B1728">
        <v>0.55095383713478796</v>
      </c>
      <c r="C1728">
        <v>16.749707627584002</v>
      </c>
      <c r="D1728">
        <v>0.99265904086178502</v>
      </c>
      <c r="E1728">
        <v>0.35616182541219699</v>
      </c>
      <c r="F1728">
        <v>0.99916976934644897</v>
      </c>
      <c r="G1728">
        <v>-4.6058492136121396</v>
      </c>
      <c r="H1728" t="s">
        <v>5258</v>
      </c>
      <c r="I1728" t="s">
        <v>5259</v>
      </c>
      <c r="J1728">
        <v>3032</v>
      </c>
      <c r="K1728" t="s">
        <v>5257</v>
      </c>
      <c r="L1728">
        <v>1425</v>
      </c>
      <c r="M1728">
        <v>475</v>
      </c>
      <c r="N1728">
        <v>128915.49</v>
      </c>
      <c r="O1728">
        <v>34.5</v>
      </c>
      <c r="P1728">
        <v>0.91263157894736802</v>
      </c>
    </row>
    <row r="1729" spans="1:16" x14ac:dyDescent="0.2">
      <c r="A1729" t="s">
        <v>5260</v>
      </c>
      <c r="B1729">
        <v>0.15374440142635801</v>
      </c>
      <c r="C1729">
        <v>13.349596550323801</v>
      </c>
      <c r="D1729">
        <v>0.52943869000585198</v>
      </c>
      <c r="E1729">
        <v>0.61398195092598595</v>
      </c>
      <c r="F1729">
        <v>0.99916976934644897</v>
      </c>
      <c r="G1729">
        <v>-4.6723582519113398</v>
      </c>
      <c r="H1729" t="s">
        <v>5261</v>
      </c>
      <c r="I1729" t="s">
        <v>5262</v>
      </c>
      <c r="J1729">
        <v>7873</v>
      </c>
      <c r="K1729" t="s">
        <v>5260</v>
      </c>
      <c r="L1729">
        <v>549</v>
      </c>
      <c r="M1729">
        <v>183</v>
      </c>
      <c r="N1729">
        <v>10126.523499999999</v>
      </c>
      <c r="O1729">
        <v>4</v>
      </c>
      <c r="P1729">
        <v>0.17486338797814199</v>
      </c>
    </row>
    <row r="1730" spans="1:16" x14ac:dyDescent="0.2">
      <c r="A1730" t="s">
        <v>5263</v>
      </c>
      <c r="B1730">
        <v>7.5688443522699003E-2</v>
      </c>
      <c r="C1730">
        <v>15.743929717870101</v>
      </c>
      <c r="D1730">
        <v>0.41633398892791401</v>
      </c>
      <c r="E1730">
        <v>0.69048254297812595</v>
      </c>
      <c r="F1730">
        <v>0.99916976934644897</v>
      </c>
      <c r="G1730">
        <v>-4.6835532634467398</v>
      </c>
      <c r="H1730" t="s">
        <v>5264</v>
      </c>
      <c r="I1730" t="s">
        <v>5265</v>
      </c>
      <c r="J1730">
        <v>4301</v>
      </c>
      <c r="K1730" t="s">
        <v>5263</v>
      </c>
      <c r="L1730">
        <v>5673</v>
      </c>
      <c r="M1730">
        <v>1891</v>
      </c>
      <c r="N1730">
        <v>55524.148999999998</v>
      </c>
      <c r="O1730">
        <v>17.5</v>
      </c>
      <c r="P1730">
        <v>0.151242728714966</v>
      </c>
    </row>
    <row r="1731" spans="1:16" x14ac:dyDescent="0.2">
      <c r="A1731" t="s">
        <v>5266</v>
      </c>
      <c r="B1731">
        <v>-6.2152567210251398E-2</v>
      </c>
      <c r="C1731">
        <v>18.554926664959901</v>
      </c>
      <c r="D1731">
        <v>-0.33653131429072303</v>
      </c>
      <c r="E1731">
        <v>0.74700558765279401</v>
      </c>
      <c r="F1731">
        <v>0.99916976934644897</v>
      </c>
      <c r="G1731">
        <v>-4.6899837458578704</v>
      </c>
      <c r="H1731" t="s">
        <v>5267</v>
      </c>
      <c r="I1731" t="s">
        <v>5268</v>
      </c>
      <c r="J1731">
        <v>4673</v>
      </c>
      <c r="K1731" t="s">
        <v>5266</v>
      </c>
      <c r="L1731">
        <v>1176</v>
      </c>
      <c r="M1731">
        <v>392</v>
      </c>
      <c r="N1731">
        <v>381468.47499999998</v>
      </c>
      <c r="O1731">
        <v>22</v>
      </c>
      <c r="P1731">
        <v>0.66198979591836704</v>
      </c>
    </row>
    <row r="1732" spans="1:16" x14ac:dyDescent="0.2">
      <c r="A1732" t="s">
        <v>5269</v>
      </c>
      <c r="B1732">
        <v>-4.5443708056822602E-2</v>
      </c>
      <c r="C1732">
        <v>12.498071282651701</v>
      </c>
      <c r="D1732">
        <v>-0.233979992709273</v>
      </c>
      <c r="E1732">
        <v>0.82215263985537201</v>
      </c>
      <c r="F1732">
        <v>0.99916976934644897</v>
      </c>
      <c r="G1732">
        <v>-4.6963475293546004</v>
      </c>
      <c r="H1732" t="s">
        <v>5270</v>
      </c>
      <c r="I1732" t="s">
        <v>5271</v>
      </c>
      <c r="J1732">
        <v>840</v>
      </c>
      <c r="K1732" t="s">
        <v>5269</v>
      </c>
      <c r="L1732">
        <v>1167</v>
      </c>
      <c r="M1732">
        <v>389</v>
      </c>
      <c r="N1732">
        <v>5485.0704999999998</v>
      </c>
      <c r="O1732">
        <v>4</v>
      </c>
      <c r="P1732">
        <v>0.138817480719794</v>
      </c>
    </row>
    <row r="1733" spans="1:16" x14ac:dyDescent="0.2">
      <c r="A1733" t="s">
        <v>5272</v>
      </c>
      <c r="B1733">
        <v>-0.14826187621241099</v>
      </c>
      <c r="C1733">
        <v>14.648474040735501</v>
      </c>
      <c r="D1733">
        <v>-0.81182430325932797</v>
      </c>
      <c r="E1733">
        <v>0.445420661840284</v>
      </c>
      <c r="F1733">
        <v>0.99916976934644897</v>
      </c>
      <c r="G1733">
        <v>-4.6351559108407798</v>
      </c>
      <c r="H1733" t="s">
        <v>5273</v>
      </c>
      <c r="I1733" t="s">
        <v>5274</v>
      </c>
      <c r="J1733">
        <v>839</v>
      </c>
      <c r="K1733" t="s">
        <v>5272</v>
      </c>
      <c r="L1733">
        <v>882</v>
      </c>
      <c r="M1733">
        <v>294</v>
      </c>
      <c r="N1733">
        <v>25482.111499999999</v>
      </c>
      <c r="O1733">
        <v>5</v>
      </c>
      <c r="P1733">
        <v>0.24489795918367299</v>
      </c>
    </row>
    <row r="1734" spans="1:16" x14ac:dyDescent="0.2">
      <c r="A1734" t="s">
        <v>5275</v>
      </c>
      <c r="B1734">
        <v>-0.15056720262641601</v>
      </c>
      <c r="C1734">
        <v>14.689162022932701</v>
      </c>
      <c r="D1734">
        <v>-0.63344117485602203</v>
      </c>
      <c r="E1734">
        <v>0.54794034390754298</v>
      </c>
      <c r="F1734">
        <v>0.99916976934644897</v>
      </c>
      <c r="G1734">
        <v>-4.6600784200632299</v>
      </c>
      <c r="H1734" t="s">
        <v>5276</v>
      </c>
      <c r="I1734" t="s">
        <v>5277</v>
      </c>
      <c r="J1734">
        <v>132</v>
      </c>
      <c r="K1734" t="s">
        <v>5275</v>
      </c>
      <c r="L1734">
        <v>1089</v>
      </c>
      <c r="M1734">
        <v>363</v>
      </c>
      <c r="N1734">
        <v>27592.7955</v>
      </c>
      <c r="O1734">
        <v>16</v>
      </c>
      <c r="P1734">
        <v>0.64462809917355401</v>
      </c>
    </row>
    <row r="1735" spans="1:16" x14ac:dyDescent="0.2">
      <c r="A1735" t="s">
        <v>5278</v>
      </c>
      <c r="B1735">
        <v>0.142309158938977</v>
      </c>
      <c r="C1735">
        <v>15.6275873557259</v>
      </c>
      <c r="D1735">
        <v>1.0263739167394399</v>
      </c>
      <c r="E1735">
        <v>0.34116050390792102</v>
      </c>
      <c r="F1735">
        <v>0.99916976934644897</v>
      </c>
      <c r="G1735">
        <v>-4.6000259782382402</v>
      </c>
      <c r="H1735" t="s">
        <v>5279</v>
      </c>
      <c r="I1735" t="s">
        <v>5280</v>
      </c>
      <c r="J1735">
        <v>103</v>
      </c>
      <c r="K1735" t="s">
        <v>5278</v>
      </c>
      <c r="L1735">
        <v>3711</v>
      </c>
      <c r="M1735">
        <v>1237</v>
      </c>
      <c r="N1735">
        <v>51434.727500000001</v>
      </c>
      <c r="O1735">
        <v>28.5</v>
      </c>
      <c r="P1735">
        <v>0.29345189975747799</v>
      </c>
    </row>
    <row r="1736" spans="1:16" x14ac:dyDescent="0.2">
      <c r="A1736" t="s">
        <v>5281</v>
      </c>
      <c r="B1736">
        <v>0.13114452761495299</v>
      </c>
      <c r="C1736">
        <v>11.2390363111247</v>
      </c>
      <c r="D1736">
        <v>0.45142438156343001</v>
      </c>
      <c r="E1736">
        <v>0.66626583436024001</v>
      </c>
      <c r="F1736">
        <v>0.99916976934644897</v>
      </c>
      <c r="G1736">
        <v>-4.6803337980630602</v>
      </c>
      <c r="H1736" t="s">
        <v>5282</v>
      </c>
      <c r="I1736" t="s">
        <v>5283</v>
      </c>
      <c r="J1736">
        <v>3913</v>
      </c>
      <c r="K1736" t="s">
        <v>5281</v>
      </c>
      <c r="L1736">
        <v>5397</v>
      </c>
      <c r="M1736">
        <v>1799</v>
      </c>
      <c r="N1736">
        <v>2185.3242</v>
      </c>
      <c r="O1736">
        <v>2</v>
      </c>
      <c r="P1736">
        <v>2.3902167871039499E-2</v>
      </c>
    </row>
    <row r="1737" spans="1:16" x14ac:dyDescent="0.2">
      <c r="A1737" t="s">
        <v>5284</v>
      </c>
      <c r="B1737">
        <v>6.9866171400878599E-2</v>
      </c>
      <c r="C1737">
        <v>14.504425005974699</v>
      </c>
      <c r="D1737">
        <v>0.25164307210694697</v>
      </c>
      <c r="E1737">
        <v>0.80903747115980096</v>
      </c>
      <c r="F1737">
        <v>0.99916976934644897</v>
      </c>
      <c r="G1737">
        <v>-4.6954081657286402</v>
      </c>
      <c r="H1737" t="s">
        <v>5285</v>
      </c>
      <c r="I1737" t="s">
        <v>5286</v>
      </c>
      <c r="J1737">
        <v>124188259</v>
      </c>
      <c r="K1737" t="s">
        <v>5284</v>
      </c>
      <c r="L1737">
        <v>744</v>
      </c>
      <c r="M1737">
        <v>248</v>
      </c>
      <c r="N1737">
        <v>23210.4355</v>
      </c>
      <c r="O1737">
        <v>6.5</v>
      </c>
      <c r="P1737">
        <v>0.39314516129032301</v>
      </c>
    </row>
    <row r="1738" spans="1:16" x14ac:dyDescent="0.2">
      <c r="A1738" t="s">
        <v>5287</v>
      </c>
      <c r="B1738">
        <v>0.15108579116645901</v>
      </c>
      <c r="C1738">
        <v>11.5133260495251</v>
      </c>
      <c r="D1738">
        <v>0.53693273509209005</v>
      </c>
      <c r="E1738">
        <v>0.60907900805411697</v>
      </c>
      <c r="F1738">
        <v>0.99916976934644897</v>
      </c>
      <c r="G1738">
        <v>-4.6715346786822201</v>
      </c>
      <c r="H1738" t="s">
        <v>5288</v>
      </c>
      <c r="I1738" t="s">
        <v>5289</v>
      </c>
      <c r="J1738">
        <v>5316</v>
      </c>
      <c r="K1738" t="s">
        <v>5287</v>
      </c>
      <c r="L1738">
        <v>1311</v>
      </c>
      <c r="M1738">
        <v>437</v>
      </c>
      <c r="N1738">
        <v>3053.6350000000002</v>
      </c>
      <c r="O1738">
        <v>1</v>
      </c>
      <c r="P1738">
        <v>2.9748283752860399E-2</v>
      </c>
    </row>
    <row r="1739" spans="1:16" x14ac:dyDescent="0.2">
      <c r="A1739" t="s">
        <v>5290</v>
      </c>
      <c r="B1739">
        <v>0.35814462837414301</v>
      </c>
      <c r="C1739">
        <v>15.649276740281501</v>
      </c>
      <c r="D1739">
        <v>1.19365800159364</v>
      </c>
      <c r="E1739">
        <v>0.27409372397366</v>
      </c>
      <c r="F1739">
        <v>0.99916976934644897</v>
      </c>
      <c r="G1739">
        <v>-4.5698651925945297</v>
      </c>
      <c r="H1739" t="s">
        <v>5291</v>
      </c>
      <c r="I1739" t="s">
        <v>5292</v>
      </c>
      <c r="J1739">
        <v>6396</v>
      </c>
      <c r="K1739" t="s">
        <v>5290</v>
      </c>
      <c r="L1739">
        <v>1107</v>
      </c>
      <c r="M1739">
        <v>369</v>
      </c>
      <c r="N1739">
        <v>52509.635000000002</v>
      </c>
      <c r="O1739">
        <v>11</v>
      </c>
      <c r="P1739">
        <v>0.54065040650406504</v>
      </c>
    </row>
    <row r="1740" spans="1:16" x14ac:dyDescent="0.2">
      <c r="A1740" t="s">
        <v>5293</v>
      </c>
      <c r="B1740">
        <v>3.2012560918332197E-2</v>
      </c>
      <c r="C1740">
        <v>15.906861547367701</v>
      </c>
      <c r="D1740">
        <v>0.115106169047883</v>
      </c>
      <c r="E1740">
        <v>0.91181363815789795</v>
      </c>
      <c r="F1740">
        <v>0.99916976934644897</v>
      </c>
      <c r="G1740">
        <v>-4.7009234046018298</v>
      </c>
      <c r="H1740" t="s">
        <v>5294</v>
      </c>
      <c r="I1740" t="s">
        <v>5295</v>
      </c>
      <c r="J1740">
        <v>4809</v>
      </c>
      <c r="K1740" t="s">
        <v>5293</v>
      </c>
      <c r="L1740">
        <v>819</v>
      </c>
      <c r="M1740">
        <v>273</v>
      </c>
      <c r="N1740">
        <v>59644.031999999999</v>
      </c>
      <c r="O1740">
        <v>7</v>
      </c>
      <c r="P1740">
        <v>0.32234432234432198</v>
      </c>
    </row>
    <row r="1741" spans="1:16" x14ac:dyDescent="0.2">
      <c r="A1741" t="s">
        <v>5296</v>
      </c>
      <c r="B1741">
        <v>6.1659625555384102E-2</v>
      </c>
      <c r="C1741">
        <v>15.873693898700401</v>
      </c>
      <c r="D1741">
        <v>0.33086003401609898</v>
      </c>
      <c r="E1741">
        <v>0.75109297446232504</v>
      </c>
      <c r="F1741">
        <v>0.99916976934644897</v>
      </c>
      <c r="G1741">
        <v>-4.6903923726294101</v>
      </c>
      <c r="H1741" t="s">
        <v>5297</v>
      </c>
      <c r="I1741" t="s">
        <v>5298</v>
      </c>
      <c r="J1741">
        <v>9520</v>
      </c>
      <c r="K1741" t="s">
        <v>5296</v>
      </c>
      <c r="L1741">
        <v>2775</v>
      </c>
      <c r="M1741">
        <v>925</v>
      </c>
      <c r="N1741">
        <v>60148.483999999997</v>
      </c>
      <c r="O1741">
        <v>29</v>
      </c>
      <c r="P1741">
        <v>0.39135135135135102</v>
      </c>
    </row>
    <row r="1742" spans="1:16" x14ac:dyDescent="0.2">
      <c r="A1742" t="s">
        <v>5299</v>
      </c>
      <c r="B1742">
        <v>0.17696705808961799</v>
      </c>
      <c r="C1742">
        <v>15.9509875913229</v>
      </c>
      <c r="D1742">
        <v>0.93728438134894998</v>
      </c>
      <c r="E1742">
        <v>0.38191233719293999</v>
      </c>
      <c r="F1742">
        <v>0.99916976934644897</v>
      </c>
      <c r="G1742">
        <v>-4.6151882415312704</v>
      </c>
      <c r="H1742" t="s">
        <v>5300</v>
      </c>
      <c r="I1742" t="s">
        <v>5301</v>
      </c>
      <c r="J1742">
        <v>3188</v>
      </c>
      <c r="K1742" t="s">
        <v>5299</v>
      </c>
      <c r="L1742">
        <v>1350</v>
      </c>
      <c r="M1742">
        <v>450</v>
      </c>
      <c r="N1742">
        <v>61008.0095</v>
      </c>
      <c r="O1742">
        <v>8.5</v>
      </c>
      <c r="P1742">
        <v>0.21777777777777799</v>
      </c>
    </row>
    <row r="1743" spans="1:16" x14ac:dyDescent="0.2">
      <c r="A1743" t="s">
        <v>5302</v>
      </c>
      <c r="B1743">
        <v>0.191017950654986</v>
      </c>
      <c r="C1743">
        <v>15.014415549856899</v>
      </c>
      <c r="D1743">
        <v>0.79542174485430495</v>
      </c>
      <c r="E1743">
        <v>0.45425423229255801</v>
      </c>
      <c r="F1743">
        <v>0.99916976934644897</v>
      </c>
      <c r="G1743">
        <v>-4.6376295536921202</v>
      </c>
      <c r="H1743" t="s">
        <v>5303</v>
      </c>
      <c r="I1743" t="s">
        <v>5304</v>
      </c>
      <c r="J1743">
        <v>5019</v>
      </c>
      <c r="K1743" t="s">
        <v>5302</v>
      </c>
      <c r="L1743">
        <v>1563</v>
      </c>
      <c r="M1743">
        <v>521</v>
      </c>
      <c r="N1743">
        <v>31846.839</v>
      </c>
      <c r="O1743">
        <v>18</v>
      </c>
      <c r="P1743">
        <v>0.47216890595009597</v>
      </c>
    </row>
    <row r="1744" spans="1:16" x14ac:dyDescent="0.2">
      <c r="A1744" t="s">
        <v>5305</v>
      </c>
      <c r="B1744">
        <v>6.3030902509327205E-2</v>
      </c>
      <c r="C1744">
        <v>13.3593244102964</v>
      </c>
      <c r="D1744">
        <v>0.34359721813953298</v>
      </c>
      <c r="E1744">
        <v>0.74192544173799901</v>
      </c>
      <c r="F1744">
        <v>0.99916976934644897</v>
      </c>
      <c r="G1744">
        <v>-4.6894655228699396</v>
      </c>
      <c r="H1744" t="s">
        <v>5306</v>
      </c>
      <c r="I1744" t="s">
        <v>5307</v>
      </c>
      <c r="J1744">
        <v>6612</v>
      </c>
      <c r="K1744" t="s">
        <v>5305</v>
      </c>
      <c r="L1744">
        <v>444</v>
      </c>
      <c r="M1744">
        <v>148</v>
      </c>
      <c r="N1744">
        <v>10352.14925</v>
      </c>
      <c r="O1744">
        <v>2</v>
      </c>
      <c r="P1744">
        <v>6.08108108108108E-2</v>
      </c>
    </row>
    <row r="1745" spans="1:16" x14ac:dyDescent="0.2">
      <c r="A1745" t="s">
        <v>5308</v>
      </c>
      <c r="B1745">
        <v>-6.0913239886705398E-2</v>
      </c>
      <c r="C1745">
        <v>16.681310639788101</v>
      </c>
      <c r="D1745">
        <v>-0.46560842505418398</v>
      </c>
      <c r="E1745">
        <v>0.65659640042126199</v>
      </c>
      <c r="F1745">
        <v>0.99916976934644897</v>
      </c>
      <c r="G1745">
        <v>-4.6789665592716503</v>
      </c>
      <c r="H1745" t="s">
        <v>5309</v>
      </c>
      <c r="I1745" t="s">
        <v>5310</v>
      </c>
      <c r="J1745">
        <v>8662</v>
      </c>
      <c r="K1745" t="s">
        <v>5308</v>
      </c>
      <c r="L1745">
        <v>2445</v>
      </c>
      <c r="M1745">
        <v>815</v>
      </c>
      <c r="N1745">
        <v>104368.69500000001</v>
      </c>
      <c r="O1745">
        <v>56</v>
      </c>
      <c r="P1745">
        <v>0.75766871165644201</v>
      </c>
    </row>
    <row r="1746" spans="1:16" x14ac:dyDescent="0.2">
      <c r="A1746" t="s">
        <v>5311</v>
      </c>
      <c r="B1746">
        <v>-0.34259791299957798</v>
      </c>
      <c r="C1746">
        <v>13.0206211225817</v>
      </c>
      <c r="D1746">
        <v>-1.3311578377757201</v>
      </c>
      <c r="E1746">
        <v>0.227649201797644</v>
      </c>
      <c r="F1746">
        <v>0.99916976934644897</v>
      </c>
      <c r="G1746">
        <v>-4.5439152599987196</v>
      </c>
      <c r="H1746" t="s">
        <v>5312</v>
      </c>
      <c r="I1746" t="s">
        <v>5313</v>
      </c>
      <c r="J1746">
        <v>637</v>
      </c>
      <c r="K1746" t="s">
        <v>5311</v>
      </c>
      <c r="L1746">
        <v>726</v>
      </c>
      <c r="M1746">
        <v>242</v>
      </c>
      <c r="N1746">
        <v>9823.3860000000004</v>
      </c>
      <c r="O1746">
        <v>4.5</v>
      </c>
      <c r="P1746">
        <v>0.29958677685950402</v>
      </c>
    </row>
    <row r="1747" spans="1:16" x14ac:dyDescent="0.2">
      <c r="A1747" t="s">
        <v>5314</v>
      </c>
      <c r="B1747">
        <v>0.181429242844317</v>
      </c>
      <c r="C1747">
        <v>17.950991415877699</v>
      </c>
      <c r="D1747">
        <v>1.12879753340774</v>
      </c>
      <c r="E1747">
        <v>0.29866944806870499</v>
      </c>
      <c r="F1747">
        <v>0.99916976934644897</v>
      </c>
      <c r="G1747">
        <v>-4.5817821725462604</v>
      </c>
      <c r="H1747" t="s">
        <v>5315</v>
      </c>
      <c r="I1747" t="s">
        <v>5316</v>
      </c>
      <c r="J1747">
        <v>9551</v>
      </c>
      <c r="K1747" t="s">
        <v>5314</v>
      </c>
      <c r="L1747">
        <v>297</v>
      </c>
      <c r="M1747">
        <v>99</v>
      </c>
      <c r="N1747">
        <v>271295.35999999999</v>
      </c>
      <c r="O1747">
        <v>4</v>
      </c>
      <c r="P1747">
        <v>0.38383838383838398</v>
      </c>
    </row>
    <row r="1748" spans="1:16" x14ac:dyDescent="0.2">
      <c r="A1748" t="s">
        <v>5317</v>
      </c>
      <c r="B1748">
        <v>0.29681143998471299</v>
      </c>
      <c r="C1748">
        <v>14.3303600151044</v>
      </c>
      <c r="D1748">
        <v>1.29026803914675</v>
      </c>
      <c r="E1748">
        <v>0.240685905699698</v>
      </c>
      <c r="F1748">
        <v>0.99916976934644897</v>
      </c>
      <c r="G1748">
        <v>-4.5517120278133802</v>
      </c>
      <c r="H1748" t="s">
        <v>5318</v>
      </c>
      <c r="I1748" t="s">
        <v>5319</v>
      </c>
      <c r="J1748">
        <v>8568</v>
      </c>
      <c r="K1748" t="s">
        <v>5317</v>
      </c>
      <c r="L1748">
        <v>1386</v>
      </c>
      <c r="M1748">
        <v>462</v>
      </c>
      <c r="N1748">
        <v>20807.616999999998</v>
      </c>
      <c r="O1748">
        <v>6.5</v>
      </c>
      <c r="P1748">
        <v>0.216450216450216</v>
      </c>
    </row>
    <row r="1749" spans="1:16" x14ac:dyDescent="0.2">
      <c r="A1749" t="s">
        <v>5320</v>
      </c>
      <c r="B1749">
        <v>-2.6648422615029001E-2</v>
      </c>
      <c r="C1749">
        <v>16.404310154388799</v>
      </c>
      <c r="D1749">
        <v>-0.20362846865219</v>
      </c>
      <c r="E1749">
        <v>0.84483185100646097</v>
      </c>
      <c r="F1749">
        <v>0.99916976934644897</v>
      </c>
      <c r="G1749">
        <v>-4.6978064637321602</v>
      </c>
      <c r="H1749" t="s">
        <v>5321</v>
      </c>
      <c r="I1749" t="s">
        <v>5322</v>
      </c>
      <c r="J1749">
        <v>4141</v>
      </c>
      <c r="K1749" t="s">
        <v>5320</v>
      </c>
      <c r="L1749">
        <v>2703</v>
      </c>
      <c r="M1749">
        <v>901</v>
      </c>
      <c r="N1749">
        <v>85377.447499999995</v>
      </c>
      <c r="O1749">
        <v>44</v>
      </c>
      <c r="P1749">
        <v>0.63429522752497203</v>
      </c>
    </row>
    <row r="1750" spans="1:16" x14ac:dyDescent="0.2">
      <c r="A1750" t="s">
        <v>5323</v>
      </c>
      <c r="B1750">
        <v>0.798298068801094</v>
      </c>
      <c r="C1750">
        <v>11.936502833258601</v>
      </c>
      <c r="D1750">
        <v>1.35471827152102</v>
      </c>
      <c r="E1750">
        <v>0.220423989685719</v>
      </c>
      <c r="F1750">
        <v>0.99916976934644897</v>
      </c>
      <c r="G1750">
        <v>-4.53939865872937</v>
      </c>
      <c r="H1750" t="s">
        <v>5324</v>
      </c>
      <c r="I1750" t="s">
        <v>5325</v>
      </c>
      <c r="J1750">
        <v>4150</v>
      </c>
      <c r="K1750" t="s">
        <v>5323</v>
      </c>
      <c r="L1750">
        <v>1482</v>
      </c>
      <c r="M1750">
        <v>494</v>
      </c>
      <c r="N1750">
        <v>4405.68235</v>
      </c>
      <c r="O1750">
        <v>1</v>
      </c>
      <c r="P1750">
        <v>2.4291497975708499E-2</v>
      </c>
    </row>
    <row r="1751" spans="1:16" x14ac:dyDescent="0.2">
      <c r="A1751" t="s">
        <v>5326</v>
      </c>
      <c r="B1751">
        <v>-0.13078744678233001</v>
      </c>
      <c r="C1751">
        <v>12.9210792570191</v>
      </c>
      <c r="D1751">
        <v>-0.59745876830422195</v>
      </c>
      <c r="E1751">
        <v>0.57029174648736602</v>
      </c>
      <c r="F1751">
        <v>0.99916976934644897</v>
      </c>
      <c r="G1751">
        <v>-4.6645301158437897</v>
      </c>
      <c r="H1751" t="s">
        <v>5327</v>
      </c>
      <c r="I1751" t="s">
        <v>5328</v>
      </c>
      <c r="J1751">
        <v>5427</v>
      </c>
      <c r="K1751" t="s">
        <v>5326</v>
      </c>
      <c r="L1751">
        <v>1584</v>
      </c>
      <c r="M1751">
        <v>528</v>
      </c>
      <c r="N1751">
        <v>8405.0910000000003</v>
      </c>
      <c r="O1751">
        <v>4</v>
      </c>
      <c r="P1751">
        <v>0.172348484848485</v>
      </c>
    </row>
    <row r="1752" spans="1:16" x14ac:dyDescent="0.2">
      <c r="A1752" t="s">
        <v>5329</v>
      </c>
      <c r="B1752">
        <v>1.0499131803386199</v>
      </c>
      <c r="C1752">
        <v>13.308106592145901</v>
      </c>
      <c r="D1752">
        <v>1.7032194704179699</v>
      </c>
      <c r="E1752">
        <v>0.135302918955929</v>
      </c>
      <c r="F1752">
        <v>0.99916976934644897</v>
      </c>
      <c r="G1752">
        <v>-4.4717865932862999</v>
      </c>
      <c r="H1752" t="s">
        <v>5330</v>
      </c>
      <c r="I1752" t="s">
        <v>5331</v>
      </c>
      <c r="J1752">
        <v>521</v>
      </c>
      <c r="K1752" t="s">
        <v>5329</v>
      </c>
      <c r="L1752">
        <v>210</v>
      </c>
      <c r="M1752">
        <v>70</v>
      </c>
      <c r="N1752">
        <v>11740.825500000001</v>
      </c>
      <c r="O1752">
        <v>1</v>
      </c>
      <c r="P1752">
        <v>0.1</v>
      </c>
    </row>
    <row r="1753" spans="1:16" x14ac:dyDescent="0.2">
      <c r="A1753" t="s">
        <v>5332</v>
      </c>
      <c r="B1753">
        <v>4.6347650813867602E-2</v>
      </c>
      <c r="C1753">
        <v>17.868962712180601</v>
      </c>
      <c r="D1753">
        <v>0.141641349821167</v>
      </c>
      <c r="E1753">
        <v>0.89162560393694801</v>
      </c>
      <c r="F1753">
        <v>0.99916976934644897</v>
      </c>
      <c r="G1753">
        <v>-4.70016856780365</v>
      </c>
      <c r="H1753" t="s">
        <v>5333</v>
      </c>
      <c r="I1753" t="s">
        <v>5334</v>
      </c>
      <c r="J1753">
        <v>3692</v>
      </c>
      <c r="K1753" t="s">
        <v>5332</v>
      </c>
      <c r="L1753">
        <v>738</v>
      </c>
      <c r="M1753">
        <v>246</v>
      </c>
      <c r="N1753">
        <v>235839.23499999999</v>
      </c>
      <c r="O1753">
        <v>10</v>
      </c>
      <c r="P1753">
        <v>0.65853658536585402</v>
      </c>
    </row>
    <row r="1754" spans="1:16" x14ac:dyDescent="0.2">
      <c r="A1754" t="s">
        <v>5335</v>
      </c>
      <c r="B1754">
        <v>-9.8405187952373296E-2</v>
      </c>
      <c r="C1754">
        <v>13.963145622087101</v>
      </c>
      <c r="D1754">
        <v>-0.44385994074764701</v>
      </c>
      <c r="E1754">
        <v>0.67145110693019505</v>
      </c>
      <c r="F1754">
        <v>0.99916976934644897</v>
      </c>
      <c r="G1754">
        <v>-4.6810475548387602</v>
      </c>
      <c r="H1754" t="s">
        <v>5336</v>
      </c>
      <c r="I1754" t="s">
        <v>5337</v>
      </c>
      <c r="J1754">
        <v>1488</v>
      </c>
      <c r="K1754" t="s">
        <v>5335</v>
      </c>
      <c r="L1754">
        <v>2958</v>
      </c>
      <c r="M1754">
        <v>986</v>
      </c>
      <c r="N1754">
        <v>16184.6505</v>
      </c>
      <c r="O1754">
        <v>5.5</v>
      </c>
      <c r="P1754">
        <v>0.118661257606491</v>
      </c>
    </row>
    <row r="1755" spans="1:16" x14ac:dyDescent="0.2">
      <c r="A1755" t="s">
        <v>5338</v>
      </c>
      <c r="B1755">
        <v>-8.1357126054708601E-2</v>
      </c>
      <c r="C1755">
        <v>12.9626196367527</v>
      </c>
      <c r="D1755">
        <v>-0.27687807243275703</v>
      </c>
      <c r="E1755">
        <v>0.79041622911208698</v>
      </c>
      <c r="F1755">
        <v>0.99916976934644897</v>
      </c>
      <c r="G1755">
        <v>-4.6939519313493596</v>
      </c>
      <c r="H1755" t="s">
        <v>5339</v>
      </c>
      <c r="I1755" t="s">
        <v>5340</v>
      </c>
      <c r="J1755">
        <v>4700</v>
      </c>
      <c r="K1755" t="s">
        <v>5338</v>
      </c>
      <c r="L1755">
        <v>465</v>
      </c>
      <c r="M1755">
        <v>155</v>
      </c>
      <c r="N1755">
        <v>8830.9146500000006</v>
      </c>
      <c r="O1755">
        <v>3.5</v>
      </c>
      <c r="P1755">
        <v>0.27741935483871</v>
      </c>
    </row>
    <row r="1756" spans="1:16" x14ac:dyDescent="0.2">
      <c r="A1756" t="s">
        <v>5341</v>
      </c>
      <c r="B1756">
        <v>-0.135843794964051</v>
      </c>
      <c r="C1756">
        <v>13.533260863475</v>
      </c>
      <c r="D1756">
        <v>-0.930073205528684</v>
      </c>
      <c r="E1756">
        <v>0.38536809216076701</v>
      </c>
      <c r="F1756">
        <v>0.99916976934644897</v>
      </c>
      <c r="G1756">
        <v>-4.6163824277825398</v>
      </c>
      <c r="H1756" t="s">
        <v>5342</v>
      </c>
      <c r="I1756" t="s">
        <v>5343</v>
      </c>
      <c r="J1756">
        <v>8504</v>
      </c>
      <c r="K1756" t="s">
        <v>5341</v>
      </c>
      <c r="L1756">
        <v>1122</v>
      </c>
      <c r="M1756">
        <v>374</v>
      </c>
      <c r="N1756">
        <v>11790.362999999999</v>
      </c>
      <c r="O1756">
        <v>6</v>
      </c>
      <c r="P1756">
        <v>0.23262032085561499</v>
      </c>
    </row>
    <row r="1757" spans="1:16" x14ac:dyDescent="0.2">
      <c r="A1757" t="s">
        <v>5344</v>
      </c>
      <c r="B1757">
        <v>-0.22410462650926999</v>
      </c>
      <c r="C1757">
        <v>11.3407952194276</v>
      </c>
      <c r="D1757">
        <v>-0.70899757436329103</v>
      </c>
      <c r="E1757">
        <v>0.50280028820443301</v>
      </c>
      <c r="F1757">
        <v>0.99916976934644897</v>
      </c>
      <c r="G1757">
        <v>-4.6500753606426501</v>
      </c>
      <c r="H1757" t="s">
        <v>5345</v>
      </c>
      <c r="I1757" t="s">
        <v>5346</v>
      </c>
      <c r="J1757">
        <v>51478</v>
      </c>
      <c r="K1757" t="s">
        <v>5344</v>
      </c>
      <c r="L1757">
        <v>1026</v>
      </c>
      <c r="M1757">
        <v>342</v>
      </c>
      <c r="N1757">
        <v>3060.8389000000002</v>
      </c>
      <c r="O1757">
        <v>1</v>
      </c>
      <c r="P1757">
        <v>5.5555555555555601E-2</v>
      </c>
    </row>
    <row r="1758" spans="1:16" x14ac:dyDescent="0.2">
      <c r="A1758" t="s">
        <v>5347</v>
      </c>
      <c r="B1758">
        <v>-0.15602689065889699</v>
      </c>
      <c r="C1758">
        <v>13.4436848250831</v>
      </c>
      <c r="D1758">
        <v>-0.83432410702371795</v>
      </c>
      <c r="E1758">
        <v>0.43350249116016298</v>
      </c>
      <c r="F1758">
        <v>0.99916976934644897</v>
      </c>
      <c r="G1758">
        <v>-4.63170835883066</v>
      </c>
      <c r="H1758" t="s">
        <v>5348</v>
      </c>
      <c r="I1758" t="s">
        <v>5349</v>
      </c>
      <c r="J1758">
        <v>9564</v>
      </c>
      <c r="K1758" t="s">
        <v>5347</v>
      </c>
      <c r="L1758">
        <v>2751</v>
      </c>
      <c r="M1758">
        <v>917</v>
      </c>
      <c r="N1758">
        <v>10427.321</v>
      </c>
      <c r="O1758">
        <v>6</v>
      </c>
      <c r="P1758">
        <v>9.9236641221374003E-2</v>
      </c>
    </row>
    <row r="1759" spans="1:16" x14ac:dyDescent="0.2">
      <c r="A1759" t="s">
        <v>5350</v>
      </c>
      <c r="B1759">
        <v>-0.197290187218218</v>
      </c>
      <c r="C1759">
        <v>10.843281917941599</v>
      </c>
      <c r="D1759">
        <v>-0.31363402050502498</v>
      </c>
      <c r="E1759">
        <v>0.76356090368921403</v>
      </c>
      <c r="F1759">
        <v>0.99916976934644897</v>
      </c>
      <c r="G1759">
        <v>-4.6915933883532999</v>
      </c>
      <c r="H1759" t="s">
        <v>5351</v>
      </c>
      <c r="I1759" t="s">
        <v>5352</v>
      </c>
      <c r="J1759">
        <v>55014</v>
      </c>
      <c r="K1759" t="s">
        <v>5350</v>
      </c>
      <c r="L1759">
        <v>909</v>
      </c>
      <c r="M1759">
        <v>303</v>
      </c>
      <c r="N1759">
        <v>2581.4749000000002</v>
      </c>
      <c r="O1759">
        <v>2</v>
      </c>
      <c r="P1759">
        <v>0.14851485148514901</v>
      </c>
    </row>
    <row r="1760" spans="1:16" x14ac:dyDescent="0.2">
      <c r="A1760" t="s">
        <v>5353</v>
      </c>
      <c r="B1760">
        <v>-2.2651137134957401E-2</v>
      </c>
      <c r="C1760">
        <v>11.1907124256564</v>
      </c>
      <c r="D1760">
        <v>-8.2718065390381498E-2</v>
      </c>
      <c r="E1760">
        <v>0.93654928294906103</v>
      </c>
      <c r="F1760">
        <v>0.99916976934644897</v>
      </c>
      <c r="G1760">
        <v>-4.7016345872753202</v>
      </c>
      <c r="H1760" t="s">
        <v>5354</v>
      </c>
      <c r="I1760" t="s">
        <v>5355</v>
      </c>
      <c r="J1760">
        <v>10069</v>
      </c>
      <c r="K1760" t="s">
        <v>5353</v>
      </c>
      <c r="L1760">
        <v>960</v>
      </c>
      <c r="M1760">
        <v>320</v>
      </c>
      <c r="N1760">
        <v>1890.1152</v>
      </c>
      <c r="O1760">
        <v>1</v>
      </c>
      <c r="P1760">
        <v>4.0625000000000001E-2</v>
      </c>
    </row>
    <row r="1761" spans="1:16" x14ac:dyDescent="0.2">
      <c r="A1761" t="s">
        <v>5356</v>
      </c>
      <c r="B1761">
        <v>6.3135269657287593E-2</v>
      </c>
      <c r="C1761">
        <v>11.832343811466</v>
      </c>
      <c r="D1761">
        <v>0.20755682203238501</v>
      </c>
      <c r="E1761">
        <v>0.84188695824061699</v>
      </c>
      <c r="F1761">
        <v>0.99916976934644897</v>
      </c>
      <c r="G1761">
        <v>-4.6976287534135999</v>
      </c>
      <c r="H1761" t="s">
        <v>5357</v>
      </c>
      <c r="I1761" t="s">
        <v>5358</v>
      </c>
      <c r="J1761">
        <v>56683</v>
      </c>
      <c r="K1761" t="s">
        <v>5356</v>
      </c>
      <c r="L1761">
        <v>873</v>
      </c>
      <c r="M1761">
        <v>291</v>
      </c>
      <c r="N1761">
        <v>3924.3146999999999</v>
      </c>
      <c r="O1761">
        <v>2</v>
      </c>
      <c r="P1761">
        <v>0.15120274914089299</v>
      </c>
    </row>
    <row r="1762" spans="1:16" x14ac:dyDescent="0.2">
      <c r="A1762" t="s">
        <v>5359</v>
      </c>
      <c r="B1762">
        <v>-0.40167385461098298</v>
      </c>
      <c r="C1762">
        <v>12.7434332724755</v>
      </c>
      <c r="D1762">
        <v>-1.2824472337766299</v>
      </c>
      <c r="E1762">
        <v>0.243252560963793</v>
      </c>
      <c r="F1762">
        <v>0.99916976934644897</v>
      </c>
      <c r="G1762">
        <v>-4.5531965017187499</v>
      </c>
      <c r="H1762" t="s">
        <v>5360</v>
      </c>
      <c r="I1762" t="s">
        <v>5361</v>
      </c>
      <c r="J1762">
        <v>10785</v>
      </c>
      <c r="K1762" t="s">
        <v>5359</v>
      </c>
      <c r="L1762">
        <v>1239</v>
      </c>
      <c r="M1762">
        <v>413</v>
      </c>
      <c r="N1762">
        <v>7141.7304999999997</v>
      </c>
      <c r="O1762">
        <v>2</v>
      </c>
      <c r="P1762">
        <v>9.2009685230024202E-2</v>
      </c>
    </row>
    <row r="1763" spans="1:16" x14ac:dyDescent="0.2">
      <c r="A1763" t="s">
        <v>5362</v>
      </c>
      <c r="B1763">
        <v>0.548158860982355</v>
      </c>
      <c r="C1763">
        <v>17.405940836566899</v>
      </c>
      <c r="D1763">
        <v>1.5818560734399001</v>
      </c>
      <c r="E1763">
        <v>0.16067700282130401</v>
      </c>
      <c r="F1763">
        <v>0.99916976934644897</v>
      </c>
      <c r="G1763">
        <v>-4.4953530602230503</v>
      </c>
      <c r="H1763" t="s">
        <v>5363</v>
      </c>
      <c r="I1763" t="s">
        <v>5364</v>
      </c>
      <c r="J1763">
        <v>55161</v>
      </c>
      <c r="K1763" t="s">
        <v>5362</v>
      </c>
      <c r="L1763">
        <v>744</v>
      </c>
      <c r="M1763">
        <v>248</v>
      </c>
      <c r="N1763">
        <v>197943.76</v>
      </c>
      <c r="O1763">
        <v>11.5</v>
      </c>
      <c r="P1763">
        <v>0.405241935483871</v>
      </c>
    </row>
    <row r="1764" spans="1:16" x14ac:dyDescent="0.2">
      <c r="A1764" t="s">
        <v>5365</v>
      </c>
      <c r="B1764">
        <v>0.13233445699999899</v>
      </c>
      <c r="C1764">
        <v>14.4941153899127</v>
      </c>
      <c r="D1764">
        <v>0.62856118256723104</v>
      </c>
      <c r="E1764">
        <v>0.55093995635182103</v>
      </c>
      <c r="F1764">
        <v>0.99916976934644897</v>
      </c>
      <c r="G1764">
        <v>-4.6606943323835797</v>
      </c>
      <c r="H1764" t="s">
        <v>5366</v>
      </c>
      <c r="I1764" t="s">
        <v>5367</v>
      </c>
      <c r="J1764">
        <v>55333</v>
      </c>
      <c r="K1764" t="s">
        <v>5365</v>
      </c>
      <c r="L1764">
        <v>438</v>
      </c>
      <c r="M1764">
        <v>146</v>
      </c>
      <c r="N1764">
        <v>25203.5605</v>
      </c>
      <c r="O1764">
        <v>5</v>
      </c>
      <c r="P1764">
        <v>0.32876712328767099</v>
      </c>
    </row>
    <row r="1765" spans="1:16" x14ac:dyDescent="0.2">
      <c r="A1765" t="s">
        <v>5368</v>
      </c>
      <c r="B1765">
        <v>-0.14642183679104001</v>
      </c>
      <c r="C1765">
        <v>14.2756081363056</v>
      </c>
      <c r="D1765">
        <v>-0.96048623769908004</v>
      </c>
      <c r="E1765">
        <v>0.37095388244967598</v>
      </c>
      <c r="F1765">
        <v>0.99916976934644897</v>
      </c>
      <c r="G1765">
        <v>-4.6113108581042104</v>
      </c>
      <c r="H1765" t="s">
        <v>5369</v>
      </c>
      <c r="I1765" t="s">
        <v>5370</v>
      </c>
      <c r="J1765">
        <v>50628</v>
      </c>
      <c r="K1765" t="s">
        <v>5368</v>
      </c>
      <c r="L1765">
        <v>3177</v>
      </c>
      <c r="M1765">
        <v>1059</v>
      </c>
      <c r="N1765">
        <v>19488.3675</v>
      </c>
      <c r="O1765">
        <v>19</v>
      </c>
      <c r="P1765">
        <v>0.22049102927289899</v>
      </c>
    </row>
    <row r="1766" spans="1:16" x14ac:dyDescent="0.2">
      <c r="A1766" t="s">
        <v>5371</v>
      </c>
      <c r="B1766">
        <v>0.82083503659368195</v>
      </c>
      <c r="C1766">
        <v>14.770366861963399</v>
      </c>
      <c r="D1766">
        <v>1.21543059942811</v>
      </c>
      <c r="E1766">
        <v>0.26623660058495102</v>
      </c>
      <c r="F1766">
        <v>0.99916976934644897</v>
      </c>
      <c r="G1766">
        <v>-4.5658121479347198</v>
      </c>
      <c r="H1766" t="s">
        <v>5372</v>
      </c>
      <c r="I1766" t="s">
        <v>5373</v>
      </c>
      <c r="J1766">
        <v>54039</v>
      </c>
      <c r="K1766" t="s">
        <v>5371</v>
      </c>
      <c r="L1766">
        <v>1116</v>
      </c>
      <c r="M1766">
        <v>372</v>
      </c>
      <c r="N1766">
        <v>28121.999</v>
      </c>
      <c r="O1766">
        <v>1</v>
      </c>
      <c r="P1766">
        <v>3.2258064516128997E-2</v>
      </c>
    </row>
    <row r="1767" spans="1:16" x14ac:dyDescent="0.2">
      <c r="A1767" t="s">
        <v>5374</v>
      </c>
      <c r="B1767">
        <v>0.50913227813218698</v>
      </c>
      <c r="C1767">
        <v>12.806613658831999</v>
      </c>
      <c r="D1767">
        <v>2.1393223259929002</v>
      </c>
      <c r="E1767">
        <v>7.2437147987181497E-2</v>
      </c>
      <c r="F1767">
        <v>0.99916976934644897</v>
      </c>
      <c r="G1767">
        <v>-4.3900827325400202</v>
      </c>
      <c r="H1767" t="s">
        <v>5375</v>
      </c>
      <c r="I1767" t="s">
        <v>5376</v>
      </c>
      <c r="J1767">
        <v>57060</v>
      </c>
      <c r="K1767" t="s">
        <v>5374</v>
      </c>
      <c r="L1767">
        <v>1212</v>
      </c>
      <c r="M1767">
        <v>404</v>
      </c>
      <c r="N1767">
        <v>7372.7587999999996</v>
      </c>
      <c r="O1767">
        <v>3</v>
      </c>
      <c r="P1767">
        <v>0.158415841584158</v>
      </c>
    </row>
    <row r="1768" spans="1:16" x14ac:dyDescent="0.2">
      <c r="A1768" t="s">
        <v>5377</v>
      </c>
      <c r="B1768">
        <v>-2.6746388190909801E-2</v>
      </c>
      <c r="C1768">
        <v>13.693080670203001</v>
      </c>
      <c r="D1768">
        <v>-0.13431790205611199</v>
      </c>
      <c r="E1768">
        <v>0.89718928224566596</v>
      </c>
      <c r="F1768">
        <v>0.99916976934644897</v>
      </c>
      <c r="G1768">
        <v>-4.7003923360896103</v>
      </c>
      <c r="H1768" t="s">
        <v>5378</v>
      </c>
      <c r="I1768" t="s">
        <v>5379</v>
      </c>
      <c r="J1768">
        <v>79585</v>
      </c>
      <c r="K1768" t="s">
        <v>5377</v>
      </c>
      <c r="L1768">
        <v>2778</v>
      </c>
      <c r="M1768">
        <v>926</v>
      </c>
      <c r="N1768">
        <v>13860.698</v>
      </c>
      <c r="O1768">
        <v>10.5</v>
      </c>
      <c r="P1768">
        <v>0.23164146868250499</v>
      </c>
    </row>
    <row r="1769" spans="1:16" x14ac:dyDescent="0.2">
      <c r="A1769" t="s">
        <v>5380</v>
      </c>
      <c r="B1769">
        <v>7.5635175247626293E-2</v>
      </c>
      <c r="C1769">
        <v>14.4719746171656</v>
      </c>
      <c r="D1769">
        <v>0.503519197404521</v>
      </c>
      <c r="E1769">
        <v>0.63110463893411906</v>
      </c>
      <c r="F1769">
        <v>0.99916976934644897</v>
      </c>
      <c r="G1769">
        <v>-4.6751302671195099</v>
      </c>
      <c r="H1769" t="s">
        <v>5381</v>
      </c>
      <c r="I1769" t="s">
        <v>5382</v>
      </c>
      <c r="J1769">
        <v>57122</v>
      </c>
      <c r="K1769" t="s">
        <v>5380</v>
      </c>
      <c r="L1769">
        <v>2778</v>
      </c>
      <c r="M1769">
        <v>926</v>
      </c>
      <c r="N1769">
        <v>21845.378000000001</v>
      </c>
      <c r="O1769">
        <v>15</v>
      </c>
      <c r="P1769">
        <v>0.26619870410367202</v>
      </c>
    </row>
    <row r="1770" spans="1:16" x14ac:dyDescent="0.2">
      <c r="A1770" t="s">
        <v>5383</v>
      </c>
      <c r="B1770">
        <v>3.2725757869625803E-2</v>
      </c>
      <c r="C1770">
        <v>14.973889323632299</v>
      </c>
      <c r="D1770">
        <v>0.22654283579172199</v>
      </c>
      <c r="E1770">
        <v>0.82769370090246797</v>
      </c>
      <c r="F1770">
        <v>0.99916976934644897</v>
      </c>
      <c r="G1770">
        <v>-4.6967232285552596</v>
      </c>
      <c r="H1770" t="s">
        <v>5384</v>
      </c>
      <c r="I1770" t="s">
        <v>5385</v>
      </c>
      <c r="J1770">
        <v>79792</v>
      </c>
      <c r="K1770" t="s">
        <v>5383</v>
      </c>
      <c r="L1770">
        <v>1599</v>
      </c>
      <c r="M1770">
        <v>533</v>
      </c>
      <c r="N1770">
        <v>32205.5995</v>
      </c>
      <c r="O1770">
        <v>15</v>
      </c>
      <c r="P1770">
        <v>0.353658536585366</v>
      </c>
    </row>
    <row r="1771" spans="1:16" x14ac:dyDescent="0.2">
      <c r="A1771" t="s">
        <v>5386</v>
      </c>
      <c r="B1771">
        <v>0.118591026463386</v>
      </c>
      <c r="C1771">
        <v>12.652139034037701</v>
      </c>
      <c r="D1771">
        <v>0.59361385472523098</v>
      </c>
      <c r="E1771">
        <v>0.57271182666581599</v>
      </c>
      <c r="F1771">
        <v>0.99916976934644897</v>
      </c>
      <c r="G1771">
        <v>-4.6649933727989197</v>
      </c>
      <c r="H1771" t="s">
        <v>5387</v>
      </c>
      <c r="I1771" t="s">
        <v>5388</v>
      </c>
      <c r="J1771">
        <v>60678</v>
      </c>
      <c r="K1771" t="s">
        <v>5386</v>
      </c>
      <c r="L1771">
        <v>1791</v>
      </c>
      <c r="M1771">
        <v>597</v>
      </c>
      <c r="N1771">
        <v>6609.0137000000004</v>
      </c>
      <c r="O1771">
        <v>5</v>
      </c>
      <c r="P1771">
        <v>0.16415410385259599</v>
      </c>
    </row>
    <row r="1772" spans="1:16" x14ac:dyDescent="0.2">
      <c r="A1772" t="s">
        <v>5389</v>
      </c>
      <c r="B1772">
        <v>-0.52004760203896805</v>
      </c>
      <c r="C1772">
        <v>14.166955567998199</v>
      </c>
      <c r="D1772">
        <v>-1.9231040311488801</v>
      </c>
      <c r="E1772">
        <v>9.8805008552658696E-2</v>
      </c>
      <c r="F1772">
        <v>0.99916976934644897</v>
      </c>
      <c r="G1772">
        <v>-4.4297956329076396</v>
      </c>
      <c r="H1772" t="s">
        <v>5390</v>
      </c>
      <c r="I1772" t="s">
        <v>5391</v>
      </c>
      <c r="J1772">
        <v>83481</v>
      </c>
      <c r="K1772" t="s">
        <v>5389</v>
      </c>
      <c r="L1772">
        <v>15267</v>
      </c>
      <c r="M1772">
        <v>5089</v>
      </c>
      <c r="N1772">
        <v>20176.8855</v>
      </c>
      <c r="O1772">
        <v>4</v>
      </c>
      <c r="P1772">
        <v>1.80782078993908E-2</v>
      </c>
    </row>
    <row r="1773" spans="1:16" x14ac:dyDescent="0.2">
      <c r="A1773" t="s">
        <v>5392</v>
      </c>
      <c r="B1773">
        <v>2.69952719932149E-2</v>
      </c>
      <c r="C1773">
        <v>16.438206168001798</v>
      </c>
      <c r="D1773">
        <v>9.2747501962561998E-2</v>
      </c>
      <c r="E1773">
        <v>0.92887998921567205</v>
      </c>
      <c r="F1773">
        <v>0.99916976934644897</v>
      </c>
      <c r="G1773">
        <v>-4.7014391250232102</v>
      </c>
      <c r="H1773" t="s">
        <v>5393</v>
      </c>
      <c r="I1773" t="s">
        <v>5394</v>
      </c>
      <c r="J1773">
        <v>136319</v>
      </c>
      <c r="K1773" t="s">
        <v>5392</v>
      </c>
      <c r="L1773">
        <v>357</v>
      </c>
      <c r="M1773">
        <v>119</v>
      </c>
      <c r="N1773">
        <v>91871.554999999993</v>
      </c>
      <c r="O1773">
        <v>11</v>
      </c>
      <c r="P1773">
        <v>1</v>
      </c>
    </row>
    <row r="1774" spans="1:16" x14ac:dyDescent="0.2">
      <c r="A1774" t="s">
        <v>5395</v>
      </c>
      <c r="B1774">
        <v>0.195644854627265</v>
      </c>
      <c r="C1774">
        <v>16.428602677629701</v>
      </c>
      <c r="D1774">
        <v>0.86565955129642702</v>
      </c>
      <c r="E1774">
        <v>0.41728878162111499</v>
      </c>
      <c r="F1774">
        <v>0.99916976934644897</v>
      </c>
      <c r="G1774">
        <v>-4.6268059225495604</v>
      </c>
      <c r="H1774" t="s">
        <v>5396</v>
      </c>
      <c r="I1774" t="s">
        <v>5397</v>
      </c>
      <c r="J1774">
        <v>10093</v>
      </c>
      <c r="K1774" t="s">
        <v>5395</v>
      </c>
      <c r="L1774">
        <v>564</v>
      </c>
      <c r="M1774">
        <v>188</v>
      </c>
      <c r="N1774">
        <v>93427.755000000005</v>
      </c>
      <c r="O1774">
        <v>12</v>
      </c>
      <c r="P1774">
        <v>0.77659574468085102</v>
      </c>
    </row>
    <row r="1775" spans="1:16" x14ac:dyDescent="0.2">
      <c r="A1775" t="s">
        <v>5398</v>
      </c>
      <c r="B1775">
        <v>8.1970354934730594E-2</v>
      </c>
      <c r="C1775">
        <v>11.837768590164099</v>
      </c>
      <c r="D1775">
        <v>0.38262853030835903</v>
      </c>
      <c r="E1775">
        <v>0.714120935537923</v>
      </c>
      <c r="F1775">
        <v>0.99916976934644897</v>
      </c>
      <c r="G1775">
        <v>-4.6864226075765103</v>
      </c>
      <c r="H1775" t="s">
        <v>5399</v>
      </c>
      <c r="I1775" t="s">
        <v>5400</v>
      </c>
      <c r="J1775">
        <v>84337</v>
      </c>
      <c r="K1775" t="s">
        <v>5398</v>
      </c>
      <c r="L1775">
        <v>363</v>
      </c>
      <c r="M1775">
        <v>121</v>
      </c>
      <c r="N1775">
        <v>3620.9766</v>
      </c>
      <c r="O1775">
        <v>1</v>
      </c>
      <c r="P1775">
        <v>0.14876033057851201</v>
      </c>
    </row>
    <row r="1776" spans="1:16" x14ac:dyDescent="0.2">
      <c r="A1776" t="s">
        <v>5401</v>
      </c>
      <c r="B1776">
        <v>-0.160110715905839</v>
      </c>
      <c r="C1776">
        <v>12.1672370003621</v>
      </c>
      <c r="D1776">
        <v>-0.407517940253529</v>
      </c>
      <c r="E1776">
        <v>0.69663066598879997</v>
      </c>
      <c r="F1776">
        <v>0.99916976934644897</v>
      </c>
      <c r="G1776">
        <v>-4.6843250990755099</v>
      </c>
      <c r="H1776" t="s">
        <v>5402</v>
      </c>
      <c r="I1776" t="s">
        <v>5403</v>
      </c>
      <c r="J1776">
        <v>25906</v>
      </c>
      <c r="K1776" t="s">
        <v>5401</v>
      </c>
      <c r="L1776">
        <v>573</v>
      </c>
      <c r="M1776">
        <v>191</v>
      </c>
      <c r="N1776">
        <v>5092.3856999999998</v>
      </c>
      <c r="O1776">
        <v>1</v>
      </c>
      <c r="P1776">
        <v>5.2356020942408397E-2</v>
      </c>
    </row>
    <row r="1777" spans="1:16" x14ac:dyDescent="0.2">
      <c r="A1777" t="s">
        <v>5404</v>
      </c>
      <c r="B1777">
        <v>7.3827641682431305E-2</v>
      </c>
      <c r="C1777">
        <v>13.2514418863088</v>
      </c>
      <c r="D1777">
        <v>0.19542054860045499</v>
      </c>
      <c r="E1777">
        <v>0.85099358029597205</v>
      </c>
      <c r="F1777">
        <v>0.99916976934644897</v>
      </c>
      <c r="G1777">
        <v>-4.6981670552906598</v>
      </c>
      <c r="H1777" t="s">
        <v>5405</v>
      </c>
      <c r="I1777" t="s">
        <v>5406</v>
      </c>
      <c r="J1777">
        <v>975</v>
      </c>
      <c r="K1777" t="s">
        <v>5404</v>
      </c>
      <c r="L1777">
        <v>912</v>
      </c>
      <c r="M1777">
        <v>304</v>
      </c>
      <c r="N1777">
        <v>12272.393</v>
      </c>
      <c r="O1777">
        <v>1.5</v>
      </c>
      <c r="P1777">
        <v>6.5789473684210495E-2</v>
      </c>
    </row>
    <row r="1778" spans="1:16" x14ac:dyDescent="0.2">
      <c r="A1778" t="s">
        <v>5407</v>
      </c>
      <c r="B1778">
        <v>0.26398083226095498</v>
      </c>
      <c r="C1778">
        <v>16.127441787244301</v>
      </c>
      <c r="D1778">
        <v>0.95932002573723396</v>
      </c>
      <c r="E1778">
        <v>0.371498863247894</v>
      </c>
      <c r="F1778">
        <v>0.99916976934644897</v>
      </c>
      <c r="G1778">
        <v>-4.6115070043841202</v>
      </c>
      <c r="H1778" t="s">
        <v>5408</v>
      </c>
      <c r="I1778" t="s">
        <v>5409</v>
      </c>
      <c r="J1778">
        <v>23480</v>
      </c>
      <c r="K1778" t="s">
        <v>5407</v>
      </c>
      <c r="L1778">
        <v>207</v>
      </c>
      <c r="M1778">
        <v>69</v>
      </c>
      <c r="N1778">
        <v>83976.728000000003</v>
      </c>
      <c r="O1778">
        <v>2</v>
      </c>
      <c r="P1778">
        <v>0.36231884057970998</v>
      </c>
    </row>
    <row r="1779" spans="1:16" x14ac:dyDescent="0.2">
      <c r="A1779" t="s">
        <v>5410</v>
      </c>
      <c r="B1779">
        <v>-3.3596810949070702E-2</v>
      </c>
      <c r="C1779">
        <v>19.4254954612619</v>
      </c>
      <c r="D1779">
        <v>-0.17363295101026399</v>
      </c>
      <c r="E1779">
        <v>0.86740343116472496</v>
      </c>
      <c r="F1779">
        <v>0.99916976934644897</v>
      </c>
      <c r="G1779">
        <v>-4.6990536603086799</v>
      </c>
      <c r="H1779" t="s">
        <v>5411</v>
      </c>
      <c r="I1779" t="s">
        <v>5412</v>
      </c>
      <c r="J1779">
        <v>7167</v>
      </c>
      <c r="K1779" t="s">
        <v>5410</v>
      </c>
      <c r="L1779">
        <v>861</v>
      </c>
      <c r="M1779">
        <v>287</v>
      </c>
      <c r="N1779">
        <v>651147.65</v>
      </c>
      <c r="O1779">
        <v>40</v>
      </c>
      <c r="P1779">
        <v>1</v>
      </c>
    </row>
    <row r="1780" spans="1:16" x14ac:dyDescent="0.2">
      <c r="A1780" t="s">
        <v>5413</v>
      </c>
      <c r="B1780">
        <v>4.8134093720666002E-2</v>
      </c>
      <c r="C1780">
        <v>16.462912411199699</v>
      </c>
      <c r="D1780">
        <v>0.28808957036560201</v>
      </c>
      <c r="E1780">
        <v>0.78218977937439005</v>
      </c>
      <c r="F1780">
        <v>0.99916976934644897</v>
      </c>
      <c r="G1780">
        <v>-4.6932621921004198</v>
      </c>
      <c r="H1780" t="s">
        <v>5414</v>
      </c>
      <c r="I1780" t="s">
        <v>5415</v>
      </c>
      <c r="J1780">
        <v>3646</v>
      </c>
      <c r="K1780" t="s">
        <v>5413</v>
      </c>
      <c r="L1780">
        <v>1524</v>
      </c>
      <c r="M1780">
        <v>508</v>
      </c>
      <c r="N1780">
        <v>88327.032500000001</v>
      </c>
      <c r="O1780">
        <v>32.5</v>
      </c>
      <c r="P1780">
        <v>0.66633858267716495</v>
      </c>
    </row>
    <row r="1781" spans="1:16" x14ac:dyDescent="0.2">
      <c r="A1781" t="s">
        <v>5416</v>
      </c>
      <c r="B1781">
        <v>9.3403357220671196E-2</v>
      </c>
      <c r="C1781">
        <v>15.553882193364201</v>
      </c>
      <c r="D1781">
        <v>0.53680509520182895</v>
      </c>
      <c r="E1781">
        <v>0.60916233440166101</v>
      </c>
      <c r="F1781">
        <v>0.99916976934644897</v>
      </c>
      <c r="G1781">
        <v>-4.6715487880971098</v>
      </c>
      <c r="H1781" t="s">
        <v>5417</v>
      </c>
      <c r="I1781" t="s">
        <v>5418</v>
      </c>
      <c r="J1781">
        <v>10952</v>
      </c>
      <c r="K1781" t="s">
        <v>5416</v>
      </c>
      <c r="L1781">
        <v>291</v>
      </c>
      <c r="M1781">
        <v>97</v>
      </c>
      <c r="N1781">
        <v>45923.51</v>
      </c>
      <c r="O1781">
        <v>3.5</v>
      </c>
      <c r="P1781">
        <v>0.37113402061855699</v>
      </c>
    </row>
    <row r="1782" spans="1:16" x14ac:dyDescent="0.2">
      <c r="A1782" t="s">
        <v>5419</v>
      </c>
      <c r="B1782">
        <v>-0.14068085530577801</v>
      </c>
      <c r="C1782">
        <v>14.014907596874901</v>
      </c>
      <c r="D1782">
        <v>-0.88131013037314598</v>
      </c>
      <c r="E1782">
        <v>0.40935874630052299</v>
      </c>
      <c r="F1782">
        <v>0.99916976934644897</v>
      </c>
      <c r="G1782">
        <v>-4.6243149846872598</v>
      </c>
      <c r="H1782" t="s">
        <v>5420</v>
      </c>
      <c r="I1782" t="s">
        <v>5421</v>
      </c>
      <c r="J1782">
        <v>5531</v>
      </c>
      <c r="K1782" t="s">
        <v>5419</v>
      </c>
      <c r="L1782">
        <v>924</v>
      </c>
      <c r="M1782">
        <v>308</v>
      </c>
      <c r="N1782">
        <v>15992.69</v>
      </c>
      <c r="O1782">
        <v>9</v>
      </c>
      <c r="P1782">
        <v>0.51298701298701299</v>
      </c>
    </row>
    <row r="1783" spans="1:16" x14ac:dyDescent="0.2">
      <c r="A1783" t="s">
        <v>5422</v>
      </c>
      <c r="B1783">
        <v>0.133285152596478</v>
      </c>
      <c r="C1783">
        <v>16.4595613220737</v>
      </c>
      <c r="D1783">
        <v>0.52536801272669997</v>
      </c>
      <c r="E1783">
        <v>0.61665421679401899</v>
      </c>
      <c r="F1783">
        <v>0.99916976934644897</v>
      </c>
      <c r="G1783">
        <v>-4.67280147856279</v>
      </c>
      <c r="H1783" t="s">
        <v>5423</v>
      </c>
      <c r="I1783" t="s">
        <v>5424</v>
      </c>
      <c r="J1783">
        <v>11345</v>
      </c>
      <c r="K1783" t="s">
        <v>5422</v>
      </c>
      <c r="L1783">
        <v>354</v>
      </c>
      <c r="M1783">
        <v>118</v>
      </c>
      <c r="N1783">
        <v>80627.675000000003</v>
      </c>
      <c r="O1783">
        <v>3</v>
      </c>
      <c r="P1783">
        <v>0.37288135593220301</v>
      </c>
    </row>
    <row r="1784" spans="1:16" x14ac:dyDescent="0.2">
      <c r="A1784" t="s">
        <v>5425</v>
      </c>
      <c r="B1784">
        <v>0.14865859900666201</v>
      </c>
      <c r="C1784">
        <v>13.9349908425317</v>
      </c>
      <c r="D1784">
        <v>0.40200075722061201</v>
      </c>
      <c r="E1784">
        <v>0.70049091634900995</v>
      </c>
      <c r="F1784">
        <v>0.99916976934644897</v>
      </c>
      <c r="G1784">
        <v>-4.6848004708178097</v>
      </c>
      <c r="H1784" t="s">
        <v>5426</v>
      </c>
      <c r="I1784" t="s">
        <v>5427</v>
      </c>
      <c r="J1784">
        <v>140823</v>
      </c>
      <c r="K1784" t="s">
        <v>5425</v>
      </c>
      <c r="L1784">
        <v>240</v>
      </c>
      <c r="M1784">
        <v>80</v>
      </c>
      <c r="N1784">
        <v>17994.2235</v>
      </c>
      <c r="O1784">
        <v>2</v>
      </c>
      <c r="P1784">
        <v>0.51249999999999996</v>
      </c>
    </row>
    <row r="1785" spans="1:16" x14ac:dyDescent="0.2">
      <c r="A1785" t="s">
        <v>5428</v>
      </c>
      <c r="B1785">
        <v>-1.5577685709201801E-2</v>
      </c>
      <c r="C1785">
        <v>11.928771067923901</v>
      </c>
      <c r="D1785">
        <v>-2.5675265561522002E-2</v>
      </c>
      <c r="E1785">
        <v>0.98028183070562902</v>
      </c>
      <c r="F1785">
        <v>0.99916976934644897</v>
      </c>
      <c r="G1785">
        <v>-4.70232208921386</v>
      </c>
      <c r="H1785" t="s">
        <v>5429</v>
      </c>
      <c r="I1785" t="s">
        <v>5430</v>
      </c>
      <c r="J1785">
        <v>7327</v>
      </c>
      <c r="K1785" t="s">
        <v>5428</v>
      </c>
      <c r="L1785">
        <v>498</v>
      </c>
      <c r="M1785">
        <v>166</v>
      </c>
      <c r="N1785">
        <v>4594.3940000000002</v>
      </c>
      <c r="O1785">
        <v>2</v>
      </c>
      <c r="P1785">
        <v>0.22289156626505999</v>
      </c>
    </row>
    <row r="1786" spans="1:16" x14ac:dyDescent="0.2">
      <c r="A1786" t="s">
        <v>5431</v>
      </c>
      <c r="B1786">
        <v>0.27132862947653902</v>
      </c>
      <c r="C1786">
        <v>19.250136824327999</v>
      </c>
      <c r="D1786">
        <v>0.71624168287275003</v>
      </c>
      <c r="E1786">
        <v>0.49860313468395101</v>
      </c>
      <c r="F1786">
        <v>0.99916976934644897</v>
      </c>
      <c r="G1786">
        <v>-4.6490718100033401</v>
      </c>
      <c r="H1786" t="s">
        <v>5432</v>
      </c>
      <c r="I1786" t="s">
        <v>5433</v>
      </c>
      <c r="J1786">
        <v>4637</v>
      </c>
      <c r="K1786" t="s">
        <v>5431</v>
      </c>
      <c r="L1786">
        <v>717</v>
      </c>
      <c r="M1786">
        <v>239</v>
      </c>
      <c r="N1786">
        <v>641055.4</v>
      </c>
      <c r="O1786">
        <v>15</v>
      </c>
      <c r="P1786">
        <v>0.51882845188284499</v>
      </c>
    </row>
    <row r="1787" spans="1:16" x14ac:dyDescent="0.2">
      <c r="A1787" t="s">
        <v>5434</v>
      </c>
      <c r="B1787">
        <v>-6.95169524088559E-2</v>
      </c>
      <c r="C1787">
        <v>12.956048728908</v>
      </c>
      <c r="D1787">
        <v>-0.24890895608578301</v>
      </c>
      <c r="E1787">
        <v>0.81106336755720698</v>
      </c>
      <c r="F1787">
        <v>0.99916976934644897</v>
      </c>
      <c r="G1787">
        <v>-4.6955578945153604</v>
      </c>
      <c r="H1787" t="s">
        <v>5435</v>
      </c>
      <c r="I1787" t="s">
        <v>5436</v>
      </c>
      <c r="J1787">
        <v>345456</v>
      </c>
      <c r="K1787" t="s">
        <v>5434</v>
      </c>
      <c r="L1787">
        <v>414</v>
      </c>
      <c r="M1787">
        <v>138</v>
      </c>
      <c r="N1787">
        <v>10382.074000000001</v>
      </c>
      <c r="O1787">
        <v>1</v>
      </c>
      <c r="P1787">
        <v>6.5217391304347797E-2</v>
      </c>
    </row>
    <row r="1788" spans="1:16" x14ac:dyDescent="0.2">
      <c r="A1788" t="s">
        <v>5437</v>
      </c>
      <c r="B1788">
        <v>0.12493375269182</v>
      </c>
      <c r="C1788">
        <v>21.676457280552299</v>
      </c>
      <c r="D1788">
        <v>0.40185117203746701</v>
      </c>
      <c r="E1788">
        <v>0.70059571252554098</v>
      </c>
      <c r="F1788">
        <v>0.99916976934644897</v>
      </c>
      <c r="G1788">
        <v>-4.6848132770877502</v>
      </c>
      <c r="H1788" t="s">
        <v>5438</v>
      </c>
      <c r="I1788" t="s">
        <v>5439</v>
      </c>
      <c r="J1788">
        <v>60</v>
      </c>
      <c r="K1788" t="s">
        <v>5437</v>
      </c>
      <c r="L1788">
        <v>1128</v>
      </c>
      <c r="M1788">
        <v>376</v>
      </c>
      <c r="N1788">
        <v>3224233.7</v>
      </c>
      <c r="O1788">
        <v>102</v>
      </c>
      <c r="P1788">
        <v>1</v>
      </c>
    </row>
    <row r="1789" spans="1:16" x14ac:dyDescent="0.2">
      <c r="A1789" t="s">
        <v>5440</v>
      </c>
      <c r="B1789">
        <v>0.101337104273529</v>
      </c>
      <c r="C1789">
        <v>18.7215508212103</v>
      </c>
      <c r="D1789">
        <v>0.36726065984024098</v>
      </c>
      <c r="E1789">
        <v>0.72501514321332705</v>
      </c>
      <c r="F1789">
        <v>0.99916976934644897</v>
      </c>
      <c r="G1789">
        <v>-4.6876569182790497</v>
      </c>
      <c r="H1789" t="s">
        <v>5441</v>
      </c>
      <c r="I1789" t="s">
        <v>5442</v>
      </c>
      <c r="J1789">
        <v>1973</v>
      </c>
      <c r="K1789" t="s">
        <v>5440</v>
      </c>
      <c r="L1789">
        <v>1221</v>
      </c>
      <c r="M1789">
        <v>407</v>
      </c>
      <c r="N1789">
        <v>432407.28499999997</v>
      </c>
      <c r="O1789">
        <v>56.5</v>
      </c>
      <c r="P1789">
        <v>1</v>
      </c>
    </row>
    <row r="1790" spans="1:16" x14ac:dyDescent="0.2">
      <c r="A1790" t="s">
        <v>5443</v>
      </c>
      <c r="B1790">
        <v>-1.52385489518423E-2</v>
      </c>
      <c r="C1790">
        <v>17.958351911967402</v>
      </c>
      <c r="D1790">
        <v>-4.2655165447588503E-2</v>
      </c>
      <c r="E1790">
        <v>0.96724885494145196</v>
      </c>
      <c r="F1790">
        <v>0.99916976934644897</v>
      </c>
      <c r="G1790">
        <v>-4.7021929908069797</v>
      </c>
      <c r="H1790" t="s">
        <v>5444</v>
      </c>
      <c r="I1790" t="s">
        <v>5445</v>
      </c>
      <c r="J1790">
        <v>6224</v>
      </c>
      <c r="K1790" t="s">
        <v>5443</v>
      </c>
      <c r="L1790">
        <v>429</v>
      </c>
      <c r="M1790">
        <v>143</v>
      </c>
      <c r="N1790">
        <v>237737.22500000001</v>
      </c>
      <c r="O1790">
        <v>10</v>
      </c>
      <c r="P1790">
        <v>0.53146853146853101</v>
      </c>
    </row>
    <row r="1791" spans="1:16" x14ac:dyDescent="0.2">
      <c r="A1791" t="s">
        <v>5446</v>
      </c>
      <c r="B1791">
        <v>-0.173868973108432</v>
      </c>
      <c r="C1791">
        <v>14.680457880196199</v>
      </c>
      <c r="D1791">
        <v>-0.77858777028364401</v>
      </c>
      <c r="E1791">
        <v>0.46344697359413001</v>
      </c>
      <c r="F1791">
        <v>0.99916976934644897</v>
      </c>
      <c r="G1791">
        <v>-4.6401324923188403</v>
      </c>
      <c r="H1791" t="s">
        <v>5447</v>
      </c>
      <c r="I1791" t="s">
        <v>5448</v>
      </c>
      <c r="J1791">
        <v>5631</v>
      </c>
      <c r="K1791" t="s">
        <v>5446</v>
      </c>
      <c r="L1791">
        <v>966</v>
      </c>
      <c r="M1791">
        <v>322</v>
      </c>
      <c r="N1791">
        <v>25439.764999999999</v>
      </c>
      <c r="O1791">
        <v>5</v>
      </c>
      <c r="P1791">
        <v>0.220496894409938</v>
      </c>
    </row>
    <row r="1792" spans="1:16" x14ac:dyDescent="0.2">
      <c r="A1792" t="s">
        <v>5449</v>
      </c>
      <c r="B1792">
        <v>0.11381961469457</v>
      </c>
      <c r="C1792">
        <v>17.145174482755699</v>
      </c>
      <c r="D1792">
        <v>0.51806681888688599</v>
      </c>
      <c r="E1792">
        <v>0.62146304730561797</v>
      </c>
      <c r="F1792">
        <v>0.99916976934644897</v>
      </c>
      <c r="G1792">
        <v>-4.6735891291556397</v>
      </c>
      <c r="H1792" t="s">
        <v>5450</v>
      </c>
      <c r="I1792" t="s">
        <v>5451</v>
      </c>
      <c r="J1792">
        <v>5687</v>
      </c>
      <c r="K1792" t="s">
        <v>5449</v>
      </c>
      <c r="L1792">
        <v>759</v>
      </c>
      <c r="M1792">
        <v>253</v>
      </c>
      <c r="N1792">
        <v>143166.23499999999</v>
      </c>
      <c r="O1792">
        <v>19</v>
      </c>
      <c r="P1792">
        <v>0.66798418972331997</v>
      </c>
    </row>
    <row r="1793" spans="1:16" x14ac:dyDescent="0.2">
      <c r="A1793" t="s">
        <v>5452</v>
      </c>
      <c r="B1793">
        <v>7.5497078975768503E-2</v>
      </c>
      <c r="C1793">
        <v>17.971014740978799</v>
      </c>
      <c r="D1793">
        <v>0.33878206908035402</v>
      </c>
      <c r="E1793">
        <v>0.74538587178173898</v>
      </c>
      <c r="F1793">
        <v>0.99916976934644897</v>
      </c>
      <c r="G1793">
        <v>-4.6898197679239901</v>
      </c>
      <c r="H1793" t="s">
        <v>5453</v>
      </c>
      <c r="I1793" t="s">
        <v>5454</v>
      </c>
      <c r="J1793">
        <v>6281</v>
      </c>
      <c r="K1793" t="s">
        <v>5452</v>
      </c>
      <c r="L1793">
        <v>294</v>
      </c>
      <c r="M1793">
        <v>98</v>
      </c>
      <c r="N1793">
        <v>270140.36</v>
      </c>
      <c r="O1793">
        <v>16</v>
      </c>
      <c r="P1793">
        <v>1</v>
      </c>
    </row>
    <row r="1794" spans="1:16" x14ac:dyDescent="0.2">
      <c r="A1794" t="s">
        <v>5455</v>
      </c>
      <c r="B1794">
        <v>-0.23958050717492399</v>
      </c>
      <c r="C1794">
        <v>18.124444265328599</v>
      </c>
      <c r="D1794">
        <v>-1.02546796111518</v>
      </c>
      <c r="E1794">
        <v>0.34155695778934803</v>
      </c>
      <c r="F1794">
        <v>0.99916976934644897</v>
      </c>
      <c r="G1794">
        <v>-4.60018372956569</v>
      </c>
      <c r="H1794" t="s">
        <v>5456</v>
      </c>
      <c r="I1794" t="s">
        <v>5457</v>
      </c>
      <c r="J1794">
        <v>998</v>
      </c>
      <c r="K1794" t="s">
        <v>5455</v>
      </c>
      <c r="L1794">
        <v>576</v>
      </c>
      <c r="M1794">
        <v>192</v>
      </c>
      <c r="N1794">
        <v>305026.63500000001</v>
      </c>
      <c r="O1794">
        <v>16</v>
      </c>
      <c r="P1794">
        <v>0.93229166666666696</v>
      </c>
    </row>
    <row r="1795" spans="1:16" x14ac:dyDescent="0.2">
      <c r="A1795" t="s">
        <v>5458</v>
      </c>
      <c r="B1795">
        <v>0.34424153209185299</v>
      </c>
      <c r="C1795">
        <v>15.9261053397998</v>
      </c>
      <c r="D1795">
        <v>0.83813534597297301</v>
      </c>
      <c r="E1795">
        <v>0.43150652297858899</v>
      </c>
      <c r="F1795">
        <v>0.99916976934644897</v>
      </c>
      <c r="G1795">
        <v>-4.6311182840024401</v>
      </c>
      <c r="H1795" t="s">
        <v>5459</v>
      </c>
      <c r="I1795" t="s">
        <v>5460</v>
      </c>
      <c r="J1795">
        <v>11034</v>
      </c>
      <c r="K1795" t="s">
        <v>5458</v>
      </c>
      <c r="L1795">
        <v>498</v>
      </c>
      <c r="M1795">
        <v>166</v>
      </c>
      <c r="N1795">
        <v>68556.837499999994</v>
      </c>
      <c r="O1795">
        <v>17.5</v>
      </c>
      <c r="P1795">
        <v>1</v>
      </c>
    </row>
    <row r="1796" spans="1:16" x14ac:dyDescent="0.2">
      <c r="A1796" t="s">
        <v>5461</v>
      </c>
      <c r="B1796">
        <v>-5.9192123547836303E-2</v>
      </c>
      <c r="C1796">
        <v>15.3966976811341</v>
      </c>
      <c r="D1796">
        <v>-0.34815702691179901</v>
      </c>
      <c r="E1796">
        <v>0.73865448311355397</v>
      </c>
      <c r="F1796">
        <v>0.99916976934644897</v>
      </c>
      <c r="G1796">
        <v>-4.6891257515628304</v>
      </c>
      <c r="H1796" t="s">
        <v>5462</v>
      </c>
      <c r="I1796" t="s">
        <v>5463</v>
      </c>
      <c r="J1796">
        <v>2764</v>
      </c>
      <c r="K1796" t="s">
        <v>5461</v>
      </c>
      <c r="L1796">
        <v>450</v>
      </c>
      <c r="M1796">
        <v>150</v>
      </c>
      <c r="N1796">
        <v>43095.332000000002</v>
      </c>
      <c r="O1796">
        <v>5</v>
      </c>
      <c r="P1796">
        <v>0.55333333333333301</v>
      </c>
    </row>
    <row r="1797" spans="1:16" x14ac:dyDescent="0.2">
      <c r="A1797" t="s">
        <v>5464</v>
      </c>
      <c r="B1797">
        <v>-0.15729429300203199</v>
      </c>
      <c r="C1797">
        <v>14.6658899924993</v>
      </c>
      <c r="D1797">
        <v>-0.83762869701504605</v>
      </c>
      <c r="E1797">
        <v>0.43177147615405598</v>
      </c>
      <c r="F1797">
        <v>0.99916976934644897</v>
      </c>
      <c r="G1797">
        <v>-4.6311968262643202</v>
      </c>
      <c r="H1797" t="s">
        <v>5465</v>
      </c>
      <c r="I1797" t="s">
        <v>5466</v>
      </c>
      <c r="J1797">
        <v>4218</v>
      </c>
      <c r="K1797" t="s">
        <v>5464</v>
      </c>
      <c r="L1797">
        <v>624</v>
      </c>
      <c r="M1797">
        <v>208</v>
      </c>
      <c r="N1797">
        <v>27456.136999999999</v>
      </c>
      <c r="O1797">
        <v>6</v>
      </c>
      <c r="P1797">
        <v>0.38942307692307698</v>
      </c>
    </row>
    <row r="1798" spans="1:16" x14ac:dyDescent="0.2">
      <c r="A1798" t="s">
        <v>5467</v>
      </c>
      <c r="B1798">
        <v>0.79044018985854503</v>
      </c>
      <c r="C1798">
        <v>14.730537845545699</v>
      </c>
      <c r="D1798">
        <v>1.84930095255323</v>
      </c>
      <c r="E1798">
        <v>0.10983162435784</v>
      </c>
      <c r="F1798">
        <v>0.99916976934644897</v>
      </c>
      <c r="G1798">
        <v>-4.4437454741450004</v>
      </c>
      <c r="H1798" t="s">
        <v>5468</v>
      </c>
      <c r="I1798" t="s">
        <v>5469</v>
      </c>
      <c r="J1798">
        <v>60559</v>
      </c>
      <c r="K1798" t="s">
        <v>5467</v>
      </c>
      <c r="L1798">
        <v>543</v>
      </c>
      <c r="M1798">
        <v>181</v>
      </c>
      <c r="N1798">
        <v>26839.1335</v>
      </c>
      <c r="O1798">
        <v>3</v>
      </c>
      <c r="P1798">
        <v>0.27348066298342499</v>
      </c>
    </row>
    <row r="1799" spans="1:16" x14ac:dyDescent="0.2">
      <c r="A1799" t="s">
        <v>5470</v>
      </c>
      <c r="B1799">
        <v>-8.5323684622894205E-2</v>
      </c>
      <c r="C1799">
        <v>14.8384687756524</v>
      </c>
      <c r="D1799">
        <v>-0.61360074588011204</v>
      </c>
      <c r="E1799">
        <v>0.56019806162262598</v>
      </c>
      <c r="F1799">
        <v>0.99916976934644897</v>
      </c>
      <c r="G1799">
        <v>-4.6625588632611299</v>
      </c>
      <c r="H1799" t="s">
        <v>5471</v>
      </c>
      <c r="I1799" t="s">
        <v>5472</v>
      </c>
      <c r="J1799">
        <v>6729</v>
      </c>
      <c r="K1799" t="s">
        <v>5470</v>
      </c>
      <c r="L1799">
        <v>1515</v>
      </c>
      <c r="M1799">
        <v>505</v>
      </c>
      <c r="N1799">
        <v>28269.944500000001</v>
      </c>
      <c r="O1799">
        <v>17.5</v>
      </c>
      <c r="P1799">
        <v>0.494059405940594</v>
      </c>
    </row>
    <row r="1800" spans="1:16" x14ac:dyDescent="0.2">
      <c r="A1800" t="s">
        <v>5473</v>
      </c>
      <c r="B1800">
        <v>0.21719633937716601</v>
      </c>
      <c r="C1800">
        <v>15.5207744298598</v>
      </c>
      <c r="D1800">
        <v>0.96495645103433403</v>
      </c>
      <c r="E1800">
        <v>0.36887062242065199</v>
      </c>
      <c r="F1800">
        <v>0.99916976934644897</v>
      </c>
      <c r="G1800">
        <v>-4.6105578009823596</v>
      </c>
      <c r="H1800" t="s">
        <v>5474</v>
      </c>
      <c r="I1800" t="s">
        <v>5475</v>
      </c>
      <c r="J1800">
        <v>5862</v>
      </c>
      <c r="K1800" t="s">
        <v>5473</v>
      </c>
      <c r="L1800">
        <v>639</v>
      </c>
      <c r="M1800">
        <v>213</v>
      </c>
      <c r="N1800">
        <v>47934.222000000002</v>
      </c>
      <c r="O1800">
        <v>12</v>
      </c>
      <c r="P1800">
        <v>0.73239436619718301</v>
      </c>
    </row>
    <row r="1801" spans="1:16" x14ac:dyDescent="0.2">
      <c r="A1801" t="s">
        <v>5476</v>
      </c>
      <c r="B1801">
        <v>-6.1063098841742701E-3</v>
      </c>
      <c r="C1801">
        <v>13.9694709453592</v>
      </c>
      <c r="D1801">
        <v>-3.4983051358973297E-2</v>
      </c>
      <c r="E1801">
        <v>0.97313652249748595</v>
      </c>
      <c r="F1801">
        <v>0.99916976934644897</v>
      </c>
      <c r="G1801">
        <v>-4.7022592625425297</v>
      </c>
      <c r="H1801" t="s">
        <v>5477</v>
      </c>
      <c r="I1801" t="s">
        <v>5478</v>
      </c>
      <c r="J1801">
        <v>5869</v>
      </c>
      <c r="K1801" t="s">
        <v>5476</v>
      </c>
      <c r="L1801">
        <v>648</v>
      </c>
      <c r="M1801">
        <v>216</v>
      </c>
      <c r="N1801">
        <v>16427.534</v>
      </c>
      <c r="O1801">
        <v>4.5</v>
      </c>
      <c r="P1801">
        <v>0.30092592592592599</v>
      </c>
    </row>
    <row r="1802" spans="1:16" x14ac:dyDescent="0.2">
      <c r="A1802" t="s">
        <v>5479</v>
      </c>
      <c r="B1802">
        <v>0.28834975983900601</v>
      </c>
      <c r="C1802">
        <v>14.5798491074887</v>
      </c>
      <c r="D1802">
        <v>0.75143272395474203</v>
      </c>
      <c r="E1802">
        <v>0.47854540872671097</v>
      </c>
      <c r="F1802">
        <v>0.99916976934644897</v>
      </c>
      <c r="G1802">
        <v>-4.6440913542275499</v>
      </c>
      <c r="H1802" t="s">
        <v>5480</v>
      </c>
      <c r="I1802" t="s">
        <v>5481</v>
      </c>
      <c r="J1802">
        <v>1163</v>
      </c>
      <c r="K1802" t="s">
        <v>5479</v>
      </c>
      <c r="L1802">
        <v>240</v>
      </c>
      <c r="M1802">
        <v>80</v>
      </c>
      <c r="N1802">
        <v>24584.895499999999</v>
      </c>
      <c r="O1802">
        <v>2</v>
      </c>
      <c r="P1802">
        <v>0.32500000000000001</v>
      </c>
    </row>
    <row r="1803" spans="1:16" x14ac:dyDescent="0.2">
      <c r="A1803" t="s">
        <v>5482</v>
      </c>
      <c r="B1803">
        <v>-0.12329100197973</v>
      </c>
      <c r="C1803">
        <v>17.991269176766799</v>
      </c>
      <c r="D1803">
        <v>-0.53394144193855997</v>
      </c>
      <c r="E1803">
        <v>0.61103345090708105</v>
      </c>
      <c r="F1803">
        <v>0.99916976934644897</v>
      </c>
      <c r="G1803">
        <v>-4.6718645910338399</v>
      </c>
      <c r="H1803" t="s">
        <v>5483</v>
      </c>
      <c r="I1803" t="s">
        <v>5484</v>
      </c>
      <c r="J1803">
        <v>10890</v>
      </c>
      <c r="K1803" t="s">
        <v>5482</v>
      </c>
      <c r="L1803">
        <v>603</v>
      </c>
      <c r="M1803">
        <v>201</v>
      </c>
      <c r="N1803">
        <v>263882.58500000002</v>
      </c>
      <c r="O1803">
        <v>13.5</v>
      </c>
      <c r="P1803">
        <v>0.86069651741293496</v>
      </c>
    </row>
    <row r="1804" spans="1:16" x14ac:dyDescent="0.2">
      <c r="A1804" t="s">
        <v>5485</v>
      </c>
      <c r="B1804">
        <v>0.115213511472861</v>
      </c>
      <c r="C1804">
        <v>14.9289268608567</v>
      </c>
      <c r="D1804">
        <v>0.46641417168881699</v>
      </c>
      <c r="E1804">
        <v>0.65604923007486304</v>
      </c>
      <c r="F1804">
        <v>0.99916976934644897</v>
      </c>
      <c r="G1804">
        <v>-4.6788877671479803</v>
      </c>
      <c r="H1804" t="s">
        <v>5486</v>
      </c>
      <c r="I1804" t="s">
        <v>5487</v>
      </c>
      <c r="J1804">
        <v>9040</v>
      </c>
      <c r="K1804" t="s">
        <v>5485</v>
      </c>
      <c r="L1804">
        <v>552</v>
      </c>
      <c r="M1804">
        <v>184</v>
      </c>
      <c r="N1804">
        <v>29766.414000000001</v>
      </c>
      <c r="O1804">
        <v>6.5</v>
      </c>
      <c r="P1804">
        <v>0.40217391304347799</v>
      </c>
    </row>
    <row r="1805" spans="1:16" x14ac:dyDescent="0.2">
      <c r="A1805" t="s">
        <v>5488</v>
      </c>
      <c r="B1805">
        <v>0.15050949781898601</v>
      </c>
      <c r="C1805">
        <v>15.0138503546937</v>
      </c>
      <c r="D1805">
        <v>0.41998553851186998</v>
      </c>
      <c r="E1805">
        <v>0.68794341496258504</v>
      </c>
      <c r="F1805">
        <v>0.99916976934644897</v>
      </c>
      <c r="G1805">
        <v>-4.6832291874997898</v>
      </c>
      <c r="H1805" t="s">
        <v>5489</v>
      </c>
      <c r="I1805" t="s">
        <v>5490</v>
      </c>
      <c r="J1805">
        <v>3093</v>
      </c>
      <c r="K1805" t="s">
        <v>5488</v>
      </c>
      <c r="L1805">
        <v>603</v>
      </c>
      <c r="M1805">
        <v>201</v>
      </c>
      <c r="N1805">
        <v>33775.177499999998</v>
      </c>
      <c r="O1805">
        <v>13</v>
      </c>
      <c r="P1805">
        <v>0.81343283582089598</v>
      </c>
    </row>
    <row r="1806" spans="1:16" x14ac:dyDescent="0.2">
      <c r="A1806" t="s">
        <v>5491</v>
      </c>
      <c r="B1806">
        <v>-7.2373741338218195E-2</v>
      </c>
      <c r="C1806">
        <v>16.527833865121099</v>
      </c>
      <c r="D1806">
        <v>-0.52965784799038895</v>
      </c>
      <c r="E1806">
        <v>0.61383826104366701</v>
      </c>
      <c r="F1806">
        <v>0.99916976934644897</v>
      </c>
      <c r="G1806">
        <v>-4.6723343067445402</v>
      </c>
      <c r="H1806" t="s">
        <v>5492</v>
      </c>
      <c r="I1806" t="s">
        <v>5493</v>
      </c>
      <c r="J1806">
        <v>7334</v>
      </c>
      <c r="K1806" t="s">
        <v>5491</v>
      </c>
      <c r="L1806">
        <v>459</v>
      </c>
      <c r="M1806">
        <v>153</v>
      </c>
      <c r="N1806">
        <v>94204.475000000006</v>
      </c>
      <c r="O1806">
        <v>13</v>
      </c>
      <c r="P1806">
        <v>0.92810457516339895</v>
      </c>
    </row>
    <row r="1807" spans="1:16" x14ac:dyDescent="0.2">
      <c r="A1807" t="s">
        <v>5494</v>
      </c>
      <c r="B1807">
        <v>0.113272431142043</v>
      </c>
      <c r="C1807">
        <v>16.659989804774</v>
      </c>
      <c r="D1807">
        <v>0.57146116587342199</v>
      </c>
      <c r="E1807">
        <v>0.58677246727185095</v>
      </c>
      <c r="F1807">
        <v>0.99916976934644897</v>
      </c>
      <c r="G1807">
        <v>-4.6676146748755096</v>
      </c>
      <c r="H1807" t="s">
        <v>5495</v>
      </c>
      <c r="I1807" t="s">
        <v>5496</v>
      </c>
      <c r="J1807">
        <v>51552</v>
      </c>
      <c r="K1807" t="s">
        <v>5494</v>
      </c>
      <c r="L1807">
        <v>648</v>
      </c>
      <c r="M1807">
        <v>216</v>
      </c>
      <c r="N1807">
        <v>109992.69500000001</v>
      </c>
      <c r="O1807">
        <v>18</v>
      </c>
      <c r="P1807">
        <v>1</v>
      </c>
    </row>
    <row r="1808" spans="1:16" x14ac:dyDescent="0.2">
      <c r="A1808" t="s">
        <v>5497</v>
      </c>
      <c r="B1808">
        <v>-0.129674723549844</v>
      </c>
      <c r="C1808">
        <v>17.357884177703699</v>
      </c>
      <c r="D1808">
        <v>-0.74246082900117605</v>
      </c>
      <c r="E1808">
        <v>0.483606637432553</v>
      </c>
      <c r="F1808">
        <v>0.99916976934644897</v>
      </c>
      <c r="G1808">
        <v>-4.6453774575361502</v>
      </c>
      <c r="H1808" t="s">
        <v>5498</v>
      </c>
      <c r="I1808" t="s">
        <v>5499</v>
      </c>
      <c r="J1808">
        <v>10096</v>
      </c>
      <c r="K1808" t="s">
        <v>5497</v>
      </c>
      <c r="L1808">
        <v>1257</v>
      </c>
      <c r="M1808">
        <v>419</v>
      </c>
      <c r="N1808">
        <v>174100.30499999999</v>
      </c>
      <c r="O1808">
        <v>25.5</v>
      </c>
      <c r="P1808">
        <v>0.68615751789976098</v>
      </c>
    </row>
    <row r="1809" spans="1:16" x14ac:dyDescent="0.2">
      <c r="A1809" t="s">
        <v>5500</v>
      </c>
      <c r="B1809">
        <v>0.27887727677320101</v>
      </c>
      <c r="C1809">
        <v>16.384866549886201</v>
      </c>
      <c r="D1809">
        <v>0.86899530695049898</v>
      </c>
      <c r="E1809">
        <v>0.41558919297959002</v>
      </c>
      <c r="F1809">
        <v>0.99916976934644897</v>
      </c>
      <c r="G1809">
        <v>-4.6262773283681096</v>
      </c>
      <c r="H1809" t="s">
        <v>5501</v>
      </c>
      <c r="I1809" t="s">
        <v>5502</v>
      </c>
      <c r="J1809">
        <v>10097</v>
      </c>
      <c r="K1809" t="s">
        <v>5500</v>
      </c>
      <c r="L1809">
        <v>1200</v>
      </c>
      <c r="M1809">
        <v>400</v>
      </c>
      <c r="N1809">
        <v>88669.49</v>
      </c>
      <c r="O1809">
        <v>22.5</v>
      </c>
      <c r="P1809">
        <v>0.65375000000000005</v>
      </c>
    </row>
    <row r="1810" spans="1:16" x14ac:dyDescent="0.2">
      <c r="A1810" t="s">
        <v>5503</v>
      </c>
      <c r="B1810">
        <v>-3.25398615625083E-2</v>
      </c>
      <c r="C1810">
        <v>15.911361808697499</v>
      </c>
      <c r="D1810">
        <v>-0.194660093032859</v>
      </c>
      <c r="E1810">
        <v>0.85156503913242598</v>
      </c>
      <c r="F1810">
        <v>0.99916976934644897</v>
      </c>
      <c r="G1810">
        <v>-4.6981997289282997</v>
      </c>
      <c r="H1810" t="s">
        <v>5504</v>
      </c>
      <c r="I1810" t="s">
        <v>5505</v>
      </c>
      <c r="J1810">
        <v>10121</v>
      </c>
      <c r="K1810" t="s">
        <v>5503</v>
      </c>
      <c r="L1810">
        <v>1131</v>
      </c>
      <c r="M1810">
        <v>377</v>
      </c>
      <c r="N1810">
        <v>58570.695</v>
      </c>
      <c r="O1810">
        <v>26.5</v>
      </c>
      <c r="P1810">
        <v>0.794429708222812</v>
      </c>
    </row>
    <row r="1811" spans="1:16" x14ac:dyDescent="0.2">
      <c r="A1811" t="s">
        <v>5506</v>
      </c>
      <c r="B1811">
        <v>0.85256398304090397</v>
      </c>
      <c r="C1811">
        <v>13.8224427737253</v>
      </c>
      <c r="D1811">
        <v>0.98768062770663001</v>
      </c>
      <c r="E1811">
        <v>0.35842019083911703</v>
      </c>
      <c r="F1811">
        <v>0.99916976934644897</v>
      </c>
      <c r="G1811">
        <v>-4.6067005959191496</v>
      </c>
      <c r="H1811" t="s">
        <v>5507</v>
      </c>
      <c r="I1811" t="s">
        <v>5508</v>
      </c>
      <c r="J1811">
        <v>746</v>
      </c>
      <c r="K1811" t="s">
        <v>5506</v>
      </c>
      <c r="L1811">
        <v>240</v>
      </c>
      <c r="M1811">
        <v>80</v>
      </c>
      <c r="N1811">
        <v>13666.951499999999</v>
      </c>
      <c r="O1811">
        <v>2</v>
      </c>
      <c r="P1811">
        <v>0.1</v>
      </c>
    </row>
    <row r="1812" spans="1:16" x14ac:dyDescent="0.2">
      <c r="A1812" t="s">
        <v>5509</v>
      </c>
      <c r="B1812">
        <v>1.8655795263256902E-2</v>
      </c>
      <c r="C1812">
        <v>15.435265715548599</v>
      </c>
      <c r="D1812">
        <v>0.14194556065876801</v>
      </c>
      <c r="E1812">
        <v>0.89139463377971795</v>
      </c>
      <c r="F1812">
        <v>0.99916976934644897</v>
      </c>
      <c r="G1812">
        <v>-4.7001590184758104</v>
      </c>
      <c r="H1812" t="s">
        <v>5510</v>
      </c>
      <c r="I1812" t="s">
        <v>5511</v>
      </c>
      <c r="J1812">
        <v>9318</v>
      </c>
      <c r="K1812" t="s">
        <v>5509</v>
      </c>
      <c r="L1812">
        <v>1353</v>
      </c>
      <c r="M1812">
        <v>451</v>
      </c>
      <c r="N1812">
        <v>44679.071499999998</v>
      </c>
      <c r="O1812">
        <v>23.5</v>
      </c>
      <c r="P1812">
        <v>0.62527716186252802</v>
      </c>
    </row>
    <row r="1813" spans="1:16" x14ac:dyDescent="0.2">
      <c r="A1813" t="s">
        <v>5512</v>
      </c>
      <c r="B1813">
        <v>0.42804250570078201</v>
      </c>
      <c r="C1813">
        <v>10.538386910914101</v>
      </c>
      <c r="D1813">
        <v>1.6132017740159701</v>
      </c>
      <c r="E1813">
        <v>0.15372402080804301</v>
      </c>
      <c r="F1813">
        <v>0.99916976934644897</v>
      </c>
      <c r="G1813">
        <v>-4.4892539746487001</v>
      </c>
      <c r="H1813" t="s">
        <v>5513</v>
      </c>
      <c r="I1813" t="s">
        <v>5514</v>
      </c>
      <c r="J1813">
        <v>377</v>
      </c>
      <c r="K1813" t="s">
        <v>5512</v>
      </c>
      <c r="L1813">
        <v>546</v>
      </c>
      <c r="M1813">
        <v>182</v>
      </c>
      <c r="N1813">
        <v>1172.9260999999999</v>
      </c>
      <c r="O1813">
        <v>1</v>
      </c>
      <c r="P1813">
        <v>0.14835164835164799</v>
      </c>
    </row>
    <row r="1814" spans="1:16" x14ac:dyDescent="0.2">
      <c r="A1814" t="s">
        <v>5515</v>
      </c>
      <c r="B1814">
        <v>-0.111044401863841</v>
      </c>
      <c r="C1814">
        <v>15.762426685782099</v>
      </c>
      <c r="D1814">
        <v>-0.809237328090193</v>
      </c>
      <c r="E1814">
        <v>0.44680575527878902</v>
      </c>
      <c r="F1814">
        <v>0.99916976934644897</v>
      </c>
      <c r="G1814">
        <v>-4.6355482980210301</v>
      </c>
      <c r="H1814" t="s">
        <v>5516</v>
      </c>
      <c r="I1814" t="s">
        <v>5517</v>
      </c>
      <c r="J1814">
        <v>6059</v>
      </c>
      <c r="K1814" t="s">
        <v>5515</v>
      </c>
      <c r="L1814">
        <v>1800</v>
      </c>
      <c r="M1814">
        <v>600</v>
      </c>
      <c r="N1814">
        <v>53732.93</v>
      </c>
      <c r="O1814">
        <v>27</v>
      </c>
      <c r="P1814">
        <v>0.54916666666666702</v>
      </c>
    </row>
    <row r="1815" spans="1:16" x14ac:dyDescent="0.2">
      <c r="A1815" t="s">
        <v>5518</v>
      </c>
      <c r="B1815">
        <v>-7.1802806892762305E-2</v>
      </c>
      <c r="C1815">
        <v>16.406851652244601</v>
      </c>
      <c r="D1815">
        <v>-0.53670546900699001</v>
      </c>
      <c r="E1815">
        <v>0.609227377125384</v>
      </c>
      <c r="F1815">
        <v>0.99916976934644897</v>
      </c>
      <c r="G1815">
        <v>-4.67155979888157</v>
      </c>
      <c r="H1815" t="s">
        <v>5519</v>
      </c>
      <c r="I1815" t="s">
        <v>5520</v>
      </c>
      <c r="J1815">
        <v>5908</v>
      </c>
      <c r="K1815" t="s">
        <v>5518</v>
      </c>
      <c r="L1815">
        <v>555</v>
      </c>
      <c r="M1815">
        <v>185</v>
      </c>
      <c r="N1815">
        <v>85317.353000000003</v>
      </c>
      <c r="O1815">
        <v>8.5</v>
      </c>
      <c r="P1815">
        <v>0.58378378378378404</v>
      </c>
    </row>
    <row r="1816" spans="1:16" x14ac:dyDescent="0.2">
      <c r="A1816" t="s">
        <v>5521</v>
      </c>
      <c r="B1816">
        <v>0.38791844182089402</v>
      </c>
      <c r="C1816">
        <v>14.935510687121299</v>
      </c>
      <c r="D1816">
        <v>2.2515436080625402</v>
      </c>
      <c r="E1816">
        <v>6.1675530044756101E-2</v>
      </c>
      <c r="F1816">
        <v>0.99916976934644897</v>
      </c>
      <c r="G1816">
        <v>-4.3702795346722798</v>
      </c>
      <c r="H1816" t="s">
        <v>5522</v>
      </c>
      <c r="I1816" t="s">
        <v>5523</v>
      </c>
      <c r="J1816">
        <v>5912</v>
      </c>
      <c r="K1816" t="s">
        <v>5521</v>
      </c>
      <c r="L1816">
        <v>552</v>
      </c>
      <c r="M1816">
        <v>184</v>
      </c>
      <c r="N1816">
        <v>33770.214999999997</v>
      </c>
      <c r="O1816">
        <v>4.5</v>
      </c>
      <c r="P1816">
        <v>0.467391304347826</v>
      </c>
    </row>
    <row r="1817" spans="1:16" x14ac:dyDescent="0.2">
      <c r="A1817" t="s">
        <v>5524</v>
      </c>
      <c r="B1817">
        <v>0.142154081424962</v>
      </c>
      <c r="C1817">
        <v>12.460437384479899</v>
      </c>
      <c r="D1817">
        <v>0.57187320498897698</v>
      </c>
      <c r="E1817">
        <v>0.58650913080697598</v>
      </c>
      <c r="F1817">
        <v>0.99916976934644897</v>
      </c>
      <c r="G1817">
        <v>-4.6675666684536203</v>
      </c>
      <c r="H1817" t="s">
        <v>5525</v>
      </c>
      <c r="I1817" t="s">
        <v>5526</v>
      </c>
      <c r="J1817">
        <v>4149</v>
      </c>
      <c r="K1817" t="s">
        <v>5524</v>
      </c>
      <c r="L1817">
        <v>483</v>
      </c>
      <c r="M1817">
        <v>161</v>
      </c>
      <c r="N1817">
        <v>6147.8123500000002</v>
      </c>
      <c r="O1817">
        <v>1</v>
      </c>
      <c r="P1817">
        <v>0.13043478260869601</v>
      </c>
    </row>
    <row r="1818" spans="1:16" x14ac:dyDescent="0.2">
      <c r="A1818" t="s">
        <v>5527</v>
      </c>
      <c r="B1818">
        <v>-0.26328161837555802</v>
      </c>
      <c r="C1818">
        <v>18.457444359218201</v>
      </c>
      <c r="D1818">
        <v>-1.8711772347314</v>
      </c>
      <c r="E1818">
        <v>0.10644293418168101</v>
      </c>
      <c r="F1818">
        <v>0.99916976934644897</v>
      </c>
      <c r="G1818">
        <v>-4.4395928549849</v>
      </c>
      <c r="H1818" t="s">
        <v>5528</v>
      </c>
      <c r="I1818" t="s">
        <v>5529</v>
      </c>
      <c r="J1818">
        <v>6189</v>
      </c>
      <c r="K1818" t="s">
        <v>5527</v>
      </c>
      <c r="L1818">
        <v>795</v>
      </c>
      <c r="M1818">
        <v>265</v>
      </c>
      <c r="N1818">
        <v>345642.65</v>
      </c>
      <c r="O1818">
        <v>35.5</v>
      </c>
      <c r="P1818">
        <v>1</v>
      </c>
    </row>
    <row r="1819" spans="1:16" x14ac:dyDescent="0.2">
      <c r="A1819" t="s">
        <v>5530</v>
      </c>
      <c r="B1819">
        <v>-0.27290667426317899</v>
      </c>
      <c r="C1819">
        <v>17.432792594631799</v>
      </c>
      <c r="D1819">
        <v>-1.1583575080253099</v>
      </c>
      <c r="E1819">
        <v>0.287249641150781</v>
      </c>
      <c r="F1819">
        <v>0.99916976934644897</v>
      </c>
      <c r="G1819">
        <v>-4.5763819324447903</v>
      </c>
      <c r="H1819" t="s">
        <v>5531</v>
      </c>
      <c r="I1819" t="s">
        <v>5532</v>
      </c>
      <c r="J1819">
        <v>6154</v>
      </c>
      <c r="K1819" t="s">
        <v>5530</v>
      </c>
      <c r="L1819">
        <v>438</v>
      </c>
      <c r="M1819">
        <v>146</v>
      </c>
      <c r="N1819">
        <v>163136.85500000001</v>
      </c>
      <c r="O1819">
        <v>14.5</v>
      </c>
      <c r="P1819">
        <v>0.71232876712328796</v>
      </c>
    </row>
    <row r="1820" spans="1:16" x14ac:dyDescent="0.2">
      <c r="A1820" t="s">
        <v>5533</v>
      </c>
      <c r="B1820">
        <v>0.15632247838448901</v>
      </c>
      <c r="C1820">
        <v>16.100195741589999</v>
      </c>
      <c r="D1820">
        <v>0.609089922196834</v>
      </c>
      <c r="E1820">
        <v>0.563007855555818</v>
      </c>
      <c r="F1820">
        <v>0.99916976934644897</v>
      </c>
      <c r="G1820">
        <v>-4.6631139892073596</v>
      </c>
      <c r="H1820" t="s">
        <v>5534</v>
      </c>
      <c r="I1820" t="s">
        <v>5535</v>
      </c>
      <c r="J1820">
        <v>10197</v>
      </c>
      <c r="K1820" t="s">
        <v>5533</v>
      </c>
      <c r="L1820">
        <v>804</v>
      </c>
      <c r="M1820">
        <v>268</v>
      </c>
      <c r="N1820">
        <v>74842.145000000004</v>
      </c>
      <c r="O1820">
        <v>18</v>
      </c>
      <c r="P1820">
        <v>0.70522388059701502</v>
      </c>
    </row>
    <row r="1821" spans="1:16" x14ac:dyDescent="0.2">
      <c r="A1821" t="s">
        <v>5536</v>
      </c>
      <c r="B1821">
        <v>1.76462949836065E-3</v>
      </c>
      <c r="C1821">
        <v>17.445704311845301</v>
      </c>
      <c r="D1821">
        <v>7.5498805543130904E-3</v>
      </c>
      <c r="E1821">
        <v>0.99420114864694897</v>
      </c>
      <c r="F1821">
        <v>0.99916976934644897</v>
      </c>
      <c r="G1821">
        <v>-4.7023891133814502</v>
      </c>
      <c r="H1821" t="s">
        <v>5537</v>
      </c>
      <c r="I1821" t="s">
        <v>5538</v>
      </c>
      <c r="J1821">
        <v>6138</v>
      </c>
      <c r="K1821" t="s">
        <v>5536</v>
      </c>
      <c r="L1821">
        <v>615</v>
      </c>
      <c r="M1821">
        <v>205</v>
      </c>
      <c r="N1821">
        <v>171049.47500000001</v>
      </c>
      <c r="O1821">
        <v>19</v>
      </c>
      <c r="P1821">
        <v>0.79512195121951201</v>
      </c>
    </row>
    <row r="1822" spans="1:16" x14ac:dyDescent="0.2">
      <c r="A1822" t="s">
        <v>5539</v>
      </c>
      <c r="B1822">
        <v>1.59549801563841</v>
      </c>
      <c r="C1822">
        <v>12.9416588270233</v>
      </c>
      <c r="D1822">
        <v>2.1329640802559702</v>
      </c>
      <c r="E1822">
        <v>7.3101079384922704E-2</v>
      </c>
      <c r="F1822">
        <v>0.99916976934644897</v>
      </c>
      <c r="G1822">
        <v>-4.3912224489746201</v>
      </c>
      <c r="H1822" t="s">
        <v>5540</v>
      </c>
      <c r="I1822" t="s">
        <v>5541</v>
      </c>
      <c r="J1822">
        <v>4116</v>
      </c>
      <c r="K1822" t="s">
        <v>5539</v>
      </c>
      <c r="L1822">
        <v>441</v>
      </c>
      <c r="M1822">
        <v>147</v>
      </c>
      <c r="N1822">
        <v>9324.6414999999997</v>
      </c>
      <c r="O1822">
        <v>1</v>
      </c>
      <c r="P1822">
        <v>5.4421768707482998E-2</v>
      </c>
    </row>
    <row r="1823" spans="1:16" x14ac:dyDescent="0.2">
      <c r="A1823" t="s">
        <v>5542</v>
      </c>
      <c r="B1823">
        <v>0.20809530869189499</v>
      </c>
      <c r="C1823">
        <v>17.400365400910999</v>
      </c>
      <c r="D1823">
        <v>0.52846856274537002</v>
      </c>
      <c r="E1823">
        <v>0.61461823153876705</v>
      </c>
      <c r="F1823">
        <v>0.99916976934644897</v>
      </c>
      <c r="G1823">
        <v>-4.6724641465467398</v>
      </c>
      <c r="H1823" t="s">
        <v>5543</v>
      </c>
      <c r="I1823" t="s">
        <v>5544</v>
      </c>
      <c r="J1823">
        <v>6155</v>
      </c>
      <c r="K1823" t="s">
        <v>5542</v>
      </c>
      <c r="L1823">
        <v>434</v>
      </c>
      <c r="M1823">
        <v>145</v>
      </c>
      <c r="N1823">
        <v>182902.86499999999</v>
      </c>
      <c r="O1823">
        <v>13</v>
      </c>
      <c r="P1823">
        <v>0.78620689655172404</v>
      </c>
    </row>
    <row r="1824" spans="1:16" x14ac:dyDescent="0.2">
      <c r="A1824" t="s">
        <v>5545</v>
      </c>
      <c r="B1824">
        <v>5.3296565620533101E-2</v>
      </c>
      <c r="C1824">
        <v>14.071008822389199</v>
      </c>
      <c r="D1824">
        <v>0.210874098929409</v>
      </c>
      <c r="E1824">
        <v>0.83940229805314004</v>
      </c>
      <c r="F1824">
        <v>0.99916976934644897</v>
      </c>
      <c r="G1824">
        <v>-4.6974761054665803</v>
      </c>
      <c r="H1824" t="s">
        <v>5546</v>
      </c>
      <c r="I1824" t="s">
        <v>5547</v>
      </c>
      <c r="J1824">
        <v>9114</v>
      </c>
      <c r="K1824" t="s">
        <v>5545</v>
      </c>
      <c r="L1824">
        <v>1179</v>
      </c>
      <c r="M1824">
        <v>393</v>
      </c>
      <c r="N1824">
        <v>18961.016500000002</v>
      </c>
      <c r="O1824">
        <v>6</v>
      </c>
      <c r="P1824">
        <v>0.27480916030534402</v>
      </c>
    </row>
    <row r="1825" spans="1:16" x14ac:dyDescent="0.2">
      <c r="A1825" t="s">
        <v>5548</v>
      </c>
      <c r="B1825">
        <v>-0.48651408111387101</v>
      </c>
      <c r="C1825">
        <v>14.3313591384163</v>
      </c>
      <c r="D1825">
        <v>-1.1237961337206599</v>
      </c>
      <c r="E1825">
        <v>0.30063842990615802</v>
      </c>
      <c r="F1825">
        <v>0.99916976934644897</v>
      </c>
      <c r="G1825">
        <v>-4.58269039330529</v>
      </c>
      <c r="H1825" t="s">
        <v>5549</v>
      </c>
      <c r="I1825" t="s">
        <v>5550</v>
      </c>
      <c r="J1825">
        <v>5092</v>
      </c>
      <c r="K1825" t="s">
        <v>5548</v>
      </c>
      <c r="L1825">
        <v>315</v>
      </c>
      <c r="M1825">
        <v>105</v>
      </c>
      <c r="N1825">
        <v>17333.863499999999</v>
      </c>
      <c r="O1825">
        <v>4</v>
      </c>
      <c r="P1825">
        <v>0.46666666666666701</v>
      </c>
    </row>
    <row r="1826" spans="1:16" x14ac:dyDescent="0.2">
      <c r="A1826" t="s">
        <v>5551</v>
      </c>
      <c r="B1826">
        <v>0.32293116134338001</v>
      </c>
      <c r="C1826">
        <v>16.895552297938799</v>
      </c>
      <c r="D1826">
        <v>1.1100782112410099</v>
      </c>
      <c r="E1826">
        <v>0.30609410337582499</v>
      </c>
      <c r="F1826">
        <v>0.99916976934644897</v>
      </c>
      <c r="G1826">
        <v>-4.5851729762392202</v>
      </c>
      <c r="H1826" t="s">
        <v>5552</v>
      </c>
      <c r="I1826" t="s">
        <v>5553</v>
      </c>
      <c r="J1826">
        <v>6168</v>
      </c>
      <c r="K1826" t="s">
        <v>5551</v>
      </c>
      <c r="L1826">
        <v>279</v>
      </c>
      <c r="M1826">
        <v>93</v>
      </c>
      <c r="N1826">
        <v>132375.54500000001</v>
      </c>
      <c r="O1826">
        <v>8.5</v>
      </c>
      <c r="P1826">
        <v>0.66666666666666696</v>
      </c>
    </row>
    <row r="1827" spans="1:16" x14ac:dyDescent="0.2">
      <c r="A1827" t="s">
        <v>5554</v>
      </c>
      <c r="B1827">
        <v>0.29175554788403302</v>
      </c>
      <c r="C1827">
        <v>18.208640385362301</v>
      </c>
      <c r="D1827">
        <v>0.98436172554991097</v>
      </c>
      <c r="E1827">
        <v>0.35993195331550398</v>
      </c>
      <c r="F1827">
        <v>0.99916976934644897</v>
      </c>
      <c r="G1827">
        <v>-4.6072669271503601</v>
      </c>
      <c r="H1827" t="s">
        <v>5555</v>
      </c>
      <c r="I1827" t="s">
        <v>5556</v>
      </c>
      <c r="J1827">
        <v>387</v>
      </c>
      <c r="K1827" t="s">
        <v>5554</v>
      </c>
      <c r="L1827">
        <v>582</v>
      </c>
      <c r="M1827">
        <v>194</v>
      </c>
      <c r="N1827">
        <v>297938.17499999999</v>
      </c>
      <c r="O1827">
        <v>16</v>
      </c>
      <c r="P1827">
        <v>0.90721649484536104</v>
      </c>
    </row>
    <row r="1828" spans="1:16" x14ac:dyDescent="0.2">
      <c r="A1828" t="s">
        <v>5557</v>
      </c>
      <c r="B1828">
        <v>2.6872679947818098E-2</v>
      </c>
      <c r="C1828">
        <v>12.621301488793801</v>
      </c>
      <c r="D1828">
        <v>0.114773175963041</v>
      </c>
      <c r="E1828">
        <v>0.91206746522197701</v>
      </c>
      <c r="F1828">
        <v>0.99916976934644897</v>
      </c>
      <c r="G1828">
        <v>-4.7009318939073799</v>
      </c>
      <c r="H1828" t="s">
        <v>5558</v>
      </c>
      <c r="I1828" t="s">
        <v>5559</v>
      </c>
      <c r="J1828">
        <v>390</v>
      </c>
      <c r="K1828" t="s">
        <v>5557</v>
      </c>
      <c r="L1828">
        <v>735</v>
      </c>
      <c r="M1828">
        <v>245</v>
      </c>
      <c r="N1828">
        <v>6895.1432999999997</v>
      </c>
      <c r="O1828">
        <v>2</v>
      </c>
      <c r="P1828">
        <v>0.13469387755102</v>
      </c>
    </row>
    <row r="1829" spans="1:16" x14ac:dyDescent="0.2">
      <c r="A1829" t="s">
        <v>5560</v>
      </c>
      <c r="B1829">
        <v>-4.0211227743160501E-2</v>
      </c>
      <c r="C1829">
        <v>13.9801079762683</v>
      </c>
      <c r="D1829">
        <v>-0.20758424760465</v>
      </c>
      <c r="E1829">
        <v>0.841866408247263</v>
      </c>
      <c r="F1829">
        <v>0.99916976934644897</v>
      </c>
      <c r="G1829">
        <v>-4.6976275010831596</v>
      </c>
      <c r="H1829" t="s">
        <v>5561</v>
      </c>
      <c r="I1829" t="s">
        <v>5562</v>
      </c>
      <c r="J1829">
        <v>51126</v>
      </c>
      <c r="K1829" t="s">
        <v>5560</v>
      </c>
      <c r="L1829">
        <v>537</v>
      </c>
      <c r="M1829">
        <v>179</v>
      </c>
      <c r="N1829">
        <v>16473.960999999999</v>
      </c>
      <c r="O1829">
        <v>1</v>
      </c>
      <c r="P1829">
        <v>6.1452513966480403E-2</v>
      </c>
    </row>
    <row r="1830" spans="1:16" x14ac:dyDescent="0.2">
      <c r="A1830" t="s">
        <v>5563</v>
      </c>
      <c r="B1830">
        <v>0.112257618268934</v>
      </c>
      <c r="C1830">
        <v>18.989141213947001</v>
      </c>
      <c r="D1830">
        <v>0.39449958831869097</v>
      </c>
      <c r="E1830">
        <v>0.70575476812543703</v>
      </c>
      <c r="F1830">
        <v>0.99916976934644897</v>
      </c>
      <c r="G1830">
        <v>-4.6854372904570702</v>
      </c>
      <c r="H1830" t="s">
        <v>5564</v>
      </c>
      <c r="I1830" t="s">
        <v>5565</v>
      </c>
      <c r="J1830">
        <v>3336</v>
      </c>
      <c r="K1830" t="s">
        <v>5563</v>
      </c>
      <c r="L1830">
        <v>309</v>
      </c>
      <c r="M1830">
        <v>103</v>
      </c>
      <c r="N1830">
        <v>493386.93</v>
      </c>
      <c r="O1830">
        <v>23</v>
      </c>
      <c r="P1830">
        <v>1</v>
      </c>
    </row>
    <row r="1831" spans="1:16" x14ac:dyDescent="0.2">
      <c r="A1831" t="s">
        <v>5566</v>
      </c>
      <c r="B1831">
        <v>-0.14939891549173001</v>
      </c>
      <c r="C1831">
        <v>16.304394745617198</v>
      </c>
      <c r="D1831">
        <v>-0.74384358600607503</v>
      </c>
      <c r="E1831">
        <v>0.48282424830369902</v>
      </c>
      <c r="F1831">
        <v>0.99916976934644897</v>
      </c>
      <c r="G1831">
        <v>-4.6451799621269103</v>
      </c>
      <c r="H1831" t="s">
        <v>5567</v>
      </c>
      <c r="I1831" t="s">
        <v>5568</v>
      </c>
      <c r="J1831">
        <v>29927</v>
      </c>
      <c r="K1831" t="s">
        <v>5566</v>
      </c>
      <c r="L1831">
        <v>1458</v>
      </c>
      <c r="M1831">
        <v>486</v>
      </c>
      <c r="N1831">
        <v>89524.157999999996</v>
      </c>
      <c r="O1831">
        <v>20</v>
      </c>
      <c r="P1831">
        <v>0.374485596707819</v>
      </c>
    </row>
    <row r="1832" spans="1:16" x14ac:dyDescent="0.2">
      <c r="A1832" t="s">
        <v>5569</v>
      </c>
      <c r="B1832">
        <v>4.8103211816485497E-2</v>
      </c>
      <c r="C1832">
        <v>15.4031474985226</v>
      </c>
      <c r="D1832">
        <v>0.22023653252311601</v>
      </c>
      <c r="E1832">
        <v>0.83240060604039301</v>
      </c>
      <c r="F1832">
        <v>0.99916976934644897</v>
      </c>
      <c r="G1832">
        <v>-4.6970325584152004</v>
      </c>
      <c r="H1832" t="s">
        <v>5570</v>
      </c>
      <c r="I1832" t="s">
        <v>5571</v>
      </c>
      <c r="J1832">
        <v>7411</v>
      </c>
      <c r="K1832" t="s">
        <v>5569</v>
      </c>
      <c r="L1832">
        <v>594</v>
      </c>
      <c r="M1832">
        <v>198</v>
      </c>
      <c r="N1832">
        <v>41326.351499999997</v>
      </c>
      <c r="O1832">
        <v>11.5</v>
      </c>
      <c r="P1832">
        <v>0.64898989898989901</v>
      </c>
    </row>
    <row r="1833" spans="1:16" x14ac:dyDescent="0.2">
      <c r="A1833" t="s">
        <v>5572</v>
      </c>
      <c r="B1833">
        <v>-0.17263184940368201</v>
      </c>
      <c r="C1833">
        <v>12.7009423998963</v>
      </c>
      <c r="D1833">
        <v>-0.68747734264042004</v>
      </c>
      <c r="E1833">
        <v>0.51540505193262998</v>
      </c>
      <c r="F1833">
        <v>0.99916976934644897</v>
      </c>
      <c r="G1833">
        <v>-4.6530117419163597</v>
      </c>
      <c r="H1833" t="s">
        <v>5573</v>
      </c>
      <c r="I1833" t="s">
        <v>5574</v>
      </c>
      <c r="J1833">
        <v>6812</v>
      </c>
      <c r="K1833" t="s">
        <v>5572</v>
      </c>
      <c r="L1833">
        <v>1812</v>
      </c>
      <c r="M1833">
        <v>604</v>
      </c>
      <c r="N1833">
        <v>6852.2317000000003</v>
      </c>
      <c r="O1833">
        <v>6</v>
      </c>
      <c r="P1833">
        <v>0.147350993377483</v>
      </c>
    </row>
    <row r="1834" spans="1:16" x14ac:dyDescent="0.2">
      <c r="A1834" t="s">
        <v>5575</v>
      </c>
      <c r="B1834">
        <v>-0.13350472072170999</v>
      </c>
      <c r="C1834">
        <v>12.936134164947401</v>
      </c>
      <c r="D1834">
        <v>-0.64091845047734697</v>
      </c>
      <c r="E1834">
        <v>0.54336376309008805</v>
      </c>
      <c r="F1834">
        <v>0.99916976934644897</v>
      </c>
      <c r="G1834">
        <v>-4.6591274119470301</v>
      </c>
      <c r="H1834" t="s">
        <v>5576</v>
      </c>
      <c r="I1834" t="s">
        <v>5577</v>
      </c>
      <c r="J1834">
        <v>567</v>
      </c>
      <c r="K1834" t="s">
        <v>5575</v>
      </c>
      <c r="L1834">
        <v>360</v>
      </c>
      <c r="M1834">
        <v>120</v>
      </c>
      <c r="N1834">
        <v>8023.1577500000003</v>
      </c>
      <c r="O1834">
        <v>2</v>
      </c>
      <c r="P1834">
        <v>0.266666666666667</v>
      </c>
    </row>
    <row r="1835" spans="1:16" x14ac:dyDescent="0.2">
      <c r="A1835" t="s">
        <v>5578</v>
      </c>
      <c r="B1835">
        <v>0.63988237360126698</v>
      </c>
      <c r="C1835">
        <v>15.4326658193594</v>
      </c>
      <c r="D1835">
        <v>0.80889798570779403</v>
      </c>
      <c r="E1835">
        <v>0.44698766844034599</v>
      </c>
      <c r="F1835">
        <v>0.99916976934644897</v>
      </c>
      <c r="G1835">
        <v>-4.6355997067108996</v>
      </c>
      <c r="H1835" t="s">
        <v>5579</v>
      </c>
      <c r="I1835" t="s">
        <v>5580</v>
      </c>
      <c r="J1835">
        <v>1603</v>
      </c>
      <c r="K1835" t="s">
        <v>5578</v>
      </c>
      <c r="L1835">
        <v>342</v>
      </c>
      <c r="M1835">
        <v>114</v>
      </c>
      <c r="N1835">
        <v>45499.888500000001</v>
      </c>
      <c r="O1835">
        <v>3</v>
      </c>
      <c r="P1835">
        <v>0.28070175438596501</v>
      </c>
    </row>
    <row r="1836" spans="1:16" x14ac:dyDescent="0.2">
      <c r="A1836" t="s">
        <v>5581</v>
      </c>
      <c r="B1836">
        <v>-0.21190162446933899</v>
      </c>
      <c r="C1836">
        <v>13.3028115050721</v>
      </c>
      <c r="D1836">
        <v>-0.88349685259145505</v>
      </c>
      <c r="E1836">
        <v>0.40825966148985499</v>
      </c>
      <c r="F1836">
        <v>0.99916976934644897</v>
      </c>
      <c r="G1836">
        <v>-4.6239647596798896</v>
      </c>
      <c r="H1836" t="s">
        <v>5582</v>
      </c>
      <c r="I1836" t="s">
        <v>5583</v>
      </c>
      <c r="J1836">
        <v>7042</v>
      </c>
      <c r="K1836" t="s">
        <v>5581</v>
      </c>
      <c r="L1836">
        <v>1329</v>
      </c>
      <c r="M1836">
        <v>443</v>
      </c>
      <c r="N1836">
        <v>9979.3865000000005</v>
      </c>
      <c r="O1836">
        <v>3</v>
      </c>
      <c r="P1836">
        <v>9.4808126410835206E-2</v>
      </c>
    </row>
    <row r="1837" spans="1:16" x14ac:dyDescent="0.2">
      <c r="A1837" t="s">
        <v>5584</v>
      </c>
      <c r="B1837">
        <v>-0.131002028699196</v>
      </c>
      <c r="C1837">
        <v>14.9847999156868</v>
      </c>
      <c r="D1837">
        <v>-0.50580008765124396</v>
      </c>
      <c r="E1837">
        <v>0.62958771502917998</v>
      </c>
      <c r="F1837">
        <v>0.99916976934644897</v>
      </c>
      <c r="G1837">
        <v>-4.6748911370315298</v>
      </c>
      <c r="H1837" t="s">
        <v>5585</v>
      </c>
      <c r="I1837" t="s">
        <v>5586</v>
      </c>
      <c r="J1837">
        <v>10577</v>
      </c>
      <c r="K1837" t="s">
        <v>5584</v>
      </c>
      <c r="L1837">
        <v>664</v>
      </c>
      <c r="M1837">
        <v>221</v>
      </c>
      <c r="N1837">
        <v>33746.282500000001</v>
      </c>
      <c r="O1837">
        <v>5</v>
      </c>
      <c r="P1837">
        <v>0.28054298642533898</v>
      </c>
    </row>
    <row r="1838" spans="1:16" x14ac:dyDescent="0.2">
      <c r="A1838" t="s">
        <v>5587</v>
      </c>
      <c r="B1838">
        <v>9.9796161163325792E-3</v>
      </c>
      <c r="C1838">
        <v>16.060388672793099</v>
      </c>
      <c r="D1838">
        <v>6.3197473390248102E-2</v>
      </c>
      <c r="E1838">
        <v>0.95149648063904901</v>
      </c>
      <c r="F1838">
        <v>0.99916976934644897</v>
      </c>
      <c r="G1838">
        <v>-4.7019511538970997</v>
      </c>
      <c r="H1838" t="s">
        <v>5588</v>
      </c>
      <c r="I1838" t="s">
        <v>5589</v>
      </c>
      <c r="J1838">
        <v>22818</v>
      </c>
      <c r="K1838" t="s">
        <v>5587</v>
      </c>
      <c r="L1838">
        <v>597</v>
      </c>
      <c r="M1838">
        <v>199</v>
      </c>
      <c r="N1838">
        <v>66203.350000000006</v>
      </c>
      <c r="O1838">
        <v>6</v>
      </c>
      <c r="P1838">
        <v>0.462311557788945</v>
      </c>
    </row>
    <row r="1839" spans="1:16" x14ac:dyDescent="0.2">
      <c r="A1839" t="s">
        <v>5590</v>
      </c>
      <c r="B1839">
        <v>0.78887113345249904</v>
      </c>
      <c r="C1839">
        <v>17.5686651785043</v>
      </c>
      <c r="D1839">
        <v>0.85484250062487999</v>
      </c>
      <c r="E1839">
        <v>0.42283510884973502</v>
      </c>
      <c r="F1839">
        <v>0.99916976934644897</v>
      </c>
      <c r="G1839">
        <v>-4.6285112387965297</v>
      </c>
      <c r="H1839" t="s">
        <v>5591</v>
      </c>
      <c r="I1839" t="s">
        <v>5592</v>
      </c>
      <c r="J1839">
        <v>6613</v>
      </c>
      <c r="K1839" t="s">
        <v>5590</v>
      </c>
      <c r="L1839">
        <v>288</v>
      </c>
      <c r="M1839">
        <v>96</v>
      </c>
      <c r="N1839">
        <v>250848.60500000001</v>
      </c>
      <c r="O1839">
        <v>2</v>
      </c>
      <c r="P1839">
        <v>0.22916666666666699</v>
      </c>
    </row>
    <row r="1840" spans="1:16" x14ac:dyDescent="0.2">
      <c r="A1840" t="s">
        <v>5593</v>
      </c>
      <c r="B1840">
        <v>6.8931740738889899E-2</v>
      </c>
      <c r="C1840">
        <v>16.167159418025001</v>
      </c>
      <c r="D1840">
        <v>0.42440126354337099</v>
      </c>
      <c r="E1840">
        <v>0.68487874965843598</v>
      </c>
      <c r="F1840">
        <v>0.99916976934644897</v>
      </c>
      <c r="G1840">
        <v>-4.6828338720109999</v>
      </c>
      <c r="H1840" t="s">
        <v>5594</v>
      </c>
      <c r="I1840" t="s">
        <v>5595</v>
      </c>
      <c r="J1840">
        <v>51569</v>
      </c>
      <c r="K1840" t="s">
        <v>5593</v>
      </c>
      <c r="L1840">
        <v>312</v>
      </c>
      <c r="M1840">
        <v>104</v>
      </c>
      <c r="N1840">
        <v>70341.498000000007</v>
      </c>
      <c r="O1840">
        <v>3</v>
      </c>
      <c r="P1840">
        <v>0.75</v>
      </c>
    </row>
    <row r="1841" spans="1:16" x14ac:dyDescent="0.2">
      <c r="A1841" t="s">
        <v>5596</v>
      </c>
      <c r="B1841">
        <v>0.21879811387968401</v>
      </c>
      <c r="C1841">
        <v>13.8764363464706</v>
      </c>
      <c r="D1841">
        <v>1.07701665737277</v>
      </c>
      <c r="E1841">
        <v>0.31957743536933397</v>
      </c>
      <c r="F1841">
        <v>0.99916976934644897</v>
      </c>
      <c r="G1841">
        <v>-4.5911026377531901</v>
      </c>
      <c r="H1841" t="s">
        <v>5597</v>
      </c>
      <c r="I1841" t="s">
        <v>5598</v>
      </c>
      <c r="J1841">
        <v>10238</v>
      </c>
      <c r="K1841" t="s">
        <v>5596</v>
      </c>
      <c r="L1841">
        <v>1029</v>
      </c>
      <c r="M1841">
        <v>343</v>
      </c>
      <c r="N1841">
        <v>15449.4445</v>
      </c>
      <c r="O1841">
        <v>5</v>
      </c>
      <c r="P1841">
        <v>0.24781341107871699</v>
      </c>
    </row>
    <row r="1842" spans="1:16" x14ac:dyDescent="0.2">
      <c r="A1842" t="s">
        <v>5599</v>
      </c>
      <c r="B1842">
        <v>0.26524437300647802</v>
      </c>
      <c r="C1842">
        <v>14.568240268803899</v>
      </c>
      <c r="D1842">
        <v>0.92454843787208696</v>
      </c>
      <c r="E1842">
        <v>0.38803170304601198</v>
      </c>
      <c r="F1842">
        <v>0.99916976934644897</v>
      </c>
      <c r="G1842">
        <v>-4.6172937597346202</v>
      </c>
      <c r="H1842" t="s">
        <v>5600</v>
      </c>
      <c r="I1842" t="s">
        <v>5601</v>
      </c>
      <c r="J1842">
        <v>11091</v>
      </c>
      <c r="K1842" t="s">
        <v>5599</v>
      </c>
      <c r="L1842">
        <v>1005</v>
      </c>
      <c r="M1842">
        <v>335</v>
      </c>
      <c r="N1842">
        <v>24696.944500000001</v>
      </c>
      <c r="O1842">
        <v>6</v>
      </c>
      <c r="P1842">
        <v>0.24179104477611901</v>
      </c>
    </row>
    <row r="1843" spans="1:16" x14ac:dyDescent="0.2">
      <c r="A1843" t="s">
        <v>5602</v>
      </c>
      <c r="B1843">
        <v>8.9466042275619301E-2</v>
      </c>
      <c r="C1843">
        <v>13.4839696603807</v>
      </c>
      <c r="D1843">
        <v>0.25288750542191302</v>
      </c>
      <c r="E1843">
        <v>0.80811591000083505</v>
      </c>
      <c r="F1843">
        <v>0.99916976934644897</v>
      </c>
      <c r="G1843">
        <v>-4.6953394937488904</v>
      </c>
      <c r="H1843" t="s">
        <v>5603</v>
      </c>
      <c r="I1843" t="s">
        <v>5604</v>
      </c>
      <c r="J1843">
        <v>1174</v>
      </c>
      <c r="K1843" t="s">
        <v>5602</v>
      </c>
      <c r="L1843">
        <v>573</v>
      </c>
      <c r="M1843">
        <v>191</v>
      </c>
      <c r="N1843">
        <v>12222.2655</v>
      </c>
      <c r="O1843">
        <v>4</v>
      </c>
      <c r="P1843">
        <v>0.34031413612565398</v>
      </c>
    </row>
    <row r="1844" spans="1:16" x14ac:dyDescent="0.2">
      <c r="A1844" t="s">
        <v>5605</v>
      </c>
      <c r="B1844">
        <v>0.175899001950999</v>
      </c>
      <c r="C1844">
        <v>16.8049989105645</v>
      </c>
      <c r="D1844">
        <v>0.68897726013194105</v>
      </c>
      <c r="E1844">
        <v>0.51451994694028902</v>
      </c>
      <c r="F1844">
        <v>0.99916976934644897</v>
      </c>
      <c r="G1844">
        <v>-4.6528092847969003</v>
      </c>
      <c r="H1844" t="s">
        <v>5606</v>
      </c>
      <c r="I1844" t="s">
        <v>5607</v>
      </c>
      <c r="J1844">
        <v>10204</v>
      </c>
      <c r="K1844" t="s">
        <v>5605</v>
      </c>
      <c r="L1844">
        <v>405</v>
      </c>
      <c r="M1844">
        <v>135</v>
      </c>
      <c r="N1844">
        <v>115419.27</v>
      </c>
      <c r="O1844">
        <v>8</v>
      </c>
      <c r="P1844">
        <v>0.65185185185185202</v>
      </c>
    </row>
    <row r="1845" spans="1:16" x14ac:dyDescent="0.2">
      <c r="A1845" t="s">
        <v>5608</v>
      </c>
      <c r="B1845">
        <v>7.7058368059102406E-2</v>
      </c>
      <c r="C1845">
        <v>19.942092730619699</v>
      </c>
      <c r="D1845">
        <v>0.415962826110437</v>
      </c>
      <c r="E1845">
        <v>0.69074087679905904</v>
      </c>
      <c r="F1845">
        <v>0.99916976934644897</v>
      </c>
      <c r="G1845">
        <v>-4.6835860606595299</v>
      </c>
      <c r="H1845" t="s">
        <v>5609</v>
      </c>
      <c r="I1845" t="s">
        <v>5610</v>
      </c>
      <c r="J1845">
        <v>3190</v>
      </c>
      <c r="K1845" t="s">
        <v>5608</v>
      </c>
      <c r="L1845">
        <v>1395</v>
      </c>
      <c r="M1845">
        <v>465</v>
      </c>
      <c r="N1845">
        <v>999025.65</v>
      </c>
      <c r="O1845">
        <v>34</v>
      </c>
      <c r="P1845">
        <v>0.79892473118279606</v>
      </c>
    </row>
    <row r="1846" spans="1:16" x14ac:dyDescent="0.2">
      <c r="A1846" t="s">
        <v>5611</v>
      </c>
      <c r="B1846">
        <v>-8.6989964633630706E-2</v>
      </c>
      <c r="C1846">
        <v>16.715575491717399</v>
      </c>
      <c r="D1846">
        <v>-0.53126809241018902</v>
      </c>
      <c r="E1846">
        <v>0.61278307769658302</v>
      </c>
      <c r="F1846">
        <v>0.99916976934644897</v>
      </c>
      <c r="G1846">
        <v>-4.6721581132341203</v>
      </c>
      <c r="H1846" t="s">
        <v>5612</v>
      </c>
      <c r="I1846" t="s">
        <v>5613</v>
      </c>
      <c r="J1846">
        <v>7532</v>
      </c>
      <c r="K1846" t="s">
        <v>5611</v>
      </c>
      <c r="L1846">
        <v>744</v>
      </c>
      <c r="M1846">
        <v>248</v>
      </c>
      <c r="N1846">
        <v>110852.928</v>
      </c>
      <c r="O1846">
        <v>18</v>
      </c>
      <c r="P1846">
        <v>0.88306451612903203</v>
      </c>
    </row>
    <row r="1847" spans="1:16" x14ac:dyDescent="0.2">
      <c r="A1847" t="s">
        <v>5614</v>
      </c>
      <c r="B1847">
        <v>-2.2978422972634899E-3</v>
      </c>
      <c r="C1847">
        <v>11.257175676913199</v>
      </c>
      <c r="D1847">
        <v>-1.0495412723647299E-2</v>
      </c>
      <c r="E1847">
        <v>0.99193885038629104</v>
      </c>
      <c r="F1847">
        <v>0.99916976934644897</v>
      </c>
      <c r="G1847">
        <v>-4.7023831972483903</v>
      </c>
      <c r="H1847" t="s">
        <v>5615</v>
      </c>
      <c r="I1847" t="s">
        <v>5616</v>
      </c>
      <c r="J1847">
        <v>64854</v>
      </c>
      <c r="K1847" t="s">
        <v>5614</v>
      </c>
      <c r="L1847">
        <v>1101</v>
      </c>
      <c r="M1847">
        <v>367</v>
      </c>
      <c r="N1847">
        <v>2991.5996</v>
      </c>
      <c r="O1847">
        <v>1</v>
      </c>
      <c r="P1847">
        <v>4.9046321525885603E-2</v>
      </c>
    </row>
    <row r="1848" spans="1:16" x14ac:dyDescent="0.2">
      <c r="A1848" t="s">
        <v>5617</v>
      </c>
      <c r="B1848">
        <v>-0.16464225944647901</v>
      </c>
      <c r="C1848">
        <v>14.0855886149748</v>
      </c>
      <c r="D1848">
        <v>-0.526719299683997</v>
      </c>
      <c r="E1848">
        <v>0.61576643804088904</v>
      </c>
      <c r="F1848">
        <v>0.99916976934644897</v>
      </c>
      <c r="G1848">
        <v>-4.6726546699675398</v>
      </c>
      <c r="H1848" t="s">
        <v>5618</v>
      </c>
      <c r="I1848" t="s">
        <v>5619</v>
      </c>
      <c r="J1848">
        <v>22800</v>
      </c>
      <c r="K1848" t="s">
        <v>5617</v>
      </c>
      <c r="L1848">
        <v>615</v>
      </c>
      <c r="M1848">
        <v>205</v>
      </c>
      <c r="N1848">
        <v>16907.401999999998</v>
      </c>
      <c r="O1848">
        <v>3</v>
      </c>
      <c r="P1848">
        <v>0.15365853658536599</v>
      </c>
    </row>
    <row r="1849" spans="1:16" x14ac:dyDescent="0.2">
      <c r="A1849" t="s">
        <v>5620</v>
      </c>
      <c r="B1849">
        <v>9.6105794947391104E-2</v>
      </c>
      <c r="C1849">
        <v>19.214260572980699</v>
      </c>
      <c r="D1849">
        <v>0.57130028629316998</v>
      </c>
      <c r="E1849">
        <v>0.58687530478202499</v>
      </c>
      <c r="F1849">
        <v>0.99916976934644897</v>
      </c>
      <c r="G1849">
        <v>-4.66763341108381</v>
      </c>
      <c r="H1849" t="s">
        <v>5621</v>
      </c>
      <c r="I1849" t="s">
        <v>5622</v>
      </c>
      <c r="J1849">
        <v>6201</v>
      </c>
      <c r="K1849" t="s">
        <v>5620</v>
      </c>
      <c r="L1849">
        <v>585</v>
      </c>
      <c r="M1849">
        <v>195</v>
      </c>
      <c r="N1849">
        <v>621770.37</v>
      </c>
      <c r="O1849">
        <v>21</v>
      </c>
      <c r="P1849">
        <v>1</v>
      </c>
    </row>
    <row r="1850" spans="1:16" x14ac:dyDescent="0.2">
      <c r="A1850" t="s">
        <v>5623</v>
      </c>
      <c r="B1850">
        <v>0.10385436245019999</v>
      </c>
      <c r="C1850">
        <v>17.898567749256198</v>
      </c>
      <c r="D1850">
        <v>0.53735308146963801</v>
      </c>
      <c r="E1850">
        <v>0.60880464054970196</v>
      </c>
      <c r="F1850">
        <v>0.99916976934644897</v>
      </c>
      <c r="G1850">
        <v>-4.6714881931784298</v>
      </c>
      <c r="H1850" t="s">
        <v>5624</v>
      </c>
      <c r="I1850" t="s">
        <v>5625</v>
      </c>
      <c r="J1850">
        <v>5499</v>
      </c>
      <c r="K1850" t="s">
        <v>5623</v>
      </c>
      <c r="L1850">
        <v>1026</v>
      </c>
      <c r="M1850">
        <v>342</v>
      </c>
      <c r="N1850">
        <v>244016.94500000001</v>
      </c>
      <c r="O1850">
        <v>32</v>
      </c>
      <c r="P1850">
        <v>0.95175438596491202</v>
      </c>
    </row>
    <row r="1851" spans="1:16" x14ac:dyDescent="0.2">
      <c r="A1851" t="s">
        <v>5626</v>
      </c>
      <c r="B1851">
        <v>6.9001954326804296E-2</v>
      </c>
      <c r="C1851">
        <v>15.2808196012236</v>
      </c>
      <c r="D1851">
        <v>0.26870073554812202</v>
      </c>
      <c r="E1851">
        <v>0.79643480378631104</v>
      </c>
      <c r="F1851">
        <v>0.99916976934644897</v>
      </c>
      <c r="G1851">
        <v>-4.6944384591218098</v>
      </c>
      <c r="H1851" t="s">
        <v>5627</v>
      </c>
      <c r="I1851" t="s">
        <v>5628</v>
      </c>
      <c r="J1851">
        <v>5500</v>
      </c>
      <c r="K1851" t="s">
        <v>5626</v>
      </c>
      <c r="L1851">
        <v>1107</v>
      </c>
      <c r="M1851">
        <v>369</v>
      </c>
      <c r="N1851">
        <v>38146.406000000003</v>
      </c>
      <c r="O1851">
        <v>7.5</v>
      </c>
      <c r="P1851">
        <v>0.23577235772357699</v>
      </c>
    </row>
    <row r="1852" spans="1:16" x14ac:dyDescent="0.2">
      <c r="A1852" t="s">
        <v>5629</v>
      </c>
      <c r="B1852">
        <v>-0.367111836227901</v>
      </c>
      <c r="C1852">
        <v>11.680937536912401</v>
      </c>
      <c r="D1852">
        <v>-0.93159619677043304</v>
      </c>
      <c r="E1852">
        <v>0.38463626927411099</v>
      </c>
      <c r="F1852">
        <v>0.99916976934644897</v>
      </c>
      <c r="G1852">
        <v>-4.6161306561457698</v>
      </c>
      <c r="H1852" t="s">
        <v>5630</v>
      </c>
      <c r="I1852" t="s">
        <v>5631</v>
      </c>
      <c r="J1852">
        <v>23413</v>
      </c>
      <c r="K1852" t="s">
        <v>5629</v>
      </c>
      <c r="L1852">
        <v>573</v>
      </c>
      <c r="M1852">
        <v>191</v>
      </c>
      <c r="N1852">
        <v>3299.0212000000001</v>
      </c>
      <c r="O1852">
        <v>1</v>
      </c>
      <c r="P1852">
        <v>8.3769633507853394E-2</v>
      </c>
    </row>
    <row r="1853" spans="1:16" x14ac:dyDescent="0.2">
      <c r="A1853" t="s">
        <v>5632</v>
      </c>
      <c r="B1853">
        <v>-6.0549313005019201E-2</v>
      </c>
      <c r="C1853">
        <v>16.827416641677999</v>
      </c>
      <c r="D1853">
        <v>-0.37902378372198697</v>
      </c>
      <c r="E1853">
        <v>0.71666994428400699</v>
      </c>
      <c r="F1853">
        <v>0.99916976934644897</v>
      </c>
      <c r="G1853">
        <v>-4.6867163243537497</v>
      </c>
      <c r="H1853" t="s">
        <v>5633</v>
      </c>
      <c r="I1853" t="s">
        <v>5634</v>
      </c>
      <c r="J1853">
        <v>5700</v>
      </c>
      <c r="K1853" t="s">
        <v>5632</v>
      </c>
      <c r="L1853">
        <v>1323</v>
      </c>
      <c r="M1853">
        <v>441</v>
      </c>
      <c r="N1853">
        <v>111172.08500000001</v>
      </c>
      <c r="O1853">
        <v>36.5</v>
      </c>
      <c r="P1853">
        <v>0.77664399092970504</v>
      </c>
    </row>
    <row r="1854" spans="1:16" x14ac:dyDescent="0.2">
      <c r="A1854" t="s">
        <v>5635</v>
      </c>
      <c r="B1854">
        <v>-2.5441817158327499E-2</v>
      </c>
      <c r="C1854">
        <v>16.6913133545603</v>
      </c>
      <c r="D1854">
        <v>-0.17818748448212501</v>
      </c>
      <c r="E1854">
        <v>0.86396688816555101</v>
      </c>
      <c r="F1854">
        <v>0.99916976934644897</v>
      </c>
      <c r="G1854">
        <v>-4.6988768202111704</v>
      </c>
      <c r="H1854" t="s">
        <v>5636</v>
      </c>
      <c r="I1854" t="s">
        <v>5637</v>
      </c>
      <c r="J1854">
        <v>5705</v>
      </c>
      <c r="K1854" t="s">
        <v>5635</v>
      </c>
      <c r="L1854">
        <v>1221</v>
      </c>
      <c r="M1854">
        <v>407</v>
      </c>
      <c r="N1854">
        <v>103492.565</v>
      </c>
      <c r="O1854">
        <v>30</v>
      </c>
      <c r="P1854">
        <v>0.855036855036855</v>
      </c>
    </row>
    <row r="1855" spans="1:16" x14ac:dyDescent="0.2">
      <c r="A1855" t="s">
        <v>5638</v>
      </c>
      <c r="B1855">
        <v>0.47156543098633502</v>
      </c>
      <c r="C1855">
        <v>19.008025601778201</v>
      </c>
      <c r="D1855">
        <v>0.82603253899859996</v>
      </c>
      <c r="E1855">
        <v>0.43786771249988299</v>
      </c>
      <c r="F1855">
        <v>0.99916976934644897</v>
      </c>
      <c r="G1855">
        <v>-4.6329860471290596</v>
      </c>
      <c r="H1855" t="s">
        <v>5639</v>
      </c>
      <c r="I1855" t="s">
        <v>5640</v>
      </c>
      <c r="J1855">
        <v>6202</v>
      </c>
      <c r="K1855" t="s">
        <v>5638</v>
      </c>
      <c r="L1855">
        <v>627</v>
      </c>
      <c r="M1855">
        <v>209</v>
      </c>
      <c r="N1855">
        <v>565004.17500000005</v>
      </c>
      <c r="O1855">
        <v>19</v>
      </c>
      <c r="P1855">
        <v>0.91387559808612395</v>
      </c>
    </row>
    <row r="1856" spans="1:16" x14ac:dyDescent="0.2">
      <c r="A1856" t="s">
        <v>5641</v>
      </c>
      <c r="B1856">
        <v>-0.12257187197662101</v>
      </c>
      <c r="C1856">
        <v>17.973175206546902</v>
      </c>
      <c r="D1856">
        <v>-0.56556066409382</v>
      </c>
      <c r="E1856">
        <v>0.59055096690223796</v>
      </c>
      <c r="F1856">
        <v>0.99916976934644897</v>
      </c>
      <c r="G1856">
        <v>-4.6682989919989399</v>
      </c>
      <c r="H1856" t="s">
        <v>5642</v>
      </c>
      <c r="I1856" t="s">
        <v>5643</v>
      </c>
      <c r="J1856">
        <v>6210</v>
      </c>
      <c r="K1856" t="s">
        <v>5641</v>
      </c>
      <c r="L1856">
        <v>393</v>
      </c>
      <c r="M1856">
        <v>131</v>
      </c>
      <c r="N1856">
        <v>238499.11</v>
      </c>
      <c r="O1856">
        <v>14</v>
      </c>
      <c r="P1856">
        <v>0.86259541984732802</v>
      </c>
    </row>
    <row r="1857" spans="1:16" x14ac:dyDescent="0.2">
      <c r="A1857" t="s">
        <v>5644</v>
      </c>
      <c r="B1857">
        <v>0.32000276334021299</v>
      </c>
      <c r="C1857">
        <v>19.8283438367787</v>
      </c>
      <c r="D1857">
        <v>0.57764978527120003</v>
      </c>
      <c r="E1857">
        <v>0.58282447076763899</v>
      </c>
      <c r="F1857">
        <v>0.99916976934644897</v>
      </c>
      <c r="G1857">
        <v>-4.6668906346949504</v>
      </c>
      <c r="H1857" t="s">
        <v>5645</v>
      </c>
      <c r="I1857" t="s">
        <v>5646</v>
      </c>
      <c r="J1857">
        <v>6217</v>
      </c>
      <c r="K1857" t="s">
        <v>5644</v>
      </c>
      <c r="L1857">
        <v>459</v>
      </c>
      <c r="M1857">
        <v>153</v>
      </c>
      <c r="N1857">
        <v>956513.73</v>
      </c>
      <c r="O1857">
        <v>17</v>
      </c>
      <c r="P1857">
        <v>0.90522875816993498</v>
      </c>
    </row>
    <row r="1858" spans="1:16" x14ac:dyDescent="0.2">
      <c r="A1858" t="s">
        <v>5647</v>
      </c>
      <c r="B1858">
        <v>-0.20773210207311599</v>
      </c>
      <c r="C1858">
        <v>13.877038446764301</v>
      </c>
      <c r="D1858">
        <v>-1.33488728568842</v>
      </c>
      <c r="E1858">
        <v>0.22649171056923301</v>
      </c>
      <c r="F1858">
        <v>0.99916976934644897</v>
      </c>
      <c r="G1858">
        <v>-4.5432014057523</v>
      </c>
      <c r="H1858" t="s">
        <v>5648</v>
      </c>
      <c r="I1858" t="s">
        <v>5649</v>
      </c>
      <c r="J1858">
        <v>7326</v>
      </c>
      <c r="K1858" t="s">
        <v>5647</v>
      </c>
      <c r="L1858">
        <v>513</v>
      </c>
      <c r="M1858">
        <v>171</v>
      </c>
      <c r="N1858">
        <v>14689.4215</v>
      </c>
      <c r="O1858">
        <v>3</v>
      </c>
      <c r="P1858">
        <v>0.233918128654971</v>
      </c>
    </row>
    <row r="1859" spans="1:16" x14ac:dyDescent="0.2">
      <c r="A1859" t="s">
        <v>5650</v>
      </c>
      <c r="B1859">
        <v>4.3368620154105003E-2</v>
      </c>
      <c r="C1859">
        <v>13.387244483702901</v>
      </c>
      <c r="D1859">
        <v>0.168124507054842</v>
      </c>
      <c r="E1859">
        <v>0.87156389199730899</v>
      </c>
      <c r="F1859">
        <v>0.99916976934644897</v>
      </c>
      <c r="G1859">
        <v>-4.6992615202792196</v>
      </c>
      <c r="H1859" t="s">
        <v>5651</v>
      </c>
      <c r="I1859" t="s">
        <v>5652</v>
      </c>
      <c r="J1859">
        <v>7328</v>
      </c>
      <c r="K1859" t="s">
        <v>5650</v>
      </c>
      <c r="L1859">
        <v>552</v>
      </c>
      <c r="M1859">
        <v>184</v>
      </c>
      <c r="N1859">
        <v>11596.02</v>
      </c>
      <c r="O1859">
        <v>1</v>
      </c>
      <c r="P1859">
        <v>8.1521739130434798E-2</v>
      </c>
    </row>
    <row r="1860" spans="1:16" x14ac:dyDescent="0.2">
      <c r="A1860" t="s">
        <v>5653</v>
      </c>
      <c r="B1860">
        <v>-1.5862713418773201E-2</v>
      </c>
      <c r="C1860">
        <v>19.8424367179272</v>
      </c>
      <c r="D1860">
        <v>-8.0981378727055298E-2</v>
      </c>
      <c r="E1860">
        <v>0.93787805901060095</v>
      </c>
      <c r="F1860">
        <v>0.99916976934644897</v>
      </c>
      <c r="G1860">
        <v>-4.7016661726184603</v>
      </c>
      <c r="H1860" t="s">
        <v>5654</v>
      </c>
      <c r="I1860" t="s">
        <v>5655</v>
      </c>
      <c r="J1860">
        <v>7531</v>
      </c>
      <c r="K1860" t="s">
        <v>5653</v>
      </c>
      <c r="L1860">
        <v>768</v>
      </c>
      <c r="M1860">
        <v>256</v>
      </c>
      <c r="N1860">
        <v>939665.37</v>
      </c>
      <c r="O1860">
        <v>38.5</v>
      </c>
      <c r="P1860">
        <v>1</v>
      </c>
    </row>
    <row r="1861" spans="1:16" x14ac:dyDescent="0.2">
      <c r="A1861" t="s">
        <v>5656</v>
      </c>
      <c r="B1861">
        <v>0.35798256500875802</v>
      </c>
      <c r="C1861">
        <v>18.027550235495202</v>
      </c>
      <c r="D1861">
        <v>0.86488559595782</v>
      </c>
      <c r="E1861">
        <v>0.41768384342465298</v>
      </c>
      <c r="F1861">
        <v>0.99916976934644897</v>
      </c>
      <c r="G1861">
        <v>-4.6269283843709497</v>
      </c>
      <c r="H1861" t="s">
        <v>5657</v>
      </c>
      <c r="I1861" t="s">
        <v>5658</v>
      </c>
      <c r="J1861">
        <v>6208</v>
      </c>
      <c r="K1861" t="s">
        <v>5656</v>
      </c>
      <c r="L1861">
        <v>456</v>
      </c>
      <c r="M1861">
        <v>152</v>
      </c>
      <c r="N1861">
        <v>287128.40000000002</v>
      </c>
      <c r="O1861">
        <v>17</v>
      </c>
      <c r="P1861">
        <v>1</v>
      </c>
    </row>
    <row r="1862" spans="1:16" x14ac:dyDescent="0.2">
      <c r="A1862" t="s">
        <v>5659</v>
      </c>
      <c r="B1862">
        <v>0.28169210152829999</v>
      </c>
      <c r="C1862">
        <v>18.470317483302601</v>
      </c>
      <c r="D1862">
        <v>0.84121045646410997</v>
      </c>
      <c r="E1862">
        <v>0.42990089983092999</v>
      </c>
      <c r="F1862">
        <v>0.99916976934644897</v>
      </c>
      <c r="G1862">
        <v>-4.6306409131714696</v>
      </c>
      <c r="H1862" t="s">
        <v>5660</v>
      </c>
      <c r="I1862" t="s">
        <v>5661</v>
      </c>
      <c r="J1862">
        <v>6228</v>
      </c>
      <c r="K1862" t="s">
        <v>5659</v>
      </c>
      <c r="L1862">
        <v>432</v>
      </c>
      <c r="M1862">
        <v>144</v>
      </c>
      <c r="N1862">
        <v>379610.45500000002</v>
      </c>
      <c r="O1862">
        <v>9</v>
      </c>
      <c r="P1862">
        <v>0.97916666666666696</v>
      </c>
    </row>
    <row r="1863" spans="1:16" x14ac:dyDescent="0.2">
      <c r="A1863" t="s">
        <v>5662</v>
      </c>
      <c r="B1863">
        <v>0.17645466521917899</v>
      </c>
      <c r="C1863">
        <v>18.480726528987201</v>
      </c>
      <c r="D1863">
        <v>0.36966235766248601</v>
      </c>
      <c r="E1863">
        <v>0.72330793828103601</v>
      </c>
      <c r="F1863">
        <v>0.99916976934644897</v>
      </c>
      <c r="G1863">
        <v>-4.6874671044344902</v>
      </c>
      <c r="H1863" t="s">
        <v>5663</v>
      </c>
      <c r="I1863" t="s">
        <v>5664</v>
      </c>
      <c r="J1863">
        <v>6222</v>
      </c>
      <c r="K1863" t="s">
        <v>5662</v>
      </c>
      <c r="L1863">
        <v>459</v>
      </c>
      <c r="M1863">
        <v>153</v>
      </c>
      <c r="N1863">
        <v>369695.1</v>
      </c>
      <c r="O1863">
        <v>20</v>
      </c>
      <c r="P1863">
        <v>1</v>
      </c>
    </row>
    <row r="1864" spans="1:16" x14ac:dyDescent="0.2">
      <c r="A1864" t="s">
        <v>5665</v>
      </c>
      <c r="B1864">
        <v>-0.63042003351002796</v>
      </c>
      <c r="C1864">
        <v>16.130516477344798</v>
      </c>
      <c r="D1864">
        <v>-1.97664834780673</v>
      </c>
      <c r="E1864">
        <v>9.1495872364906694E-2</v>
      </c>
      <c r="F1864">
        <v>0.99916976934644897</v>
      </c>
      <c r="G1864">
        <v>-4.4197894413052898</v>
      </c>
      <c r="H1864" t="s">
        <v>5666</v>
      </c>
      <c r="I1864" t="s">
        <v>5667</v>
      </c>
      <c r="J1864">
        <v>6235</v>
      </c>
      <c r="K1864" t="s">
        <v>5665</v>
      </c>
      <c r="L1864">
        <v>264</v>
      </c>
      <c r="M1864">
        <v>88</v>
      </c>
      <c r="N1864">
        <v>74059.12</v>
      </c>
      <c r="O1864">
        <v>4</v>
      </c>
      <c r="P1864">
        <v>0.29545454545454503</v>
      </c>
    </row>
    <row r="1865" spans="1:16" x14ac:dyDescent="0.2">
      <c r="A1865" t="s">
        <v>5668</v>
      </c>
      <c r="B1865">
        <v>0.13239355955054999</v>
      </c>
      <c r="C1865">
        <v>18.823560525032502</v>
      </c>
      <c r="D1865">
        <v>0.49307117512527399</v>
      </c>
      <c r="E1865">
        <v>0.63807782037096905</v>
      </c>
      <c r="F1865">
        <v>0.99916976934644897</v>
      </c>
      <c r="G1865">
        <v>-4.6762136673883798</v>
      </c>
      <c r="H1865" t="s">
        <v>5669</v>
      </c>
      <c r="I1865" t="s">
        <v>5670</v>
      </c>
      <c r="J1865">
        <v>6207</v>
      </c>
      <c r="K1865" t="s">
        <v>5668</v>
      </c>
      <c r="L1865">
        <v>456</v>
      </c>
      <c r="M1865">
        <v>152</v>
      </c>
      <c r="N1865">
        <v>465029.95500000002</v>
      </c>
      <c r="O1865">
        <v>15</v>
      </c>
      <c r="P1865">
        <v>0.99342105263157898</v>
      </c>
    </row>
    <row r="1866" spans="1:16" x14ac:dyDescent="0.2">
      <c r="A1866" t="s">
        <v>5671</v>
      </c>
      <c r="B1866">
        <v>9.4634024076295703E-2</v>
      </c>
      <c r="C1866">
        <v>18.386543314799699</v>
      </c>
      <c r="D1866">
        <v>0.31634889243102199</v>
      </c>
      <c r="E1866">
        <v>0.76159073364454</v>
      </c>
      <c r="F1866">
        <v>0.99916976934644897</v>
      </c>
      <c r="G1866">
        <v>-4.6914081297997399</v>
      </c>
      <c r="H1866" t="s">
        <v>5672</v>
      </c>
      <c r="I1866" t="s">
        <v>5673</v>
      </c>
      <c r="J1866">
        <v>6205</v>
      </c>
      <c r="K1866" t="s">
        <v>5671</v>
      </c>
      <c r="L1866">
        <v>477</v>
      </c>
      <c r="M1866">
        <v>159</v>
      </c>
      <c r="N1866">
        <v>343676.33</v>
      </c>
      <c r="O1866">
        <v>16</v>
      </c>
      <c r="P1866">
        <v>0.767295597484277</v>
      </c>
    </row>
    <row r="1867" spans="1:16" x14ac:dyDescent="0.2">
      <c r="A1867" t="s">
        <v>5674</v>
      </c>
      <c r="B1867">
        <v>-0.13722728776284401</v>
      </c>
      <c r="C1867">
        <v>18.297114448769399</v>
      </c>
      <c r="D1867">
        <v>-0.50500441078175995</v>
      </c>
      <c r="E1867">
        <v>0.63011666606371697</v>
      </c>
      <c r="F1867">
        <v>0.99916976934644897</v>
      </c>
      <c r="G1867">
        <v>-4.6749746624013397</v>
      </c>
      <c r="H1867" t="s">
        <v>5675</v>
      </c>
      <c r="I1867" t="s">
        <v>5676</v>
      </c>
      <c r="J1867">
        <v>6635</v>
      </c>
      <c r="K1867" t="s">
        <v>5674</v>
      </c>
      <c r="L1867">
        <v>279</v>
      </c>
      <c r="M1867">
        <v>93</v>
      </c>
      <c r="N1867">
        <v>323046.42</v>
      </c>
      <c r="O1867">
        <v>6</v>
      </c>
      <c r="P1867">
        <v>0.68817204301075297</v>
      </c>
    </row>
    <row r="1868" spans="1:16" x14ac:dyDescent="0.2">
      <c r="A1868" t="s">
        <v>5677</v>
      </c>
      <c r="B1868">
        <v>0.336081258215984</v>
      </c>
      <c r="C1868">
        <v>16.085524737326601</v>
      </c>
      <c r="D1868">
        <v>1.06354514495085</v>
      </c>
      <c r="E1868">
        <v>0.32520827141929998</v>
      </c>
      <c r="F1868">
        <v>0.99916976934644897</v>
      </c>
      <c r="G1868">
        <v>-4.5934959054094699</v>
      </c>
      <c r="H1868" t="s">
        <v>5678</v>
      </c>
      <c r="I1868" t="s">
        <v>5679</v>
      </c>
      <c r="J1868">
        <v>6636</v>
      </c>
      <c r="K1868" t="s">
        <v>5677</v>
      </c>
      <c r="L1868">
        <v>384</v>
      </c>
      <c r="M1868">
        <v>128</v>
      </c>
      <c r="N1868">
        <v>74056.519499999995</v>
      </c>
      <c r="O1868">
        <v>8</v>
      </c>
      <c r="P1868">
        <v>0.6875</v>
      </c>
    </row>
    <row r="1869" spans="1:16" x14ac:dyDescent="0.2">
      <c r="A1869" t="s">
        <v>5680</v>
      </c>
      <c r="B1869">
        <v>1.2823663508284799</v>
      </c>
      <c r="C1869">
        <v>13.2088635239393</v>
      </c>
      <c r="D1869">
        <v>0.62358307098987698</v>
      </c>
      <c r="E1869">
        <v>0.55401020421962799</v>
      </c>
      <c r="F1869">
        <v>0.99916976934644897</v>
      </c>
      <c r="G1869">
        <v>-4.6613187324655598</v>
      </c>
      <c r="H1869" t="s">
        <v>5681</v>
      </c>
      <c r="I1869" t="s">
        <v>5682</v>
      </c>
      <c r="J1869">
        <v>27258</v>
      </c>
      <c r="K1869" t="s">
        <v>5680</v>
      </c>
      <c r="L1869">
        <v>309</v>
      </c>
      <c r="M1869">
        <v>103</v>
      </c>
      <c r="N1869">
        <v>9693.2177499999998</v>
      </c>
      <c r="O1869">
        <v>2</v>
      </c>
      <c r="P1869">
        <v>0.19417475728155301</v>
      </c>
    </row>
    <row r="1870" spans="1:16" x14ac:dyDescent="0.2">
      <c r="A1870" t="s">
        <v>5683</v>
      </c>
      <c r="B1870">
        <v>-6.4225781997357997E-2</v>
      </c>
      <c r="C1870">
        <v>13.976022184101399</v>
      </c>
      <c r="D1870">
        <v>-0.12907047078736</v>
      </c>
      <c r="E1870">
        <v>0.90117968620041</v>
      </c>
      <c r="F1870">
        <v>0.99916976934644897</v>
      </c>
      <c r="G1870">
        <v>-4.70054543952216</v>
      </c>
      <c r="H1870" t="s">
        <v>5684</v>
      </c>
      <c r="I1870" t="s">
        <v>5685</v>
      </c>
      <c r="J1870">
        <v>11157</v>
      </c>
      <c r="K1870" t="s">
        <v>5683</v>
      </c>
      <c r="L1870">
        <v>243</v>
      </c>
      <c r="M1870">
        <v>81</v>
      </c>
      <c r="N1870">
        <v>14353.710999999999</v>
      </c>
      <c r="O1870">
        <v>3</v>
      </c>
      <c r="P1870">
        <v>0.358024691358025</v>
      </c>
    </row>
    <row r="1871" spans="1:16" x14ac:dyDescent="0.2">
      <c r="A1871" t="s">
        <v>5686</v>
      </c>
      <c r="B1871">
        <v>0.12638696035453001</v>
      </c>
      <c r="C1871">
        <v>19.403664841609199</v>
      </c>
      <c r="D1871">
        <v>0.60731612710696303</v>
      </c>
      <c r="E1871">
        <v>0.56411506552942303</v>
      </c>
      <c r="F1871">
        <v>0.99916976934644897</v>
      </c>
      <c r="G1871">
        <v>-4.66333137869292</v>
      </c>
      <c r="H1871" t="s">
        <v>5687</v>
      </c>
      <c r="I1871" t="s">
        <v>5688</v>
      </c>
      <c r="J1871">
        <v>6632</v>
      </c>
      <c r="K1871" t="s">
        <v>5686</v>
      </c>
      <c r="L1871">
        <v>360</v>
      </c>
      <c r="M1871">
        <v>120</v>
      </c>
      <c r="N1871">
        <v>740948.3</v>
      </c>
      <c r="O1871">
        <v>9</v>
      </c>
      <c r="P1871">
        <v>0.63333333333333297</v>
      </c>
    </row>
    <row r="1872" spans="1:16" x14ac:dyDescent="0.2">
      <c r="A1872" t="s">
        <v>5689</v>
      </c>
      <c r="B1872">
        <v>3.5341011362419301E-2</v>
      </c>
      <c r="C1872">
        <v>16.758804213376798</v>
      </c>
      <c r="D1872">
        <v>0.13631973727298599</v>
      </c>
      <c r="E1872">
        <v>0.89566783366541902</v>
      </c>
      <c r="F1872">
        <v>0.99916976934644897</v>
      </c>
      <c r="G1872">
        <v>-4.7003323372311296</v>
      </c>
      <c r="H1872" t="s">
        <v>5690</v>
      </c>
      <c r="I1872" t="s">
        <v>5691</v>
      </c>
      <c r="J1872">
        <v>6633</v>
      </c>
      <c r="K1872" t="s">
        <v>5689</v>
      </c>
      <c r="L1872">
        <v>357</v>
      </c>
      <c r="M1872">
        <v>119</v>
      </c>
      <c r="N1872">
        <v>109568.58</v>
      </c>
      <c r="O1872">
        <v>16</v>
      </c>
      <c r="P1872">
        <v>1</v>
      </c>
    </row>
    <row r="1873" spans="1:16" x14ac:dyDescent="0.2">
      <c r="A1873" t="s">
        <v>5692</v>
      </c>
      <c r="B1873">
        <v>0.74124984087972101</v>
      </c>
      <c r="C1873">
        <v>17.906215647060701</v>
      </c>
      <c r="D1873">
        <v>1.0543198299812</v>
      </c>
      <c r="E1873">
        <v>0.32911032060684597</v>
      </c>
      <c r="F1873">
        <v>0.99916976934644897</v>
      </c>
      <c r="G1873">
        <v>-4.5951268199664002</v>
      </c>
      <c r="H1873" t="s">
        <v>5693</v>
      </c>
      <c r="I1873" t="s">
        <v>5694</v>
      </c>
      <c r="J1873">
        <v>6634</v>
      </c>
      <c r="K1873" t="s">
        <v>5692</v>
      </c>
      <c r="L1873">
        <v>381</v>
      </c>
      <c r="M1873">
        <v>127</v>
      </c>
      <c r="N1873">
        <v>303540.03000000003</v>
      </c>
      <c r="O1873">
        <v>5</v>
      </c>
      <c r="P1873">
        <v>0.31496062992126</v>
      </c>
    </row>
    <row r="1874" spans="1:16" x14ac:dyDescent="0.2">
      <c r="A1874" t="s">
        <v>5695</v>
      </c>
      <c r="B1874">
        <v>0.25513051238579398</v>
      </c>
      <c r="C1874">
        <v>15.8682775065723</v>
      </c>
      <c r="D1874">
        <v>0.65462208875252204</v>
      </c>
      <c r="E1874">
        <v>0.53503792275258899</v>
      </c>
      <c r="F1874">
        <v>0.99916976934644897</v>
      </c>
      <c r="G1874">
        <v>-4.65736182539856</v>
      </c>
      <c r="H1874" t="s">
        <v>5696</v>
      </c>
      <c r="I1874" t="s">
        <v>5697</v>
      </c>
      <c r="J1874">
        <v>7114</v>
      </c>
      <c r="K1874" t="s">
        <v>5695</v>
      </c>
      <c r="L1874">
        <v>135</v>
      </c>
      <c r="M1874">
        <v>45</v>
      </c>
      <c r="N1874">
        <v>58555.625</v>
      </c>
      <c r="O1874">
        <v>5</v>
      </c>
      <c r="P1874">
        <v>1</v>
      </c>
    </row>
    <row r="1875" spans="1:16" x14ac:dyDescent="0.2">
      <c r="A1875" t="s">
        <v>5698</v>
      </c>
      <c r="B1875">
        <v>0.200846394241667</v>
      </c>
      <c r="C1875">
        <v>15.6496105922167</v>
      </c>
      <c r="D1875">
        <v>1.0327365457893301</v>
      </c>
      <c r="E1875">
        <v>0.33838646554498603</v>
      </c>
      <c r="F1875">
        <v>0.99916976934644897</v>
      </c>
      <c r="G1875">
        <v>-4.5989161476740197</v>
      </c>
      <c r="H1875" t="s">
        <v>5699</v>
      </c>
      <c r="I1875" t="s">
        <v>5700</v>
      </c>
      <c r="J1875">
        <v>382</v>
      </c>
      <c r="K1875" t="s">
        <v>5698</v>
      </c>
      <c r="L1875">
        <v>528</v>
      </c>
      <c r="M1875">
        <v>176</v>
      </c>
      <c r="N1875">
        <v>50279.285000000003</v>
      </c>
      <c r="O1875">
        <v>6.5</v>
      </c>
      <c r="P1875">
        <v>0.44318181818181801</v>
      </c>
    </row>
    <row r="1876" spans="1:16" x14ac:dyDescent="0.2">
      <c r="A1876" t="s">
        <v>5701</v>
      </c>
      <c r="B1876">
        <v>-0.112746358592243</v>
      </c>
      <c r="C1876">
        <v>17.3372764225068</v>
      </c>
      <c r="D1876">
        <v>-0.81472728127188998</v>
      </c>
      <c r="E1876">
        <v>0.44387000087494599</v>
      </c>
      <c r="F1876">
        <v>0.99916976934644897</v>
      </c>
      <c r="G1876">
        <v>-4.6347145996428303</v>
      </c>
      <c r="H1876" t="s">
        <v>5702</v>
      </c>
      <c r="I1876" t="s">
        <v>5703</v>
      </c>
      <c r="J1876">
        <v>5706</v>
      </c>
      <c r="K1876" t="s">
        <v>5701</v>
      </c>
      <c r="L1876">
        <v>1212</v>
      </c>
      <c r="M1876">
        <v>404</v>
      </c>
      <c r="N1876">
        <v>158717.30499999999</v>
      </c>
      <c r="O1876">
        <v>26</v>
      </c>
      <c r="P1876">
        <v>0.72648514851485102</v>
      </c>
    </row>
    <row r="1877" spans="1:16" x14ac:dyDescent="0.2">
      <c r="A1877" t="s">
        <v>5704</v>
      </c>
      <c r="B1877">
        <v>0.44804214929751202</v>
      </c>
      <c r="C1877">
        <v>13.013575335842001</v>
      </c>
      <c r="D1877">
        <v>1.26127369528343</v>
      </c>
      <c r="E1877">
        <v>0.25032130288860199</v>
      </c>
      <c r="F1877">
        <v>0.99916976934644897</v>
      </c>
      <c r="G1877">
        <v>-4.5572034038972697</v>
      </c>
      <c r="H1877" t="s">
        <v>5705</v>
      </c>
      <c r="I1877" t="s">
        <v>5706</v>
      </c>
      <c r="J1877">
        <v>51714</v>
      </c>
      <c r="K1877" t="s">
        <v>5704</v>
      </c>
      <c r="L1877">
        <v>588</v>
      </c>
      <c r="M1877">
        <v>196</v>
      </c>
      <c r="N1877">
        <v>10441.507</v>
      </c>
      <c r="O1877">
        <v>1</v>
      </c>
      <c r="P1877">
        <v>0.107142857142857</v>
      </c>
    </row>
    <row r="1878" spans="1:16" x14ac:dyDescent="0.2">
      <c r="A1878" t="s">
        <v>5707</v>
      </c>
      <c r="B1878">
        <v>0.51759089927247204</v>
      </c>
      <c r="C1878">
        <v>14.612264257981201</v>
      </c>
      <c r="D1878">
        <v>2.46935869632288</v>
      </c>
      <c r="E1878">
        <v>4.5220205252892498E-2</v>
      </c>
      <c r="F1878">
        <v>0.99916976934644897</v>
      </c>
      <c r="G1878">
        <v>-4.3336537201255698</v>
      </c>
      <c r="H1878" t="s">
        <v>5708</v>
      </c>
      <c r="I1878" t="s">
        <v>5709</v>
      </c>
      <c r="J1878">
        <v>9519</v>
      </c>
      <c r="K1878" t="s">
        <v>5707</v>
      </c>
      <c r="L1878">
        <v>561</v>
      </c>
      <c r="M1878">
        <v>187</v>
      </c>
      <c r="N1878">
        <v>23930.429499999998</v>
      </c>
      <c r="O1878">
        <v>3</v>
      </c>
      <c r="P1878">
        <v>0.26203208556149699</v>
      </c>
    </row>
    <row r="1879" spans="1:16" x14ac:dyDescent="0.2">
      <c r="A1879" t="s">
        <v>5710</v>
      </c>
      <c r="B1879">
        <v>9.1603696211826999E-2</v>
      </c>
      <c r="C1879">
        <v>18.4539174695749</v>
      </c>
      <c r="D1879">
        <v>0.36815738774828799</v>
      </c>
      <c r="E1879">
        <v>0.72437752028682101</v>
      </c>
      <c r="F1879">
        <v>0.99916976934644897</v>
      </c>
      <c r="G1879">
        <v>-4.6875861811019801</v>
      </c>
      <c r="H1879" t="s">
        <v>5711</v>
      </c>
      <c r="I1879" t="s">
        <v>5712</v>
      </c>
      <c r="J1879">
        <v>6130</v>
      </c>
      <c r="K1879" t="s">
        <v>5710</v>
      </c>
      <c r="L1879">
        <v>801</v>
      </c>
      <c r="M1879">
        <v>267</v>
      </c>
      <c r="N1879">
        <v>363845.48</v>
      </c>
      <c r="O1879">
        <v>31.5</v>
      </c>
      <c r="P1879">
        <v>1</v>
      </c>
    </row>
    <row r="1880" spans="1:16" x14ac:dyDescent="0.2">
      <c r="A1880" t="s">
        <v>5713</v>
      </c>
      <c r="B1880">
        <v>8.3120271687045402E-2</v>
      </c>
      <c r="C1880">
        <v>14.031308714538699</v>
      </c>
      <c r="D1880">
        <v>0.453683058824566</v>
      </c>
      <c r="E1880">
        <v>0.66472137636801798</v>
      </c>
      <c r="F1880">
        <v>0.99916976934644897</v>
      </c>
      <c r="G1880">
        <v>-4.6801185930282996</v>
      </c>
      <c r="H1880" t="s">
        <v>5714</v>
      </c>
      <c r="I1880" t="s">
        <v>5715</v>
      </c>
      <c r="J1880">
        <v>5436</v>
      </c>
      <c r="K1880" t="s">
        <v>5713</v>
      </c>
      <c r="L1880">
        <v>519</v>
      </c>
      <c r="M1880">
        <v>173</v>
      </c>
      <c r="N1880">
        <v>16468.498500000002</v>
      </c>
      <c r="O1880">
        <v>6.5</v>
      </c>
      <c r="P1880">
        <v>0.55491329479768803</v>
      </c>
    </row>
    <row r="1881" spans="1:16" x14ac:dyDescent="0.2">
      <c r="A1881" t="s">
        <v>5716</v>
      </c>
      <c r="B1881">
        <v>0.28940335785511301</v>
      </c>
      <c r="C1881">
        <v>11.9944594459567</v>
      </c>
      <c r="D1881">
        <v>0.76415685890548202</v>
      </c>
      <c r="E1881">
        <v>0.47142936268366398</v>
      </c>
      <c r="F1881">
        <v>0.99916976934644897</v>
      </c>
      <c r="G1881">
        <v>-4.6422486088797204</v>
      </c>
      <c r="H1881" t="s">
        <v>5717</v>
      </c>
      <c r="I1881" t="s">
        <v>5718</v>
      </c>
      <c r="J1881">
        <v>8766</v>
      </c>
      <c r="K1881" t="s">
        <v>5716</v>
      </c>
      <c r="L1881">
        <v>651</v>
      </c>
      <c r="M1881">
        <v>217</v>
      </c>
      <c r="N1881">
        <v>3511.0107499999999</v>
      </c>
      <c r="O1881">
        <v>1.5</v>
      </c>
      <c r="P1881">
        <v>0.19124423963133599</v>
      </c>
    </row>
    <row r="1882" spans="1:16" x14ac:dyDescent="0.2">
      <c r="A1882" t="s">
        <v>5719</v>
      </c>
      <c r="B1882">
        <v>-0.167581643633161</v>
      </c>
      <c r="C1882">
        <v>15.9480165371635</v>
      </c>
      <c r="D1882">
        <v>-1.05661389701422</v>
      </c>
      <c r="E1882">
        <v>0.32813648909329302</v>
      </c>
      <c r="F1882">
        <v>0.99916976934644897</v>
      </c>
      <c r="G1882">
        <v>-4.59472187650407</v>
      </c>
      <c r="H1882" t="s">
        <v>5720</v>
      </c>
      <c r="I1882" t="s">
        <v>5721</v>
      </c>
      <c r="J1882">
        <v>2107</v>
      </c>
      <c r="K1882" t="s">
        <v>5719</v>
      </c>
      <c r="L1882">
        <v>1314</v>
      </c>
      <c r="M1882">
        <v>438</v>
      </c>
      <c r="N1882">
        <v>61144.063000000002</v>
      </c>
      <c r="O1882">
        <v>20.5</v>
      </c>
      <c r="P1882">
        <v>0.74885844748858399</v>
      </c>
    </row>
    <row r="1883" spans="1:16" x14ac:dyDescent="0.2">
      <c r="A1883" t="s">
        <v>5722</v>
      </c>
      <c r="B1883">
        <v>0.135234980137525</v>
      </c>
      <c r="C1883">
        <v>15.7133985058082</v>
      </c>
      <c r="D1883">
        <v>0.97757495723471599</v>
      </c>
      <c r="E1883">
        <v>0.36303880043158698</v>
      </c>
      <c r="F1883">
        <v>0.99916976934644897</v>
      </c>
      <c r="G1883">
        <v>-4.6084218622469004</v>
      </c>
      <c r="H1883" t="s">
        <v>5723</v>
      </c>
      <c r="I1883" t="s">
        <v>5724</v>
      </c>
      <c r="J1883">
        <v>7555</v>
      </c>
      <c r="K1883" t="s">
        <v>5722</v>
      </c>
      <c r="L1883">
        <v>540</v>
      </c>
      <c r="M1883">
        <v>180</v>
      </c>
      <c r="N1883">
        <v>52371.964</v>
      </c>
      <c r="O1883">
        <v>12</v>
      </c>
      <c r="P1883">
        <v>0.60277777777777797</v>
      </c>
    </row>
    <row r="1884" spans="1:16" x14ac:dyDescent="0.2">
      <c r="A1884" t="s">
        <v>5725</v>
      </c>
      <c r="B1884">
        <v>0.184933239752642</v>
      </c>
      <c r="C1884">
        <v>18.3775054677937</v>
      </c>
      <c r="D1884">
        <v>0.49627780008674099</v>
      </c>
      <c r="E1884">
        <v>0.63593338141107303</v>
      </c>
      <c r="F1884">
        <v>0.99916976934644897</v>
      </c>
      <c r="G1884">
        <v>-4.6758832556855898</v>
      </c>
      <c r="H1884" t="s">
        <v>5726</v>
      </c>
      <c r="I1884" t="s">
        <v>5727</v>
      </c>
      <c r="J1884">
        <v>6191</v>
      </c>
      <c r="K1884" t="s">
        <v>5725</v>
      </c>
      <c r="L1884">
        <v>792</v>
      </c>
      <c r="M1884">
        <v>264</v>
      </c>
      <c r="N1884">
        <v>336759.14</v>
      </c>
      <c r="O1884">
        <v>32</v>
      </c>
      <c r="P1884">
        <v>1</v>
      </c>
    </row>
    <row r="1885" spans="1:16" x14ac:dyDescent="0.2">
      <c r="A1885" t="s">
        <v>5728</v>
      </c>
      <c r="B1885">
        <v>0.15165823984909599</v>
      </c>
      <c r="C1885">
        <v>15.413503637645899</v>
      </c>
      <c r="D1885">
        <v>0.70935037005313994</v>
      </c>
      <c r="E1885">
        <v>0.502595345734549</v>
      </c>
      <c r="F1885">
        <v>0.99916976934644897</v>
      </c>
      <c r="G1885">
        <v>-4.6500266613310401</v>
      </c>
      <c r="H1885" t="s">
        <v>5729</v>
      </c>
      <c r="I1885" t="s">
        <v>5730</v>
      </c>
      <c r="J1885">
        <v>5516</v>
      </c>
      <c r="K1885" t="s">
        <v>5728</v>
      </c>
      <c r="L1885">
        <v>930</v>
      </c>
      <c r="M1885">
        <v>310</v>
      </c>
      <c r="N1885">
        <v>43311.1</v>
      </c>
      <c r="O1885">
        <v>20</v>
      </c>
      <c r="P1885">
        <v>0.94193548387096804</v>
      </c>
    </row>
    <row r="1886" spans="1:16" x14ac:dyDescent="0.2">
      <c r="A1886" t="s">
        <v>5731</v>
      </c>
      <c r="B1886">
        <v>0.17098007796718501</v>
      </c>
      <c r="C1886">
        <v>12.4436373782718</v>
      </c>
      <c r="D1886">
        <v>0.775266929086463</v>
      </c>
      <c r="E1886">
        <v>0.46527556035916401</v>
      </c>
      <c r="F1886">
        <v>0.99916976934644897</v>
      </c>
      <c r="G1886">
        <v>-4.6406218910813299</v>
      </c>
      <c r="H1886" t="s">
        <v>5732</v>
      </c>
      <c r="I1886" t="s">
        <v>5733</v>
      </c>
      <c r="J1886">
        <v>388</v>
      </c>
      <c r="K1886" t="s">
        <v>5731</v>
      </c>
      <c r="L1886">
        <v>591</v>
      </c>
      <c r="M1886">
        <v>197</v>
      </c>
      <c r="N1886">
        <v>5602.9052000000001</v>
      </c>
      <c r="O1886">
        <v>1</v>
      </c>
      <c r="P1886">
        <v>6.0913705583756299E-2</v>
      </c>
    </row>
    <row r="1887" spans="1:16" x14ac:dyDescent="0.2">
      <c r="A1887" t="s">
        <v>5734</v>
      </c>
      <c r="B1887">
        <v>6.9718383203170503E-2</v>
      </c>
      <c r="C1887">
        <v>17.664206353339299</v>
      </c>
      <c r="D1887">
        <v>0.34240814854357698</v>
      </c>
      <c r="E1887">
        <v>0.74277937298097796</v>
      </c>
      <c r="F1887">
        <v>0.99916976934644897</v>
      </c>
      <c r="G1887">
        <v>-4.68955343670582</v>
      </c>
      <c r="H1887" t="s">
        <v>5735</v>
      </c>
      <c r="I1887" t="s">
        <v>5736</v>
      </c>
      <c r="J1887">
        <v>6147</v>
      </c>
      <c r="K1887" t="s">
        <v>5734</v>
      </c>
      <c r="L1887">
        <v>585</v>
      </c>
      <c r="M1887">
        <v>195</v>
      </c>
      <c r="N1887">
        <v>207394.70499999999</v>
      </c>
      <c r="O1887">
        <v>17.5</v>
      </c>
      <c r="P1887">
        <v>0.90256410256410302</v>
      </c>
    </row>
    <row r="1888" spans="1:16" x14ac:dyDescent="0.2">
      <c r="A1888" t="s">
        <v>5737</v>
      </c>
      <c r="B1888">
        <v>0.26308669600253498</v>
      </c>
      <c r="C1888">
        <v>17.962664257369699</v>
      </c>
      <c r="D1888">
        <v>0.60962257929669905</v>
      </c>
      <c r="E1888">
        <v>0.56267562342870903</v>
      </c>
      <c r="F1888">
        <v>0.99916976934644897</v>
      </c>
      <c r="G1888">
        <v>-4.6630486091294996</v>
      </c>
      <c r="H1888" t="s">
        <v>5738</v>
      </c>
      <c r="I1888" t="s">
        <v>5739</v>
      </c>
      <c r="J1888">
        <v>6194</v>
      </c>
      <c r="K1888" t="s">
        <v>5737</v>
      </c>
      <c r="L1888">
        <v>750</v>
      </c>
      <c r="M1888">
        <v>250</v>
      </c>
      <c r="N1888">
        <v>253226.20499999999</v>
      </c>
      <c r="O1888">
        <v>21</v>
      </c>
      <c r="P1888">
        <v>0.72599999999999998</v>
      </c>
    </row>
    <row r="1889" spans="1:16" x14ac:dyDescent="0.2">
      <c r="A1889" t="s">
        <v>5740</v>
      </c>
      <c r="B1889">
        <v>7.7958459821800802E-2</v>
      </c>
      <c r="C1889">
        <v>21.512034395659501</v>
      </c>
      <c r="D1889">
        <v>0.18032118342300199</v>
      </c>
      <c r="E1889">
        <v>0.86235803858355098</v>
      </c>
      <c r="F1889">
        <v>0.99916976934644897</v>
      </c>
      <c r="G1889">
        <v>-4.6987924270560599</v>
      </c>
      <c r="H1889" t="s">
        <v>5741</v>
      </c>
      <c r="I1889" t="s">
        <v>5742</v>
      </c>
      <c r="J1889">
        <v>8359</v>
      </c>
      <c r="K1889" t="s">
        <v>5740</v>
      </c>
      <c r="L1889">
        <v>312</v>
      </c>
      <c r="M1889">
        <v>104</v>
      </c>
      <c r="N1889">
        <v>3391741.5</v>
      </c>
      <c r="O1889">
        <v>31</v>
      </c>
      <c r="P1889">
        <v>1</v>
      </c>
    </row>
    <row r="1890" spans="1:16" x14ac:dyDescent="0.2">
      <c r="A1890" t="s">
        <v>5743</v>
      </c>
      <c r="B1890">
        <v>0.32536924846210302</v>
      </c>
      <c r="C1890">
        <v>16.5057826534306</v>
      </c>
      <c r="D1890">
        <v>0.93600258282439897</v>
      </c>
      <c r="E1890">
        <v>0.38252487383870498</v>
      </c>
      <c r="F1890">
        <v>0.99916976934644897</v>
      </c>
      <c r="G1890">
        <v>-4.6154008941946802</v>
      </c>
      <c r="H1890" t="s">
        <v>5744</v>
      </c>
      <c r="I1890" t="s">
        <v>5745</v>
      </c>
      <c r="J1890">
        <v>5861</v>
      </c>
      <c r="K1890" t="s">
        <v>5743</v>
      </c>
      <c r="L1890">
        <v>618</v>
      </c>
      <c r="M1890">
        <v>206</v>
      </c>
      <c r="N1890">
        <v>100736.648</v>
      </c>
      <c r="O1890">
        <v>10.5</v>
      </c>
      <c r="P1890">
        <v>0.66990291262135904</v>
      </c>
    </row>
    <row r="1891" spans="1:16" x14ac:dyDescent="0.2">
      <c r="A1891" t="s">
        <v>5746</v>
      </c>
      <c r="B1891">
        <v>0.30811948758083202</v>
      </c>
      <c r="C1891">
        <v>18.938321923600402</v>
      </c>
      <c r="D1891">
        <v>0.53525152176221202</v>
      </c>
      <c r="E1891">
        <v>0.610177049090454</v>
      </c>
      <c r="F1891">
        <v>0.99916976934644897</v>
      </c>
      <c r="G1891">
        <v>-4.6717202934886304</v>
      </c>
      <c r="H1891" t="s">
        <v>5747</v>
      </c>
      <c r="I1891" t="s">
        <v>5748</v>
      </c>
      <c r="J1891">
        <v>5901</v>
      </c>
      <c r="K1891" t="s">
        <v>5746</v>
      </c>
      <c r="L1891">
        <v>705</v>
      </c>
      <c r="M1891">
        <v>235</v>
      </c>
      <c r="N1891">
        <v>516781.58</v>
      </c>
      <c r="O1891">
        <v>25</v>
      </c>
      <c r="P1891">
        <v>0.97021276595744699</v>
      </c>
    </row>
    <row r="1892" spans="1:16" x14ac:dyDescent="0.2">
      <c r="A1892" t="s">
        <v>5749</v>
      </c>
      <c r="B1892">
        <v>-7.3081857332898195E-2</v>
      </c>
      <c r="C1892">
        <v>19.4151094531132</v>
      </c>
      <c r="D1892">
        <v>-0.46478771713301997</v>
      </c>
      <c r="E1892">
        <v>0.65715396628321798</v>
      </c>
      <c r="F1892">
        <v>0.99916976934644897</v>
      </c>
      <c r="G1892">
        <v>-4.6790466906398596</v>
      </c>
      <c r="H1892" t="s">
        <v>5750</v>
      </c>
      <c r="I1892" t="s">
        <v>5751</v>
      </c>
      <c r="J1892">
        <v>9349</v>
      </c>
      <c r="K1892" t="s">
        <v>5749</v>
      </c>
      <c r="L1892">
        <v>423</v>
      </c>
      <c r="M1892">
        <v>141</v>
      </c>
      <c r="N1892">
        <v>693854.875</v>
      </c>
      <c r="O1892">
        <v>13</v>
      </c>
      <c r="P1892">
        <v>1</v>
      </c>
    </row>
    <row r="1893" spans="1:16" x14ac:dyDescent="0.2">
      <c r="A1893" t="s">
        <v>5752</v>
      </c>
      <c r="B1893">
        <v>0.22781434688712601</v>
      </c>
      <c r="C1893">
        <v>13.340794729162299</v>
      </c>
      <c r="D1893">
        <v>0.84828607587767502</v>
      </c>
      <c r="E1893">
        <v>0.42622285941718302</v>
      </c>
      <c r="F1893">
        <v>0.99916976934644897</v>
      </c>
      <c r="G1893">
        <v>-4.6295382502662603</v>
      </c>
      <c r="H1893" t="s">
        <v>5753</v>
      </c>
      <c r="I1893" t="s">
        <v>5754</v>
      </c>
      <c r="J1893">
        <v>5906</v>
      </c>
      <c r="K1893" t="s">
        <v>5752</v>
      </c>
      <c r="L1893">
        <v>555</v>
      </c>
      <c r="M1893">
        <v>185</v>
      </c>
      <c r="N1893">
        <v>10862.859</v>
      </c>
      <c r="O1893">
        <v>2</v>
      </c>
      <c r="P1893">
        <v>0.151351351351351</v>
      </c>
    </row>
    <row r="1894" spans="1:16" x14ac:dyDescent="0.2">
      <c r="A1894" t="s">
        <v>5755</v>
      </c>
      <c r="B1894">
        <v>-7.8030340275987001E-2</v>
      </c>
      <c r="C1894">
        <v>18.821462039740599</v>
      </c>
      <c r="D1894">
        <v>-0.59590578195810995</v>
      </c>
      <c r="E1894">
        <v>0.57126850348367397</v>
      </c>
      <c r="F1894">
        <v>0.99916976934644897</v>
      </c>
      <c r="G1894">
        <v>-4.6647175212332304</v>
      </c>
      <c r="H1894" t="s">
        <v>5756</v>
      </c>
      <c r="I1894" t="s">
        <v>5757</v>
      </c>
      <c r="J1894">
        <v>6209</v>
      </c>
      <c r="K1894" t="s">
        <v>5755</v>
      </c>
      <c r="L1894">
        <v>459</v>
      </c>
      <c r="M1894">
        <v>153</v>
      </c>
      <c r="N1894">
        <v>455393.435</v>
      </c>
      <c r="O1894">
        <v>18</v>
      </c>
      <c r="P1894">
        <v>0.71895424836601296</v>
      </c>
    </row>
    <row r="1895" spans="1:16" x14ac:dyDescent="0.2">
      <c r="A1895" t="s">
        <v>5758</v>
      </c>
      <c r="B1895">
        <v>-7.0619935117399293E-2</v>
      </c>
      <c r="C1895">
        <v>17.9619414311748</v>
      </c>
      <c r="D1895">
        <v>-0.53136085939873401</v>
      </c>
      <c r="E1895">
        <v>0.61272231841514602</v>
      </c>
      <c r="F1895">
        <v>0.99916976934644897</v>
      </c>
      <c r="G1895">
        <v>-4.6721479487845601</v>
      </c>
      <c r="H1895" t="s">
        <v>5759</v>
      </c>
      <c r="I1895" t="s">
        <v>5760</v>
      </c>
      <c r="J1895">
        <v>6229</v>
      </c>
      <c r="K1895" t="s">
        <v>5758</v>
      </c>
      <c r="L1895">
        <v>870</v>
      </c>
      <c r="M1895">
        <v>290</v>
      </c>
      <c r="N1895">
        <v>263455.03000000003</v>
      </c>
      <c r="O1895">
        <v>9</v>
      </c>
      <c r="P1895">
        <v>0.22758620689655201</v>
      </c>
    </row>
    <row r="1896" spans="1:16" x14ac:dyDescent="0.2">
      <c r="A1896" t="s">
        <v>5761</v>
      </c>
      <c r="B1896">
        <v>-7.5007786525205199E-3</v>
      </c>
      <c r="C1896">
        <v>18.027371660037801</v>
      </c>
      <c r="D1896">
        <v>-2.48797212796419E-2</v>
      </c>
      <c r="E1896">
        <v>0.980892647613272</v>
      </c>
      <c r="F1896">
        <v>0.99916976934644897</v>
      </c>
      <c r="G1896">
        <v>-4.7023265650269703</v>
      </c>
      <c r="H1896" t="s">
        <v>5762</v>
      </c>
      <c r="I1896" t="s">
        <v>5763</v>
      </c>
      <c r="J1896">
        <v>6230</v>
      </c>
      <c r="K1896" t="s">
        <v>5761</v>
      </c>
      <c r="L1896">
        <v>378</v>
      </c>
      <c r="M1896">
        <v>126</v>
      </c>
      <c r="N1896">
        <v>264246.61</v>
      </c>
      <c r="O1896">
        <v>7</v>
      </c>
      <c r="P1896">
        <v>0.50793650793650802</v>
      </c>
    </row>
    <row r="1897" spans="1:16" x14ac:dyDescent="0.2">
      <c r="A1897" t="s">
        <v>5764</v>
      </c>
      <c r="B1897">
        <v>-0.235238970890327</v>
      </c>
      <c r="C1897">
        <v>15.9593813276012</v>
      </c>
      <c r="D1897">
        <v>-0.58456639540418398</v>
      </c>
      <c r="E1897">
        <v>0.57843034464131204</v>
      </c>
      <c r="F1897">
        <v>0.99916976934644897</v>
      </c>
      <c r="G1897">
        <v>-4.6660738285332704</v>
      </c>
      <c r="H1897" t="s">
        <v>5765</v>
      </c>
      <c r="I1897" t="s">
        <v>5766</v>
      </c>
      <c r="J1897">
        <v>6231</v>
      </c>
      <c r="K1897" t="s">
        <v>5764</v>
      </c>
      <c r="L1897">
        <v>348</v>
      </c>
      <c r="M1897">
        <v>116</v>
      </c>
      <c r="N1897">
        <v>81749.429499999998</v>
      </c>
      <c r="O1897">
        <v>7.5</v>
      </c>
      <c r="P1897">
        <v>0.76293103448275901</v>
      </c>
    </row>
    <row r="1898" spans="1:16" x14ac:dyDescent="0.2">
      <c r="A1898" t="s">
        <v>5767</v>
      </c>
      <c r="B1898">
        <v>0.24168848053070099</v>
      </c>
      <c r="C1898">
        <v>18.997695564978098</v>
      </c>
      <c r="D1898">
        <v>0.88226259783133298</v>
      </c>
      <c r="E1898">
        <v>0.40887975093067203</v>
      </c>
      <c r="F1898">
        <v>0.99916976934644897</v>
      </c>
      <c r="G1898">
        <v>-4.6241625029845004</v>
      </c>
      <c r="H1898" t="s">
        <v>5768</v>
      </c>
      <c r="I1898" t="s">
        <v>5769</v>
      </c>
      <c r="J1898">
        <v>6234</v>
      </c>
      <c r="K1898" t="s">
        <v>5767</v>
      </c>
      <c r="L1898">
        <v>210</v>
      </c>
      <c r="M1898">
        <v>70</v>
      </c>
      <c r="N1898">
        <v>532640.02</v>
      </c>
      <c r="O1898">
        <v>7.5</v>
      </c>
      <c r="P1898">
        <v>1</v>
      </c>
    </row>
    <row r="1899" spans="1:16" x14ac:dyDescent="0.2">
      <c r="A1899" t="s">
        <v>5770</v>
      </c>
      <c r="B1899">
        <v>-0.229263604966398</v>
      </c>
      <c r="C1899">
        <v>16.291626218480999</v>
      </c>
      <c r="D1899">
        <v>-0.44385880883794498</v>
      </c>
      <c r="E1899">
        <v>0.67145188429831204</v>
      </c>
      <c r="F1899">
        <v>0.99916976934644897</v>
      </c>
      <c r="G1899">
        <v>-4.6810476608360601</v>
      </c>
      <c r="H1899" t="s">
        <v>5771</v>
      </c>
      <c r="I1899" t="s">
        <v>5772</v>
      </c>
      <c r="J1899">
        <v>2197</v>
      </c>
      <c r="K1899" t="s">
        <v>5770</v>
      </c>
      <c r="L1899">
        <v>402</v>
      </c>
      <c r="M1899">
        <v>134</v>
      </c>
      <c r="N1899">
        <v>89006.644499999995</v>
      </c>
      <c r="O1899">
        <v>3</v>
      </c>
      <c r="P1899">
        <v>0.15671641791044799</v>
      </c>
    </row>
    <row r="1900" spans="1:16" x14ac:dyDescent="0.2">
      <c r="A1900" t="s">
        <v>5773</v>
      </c>
      <c r="B1900">
        <v>-0.155028903575957</v>
      </c>
      <c r="C1900">
        <v>15.774177113335201</v>
      </c>
      <c r="D1900">
        <v>-1.1258333331311901</v>
      </c>
      <c r="E1900">
        <v>0.29983511983292999</v>
      </c>
      <c r="F1900">
        <v>0.99916976934644897</v>
      </c>
      <c r="G1900">
        <v>-4.5823206485444796</v>
      </c>
      <c r="H1900" t="s">
        <v>5774</v>
      </c>
      <c r="I1900" t="s">
        <v>5775</v>
      </c>
      <c r="J1900">
        <v>2782</v>
      </c>
      <c r="K1900" t="s">
        <v>5773</v>
      </c>
      <c r="L1900">
        <v>1023</v>
      </c>
      <c r="M1900">
        <v>341</v>
      </c>
      <c r="N1900">
        <v>54954.369500000001</v>
      </c>
      <c r="O1900">
        <v>9</v>
      </c>
      <c r="P1900">
        <v>0.46627565982404701</v>
      </c>
    </row>
    <row r="1901" spans="1:16" x14ac:dyDescent="0.2">
      <c r="A1901" t="s">
        <v>5776</v>
      </c>
      <c r="B1901">
        <v>-0.15389024708535201</v>
      </c>
      <c r="C1901">
        <v>12.8415469123298</v>
      </c>
      <c r="D1901">
        <v>-0.46202162376857298</v>
      </c>
      <c r="E1901">
        <v>0.65903491906026901</v>
      </c>
      <c r="F1901">
        <v>0.99916976934644897</v>
      </c>
      <c r="G1901">
        <v>-4.6793158422629704</v>
      </c>
      <c r="H1901" t="s">
        <v>5777</v>
      </c>
      <c r="I1901" t="s">
        <v>5778</v>
      </c>
      <c r="J1901">
        <v>5441</v>
      </c>
      <c r="K1901" t="s">
        <v>5776</v>
      </c>
      <c r="L1901">
        <v>204</v>
      </c>
      <c r="M1901">
        <v>68</v>
      </c>
      <c r="N1901">
        <v>8650.7044999999998</v>
      </c>
      <c r="O1901">
        <v>1</v>
      </c>
      <c r="P1901">
        <v>0.161764705882353</v>
      </c>
    </row>
    <row r="1902" spans="1:16" x14ac:dyDescent="0.2">
      <c r="A1902" t="s">
        <v>5779</v>
      </c>
      <c r="B1902">
        <v>0.13663395135738199</v>
      </c>
      <c r="C1902">
        <v>15.1329868698265</v>
      </c>
      <c r="D1902">
        <v>0.821485581629402</v>
      </c>
      <c r="E1902">
        <v>0.44027482774758198</v>
      </c>
      <c r="F1902">
        <v>0.99916976934644897</v>
      </c>
      <c r="G1902">
        <v>-4.63368315762329</v>
      </c>
      <c r="H1902" t="s">
        <v>5780</v>
      </c>
      <c r="I1902" t="s">
        <v>5781</v>
      </c>
      <c r="J1902">
        <v>9978</v>
      </c>
      <c r="K1902" t="s">
        <v>5779</v>
      </c>
      <c r="L1902">
        <v>327</v>
      </c>
      <c r="M1902">
        <v>109</v>
      </c>
      <c r="N1902">
        <v>33110.209000000003</v>
      </c>
      <c r="O1902">
        <v>3.5</v>
      </c>
      <c r="P1902">
        <v>0.44036697247706402</v>
      </c>
    </row>
    <row r="1903" spans="1:16" x14ac:dyDescent="0.2">
      <c r="A1903" t="s">
        <v>5782</v>
      </c>
      <c r="B1903">
        <v>9.5520206777798905E-2</v>
      </c>
      <c r="C1903">
        <v>17.0752303251145</v>
      </c>
      <c r="D1903">
        <v>0.38475130343775099</v>
      </c>
      <c r="E1903">
        <v>0.71262171960661103</v>
      </c>
      <c r="F1903">
        <v>0.99916976934644897</v>
      </c>
      <c r="G1903">
        <v>-4.6862484453040603</v>
      </c>
      <c r="H1903" t="s">
        <v>5783</v>
      </c>
      <c r="I1903" t="s">
        <v>5784</v>
      </c>
      <c r="J1903">
        <v>2783</v>
      </c>
      <c r="K1903" t="s">
        <v>5782</v>
      </c>
      <c r="L1903">
        <v>1023</v>
      </c>
      <c r="M1903">
        <v>341</v>
      </c>
      <c r="N1903">
        <v>138191.34</v>
      </c>
      <c r="O1903">
        <v>19.5</v>
      </c>
      <c r="P1903">
        <v>0.64516129032258096</v>
      </c>
    </row>
    <row r="1904" spans="1:16" x14ac:dyDescent="0.2">
      <c r="A1904" t="s">
        <v>5785</v>
      </c>
      <c r="B1904">
        <v>0.303213927529772</v>
      </c>
      <c r="C1904">
        <v>18.267480587188601</v>
      </c>
      <c r="D1904">
        <v>0.75039192287505496</v>
      </c>
      <c r="E1904">
        <v>0.47913069770318201</v>
      </c>
      <c r="F1904">
        <v>0.99916976934644897</v>
      </c>
      <c r="G1904">
        <v>-4.6442411157023296</v>
      </c>
      <c r="H1904" t="s">
        <v>5786</v>
      </c>
      <c r="I1904" t="s">
        <v>5787</v>
      </c>
      <c r="J1904">
        <v>6156</v>
      </c>
      <c r="K1904" t="s">
        <v>5785</v>
      </c>
      <c r="L1904">
        <v>348</v>
      </c>
      <c r="M1904">
        <v>116</v>
      </c>
      <c r="N1904">
        <v>326790.28000000003</v>
      </c>
      <c r="O1904">
        <v>10</v>
      </c>
      <c r="P1904">
        <v>0.95258620689655205</v>
      </c>
    </row>
    <row r="1905" spans="1:16" x14ac:dyDescent="0.2">
      <c r="A1905" t="s">
        <v>5788</v>
      </c>
      <c r="B1905">
        <v>-0.19329778112235399</v>
      </c>
      <c r="C1905">
        <v>17.1287806063192</v>
      </c>
      <c r="D1905">
        <v>-1.2084448391826099</v>
      </c>
      <c r="E1905">
        <v>0.26873639954676998</v>
      </c>
      <c r="F1905">
        <v>0.99916976934644897</v>
      </c>
      <c r="G1905">
        <v>-4.5671152209418002</v>
      </c>
      <c r="H1905" t="s">
        <v>5789</v>
      </c>
      <c r="I1905" t="s">
        <v>5790</v>
      </c>
      <c r="J1905">
        <v>6160</v>
      </c>
      <c r="K1905" t="s">
        <v>5788</v>
      </c>
      <c r="L1905">
        <v>393</v>
      </c>
      <c r="M1905">
        <v>131</v>
      </c>
      <c r="N1905">
        <v>141996.44</v>
      </c>
      <c r="O1905">
        <v>8.5</v>
      </c>
      <c r="P1905">
        <v>0.66412213740458004</v>
      </c>
    </row>
    <row r="1906" spans="1:16" x14ac:dyDescent="0.2">
      <c r="A1906" t="s">
        <v>5791</v>
      </c>
      <c r="B1906">
        <v>-7.0240874689044802E-2</v>
      </c>
      <c r="C1906">
        <v>17.476347794584701</v>
      </c>
      <c r="D1906">
        <v>-0.44123601245475902</v>
      </c>
      <c r="E1906">
        <v>0.67325432945511099</v>
      </c>
      <c r="F1906">
        <v>0.99916976934644897</v>
      </c>
      <c r="G1906">
        <v>-4.6812926221893996</v>
      </c>
      <c r="H1906" t="s">
        <v>5792</v>
      </c>
      <c r="I1906" t="s">
        <v>5793</v>
      </c>
      <c r="J1906">
        <v>4736</v>
      </c>
      <c r="K1906" t="s">
        <v>5791</v>
      </c>
      <c r="L1906">
        <v>654</v>
      </c>
      <c r="M1906">
        <v>218</v>
      </c>
      <c r="N1906">
        <v>184774.27499999999</v>
      </c>
      <c r="O1906">
        <v>22.5</v>
      </c>
      <c r="P1906">
        <v>0.88532110091743099</v>
      </c>
    </row>
    <row r="1907" spans="1:16" x14ac:dyDescent="0.2">
      <c r="A1907" t="s">
        <v>5794</v>
      </c>
      <c r="B1907">
        <v>0.37105853232821001</v>
      </c>
      <c r="C1907">
        <v>17.849558934971999</v>
      </c>
      <c r="D1907">
        <v>0.83230973303689204</v>
      </c>
      <c r="E1907">
        <v>0.43456010659452199</v>
      </c>
      <c r="F1907">
        <v>0.99916976934644897</v>
      </c>
      <c r="G1907">
        <v>-4.6320195286638803</v>
      </c>
      <c r="H1907" t="s">
        <v>5795</v>
      </c>
      <c r="I1907" t="s">
        <v>5796</v>
      </c>
      <c r="J1907">
        <v>6161</v>
      </c>
      <c r="K1907" t="s">
        <v>5794</v>
      </c>
      <c r="L1907">
        <v>462</v>
      </c>
      <c r="M1907">
        <v>154</v>
      </c>
      <c r="N1907">
        <v>267554.08</v>
      </c>
      <c r="O1907">
        <v>13</v>
      </c>
      <c r="P1907">
        <v>0.77922077922077904</v>
      </c>
    </row>
    <row r="1908" spans="1:16" x14ac:dyDescent="0.2">
      <c r="A1908" t="s">
        <v>5797</v>
      </c>
      <c r="B1908">
        <v>3.4140920428004803E-2</v>
      </c>
      <c r="C1908">
        <v>18.0814675268612</v>
      </c>
      <c r="D1908">
        <v>0.18535674366510199</v>
      </c>
      <c r="E1908">
        <v>0.85856395956222598</v>
      </c>
      <c r="F1908">
        <v>0.99916976934644897</v>
      </c>
      <c r="G1908">
        <v>-4.6985893478932601</v>
      </c>
      <c r="H1908" t="s">
        <v>5798</v>
      </c>
      <c r="I1908" t="s">
        <v>5799</v>
      </c>
      <c r="J1908">
        <v>6135</v>
      </c>
      <c r="K1908" t="s">
        <v>5797</v>
      </c>
      <c r="L1908">
        <v>537</v>
      </c>
      <c r="M1908">
        <v>179</v>
      </c>
      <c r="N1908">
        <v>270099.03000000003</v>
      </c>
      <c r="O1908">
        <v>15</v>
      </c>
      <c r="P1908">
        <v>0.988826815642458</v>
      </c>
    </row>
    <row r="1909" spans="1:16" x14ac:dyDescent="0.2">
      <c r="A1909" t="s">
        <v>5800</v>
      </c>
      <c r="B1909">
        <v>0.181253530903774</v>
      </c>
      <c r="C1909">
        <v>17.719914497577399</v>
      </c>
      <c r="D1909">
        <v>0.57307170896833803</v>
      </c>
      <c r="E1909">
        <v>0.58574354766630998</v>
      </c>
      <c r="F1909">
        <v>0.99916976934644897</v>
      </c>
      <c r="G1909">
        <v>-4.6674268688361504</v>
      </c>
      <c r="H1909" t="s">
        <v>5801</v>
      </c>
      <c r="I1909" t="s">
        <v>5802</v>
      </c>
      <c r="J1909">
        <v>6132</v>
      </c>
      <c r="K1909" t="s">
        <v>5800</v>
      </c>
      <c r="L1909">
        <v>774</v>
      </c>
      <c r="M1909">
        <v>258</v>
      </c>
      <c r="N1909">
        <v>222866.6</v>
      </c>
      <c r="O1909">
        <v>23</v>
      </c>
      <c r="P1909">
        <v>1</v>
      </c>
    </row>
    <row r="1910" spans="1:16" x14ac:dyDescent="0.2">
      <c r="A1910" t="s">
        <v>5803</v>
      </c>
      <c r="B1910">
        <v>0.23113069878880699</v>
      </c>
      <c r="C1910">
        <v>19.978020850577099</v>
      </c>
      <c r="D1910">
        <v>0.66432295042642597</v>
      </c>
      <c r="E1910">
        <v>0.52919260025497805</v>
      </c>
      <c r="F1910">
        <v>0.99916976934644897</v>
      </c>
      <c r="G1910">
        <v>-4.6560944367931203</v>
      </c>
      <c r="H1910" t="s">
        <v>5804</v>
      </c>
      <c r="I1910" t="s">
        <v>5805</v>
      </c>
      <c r="J1910">
        <v>5478</v>
      </c>
      <c r="K1910" t="s">
        <v>5803</v>
      </c>
      <c r="L1910">
        <v>498</v>
      </c>
      <c r="M1910">
        <v>166</v>
      </c>
      <c r="N1910">
        <v>1008243.3</v>
      </c>
      <c r="O1910">
        <v>26</v>
      </c>
      <c r="P1910">
        <v>1</v>
      </c>
    </row>
    <row r="1911" spans="1:16" x14ac:dyDescent="0.2">
      <c r="A1911" t="s">
        <v>5806</v>
      </c>
      <c r="B1911">
        <v>0.33003259208913999</v>
      </c>
      <c r="C1911">
        <v>16.8141517949662</v>
      </c>
      <c r="D1911">
        <v>0.67937826786935096</v>
      </c>
      <c r="E1911">
        <v>0.52020128065490601</v>
      </c>
      <c r="F1911">
        <v>0.99916976934644897</v>
      </c>
      <c r="G1911">
        <v>-4.6540991718796096</v>
      </c>
      <c r="H1911" t="s">
        <v>5807</v>
      </c>
      <c r="I1911" t="s">
        <v>5808</v>
      </c>
      <c r="J1911">
        <v>2280</v>
      </c>
      <c r="K1911" t="s">
        <v>5806</v>
      </c>
      <c r="L1911">
        <v>390</v>
      </c>
      <c r="M1911">
        <v>130</v>
      </c>
      <c r="N1911">
        <v>124188.295</v>
      </c>
      <c r="O1911">
        <v>10</v>
      </c>
      <c r="P1911">
        <v>1</v>
      </c>
    </row>
    <row r="1912" spans="1:16" x14ac:dyDescent="0.2">
      <c r="A1912" t="s">
        <v>5809</v>
      </c>
      <c r="B1912">
        <v>0.33192711869629599</v>
      </c>
      <c r="C1912">
        <v>20.819688060998502</v>
      </c>
      <c r="D1912">
        <v>0.66376494285906795</v>
      </c>
      <c r="E1912">
        <v>0.529527734942563</v>
      </c>
      <c r="F1912">
        <v>0.99916976934644897</v>
      </c>
      <c r="G1912">
        <v>-4.6561677290510204</v>
      </c>
      <c r="H1912" t="s">
        <v>5810</v>
      </c>
      <c r="I1912" t="s">
        <v>5811</v>
      </c>
      <c r="J1912">
        <v>6233</v>
      </c>
      <c r="K1912" t="s">
        <v>5809</v>
      </c>
      <c r="L1912">
        <v>471</v>
      </c>
      <c r="M1912">
        <v>157</v>
      </c>
      <c r="N1912">
        <v>2011802.35</v>
      </c>
      <c r="O1912">
        <v>18</v>
      </c>
      <c r="P1912">
        <v>1</v>
      </c>
    </row>
    <row r="1913" spans="1:16" x14ac:dyDescent="0.2">
      <c r="A1913" t="s">
        <v>5812</v>
      </c>
      <c r="B1913">
        <v>8.6486022134986101E-2</v>
      </c>
      <c r="C1913">
        <v>14.5533268117047</v>
      </c>
      <c r="D1913">
        <v>0.57085039860713505</v>
      </c>
      <c r="E1913">
        <v>0.58716293726088298</v>
      </c>
      <c r="F1913">
        <v>0.99916976934644897</v>
      </c>
      <c r="G1913">
        <v>-4.6676857823087099</v>
      </c>
      <c r="H1913" t="s">
        <v>5813</v>
      </c>
      <c r="I1913" t="s">
        <v>5814</v>
      </c>
      <c r="J1913">
        <v>2885</v>
      </c>
      <c r="K1913" t="s">
        <v>5812</v>
      </c>
      <c r="L1913">
        <v>654</v>
      </c>
      <c r="M1913">
        <v>218</v>
      </c>
      <c r="N1913">
        <v>23910.086500000001</v>
      </c>
      <c r="O1913">
        <v>9.5</v>
      </c>
      <c r="P1913">
        <v>0.41513761467889898</v>
      </c>
    </row>
    <row r="1914" spans="1:16" x14ac:dyDescent="0.2">
      <c r="A1914" t="s">
        <v>5815</v>
      </c>
      <c r="B1914">
        <v>0.11055756874464601</v>
      </c>
      <c r="C1914">
        <v>16.1299087150385</v>
      </c>
      <c r="D1914">
        <v>0.489603908214781</v>
      </c>
      <c r="E1914">
        <v>0.64040080828375601</v>
      </c>
      <c r="F1914">
        <v>0.99916976934644897</v>
      </c>
      <c r="G1914">
        <v>-4.6765688376827397</v>
      </c>
      <c r="H1914" t="s">
        <v>5816</v>
      </c>
      <c r="I1914" t="s">
        <v>5817</v>
      </c>
      <c r="J1914">
        <v>6434</v>
      </c>
      <c r="K1914" t="s">
        <v>5815</v>
      </c>
      <c r="L1914">
        <v>867</v>
      </c>
      <c r="M1914">
        <v>289</v>
      </c>
      <c r="N1914">
        <v>80689.13</v>
      </c>
      <c r="O1914">
        <v>8.5</v>
      </c>
      <c r="P1914">
        <v>0.34948096885813201</v>
      </c>
    </row>
    <row r="1915" spans="1:16" x14ac:dyDescent="0.2">
      <c r="A1915" t="s">
        <v>5818</v>
      </c>
      <c r="B1915">
        <v>0.184929393229531</v>
      </c>
      <c r="C1915">
        <v>17.300446447817301</v>
      </c>
      <c r="D1915">
        <v>0.350502236008785</v>
      </c>
      <c r="E1915">
        <v>0.73697444056797701</v>
      </c>
      <c r="F1915">
        <v>0.99916976934644897</v>
      </c>
      <c r="G1915">
        <v>-4.6889493702648304</v>
      </c>
      <c r="H1915" t="s">
        <v>5819</v>
      </c>
      <c r="I1915" t="s">
        <v>5820</v>
      </c>
      <c r="J1915">
        <v>5879</v>
      </c>
      <c r="K1915" t="s">
        <v>5818</v>
      </c>
      <c r="L1915">
        <v>678</v>
      </c>
      <c r="M1915">
        <v>226</v>
      </c>
      <c r="N1915">
        <v>165042.10999999999</v>
      </c>
      <c r="O1915">
        <v>11</v>
      </c>
      <c r="P1915">
        <v>0.53097345132743401</v>
      </c>
    </row>
    <row r="1916" spans="1:16" x14ac:dyDescent="0.2">
      <c r="A1916" t="s">
        <v>5821</v>
      </c>
      <c r="B1916">
        <v>1.5656454494333599E-2</v>
      </c>
      <c r="C1916">
        <v>16.443438657923799</v>
      </c>
      <c r="D1916">
        <v>0.114445556516644</v>
      </c>
      <c r="E1916">
        <v>0.91231720707337705</v>
      </c>
      <c r="F1916">
        <v>0.99916976934644897</v>
      </c>
      <c r="G1916">
        <v>-4.7009402223894803</v>
      </c>
      <c r="H1916" t="s">
        <v>5822</v>
      </c>
      <c r="I1916" t="s">
        <v>5823</v>
      </c>
      <c r="J1916">
        <v>163</v>
      </c>
      <c r="K1916" t="s">
        <v>5821</v>
      </c>
      <c r="L1916">
        <v>2856</v>
      </c>
      <c r="M1916">
        <v>952</v>
      </c>
      <c r="N1916">
        <v>87675.687000000005</v>
      </c>
      <c r="O1916">
        <v>50.5</v>
      </c>
      <c r="P1916">
        <v>0.75</v>
      </c>
    </row>
    <row r="1917" spans="1:16" x14ac:dyDescent="0.2">
      <c r="A1917" t="s">
        <v>5824</v>
      </c>
      <c r="B1917">
        <v>-0.22661056248418601</v>
      </c>
      <c r="C1917">
        <v>15.02009004848</v>
      </c>
      <c r="D1917">
        <v>-1.4494914295403301</v>
      </c>
      <c r="E1917">
        <v>0.19338750997672499</v>
      </c>
      <c r="F1917">
        <v>0.99916976934644897</v>
      </c>
      <c r="G1917">
        <v>-4.5210968005253802</v>
      </c>
      <c r="H1917" t="s">
        <v>5825</v>
      </c>
      <c r="I1917" t="s">
        <v>5826</v>
      </c>
      <c r="J1917">
        <v>2778</v>
      </c>
      <c r="K1917" t="s">
        <v>5824</v>
      </c>
      <c r="L1917">
        <v>3117</v>
      </c>
      <c r="M1917">
        <v>1039</v>
      </c>
      <c r="N1917">
        <v>34903.787499999999</v>
      </c>
      <c r="O1917">
        <v>10.5</v>
      </c>
      <c r="P1917">
        <v>0.167468719923003</v>
      </c>
    </row>
    <row r="1918" spans="1:16" x14ac:dyDescent="0.2">
      <c r="A1918" t="s">
        <v>5827</v>
      </c>
      <c r="B1918">
        <v>-6.9214029541804197E-3</v>
      </c>
      <c r="C1918">
        <v>14.0680610298842</v>
      </c>
      <c r="D1918">
        <v>-2.0792504130781701E-2</v>
      </c>
      <c r="E1918">
        <v>0.98403101275618299</v>
      </c>
      <c r="F1918">
        <v>0.99916976934644897</v>
      </c>
      <c r="G1918">
        <v>-4.70234733983773</v>
      </c>
      <c r="H1918" t="s">
        <v>5828</v>
      </c>
      <c r="I1918" t="s">
        <v>5829</v>
      </c>
      <c r="J1918">
        <v>2770</v>
      </c>
      <c r="K1918" t="s">
        <v>5827</v>
      </c>
      <c r="L1918">
        <v>1065</v>
      </c>
      <c r="M1918">
        <v>355</v>
      </c>
      <c r="N1918">
        <v>15914.451999999999</v>
      </c>
      <c r="O1918">
        <v>8</v>
      </c>
      <c r="P1918">
        <v>0.30281690140845102</v>
      </c>
    </row>
    <row r="1919" spans="1:16" x14ac:dyDescent="0.2">
      <c r="A1919" t="s">
        <v>5830</v>
      </c>
      <c r="B1919">
        <v>0.207961796572743</v>
      </c>
      <c r="C1919">
        <v>12.4922627068719</v>
      </c>
      <c r="D1919">
        <v>0.31236118181446199</v>
      </c>
      <c r="E1919">
        <v>0.76448525409444001</v>
      </c>
      <c r="F1919">
        <v>0.99916976934644897</v>
      </c>
      <c r="G1919">
        <v>-4.6916797245363799</v>
      </c>
      <c r="H1919" t="s">
        <v>5831</v>
      </c>
      <c r="I1919" t="s">
        <v>5832</v>
      </c>
      <c r="J1919">
        <v>5534</v>
      </c>
      <c r="K1919" t="s">
        <v>5830</v>
      </c>
      <c r="L1919">
        <v>570</v>
      </c>
      <c r="M1919">
        <v>190</v>
      </c>
      <c r="N1919">
        <v>5134.1580000000004</v>
      </c>
      <c r="O1919">
        <v>4</v>
      </c>
      <c r="P1919">
        <v>0.53684210526315801</v>
      </c>
    </row>
    <row r="1920" spans="1:16" x14ac:dyDescent="0.2">
      <c r="A1920" t="s">
        <v>5833</v>
      </c>
      <c r="B1920">
        <v>-3.2883663161815201E-2</v>
      </c>
      <c r="C1920">
        <v>19.2425310490651</v>
      </c>
      <c r="D1920">
        <v>-0.14636740505017601</v>
      </c>
      <c r="E1920">
        <v>0.88803868270059405</v>
      </c>
      <c r="F1920">
        <v>0.99916976934644897</v>
      </c>
      <c r="G1920">
        <v>-4.70001792784704</v>
      </c>
      <c r="H1920" t="s">
        <v>5834</v>
      </c>
      <c r="I1920" t="s">
        <v>5835</v>
      </c>
      <c r="J1920">
        <v>7534</v>
      </c>
      <c r="K1920" t="s">
        <v>5833</v>
      </c>
      <c r="L1920">
        <v>739</v>
      </c>
      <c r="M1920">
        <v>246</v>
      </c>
      <c r="N1920">
        <v>604766.18999999994</v>
      </c>
      <c r="O1920">
        <v>33</v>
      </c>
      <c r="P1920">
        <v>1</v>
      </c>
    </row>
    <row r="1921" spans="1:16" x14ac:dyDescent="0.2">
      <c r="A1921" t="s">
        <v>5836</v>
      </c>
      <c r="B1921">
        <v>8.0468915900270901E-2</v>
      </c>
      <c r="C1921">
        <v>15.275968101729299</v>
      </c>
      <c r="D1921">
        <v>0.39097020870652799</v>
      </c>
      <c r="E1921">
        <v>0.70823756033400098</v>
      </c>
      <c r="F1921">
        <v>0.99916976934644897</v>
      </c>
      <c r="G1921">
        <v>-4.6857331208101396</v>
      </c>
      <c r="H1921" t="s">
        <v>5837</v>
      </c>
      <c r="I1921" t="s">
        <v>5838</v>
      </c>
      <c r="J1921">
        <v>5520</v>
      </c>
      <c r="K1921" t="s">
        <v>5836</v>
      </c>
      <c r="L1921">
        <v>1374</v>
      </c>
      <c r="M1921">
        <v>458</v>
      </c>
      <c r="N1921">
        <v>38533.050999999999</v>
      </c>
      <c r="O1921">
        <v>12.5</v>
      </c>
      <c r="P1921">
        <v>0.43558951965065501</v>
      </c>
    </row>
    <row r="1922" spans="1:16" x14ac:dyDescent="0.2">
      <c r="A1922" t="s">
        <v>5839</v>
      </c>
      <c r="B1922">
        <v>-0.20012410642981299</v>
      </c>
      <c r="C1922">
        <v>15.3099179699897</v>
      </c>
      <c r="D1922">
        <v>-1.42684761650132</v>
      </c>
      <c r="E1922">
        <v>0.19955986952339899</v>
      </c>
      <c r="F1922">
        <v>0.99916976934644897</v>
      </c>
      <c r="G1922">
        <v>-4.5254852589323002</v>
      </c>
      <c r="H1922" t="s">
        <v>5840</v>
      </c>
      <c r="I1922" t="s">
        <v>5841</v>
      </c>
      <c r="J1922">
        <v>7341</v>
      </c>
      <c r="K1922" t="s">
        <v>5839</v>
      </c>
      <c r="L1922">
        <v>441</v>
      </c>
      <c r="M1922">
        <v>147</v>
      </c>
      <c r="N1922">
        <v>39150.235000000001</v>
      </c>
      <c r="O1922">
        <v>3</v>
      </c>
      <c r="P1922">
        <v>0.19047619047618999</v>
      </c>
    </row>
    <row r="1923" spans="1:16" x14ac:dyDescent="0.2">
      <c r="A1923" t="s">
        <v>5842</v>
      </c>
      <c r="B1923">
        <v>-2.70042475842249E-2</v>
      </c>
      <c r="C1923">
        <v>15.0606533732385</v>
      </c>
      <c r="D1923">
        <v>-0.17176231019044799</v>
      </c>
      <c r="E1923">
        <v>0.86881579861729197</v>
      </c>
      <c r="F1923">
        <v>0.99916976934644897</v>
      </c>
      <c r="G1923">
        <v>-4.6991249877833896</v>
      </c>
      <c r="H1923" t="s">
        <v>5843</v>
      </c>
      <c r="I1923" t="s">
        <v>5844</v>
      </c>
      <c r="J1923">
        <v>8655</v>
      </c>
      <c r="K1923" t="s">
        <v>5842</v>
      </c>
      <c r="L1923">
        <v>270</v>
      </c>
      <c r="M1923">
        <v>90</v>
      </c>
      <c r="N1923">
        <v>33067.69</v>
      </c>
      <c r="O1923">
        <v>4</v>
      </c>
      <c r="P1923">
        <v>0.62222222222222201</v>
      </c>
    </row>
    <row r="1924" spans="1:16" x14ac:dyDescent="0.2">
      <c r="A1924" t="s">
        <v>5845</v>
      </c>
      <c r="B1924">
        <v>-0.183577067793502</v>
      </c>
      <c r="C1924">
        <v>15.5422350269733</v>
      </c>
      <c r="D1924">
        <v>-0.45599063468864698</v>
      </c>
      <c r="E1924">
        <v>0.66314530782838199</v>
      </c>
      <c r="F1924">
        <v>0.99916976934644897</v>
      </c>
      <c r="G1924">
        <v>-4.6798977426383797</v>
      </c>
      <c r="H1924" t="s">
        <v>5846</v>
      </c>
      <c r="I1924" t="s">
        <v>5847</v>
      </c>
      <c r="J1924">
        <v>6993</v>
      </c>
      <c r="K1924" t="s">
        <v>5845</v>
      </c>
      <c r="L1924">
        <v>342</v>
      </c>
      <c r="M1924">
        <v>114</v>
      </c>
      <c r="N1924">
        <v>46652.68</v>
      </c>
      <c r="O1924">
        <v>4</v>
      </c>
      <c r="P1924">
        <v>0.49122807017543901</v>
      </c>
    </row>
    <row r="1925" spans="1:16" x14ac:dyDescent="0.2">
      <c r="A1925" t="s">
        <v>5848</v>
      </c>
      <c r="B1925">
        <v>-0.193156453012648</v>
      </c>
      <c r="C1925">
        <v>17.3234775041863</v>
      </c>
      <c r="D1925">
        <v>-1.4539791956702799</v>
      </c>
      <c r="E1925">
        <v>0.192185018618036</v>
      </c>
      <c r="F1925">
        <v>0.99916976934644897</v>
      </c>
      <c r="G1925">
        <v>-4.5202261707413802</v>
      </c>
      <c r="H1925" t="s">
        <v>5849</v>
      </c>
      <c r="I1925" t="s">
        <v>5850</v>
      </c>
      <c r="J1925">
        <v>6169</v>
      </c>
      <c r="K1925" t="s">
        <v>5848</v>
      </c>
      <c r="L1925">
        <v>213</v>
      </c>
      <c r="M1925">
        <v>71</v>
      </c>
      <c r="N1925">
        <v>163551.65</v>
      </c>
      <c r="O1925">
        <v>7.5</v>
      </c>
      <c r="P1925">
        <v>0.971830985915493</v>
      </c>
    </row>
    <row r="1926" spans="1:16" x14ac:dyDescent="0.2">
      <c r="A1926" t="s">
        <v>5851</v>
      </c>
      <c r="B1926">
        <v>2.81824656517244E-2</v>
      </c>
      <c r="C1926">
        <v>15.198426925965199</v>
      </c>
      <c r="D1926">
        <v>9.1582379768720995E-2</v>
      </c>
      <c r="E1926">
        <v>0.92977052832490403</v>
      </c>
      <c r="F1926">
        <v>0.99916976934644897</v>
      </c>
      <c r="G1926">
        <v>-4.7014629739647598</v>
      </c>
      <c r="H1926" t="s">
        <v>5852</v>
      </c>
      <c r="I1926" t="s">
        <v>5853</v>
      </c>
      <c r="J1926">
        <v>6500</v>
      </c>
      <c r="K1926" t="s">
        <v>5851</v>
      </c>
      <c r="L1926">
        <v>492</v>
      </c>
      <c r="M1926">
        <v>164</v>
      </c>
      <c r="N1926">
        <v>38182.968500000003</v>
      </c>
      <c r="O1926">
        <v>11</v>
      </c>
      <c r="P1926">
        <v>0.81097560975609795</v>
      </c>
    </row>
    <row r="1927" spans="1:16" x14ac:dyDescent="0.2">
      <c r="A1927" t="s">
        <v>5854</v>
      </c>
      <c r="B1927">
        <v>3.0550779711390402E-2</v>
      </c>
      <c r="C1927">
        <v>17.316572686589399</v>
      </c>
      <c r="D1927">
        <v>0.107054178903734</v>
      </c>
      <c r="E1927">
        <v>0.917954404527351</v>
      </c>
      <c r="F1927">
        <v>0.99916976934644897</v>
      </c>
      <c r="G1927">
        <v>-4.7011218355011497</v>
      </c>
      <c r="H1927" t="s">
        <v>5855</v>
      </c>
      <c r="I1927" t="s">
        <v>5856</v>
      </c>
      <c r="J1927">
        <v>6227</v>
      </c>
      <c r="K1927" t="s">
        <v>5854</v>
      </c>
      <c r="L1927">
        <v>273</v>
      </c>
      <c r="M1927">
        <v>91</v>
      </c>
      <c r="N1927">
        <v>154206.125</v>
      </c>
      <c r="O1927">
        <v>11.5</v>
      </c>
      <c r="P1927">
        <v>1</v>
      </c>
    </row>
    <row r="1928" spans="1:16" x14ac:dyDescent="0.2">
      <c r="A1928" t="s">
        <v>5857</v>
      </c>
      <c r="B1928">
        <v>0.15878891570217099</v>
      </c>
      <c r="C1928">
        <v>18.6499887019868</v>
      </c>
      <c r="D1928">
        <v>0.54246658995422103</v>
      </c>
      <c r="E1928">
        <v>0.60547245128151606</v>
      </c>
      <c r="F1928">
        <v>0.99916976934644897</v>
      </c>
      <c r="G1928">
        <v>-4.67092023500288</v>
      </c>
      <c r="H1928" t="s">
        <v>5858</v>
      </c>
      <c r="I1928" t="s">
        <v>5859</v>
      </c>
      <c r="J1928">
        <v>1984</v>
      </c>
      <c r="K1928" t="s">
        <v>5857</v>
      </c>
      <c r="L1928">
        <v>561</v>
      </c>
      <c r="M1928">
        <v>187</v>
      </c>
      <c r="N1928">
        <v>412692.16</v>
      </c>
      <c r="O1928">
        <v>33</v>
      </c>
      <c r="P1928">
        <v>1</v>
      </c>
    </row>
    <row r="1929" spans="1:16" x14ac:dyDescent="0.2">
      <c r="A1929" t="s">
        <v>5860</v>
      </c>
      <c r="B1929">
        <v>0.27579163418421299</v>
      </c>
      <c r="C1929">
        <v>18.7752229887551</v>
      </c>
      <c r="D1929">
        <v>0.62334636684271105</v>
      </c>
      <c r="E1929">
        <v>0.55415645042250194</v>
      </c>
      <c r="F1929">
        <v>0.99916976934644897</v>
      </c>
      <c r="G1929">
        <v>-4.6613483236910103</v>
      </c>
      <c r="H1929" t="s">
        <v>5861</v>
      </c>
      <c r="I1929" t="s">
        <v>5862</v>
      </c>
      <c r="J1929">
        <v>10399</v>
      </c>
      <c r="K1929" t="s">
        <v>5860</v>
      </c>
      <c r="L1929">
        <v>965</v>
      </c>
      <c r="M1929">
        <v>322</v>
      </c>
      <c r="N1929">
        <v>463261.64</v>
      </c>
      <c r="O1929">
        <v>26</v>
      </c>
      <c r="P1929">
        <v>0.80745341614906796</v>
      </c>
    </row>
    <row r="1930" spans="1:16" x14ac:dyDescent="0.2">
      <c r="A1930" t="s">
        <v>5863</v>
      </c>
      <c r="B1930">
        <v>0.13592010919935801</v>
      </c>
      <c r="C1930">
        <v>21.169833056595099</v>
      </c>
      <c r="D1930">
        <v>0.54073554336973895</v>
      </c>
      <c r="E1930">
        <v>0.60659934097947499</v>
      </c>
      <c r="F1930">
        <v>0.99916976934644897</v>
      </c>
      <c r="G1930">
        <v>-4.6711130115604798</v>
      </c>
      <c r="H1930" t="s">
        <v>5864</v>
      </c>
      <c r="I1930" t="s">
        <v>5865</v>
      </c>
      <c r="J1930">
        <v>71</v>
      </c>
      <c r="K1930" t="s">
        <v>5863</v>
      </c>
      <c r="L1930">
        <v>1128</v>
      </c>
      <c r="M1930">
        <v>376</v>
      </c>
      <c r="N1930">
        <v>2146824.5</v>
      </c>
      <c r="O1930">
        <v>6</v>
      </c>
      <c r="P1930">
        <v>0.164893617021277</v>
      </c>
    </row>
    <row r="1931" spans="1:16" x14ac:dyDescent="0.2">
      <c r="A1931" t="s">
        <v>5866</v>
      </c>
      <c r="B1931">
        <v>3.5786022390244199E-2</v>
      </c>
      <c r="C1931">
        <v>16.677007642790201</v>
      </c>
      <c r="D1931">
        <v>0.21153841089917899</v>
      </c>
      <c r="E1931">
        <v>0.83890496257898595</v>
      </c>
      <c r="F1931">
        <v>0.99916976934644897</v>
      </c>
      <c r="G1931">
        <v>-4.6974452526474701</v>
      </c>
      <c r="H1931" t="s">
        <v>5867</v>
      </c>
      <c r="I1931" t="s">
        <v>5868</v>
      </c>
      <c r="J1931">
        <v>72</v>
      </c>
      <c r="K1931" t="s">
        <v>5866</v>
      </c>
      <c r="L1931">
        <v>1131</v>
      </c>
      <c r="M1931">
        <v>377</v>
      </c>
      <c r="N1931">
        <v>101276.7375</v>
      </c>
      <c r="O1931">
        <v>2</v>
      </c>
      <c r="P1931">
        <v>9.0185676392572897E-2</v>
      </c>
    </row>
    <row r="1932" spans="1:16" x14ac:dyDescent="0.2">
      <c r="A1932" t="s">
        <v>5869</v>
      </c>
      <c r="B1932">
        <v>-0.27171499438650998</v>
      </c>
      <c r="C1932">
        <v>14.3648404109254</v>
      </c>
      <c r="D1932">
        <v>-0.74797247768531405</v>
      </c>
      <c r="E1932">
        <v>0.48049313538802602</v>
      </c>
      <c r="F1932">
        <v>0.99916976934644897</v>
      </c>
      <c r="G1932">
        <v>-4.6445886798096296</v>
      </c>
      <c r="H1932" t="s">
        <v>5870</v>
      </c>
      <c r="I1932" t="s">
        <v>5871</v>
      </c>
      <c r="J1932">
        <v>6827</v>
      </c>
      <c r="K1932" t="s">
        <v>5869</v>
      </c>
      <c r="L1932">
        <v>354</v>
      </c>
      <c r="M1932">
        <v>118</v>
      </c>
      <c r="N1932">
        <v>19547.463</v>
      </c>
      <c r="O1932">
        <v>3</v>
      </c>
      <c r="P1932">
        <v>0.21186440677966101</v>
      </c>
    </row>
    <row r="1933" spans="1:16" x14ac:dyDescent="0.2">
      <c r="A1933" t="s">
        <v>5872</v>
      </c>
      <c r="B1933">
        <v>-0.28699636873587903</v>
      </c>
      <c r="C1933">
        <v>14.8797615943505</v>
      </c>
      <c r="D1933">
        <v>-1.8530437496096801</v>
      </c>
      <c r="E1933">
        <v>0.109244460968311</v>
      </c>
      <c r="F1933">
        <v>0.99916976934644897</v>
      </c>
      <c r="G1933">
        <v>-4.4430340068216596</v>
      </c>
      <c r="H1933" t="s">
        <v>5873</v>
      </c>
      <c r="I1933" t="s">
        <v>5874</v>
      </c>
      <c r="J1933">
        <v>7329</v>
      </c>
      <c r="K1933" t="s">
        <v>5872</v>
      </c>
      <c r="L1933">
        <v>633</v>
      </c>
      <c r="M1933">
        <v>211</v>
      </c>
      <c r="N1933">
        <v>30989.79</v>
      </c>
      <c r="O1933">
        <v>11</v>
      </c>
      <c r="P1933">
        <v>0.71090047393364897</v>
      </c>
    </row>
    <row r="1934" spans="1:16" x14ac:dyDescent="0.2">
      <c r="A1934" t="s">
        <v>5875</v>
      </c>
      <c r="B1934">
        <v>0.33712372955770997</v>
      </c>
      <c r="C1934">
        <v>17.058192457949701</v>
      </c>
      <c r="D1934">
        <v>0.50406609922395595</v>
      </c>
      <c r="E1934">
        <v>0.63074074105170397</v>
      </c>
      <c r="F1934">
        <v>0.99916976934644897</v>
      </c>
      <c r="G1934">
        <v>-4.6750730146970403</v>
      </c>
      <c r="H1934" t="s">
        <v>5876</v>
      </c>
      <c r="I1934" t="s">
        <v>5877</v>
      </c>
      <c r="J1934">
        <v>9168</v>
      </c>
      <c r="K1934" t="s">
        <v>5875</v>
      </c>
      <c r="L1934">
        <v>135</v>
      </c>
      <c r="M1934">
        <v>45</v>
      </c>
      <c r="N1934">
        <v>144832.11499999999</v>
      </c>
      <c r="O1934">
        <v>7</v>
      </c>
      <c r="P1934">
        <v>1</v>
      </c>
    </row>
    <row r="1935" spans="1:16" x14ac:dyDescent="0.2">
      <c r="A1935" t="s">
        <v>5878</v>
      </c>
      <c r="B1935">
        <v>-0.15069317773520999</v>
      </c>
      <c r="C1935">
        <v>15.2390940635827</v>
      </c>
      <c r="D1935">
        <v>-0.76096429437506896</v>
      </c>
      <c r="E1935">
        <v>0.47320798679146397</v>
      </c>
      <c r="F1935">
        <v>0.99916976934644897</v>
      </c>
      <c r="G1935">
        <v>-4.64271301592116</v>
      </c>
      <c r="H1935" t="s">
        <v>5879</v>
      </c>
      <c r="I1935" t="s">
        <v>5880</v>
      </c>
      <c r="J1935">
        <v>5515</v>
      </c>
      <c r="K1935" t="s">
        <v>5878</v>
      </c>
      <c r="L1935">
        <v>954</v>
      </c>
      <c r="M1935">
        <v>318</v>
      </c>
      <c r="N1935">
        <v>39347.519500000002</v>
      </c>
      <c r="O1935">
        <v>1</v>
      </c>
      <c r="P1935">
        <v>4.08805031446541E-2</v>
      </c>
    </row>
    <row r="1936" spans="1:16" x14ac:dyDescent="0.2">
      <c r="A1936" t="s">
        <v>5881</v>
      </c>
      <c r="B1936">
        <v>0.62320720129021001</v>
      </c>
      <c r="C1936">
        <v>17.7383264365054</v>
      </c>
      <c r="D1936">
        <v>1.39002575298105</v>
      </c>
      <c r="E1936">
        <v>0.20997828141444499</v>
      </c>
      <c r="F1936">
        <v>0.99916976934644897</v>
      </c>
      <c r="G1936">
        <v>-4.53260233135933</v>
      </c>
      <c r="H1936" t="s">
        <v>5882</v>
      </c>
      <c r="I1936" t="s">
        <v>5883</v>
      </c>
      <c r="J1936">
        <v>4904</v>
      </c>
      <c r="K1936" t="s">
        <v>5881</v>
      </c>
      <c r="L1936">
        <v>1124</v>
      </c>
      <c r="M1936">
        <v>375</v>
      </c>
      <c r="N1936">
        <v>234682.17</v>
      </c>
      <c r="O1936">
        <v>11</v>
      </c>
      <c r="P1936">
        <v>0.56666666666666698</v>
      </c>
    </row>
    <row r="1937" spans="1:16" x14ac:dyDescent="0.2">
      <c r="A1937" t="s">
        <v>5884</v>
      </c>
      <c r="B1937">
        <v>-9.3283065533707799E-2</v>
      </c>
      <c r="C1937">
        <v>14.8195813280291</v>
      </c>
      <c r="D1937">
        <v>-0.57093018895788294</v>
      </c>
      <c r="E1937">
        <v>0.58711191795042605</v>
      </c>
      <c r="F1937">
        <v>0.99916976934644897</v>
      </c>
      <c r="G1937">
        <v>-4.6676764964408397</v>
      </c>
      <c r="H1937" t="s">
        <v>5885</v>
      </c>
      <c r="I1937" t="s">
        <v>5886</v>
      </c>
      <c r="J1937">
        <v>23478</v>
      </c>
      <c r="K1937" t="s">
        <v>5884</v>
      </c>
      <c r="L1937">
        <v>558</v>
      </c>
      <c r="M1937">
        <v>186</v>
      </c>
      <c r="N1937">
        <v>29071.39</v>
      </c>
      <c r="O1937">
        <v>8</v>
      </c>
      <c r="P1937">
        <v>0.39247311827956999</v>
      </c>
    </row>
    <row r="1938" spans="1:16" x14ac:dyDescent="0.2">
      <c r="A1938" t="s">
        <v>5887</v>
      </c>
      <c r="B1938">
        <v>-3.37776022568903E-3</v>
      </c>
      <c r="C1938">
        <v>15.1255598414023</v>
      </c>
      <c r="D1938">
        <v>-1.9268529814854701E-2</v>
      </c>
      <c r="E1938">
        <v>0.98520127666790502</v>
      </c>
      <c r="F1938">
        <v>0.99916976934644897</v>
      </c>
      <c r="G1938">
        <v>-4.7023541345621798</v>
      </c>
      <c r="H1938" t="s">
        <v>5888</v>
      </c>
      <c r="I1938" t="s">
        <v>5889</v>
      </c>
      <c r="J1938">
        <v>1460</v>
      </c>
      <c r="K1938" t="s">
        <v>5887</v>
      </c>
      <c r="L1938">
        <v>915</v>
      </c>
      <c r="M1938">
        <v>305</v>
      </c>
      <c r="N1938">
        <v>35991.464</v>
      </c>
      <c r="O1938">
        <v>10</v>
      </c>
      <c r="P1938">
        <v>0.485245901639344</v>
      </c>
    </row>
    <row r="1939" spans="1:16" x14ac:dyDescent="0.2">
      <c r="A1939" t="s">
        <v>5890</v>
      </c>
      <c r="B1939">
        <v>-1.25899899343249E-2</v>
      </c>
      <c r="C1939">
        <v>15.1447807818111</v>
      </c>
      <c r="D1939">
        <v>-2.3701301716103299E-2</v>
      </c>
      <c r="E1939">
        <v>0.98179746068406404</v>
      </c>
      <c r="F1939">
        <v>0.99916976934644897</v>
      </c>
      <c r="G1939">
        <v>-4.7023329361505501</v>
      </c>
      <c r="H1939" t="s">
        <v>5891</v>
      </c>
      <c r="I1939" t="s">
        <v>5892</v>
      </c>
      <c r="J1939">
        <v>7171</v>
      </c>
      <c r="K1939" t="s">
        <v>5890</v>
      </c>
      <c r="L1939">
        <v>855</v>
      </c>
      <c r="M1939">
        <v>285</v>
      </c>
      <c r="N1939">
        <v>40339.326000000001</v>
      </c>
      <c r="O1939">
        <v>14.5</v>
      </c>
      <c r="P1939">
        <v>0.66315789473684195</v>
      </c>
    </row>
    <row r="1940" spans="1:16" x14ac:dyDescent="0.2">
      <c r="A1940" t="s">
        <v>5893</v>
      </c>
      <c r="B1940">
        <v>-8.8352041246317001E-2</v>
      </c>
      <c r="C1940">
        <v>16.766538355695999</v>
      </c>
      <c r="D1940">
        <v>-0.68969511540037698</v>
      </c>
      <c r="E1940">
        <v>0.514096686409791</v>
      </c>
      <c r="F1940">
        <v>0.99916976934644897</v>
      </c>
      <c r="G1940">
        <v>-4.6527122717943703</v>
      </c>
      <c r="H1940" t="s">
        <v>5894</v>
      </c>
      <c r="I1940" t="s">
        <v>5895</v>
      </c>
      <c r="J1940">
        <v>7332</v>
      </c>
      <c r="K1940" t="s">
        <v>5893</v>
      </c>
      <c r="L1940">
        <v>639</v>
      </c>
      <c r="M1940">
        <v>213</v>
      </c>
      <c r="N1940">
        <v>114303.38</v>
      </c>
      <c r="O1940">
        <v>17</v>
      </c>
      <c r="P1940">
        <v>0.94835680751173701</v>
      </c>
    </row>
    <row r="1941" spans="1:16" x14ac:dyDescent="0.2">
      <c r="A1941" t="s">
        <v>5896</v>
      </c>
      <c r="B1941">
        <v>0.13478210704181501</v>
      </c>
      <c r="C1941">
        <v>21.034072743630801</v>
      </c>
      <c r="D1941">
        <v>0.26959838721306001</v>
      </c>
      <c r="E1941">
        <v>0.79577338099896699</v>
      </c>
      <c r="F1941">
        <v>0.99916976934644897</v>
      </c>
      <c r="G1941">
        <v>-4.6943857354195</v>
      </c>
      <c r="H1941" t="s">
        <v>5897</v>
      </c>
      <c r="I1941" t="s">
        <v>5898</v>
      </c>
      <c r="J1941">
        <v>1915</v>
      </c>
      <c r="K1941" t="s">
        <v>5896</v>
      </c>
      <c r="L1941">
        <v>1413</v>
      </c>
      <c r="M1941">
        <v>471</v>
      </c>
      <c r="N1941">
        <v>2089873.15</v>
      </c>
      <c r="O1941">
        <v>75.5</v>
      </c>
      <c r="P1941">
        <v>1</v>
      </c>
    </row>
    <row r="1942" spans="1:16" x14ac:dyDescent="0.2">
      <c r="A1942" t="s">
        <v>5899</v>
      </c>
      <c r="B1942">
        <v>0.45814721698580402</v>
      </c>
      <c r="C1942">
        <v>19.952568306127901</v>
      </c>
      <c r="D1942">
        <v>0.92109535218849503</v>
      </c>
      <c r="E1942">
        <v>0.38970357369972602</v>
      </c>
      <c r="F1942">
        <v>0.99916976934644897</v>
      </c>
      <c r="G1942">
        <v>-4.6178617656394003</v>
      </c>
      <c r="H1942" t="s">
        <v>5900</v>
      </c>
      <c r="I1942" t="s">
        <v>5901</v>
      </c>
      <c r="J1942">
        <v>7277</v>
      </c>
      <c r="K1942" t="s">
        <v>5899</v>
      </c>
      <c r="L1942">
        <v>1347</v>
      </c>
      <c r="M1942">
        <v>449</v>
      </c>
      <c r="N1942">
        <v>1008177.3</v>
      </c>
      <c r="O1942">
        <v>4</v>
      </c>
      <c r="P1942">
        <v>0.129175946547884</v>
      </c>
    </row>
    <row r="1943" spans="1:16" x14ac:dyDescent="0.2">
      <c r="A1943" t="s">
        <v>5902</v>
      </c>
      <c r="B1943">
        <v>1.37712207663675</v>
      </c>
      <c r="C1943">
        <v>18.0237785483483</v>
      </c>
      <c r="D1943">
        <v>0.96362684003386001</v>
      </c>
      <c r="E1943">
        <v>0.36948931710065303</v>
      </c>
      <c r="F1943">
        <v>0.99916976934644897</v>
      </c>
      <c r="G1943">
        <v>-4.6107819883257104</v>
      </c>
      <c r="H1943" t="s">
        <v>5903</v>
      </c>
      <c r="I1943" t="s">
        <v>5904</v>
      </c>
      <c r="J1943">
        <v>10383</v>
      </c>
      <c r="K1943" t="s">
        <v>5902</v>
      </c>
      <c r="L1943">
        <v>1338</v>
      </c>
      <c r="M1943">
        <v>446</v>
      </c>
      <c r="N1943">
        <v>454611.94</v>
      </c>
      <c r="O1943">
        <v>1</v>
      </c>
      <c r="P1943">
        <v>2.6905829596412599E-2</v>
      </c>
    </row>
    <row r="1944" spans="1:16" x14ac:dyDescent="0.2">
      <c r="A1944" t="s">
        <v>5905</v>
      </c>
      <c r="B1944">
        <v>-9.0479528938859105E-2</v>
      </c>
      <c r="C1944">
        <v>15.5886692488712</v>
      </c>
      <c r="D1944">
        <v>-0.66116100071738204</v>
      </c>
      <c r="E1944">
        <v>0.53109341312491798</v>
      </c>
      <c r="F1944">
        <v>0.99916976934644897</v>
      </c>
      <c r="G1944">
        <v>-4.6565091191911998</v>
      </c>
      <c r="H1944" t="s">
        <v>5906</v>
      </c>
      <c r="I1944" t="s">
        <v>5907</v>
      </c>
      <c r="J1944">
        <v>1457</v>
      </c>
      <c r="K1944" t="s">
        <v>5905</v>
      </c>
      <c r="L1944">
        <v>1176</v>
      </c>
      <c r="M1944">
        <v>392</v>
      </c>
      <c r="N1944">
        <v>49609.9375</v>
      </c>
      <c r="O1944">
        <v>21.5</v>
      </c>
      <c r="P1944">
        <v>0.60714285714285698</v>
      </c>
    </row>
    <row r="1945" spans="1:16" x14ac:dyDescent="0.2">
      <c r="A1945" t="s">
        <v>5908</v>
      </c>
      <c r="B1945">
        <v>0.877623952042352</v>
      </c>
      <c r="C1945">
        <v>16.972000507732499</v>
      </c>
      <c r="D1945">
        <v>1.2511829691580001</v>
      </c>
      <c r="E1945">
        <v>0.253752274458038</v>
      </c>
      <c r="F1945">
        <v>0.99916976934644897</v>
      </c>
      <c r="G1945">
        <v>-4.5591064491012796</v>
      </c>
      <c r="H1945" t="s">
        <v>5909</v>
      </c>
      <c r="I1945" t="s">
        <v>5910</v>
      </c>
      <c r="J1945">
        <v>5049</v>
      </c>
      <c r="K1945" t="s">
        <v>5908</v>
      </c>
      <c r="L1945">
        <v>690</v>
      </c>
      <c r="M1945">
        <v>230</v>
      </c>
      <c r="N1945">
        <v>159170.08499999999</v>
      </c>
      <c r="O1945">
        <v>7.5</v>
      </c>
      <c r="P1945">
        <v>0.50217391304347803</v>
      </c>
    </row>
    <row r="1946" spans="1:16" x14ac:dyDescent="0.2">
      <c r="A1946" t="s">
        <v>5911</v>
      </c>
      <c r="B1946">
        <v>-0.33747553096243299</v>
      </c>
      <c r="C1946">
        <v>19.213179212249301</v>
      </c>
      <c r="D1946">
        <v>-0.76106601122754103</v>
      </c>
      <c r="E1946">
        <v>0.47315124815927201</v>
      </c>
      <c r="F1946">
        <v>0.99916976934644897</v>
      </c>
      <c r="G1946">
        <v>-4.6426982407508799</v>
      </c>
      <c r="H1946" t="s">
        <v>5912</v>
      </c>
      <c r="I1946" t="s">
        <v>5913</v>
      </c>
      <c r="J1946">
        <v>8350</v>
      </c>
      <c r="K1946" t="s">
        <v>5911</v>
      </c>
      <c r="L1946">
        <v>411</v>
      </c>
      <c r="M1946">
        <v>137</v>
      </c>
      <c r="N1946">
        <v>708853.31</v>
      </c>
      <c r="O1946">
        <v>11</v>
      </c>
      <c r="P1946">
        <v>1</v>
      </c>
    </row>
    <row r="1947" spans="1:16" x14ac:dyDescent="0.2">
      <c r="A1947" t="s">
        <v>5914</v>
      </c>
      <c r="B1947">
        <v>9.8520860869076202E-2</v>
      </c>
      <c r="C1947">
        <v>14.9239649943049</v>
      </c>
      <c r="D1947">
        <v>0.62566450967305698</v>
      </c>
      <c r="E1947">
        <v>0.55272521195461399</v>
      </c>
      <c r="F1947">
        <v>0.99916976934644897</v>
      </c>
      <c r="G1947">
        <v>-4.6610581395187598</v>
      </c>
      <c r="H1947" t="s">
        <v>5915</v>
      </c>
      <c r="I1947" t="s">
        <v>5916</v>
      </c>
      <c r="J1947">
        <v>3043</v>
      </c>
      <c r="K1947" t="s">
        <v>5914</v>
      </c>
      <c r="L1947">
        <v>444</v>
      </c>
      <c r="M1947">
        <v>148</v>
      </c>
      <c r="N1947">
        <v>32489.305</v>
      </c>
      <c r="O1947">
        <v>4</v>
      </c>
      <c r="P1947">
        <v>0.337837837837838</v>
      </c>
    </row>
    <row r="1948" spans="1:16" x14ac:dyDescent="0.2">
      <c r="A1948" t="s">
        <v>5917</v>
      </c>
      <c r="B1948">
        <v>9.6900520314305197E-2</v>
      </c>
      <c r="C1948">
        <v>14.854040166102401</v>
      </c>
      <c r="D1948">
        <v>0.166131954676323</v>
      </c>
      <c r="E1948">
        <v>0.87306993977102898</v>
      </c>
      <c r="F1948">
        <v>0.99916976934644897</v>
      </c>
      <c r="G1948">
        <v>-4.6993350843448303</v>
      </c>
      <c r="H1948" t="s">
        <v>5918</v>
      </c>
      <c r="I1948" t="s">
        <v>5919</v>
      </c>
      <c r="J1948">
        <v>3039</v>
      </c>
      <c r="K1948" t="s">
        <v>5917</v>
      </c>
      <c r="L1948">
        <v>429</v>
      </c>
      <c r="M1948">
        <v>143</v>
      </c>
      <c r="N1948">
        <v>31382.634999999998</v>
      </c>
      <c r="O1948">
        <v>6</v>
      </c>
      <c r="P1948">
        <v>0.42657342657342701</v>
      </c>
    </row>
    <row r="1949" spans="1:16" x14ac:dyDescent="0.2">
      <c r="A1949" t="s">
        <v>5920</v>
      </c>
      <c r="B1949">
        <v>-3.5599340518498203E-2</v>
      </c>
      <c r="C1949">
        <v>12.839809512715</v>
      </c>
      <c r="D1949">
        <v>-0.12001191366514199</v>
      </c>
      <c r="E1949">
        <v>0.90807550285789196</v>
      </c>
      <c r="F1949">
        <v>0.99916976934644897</v>
      </c>
      <c r="G1949">
        <v>-4.7007955093740099</v>
      </c>
      <c r="H1949" t="s">
        <v>5921</v>
      </c>
      <c r="I1949" t="s">
        <v>5922</v>
      </c>
      <c r="J1949">
        <v>1525</v>
      </c>
      <c r="K1949" t="s">
        <v>5920</v>
      </c>
      <c r="L1949">
        <v>1098</v>
      </c>
      <c r="M1949">
        <v>366</v>
      </c>
      <c r="N1949">
        <v>8138.3045000000002</v>
      </c>
      <c r="O1949">
        <v>5</v>
      </c>
      <c r="P1949">
        <v>0.14754098360655701</v>
      </c>
    </row>
    <row r="1950" spans="1:16" x14ac:dyDescent="0.2">
      <c r="A1950" t="s">
        <v>5923</v>
      </c>
      <c r="B1950">
        <v>3.16629568586713E-2</v>
      </c>
      <c r="C1950">
        <v>11.0238201806653</v>
      </c>
      <c r="D1950">
        <v>0.149894718245355</v>
      </c>
      <c r="E1950">
        <v>0.88536341987620404</v>
      </c>
      <c r="F1950">
        <v>0.99916976934644897</v>
      </c>
      <c r="G1950">
        <v>-4.6999023134363798</v>
      </c>
      <c r="H1950" t="s">
        <v>5924</v>
      </c>
      <c r="I1950" t="s">
        <v>5925</v>
      </c>
      <c r="J1950">
        <v>8603</v>
      </c>
      <c r="K1950" t="s">
        <v>5923</v>
      </c>
      <c r="L1950">
        <v>4548</v>
      </c>
      <c r="M1950">
        <v>1516</v>
      </c>
      <c r="N1950">
        <v>2287.8525</v>
      </c>
      <c r="O1950">
        <v>1</v>
      </c>
      <c r="P1950">
        <v>1.6490765171503999E-2</v>
      </c>
    </row>
    <row r="1951" spans="1:16" x14ac:dyDescent="0.2">
      <c r="A1951" t="s">
        <v>5926</v>
      </c>
      <c r="B1951">
        <v>-0.28183744530593702</v>
      </c>
      <c r="C1951">
        <v>13.661063264695301</v>
      </c>
      <c r="D1951">
        <v>-0.98338051443492402</v>
      </c>
      <c r="E1951">
        <v>0.360379846947331</v>
      </c>
      <c r="F1951">
        <v>0.99916976934644897</v>
      </c>
      <c r="G1951">
        <v>-4.6074341663887601</v>
      </c>
      <c r="H1951" t="s">
        <v>5927</v>
      </c>
      <c r="I1951" t="s">
        <v>5928</v>
      </c>
      <c r="J1951">
        <v>8602</v>
      </c>
      <c r="K1951" t="s">
        <v>5926</v>
      </c>
      <c r="L1951">
        <v>2574</v>
      </c>
      <c r="M1951">
        <v>858</v>
      </c>
      <c r="N1951">
        <v>12842.919</v>
      </c>
      <c r="O1951">
        <v>8</v>
      </c>
      <c r="P1951">
        <v>0.128205128205128</v>
      </c>
    </row>
    <row r="1952" spans="1:16" x14ac:dyDescent="0.2">
      <c r="A1952" t="s">
        <v>5929</v>
      </c>
      <c r="B1952">
        <v>4.5800366954026103E-2</v>
      </c>
      <c r="C1952">
        <v>13.846588436434599</v>
      </c>
      <c r="D1952">
        <v>0.222041913747</v>
      </c>
      <c r="E1952">
        <v>0.83105233012065705</v>
      </c>
      <c r="F1952">
        <v>0.99916976934644897</v>
      </c>
      <c r="G1952">
        <v>-4.6969448706848604</v>
      </c>
      <c r="H1952" t="s">
        <v>5930</v>
      </c>
      <c r="I1952" t="s">
        <v>5931</v>
      </c>
      <c r="J1952">
        <v>3476</v>
      </c>
      <c r="K1952" t="s">
        <v>5929</v>
      </c>
      <c r="L1952">
        <v>1020</v>
      </c>
      <c r="M1952">
        <v>340</v>
      </c>
      <c r="N1952">
        <v>13452.921</v>
      </c>
      <c r="O1952">
        <v>6</v>
      </c>
      <c r="P1952">
        <v>0.32058823529411801</v>
      </c>
    </row>
    <row r="1953" spans="1:16" x14ac:dyDescent="0.2">
      <c r="A1953" t="s">
        <v>5932</v>
      </c>
      <c r="B1953">
        <v>0.165104422605969</v>
      </c>
      <c r="C1953">
        <v>14.648375785080599</v>
      </c>
      <c r="D1953">
        <v>0.488741131033049</v>
      </c>
      <c r="E1953">
        <v>0.64097953172119004</v>
      </c>
      <c r="F1953">
        <v>0.99916976934644897</v>
      </c>
      <c r="G1953">
        <v>-4.6766568770249197</v>
      </c>
      <c r="H1953" t="s">
        <v>5933</v>
      </c>
      <c r="I1953" t="s">
        <v>5934</v>
      </c>
      <c r="J1953">
        <v>5723</v>
      </c>
      <c r="K1953" t="s">
        <v>5932</v>
      </c>
      <c r="L1953">
        <v>678</v>
      </c>
      <c r="M1953">
        <v>226</v>
      </c>
      <c r="N1953">
        <v>24491.5265</v>
      </c>
      <c r="O1953">
        <v>5.5</v>
      </c>
      <c r="P1953">
        <v>0.265486725663717</v>
      </c>
    </row>
    <row r="1954" spans="1:16" x14ac:dyDescent="0.2">
      <c r="A1954" t="s">
        <v>5935</v>
      </c>
      <c r="B1954">
        <v>-3.2927941932445699E-2</v>
      </c>
      <c r="C1954">
        <v>17.1812465449397</v>
      </c>
      <c r="D1954">
        <v>-0.21659987458133401</v>
      </c>
      <c r="E1954">
        <v>0.835118355019833</v>
      </c>
      <c r="F1954">
        <v>0.99916976934644897</v>
      </c>
      <c r="G1954">
        <v>-4.6972070753699997</v>
      </c>
      <c r="H1954" t="s">
        <v>5936</v>
      </c>
      <c r="I1954" t="s">
        <v>5937</v>
      </c>
      <c r="J1954">
        <v>1982</v>
      </c>
      <c r="K1954" t="s">
        <v>5935</v>
      </c>
      <c r="L1954">
        <v>2724</v>
      </c>
      <c r="M1954">
        <v>908</v>
      </c>
      <c r="N1954">
        <v>148542.6</v>
      </c>
      <c r="O1954">
        <v>38.5</v>
      </c>
      <c r="P1954">
        <v>0.51872246696035196</v>
      </c>
    </row>
    <row r="1955" spans="1:16" x14ac:dyDescent="0.2">
      <c r="A1955" t="s">
        <v>5938</v>
      </c>
      <c r="B1955">
        <v>-0.15844754618368001</v>
      </c>
      <c r="C1955">
        <v>13.8799867544009</v>
      </c>
      <c r="D1955">
        <v>-0.73017120693911697</v>
      </c>
      <c r="E1955">
        <v>0.490597828525351</v>
      </c>
      <c r="F1955">
        <v>0.99916976934644897</v>
      </c>
      <c r="G1955">
        <v>-4.6471211089587996</v>
      </c>
      <c r="H1955" t="s">
        <v>5939</v>
      </c>
      <c r="I1955" t="s">
        <v>5940</v>
      </c>
      <c r="J1955">
        <v>10557</v>
      </c>
      <c r="K1955" t="s">
        <v>5938</v>
      </c>
      <c r="L1955">
        <v>852</v>
      </c>
      <c r="M1955">
        <v>284</v>
      </c>
      <c r="N1955">
        <v>13782.629499999999</v>
      </c>
      <c r="O1955">
        <v>3</v>
      </c>
      <c r="P1955">
        <v>0.140845070422535</v>
      </c>
    </row>
    <row r="1956" spans="1:16" x14ac:dyDescent="0.2">
      <c r="A1956" t="s">
        <v>5941</v>
      </c>
      <c r="B1956">
        <v>-1.8150292115052501E-2</v>
      </c>
      <c r="C1956">
        <v>14.681935865834999</v>
      </c>
      <c r="D1956">
        <v>-9.0944007410586905E-2</v>
      </c>
      <c r="E1956">
        <v>0.930258502647065</v>
      </c>
      <c r="F1956">
        <v>0.99916976934644897</v>
      </c>
      <c r="G1956">
        <v>-4.7014759135831001</v>
      </c>
      <c r="H1956" t="s">
        <v>5942</v>
      </c>
      <c r="I1956" t="s">
        <v>5943</v>
      </c>
      <c r="J1956">
        <v>10556</v>
      </c>
      <c r="K1956" t="s">
        <v>5941</v>
      </c>
      <c r="L1956">
        <v>969</v>
      </c>
      <c r="M1956">
        <v>323</v>
      </c>
      <c r="N1956">
        <v>28143.337</v>
      </c>
      <c r="O1956">
        <v>14</v>
      </c>
      <c r="P1956">
        <v>0.59752321981424195</v>
      </c>
    </row>
    <row r="1957" spans="1:16" x14ac:dyDescent="0.2">
      <c r="A1957" t="s">
        <v>5944</v>
      </c>
      <c r="B1957">
        <v>0.140962669571469</v>
      </c>
      <c r="C1957">
        <v>13.147703529641801</v>
      </c>
      <c r="D1957">
        <v>0.81129095310983201</v>
      </c>
      <c r="E1957">
        <v>0.44570597406611001</v>
      </c>
      <c r="F1957">
        <v>0.99916976934644897</v>
      </c>
      <c r="G1957">
        <v>-4.6352368767055196</v>
      </c>
      <c r="H1957" t="s">
        <v>5945</v>
      </c>
      <c r="I1957" t="s">
        <v>5946</v>
      </c>
      <c r="J1957">
        <v>2969</v>
      </c>
      <c r="K1957" t="s">
        <v>5944</v>
      </c>
      <c r="L1957">
        <v>3480</v>
      </c>
      <c r="M1957">
        <v>1160</v>
      </c>
      <c r="N1957">
        <v>8959.5789999999997</v>
      </c>
      <c r="O1957">
        <v>12</v>
      </c>
      <c r="P1957">
        <v>0.180172413793103</v>
      </c>
    </row>
    <row r="1958" spans="1:16" x14ac:dyDescent="0.2">
      <c r="A1958" t="s">
        <v>5947</v>
      </c>
      <c r="B1958">
        <v>-0.35491569913891802</v>
      </c>
      <c r="C1958">
        <v>12.991047122746499</v>
      </c>
      <c r="D1958">
        <v>-1.3491769660216499</v>
      </c>
      <c r="E1958">
        <v>0.22210477619923299</v>
      </c>
      <c r="F1958">
        <v>0.99916976934644897</v>
      </c>
      <c r="G1958">
        <v>-4.54046237969591</v>
      </c>
      <c r="H1958" t="s">
        <v>5948</v>
      </c>
      <c r="I1958" t="s">
        <v>5949</v>
      </c>
      <c r="J1958">
        <v>1742</v>
      </c>
      <c r="K1958" t="s">
        <v>5947</v>
      </c>
      <c r="L1958">
        <v>2304</v>
      </c>
      <c r="M1958">
        <v>768</v>
      </c>
      <c r="N1958">
        <v>7265.9387999999999</v>
      </c>
      <c r="O1958">
        <v>1</v>
      </c>
      <c r="P1958">
        <v>2.4739583333333301E-2</v>
      </c>
    </row>
    <row r="1959" spans="1:16" x14ac:dyDescent="0.2">
      <c r="A1959" t="s">
        <v>5950</v>
      </c>
      <c r="B1959">
        <v>-0.99535394847652903</v>
      </c>
      <c r="C1959">
        <v>10.578521188281499</v>
      </c>
      <c r="D1959">
        <v>-1.72710752894186</v>
      </c>
      <c r="E1959">
        <v>0.13077967669502399</v>
      </c>
      <c r="F1959">
        <v>0.99916976934644897</v>
      </c>
      <c r="G1959">
        <v>-4.4671700769259601</v>
      </c>
      <c r="H1959" t="s">
        <v>5951</v>
      </c>
      <c r="I1959" t="s">
        <v>5952</v>
      </c>
      <c r="J1959">
        <v>8396</v>
      </c>
      <c r="K1959" t="s">
        <v>5950</v>
      </c>
      <c r="L1959">
        <v>1251</v>
      </c>
      <c r="M1959">
        <v>417</v>
      </c>
      <c r="N1959">
        <v>1554.1751999999999</v>
      </c>
      <c r="O1959">
        <v>1</v>
      </c>
      <c r="P1959">
        <v>3.5971223021582698E-2</v>
      </c>
    </row>
    <row r="1960" spans="1:16" x14ac:dyDescent="0.2">
      <c r="A1960" t="s">
        <v>5953</v>
      </c>
      <c r="B1960">
        <v>3.9823356304411903E-2</v>
      </c>
      <c r="C1960">
        <v>13.517860405668101</v>
      </c>
      <c r="D1960">
        <v>0.25198177455635101</v>
      </c>
      <c r="E1960">
        <v>0.80878661342566105</v>
      </c>
      <c r="F1960">
        <v>0.99916976934644897</v>
      </c>
      <c r="G1960">
        <v>-4.6953895073837799</v>
      </c>
      <c r="H1960" t="s">
        <v>5954</v>
      </c>
      <c r="I1960" t="s">
        <v>5955</v>
      </c>
      <c r="J1960">
        <v>6733</v>
      </c>
      <c r="K1960" t="s">
        <v>5953</v>
      </c>
      <c r="L1960">
        <v>2178</v>
      </c>
      <c r="M1960">
        <v>726</v>
      </c>
      <c r="N1960">
        <v>11707.368</v>
      </c>
      <c r="O1960">
        <v>10</v>
      </c>
      <c r="P1960">
        <v>0.230716253443526</v>
      </c>
    </row>
    <row r="1961" spans="1:16" x14ac:dyDescent="0.2">
      <c r="A1961" t="s">
        <v>5956</v>
      </c>
      <c r="B1961">
        <v>0.67870004709089704</v>
      </c>
      <c r="C1961">
        <v>10.7106392536359</v>
      </c>
      <c r="D1961">
        <v>2.15645218858986</v>
      </c>
      <c r="E1961">
        <v>7.0678633648574102E-2</v>
      </c>
      <c r="F1961">
        <v>0.99916976934644897</v>
      </c>
      <c r="G1961">
        <v>-4.3870214085885797</v>
      </c>
      <c r="H1961" t="s">
        <v>5957</v>
      </c>
      <c r="I1961" t="s">
        <v>5958</v>
      </c>
      <c r="J1961">
        <v>1911</v>
      </c>
      <c r="K1961" t="s">
        <v>5956</v>
      </c>
      <c r="L1961">
        <v>3015</v>
      </c>
      <c r="M1961">
        <v>1005</v>
      </c>
      <c r="N1961">
        <v>1787.0368000000001</v>
      </c>
      <c r="O1961">
        <v>2</v>
      </c>
      <c r="P1961">
        <v>4.7761194029850698E-2</v>
      </c>
    </row>
    <row r="1962" spans="1:16" x14ac:dyDescent="0.2">
      <c r="A1962" t="s">
        <v>5959</v>
      </c>
      <c r="B1962">
        <v>-6.7135859499885004E-3</v>
      </c>
      <c r="C1962">
        <v>18.677699461307501</v>
      </c>
      <c r="D1962">
        <v>-3.7599498628070098E-2</v>
      </c>
      <c r="E1962">
        <v>0.97112840640104703</v>
      </c>
      <c r="F1962">
        <v>0.99916976934644897</v>
      </c>
      <c r="G1962">
        <v>-4.7022381322126297</v>
      </c>
      <c r="H1962" t="s">
        <v>5960</v>
      </c>
      <c r="I1962" t="s">
        <v>5961</v>
      </c>
      <c r="J1962">
        <v>10576</v>
      </c>
      <c r="K1962" t="s">
        <v>5959</v>
      </c>
      <c r="L1962">
        <v>1608</v>
      </c>
      <c r="M1962">
        <v>536</v>
      </c>
      <c r="N1962">
        <v>412088.92</v>
      </c>
      <c r="O1962">
        <v>69</v>
      </c>
      <c r="P1962">
        <v>1</v>
      </c>
    </row>
    <row r="1963" spans="1:16" x14ac:dyDescent="0.2">
      <c r="A1963" t="s">
        <v>5962</v>
      </c>
      <c r="B1963">
        <v>1.16786528510414</v>
      </c>
      <c r="C1963">
        <v>12.0587404439646</v>
      </c>
      <c r="D1963">
        <v>1.3627179639085301</v>
      </c>
      <c r="E1963">
        <v>0.21801748225435799</v>
      </c>
      <c r="F1963">
        <v>0.99916976934644897</v>
      </c>
      <c r="G1963">
        <v>-4.5378615477866404</v>
      </c>
      <c r="H1963" t="s">
        <v>5963</v>
      </c>
      <c r="I1963" t="s">
        <v>5964</v>
      </c>
      <c r="J1963">
        <v>10237</v>
      </c>
      <c r="K1963" t="s">
        <v>5962</v>
      </c>
      <c r="L1963">
        <v>1080</v>
      </c>
      <c r="M1963">
        <v>360</v>
      </c>
      <c r="N1963">
        <v>5376.8320000000003</v>
      </c>
      <c r="O1963">
        <v>1</v>
      </c>
      <c r="P1963">
        <v>4.4444444444444398E-2</v>
      </c>
    </row>
    <row r="1964" spans="1:16" x14ac:dyDescent="0.2">
      <c r="A1964" t="s">
        <v>5965</v>
      </c>
      <c r="B1964">
        <v>-5.5136867666474701E-2</v>
      </c>
      <c r="C1964">
        <v>15.2118266031344</v>
      </c>
      <c r="D1964">
        <v>-0.27304729278408302</v>
      </c>
      <c r="E1964">
        <v>0.79323380268746602</v>
      </c>
      <c r="F1964">
        <v>0.99916976934644897</v>
      </c>
      <c r="G1964">
        <v>-4.6941815934760696</v>
      </c>
      <c r="H1964" t="s">
        <v>5966</v>
      </c>
      <c r="I1964" t="s">
        <v>5967</v>
      </c>
      <c r="J1964">
        <v>23532</v>
      </c>
      <c r="K1964" t="s">
        <v>5965</v>
      </c>
      <c r="L1964">
        <v>1530</v>
      </c>
      <c r="M1964">
        <v>510</v>
      </c>
      <c r="N1964">
        <v>36901.178999999996</v>
      </c>
      <c r="O1964">
        <v>8</v>
      </c>
      <c r="P1964">
        <v>0.272549019607843</v>
      </c>
    </row>
    <row r="1965" spans="1:16" x14ac:dyDescent="0.2">
      <c r="A1965" t="s">
        <v>5968</v>
      </c>
      <c r="B1965">
        <v>0.31777390743492401</v>
      </c>
      <c r="C1965">
        <v>15.105529629341699</v>
      </c>
      <c r="D1965">
        <v>1.2945870024078201</v>
      </c>
      <c r="E1965">
        <v>0.23927865845044699</v>
      </c>
      <c r="F1965">
        <v>0.99916976934644897</v>
      </c>
      <c r="G1965">
        <v>-4.5508912580204699</v>
      </c>
      <c r="H1965" t="s">
        <v>5969</v>
      </c>
      <c r="I1965" t="s">
        <v>5970</v>
      </c>
      <c r="J1965">
        <v>8480</v>
      </c>
      <c r="K1965" t="s">
        <v>5968</v>
      </c>
      <c r="L1965">
        <v>1314</v>
      </c>
      <c r="M1965">
        <v>438</v>
      </c>
      <c r="N1965">
        <v>35406.288999999997</v>
      </c>
      <c r="O1965">
        <v>17.5</v>
      </c>
      <c r="P1965">
        <v>0.55593607305936099</v>
      </c>
    </row>
    <row r="1966" spans="1:16" x14ac:dyDescent="0.2">
      <c r="A1966" t="s">
        <v>5971</v>
      </c>
      <c r="B1966">
        <v>0.12806417949102999</v>
      </c>
      <c r="C1966">
        <v>16.978000340987901</v>
      </c>
      <c r="D1966">
        <v>0.41951831203726803</v>
      </c>
      <c r="E1966">
        <v>0.68826806076287905</v>
      </c>
      <c r="F1966">
        <v>0.99916976934644897</v>
      </c>
      <c r="G1966">
        <v>-4.6832707969198104</v>
      </c>
      <c r="H1966" t="s">
        <v>5972</v>
      </c>
      <c r="I1966" t="s">
        <v>5973</v>
      </c>
      <c r="J1966">
        <v>9446</v>
      </c>
      <c r="K1966" t="s">
        <v>5971</v>
      </c>
      <c r="L1966">
        <v>726</v>
      </c>
      <c r="M1966">
        <v>242</v>
      </c>
      <c r="N1966">
        <v>133191.685</v>
      </c>
      <c r="O1966">
        <v>16.5</v>
      </c>
      <c r="P1966">
        <v>0.73347107438016501</v>
      </c>
    </row>
    <row r="1967" spans="1:16" x14ac:dyDescent="0.2">
      <c r="A1967" t="s">
        <v>5974</v>
      </c>
      <c r="B1967">
        <v>3.0680572074814401E-2</v>
      </c>
      <c r="C1967">
        <v>17.617489520653201</v>
      </c>
      <c r="D1967">
        <v>0.232734744029192</v>
      </c>
      <c r="E1967">
        <v>0.82307965474843003</v>
      </c>
      <c r="F1967">
        <v>0.99916976934644897</v>
      </c>
      <c r="G1967">
        <v>-4.6964112559115003</v>
      </c>
      <c r="H1967" t="s">
        <v>5975</v>
      </c>
      <c r="I1967" t="s">
        <v>5976</v>
      </c>
      <c r="J1967">
        <v>5591</v>
      </c>
      <c r="K1967" t="s">
        <v>5974</v>
      </c>
      <c r="L1967">
        <v>12387</v>
      </c>
      <c r="M1967">
        <v>4129</v>
      </c>
      <c r="N1967">
        <v>196362.53</v>
      </c>
      <c r="O1967">
        <v>220</v>
      </c>
      <c r="P1967">
        <v>0.59820779849842598</v>
      </c>
    </row>
    <row r="1968" spans="1:16" x14ac:dyDescent="0.2">
      <c r="A1968" t="s">
        <v>5977</v>
      </c>
      <c r="B1968">
        <v>-0.143192178211617</v>
      </c>
      <c r="C1968">
        <v>10.156022763081699</v>
      </c>
      <c r="D1968">
        <v>-0.58869355856384198</v>
      </c>
      <c r="E1968">
        <v>0.575817600281332</v>
      </c>
      <c r="F1968">
        <v>0.99916976934644897</v>
      </c>
      <c r="G1968">
        <v>-4.6655826412024899</v>
      </c>
      <c r="H1968" t="s">
        <v>5978</v>
      </c>
      <c r="I1968" t="s">
        <v>5979</v>
      </c>
      <c r="J1968">
        <v>6868</v>
      </c>
      <c r="K1968" t="s">
        <v>5977</v>
      </c>
      <c r="L1968">
        <v>2475</v>
      </c>
      <c r="M1968">
        <v>825</v>
      </c>
      <c r="N1968">
        <v>1307.2926500000001</v>
      </c>
      <c r="O1968">
        <v>1</v>
      </c>
      <c r="P1968">
        <v>1.9393939393939401E-2</v>
      </c>
    </row>
    <row r="1969" spans="1:16" x14ac:dyDescent="0.2">
      <c r="A1969" t="s">
        <v>5980</v>
      </c>
      <c r="B1969">
        <v>0.17942388935624501</v>
      </c>
      <c r="C1969">
        <v>13.316789856587899</v>
      </c>
      <c r="D1969">
        <v>0.610561741579426</v>
      </c>
      <c r="E1969">
        <v>0.56209013007749598</v>
      </c>
      <c r="F1969">
        <v>0.99916976934644897</v>
      </c>
      <c r="G1969">
        <v>-4.6629332212532004</v>
      </c>
      <c r="H1969" t="s">
        <v>5981</v>
      </c>
      <c r="I1969" t="s">
        <v>5982</v>
      </c>
      <c r="J1969">
        <v>384</v>
      </c>
      <c r="K1969" t="s">
        <v>5980</v>
      </c>
      <c r="L1969">
        <v>1065</v>
      </c>
      <c r="M1969">
        <v>355</v>
      </c>
      <c r="N1969">
        <v>11786.056</v>
      </c>
      <c r="O1969">
        <v>2</v>
      </c>
      <c r="P1969">
        <v>0.11830985915493</v>
      </c>
    </row>
    <row r="1970" spans="1:16" x14ac:dyDescent="0.2">
      <c r="A1970" t="s">
        <v>5983</v>
      </c>
      <c r="B1970">
        <v>9.7150924008197095E-2</v>
      </c>
      <c r="C1970">
        <v>12.0285235123827</v>
      </c>
      <c r="D1970">
        <v>0.45904484688592501</v>
      </c>
      <c r="E1970">
        <v>0.66106213728016705</v>
      </c>
      <c r="F1970">
        <v>0.99916976934644897</v>
      </c>
      <c r="G1970">
        <v>-4.6796039042930202</v>
      </c>
      <c r="H1970" t="s">
        <v>5984</v>
      </c>
      <c r="I1970" t="s">
        <v>5985</v>
      </c>
      <c r="J1970">
        <v>8738</v>
      </c>
      <c r="K1970" t="s">
        <v>5983</v>
      </c>
      <c r="L1970">
        <v>600</v>
      </c>
      <c r="M1970">
        <v>200</v>
      </c>
      <c r="N1970">
        <v>4722.7143500000002</v>
      </c>
      <c r="O1970">
        <v>2</v>
      </c>
      <c r="P1970">
        <v>0.125</v>
      </c>
    </row>
    <row r="1971" spans="1:16" x14ac:dyDescent="0.2">
      <c r="A1971" t="s">
        <v>5986</v>
      </c>
      <c r="B1971">
        <v>0.37535625752860802</v>
      </c>
      <c r="C1971">
        <v>11.969678142847</v>
      </c>
      <c r="D1971">
        <v>0.86203499056931299</v>
      </c>
      <c r="E1971">
        <v>0.41914128163734998</v>
      </c>
      <c r="F1971">
        <v>0.99916976934644897</v>
      </c>
      <c r="G1971">
        <v>-4.6273788394703903</v>
      </c>
      <c r="H1971" t="s">
        <v>5987</v>
      </c>
      <c r="I1971" t="s">
        <v>5988</v>
      </c>
      <c r="J1971">
        <v>80742</v>
      </c>
      <c r="K1971" t="s">
        <v>5986</v>
      </c>
      <c r="L1971">
        <v>567</v>
      </c>
      <c r="M1971">
        <v>189</v>
      </c>
      <c r="N1971">
        <v>5589.5892000000003</v>
      </c>
      <c r="O1971">
        <v>1</v>
      </c>
      <c r="P1971">
        <v>8.99470899470899E-2</v>
      </c>
    </row>
    <row r="1972" spans="1:16" x14ac:dyDescent="0.2">
      <c r="A1972" t="s">
        <v>5989</v>
      </c>
      <c r="B1972">
        <v>0.19255491539088801</v>
      </c>
      <c r="C1972">
        <v>14.608184417317201</v>
      </c>
      <c r="D1972">
        <v>0.75841752544936702</v>
      </c>
      <c r="E1972">
        <v>0.47463011470139899</v>
      </c>
      <c r="F1972">
        <v>0.99916976934644897</v>
      </c>
      <c r="G1972">
        <v>-4.6430825003313796</v>
      </c>
      <c r="H1972" t="s">
        <v>5990</v>
      </c>
      <c r="I1972" t="s">
        <v>5991</v>
      </c>
      <c r="J1972">
        <v>4925</v>
      </c>
      <c r="K1972" t="s">
        <v>5989</v>
      </c>
      <c r="L1972">
        <v>1263</v>
      </c>
      <c r="M1972">
        <v>421</v>
      </c>
      <c r="N1972">
        <v>23883.84</v>
      </c>
      <c r="O1972">
        <v>9</v>
      </c>
      <c r="P1972">
        <v>0.30760095011876498</v>
      </c>
    </row>
    <row r="1973" spans="1:16" x14ac:dyDescent="0.2">
      <c r="A1973" t="s">
        <v>5992</v>
      </c>
      <c r="B1973">
        <v>-0.18210743063163001</v>
      </c>
      <c r="C1973">
        <v>13.514236539668101</v>
      </c>
      <c r="D1973">
        <v>-0.69900029708914002</v>
      </c>
      <c r="E1973">
        <v>0.50863058649324</v>
      </c>
      <c r="F1973">
        <v>0.99916976934644897</v>
      </c>
      <c r="G1973">
        <v>-4.6514478789626601</v>
      </c>
      <c r="H1973" t="s">
        <v>5993</v>
      </c>
      <c r="I1973" t="s">
        <v>5994</v>
      </c>
      <c r="J1973">
        <v>18</v>
      </c>
      <c r="K1973" t="s">
        <v>5992</v>
      </c>
      <c r="L1973">
        <v>1548</v>
      </c>
      <c r="M1973">
        <v>516</v>
      </c>
      <c r="N1973">
        <v>11455.2415</v>
      </c>
      <c r="O1973">
        <v>3</v>
      </c>
      <c r="P1973">
        <v>7.5581395348837205E-2</v>
      </c>
    </row>
    <row r="1974" spans="1:16" x14ac:dyDescent="0.2">
      <c r="A1974" t="s">
        <v>5995</v>
      </c>
      <c r="B1974">
        <v>0.385683738386909</v>
      </c>
      <c r="C1974">
        <v>11.7438424318162</v>
      </c>
      <c r="D1974">
        <v>1.0919641782481799</v>
      </c>
      <c r="E1974">
        <v>0.31342260265215699</v>
      </c>
      <c r="F1974">
        <v>0.99916976934644897</v>
      </c>
      <c r="G1974">
        <v>-4.5884314138356403</v>
      </c>
      <c r="H1974" t="s">
        <v>5996</v>
      </c>
      <c r="I1974" t="s">
        <v>5997</v>
      </c>
      <c r="J1974" t="s">
        <v>100</v>
      </c>
      <c r="K1974" t="s">
        <v>100</v>
      </c>
      <c r="L1974" t="s">
        <v>100</v>
      </c>
      <c r="M1974" t="s">
        <v>100</v>
      </c>
      <c r="N1974">
        <v>3302.8063999999999</v>
      </c>
      <c r="O1974">
        <v>1</v>
      </c>
      <c r="P1974" t="s">
        <v>100</v>
      </c>
    </row>
    <row r="1975" spans="1:16" x14ac:dyDescent="0.2">
      <c r="A1975" t="s">
        <v>5998</v>
      </c>
      <c r="B1975">
        <v>7.5160513201941698E-2</v>
      </c>
      <c r="C1975">
        <v>14.5122987814535</v>
      </c>
      <c r="D1975">
        <v>0.51680315640597896</v>
      </c>
      <c r="E1975">
        <v>0.62229739526908001</v>
      </c>
      <c r="F1975">
        <v>0.99916976934644897</v>
      </c>
      <c r="G1975">
        <v>-4.6737244943674101</v>
      </c>
      <c r="H1975" t="s">
        <v>5999</v>
      </c>
      <c r="I1975" t="s">
        <v>6000</v>
      </c>
      <c r="J1975">
        <v>56945</v>
      </c>
      <c r="K1975" t="s">
        <v>5998</v>
      </c>
      <c r="L1975">
        <v>1083</v>
      </c>
      <c r="M1975">
        <v>361</v>
      </c>
      <c r="N1975">
        <v>23326.714</v>
      </c>
      <c r="O1975">
        <v>12</v>
      </c>
      <c r="P1975">
        <v>0.42105263157894701</v>
      </c>
    </row>
    <row r="1976" spans="1:16" x14ac:dyDescent="0.2">
      <c r="A1976" t="s">
        <v>6001</v>
      </c>
      <c r="B1976">
        <v>0.11142595150444599</v>
      </c>
      <c r="C1976">
        <v>13.854397849731299</v>
      </c>
      <c r="D1976">
        <v>0.775269743253862</v>
      </c>
      <c r="E1976">
        <v>0.46527400865924801</v>
      </c>
      <c r="F1976">
        <v>0.99916976934644897</v>
      </c>
      <c r="G1976">
        <v>-4.6406214769657996</v>
      </c>
      <c r="H1976" t="s">
        <v>6002</v>
      </c>
      <c r="I1976" t="s">
        <v>6003</v>
      </c>
      <c r="J1976">
        <v>64432</v>
      </c>
      <c r="K1976" t="s">
        <v>6001</v>
      </c>
      <c r="L1976">
        <v>522</v>
      </c>
      <c r="M1976">
        <v>174</v>
      </c>
      <c r="N1976">
        <v>15360.425999999999</v>
      </c>
      <c r="O1976">
        <v>6</v>
      </c>
      <c r="P1976">
        <v>0.48850574712643702</v>
      </c>
    </row>
    <row r="1977" spans="1:16" x14ac:dyDescent="0.2">
      <c r="A1977" t="s">
        <v>6004</v>
      </c>
      <c r="B1977">
        <v>-3.98038197212571E-2</v>
      </c>
      <c r="C1977">
        <v>11.017016125146</v>
      </c>
      <c r="D1977">
        <v>-5.48346489151589E-2</v>
      </c>
      <c r="E1977">
        <v>0.95790690096776099</v>
      </c>
      <c r="F1977">
        <v>0.99916976934644897</v>
      </c>
      <c r="G1977">
        <v>-4.7020609163157303</v>
      </c>
      <c r="H1977" t="s">
        <v>6005</v>
      </c>
      <c r="I1977" t="s">
        <v>6006</v>
      </c>
      <c r="J1977">
        <v>55173</v>
      </c>
      <c r="K1977" t="s">
        <v>6004</v>
      </c>
      <c r="L1977">
        <v>636</v>
      </c>
      <c r="M1977">
        <v>212</v>
      </c>
      <c r="N1977">
        <v>3386.61735</v>
      </c>
      <c r="O1977">
        <v>1</v>
      </c>
      <c r="P1977">
        <v>7.0754716981132101E-2</v>
      </c>
    </row>
    <row r="1978" spans="1:16" x14ac:dyDescent="0.2">
      <c r="A1978" t="s">
        <v>6007</v>
      </c>
      <c r="B1978">
        <v>5.0615337022389198E-2</v>
      </c>
      <c r="C1978">
        <v>15.306775020294101</v>
      </c>
      <c r="D1978">
        <v>0.34867521052636302</v>
      </c>
      <c r="E1978">
        <v>0.73828313679184898</v>
      </c>
      <c r="F1978">
        <v>0.99916976934644897</v>
      </c>
      <c r="G1978">
        <v>-4.6890868745595098</v>
      </c>
      <c r="H1978" t="s">
        <v>6008</v>
      </c>
      <c r="I1978" t="s">
        <v>6009</v>
      </c>
      <c r="J1978">
        <v>60488</v>
      </c>
      <c r="K1978" t="s">
        <v>6007</v>
      </c>
      <c r="L1978">
        <v>972</v>
      </c>
      <c r="M1978">
        <v>324</v>
      </c>
      <c r="N1978">
        <v>42042.933499999999</v>
      </c>
      <c r="O1978">
        <v>5</v>
      </c>
      <c r="P1978">
        <v>0.21296296296296299</v>
      </c>
    </row>
    <row r="1979" spans="1:16" x14ac:dyDescent="0.2">
      <c r="A1979" t="s">
        <v>6010</v>
      </c>
      <c r="B1979">
        <v>-6.4159352888559298E-2</v>
      </c>
      <c r="C1979">
        <v>14.2592554475572</v>
      </c>
      <c r="D1979">
        <v>-0.315688457721013</v>
      </c>
      <c r="E1979">
        <v>0.76206983184839105</v>
      </c>
      <c r="F1979">
        <v>0.99916976934644897</v>
      </c>
      <c r="G1979">
        <v>-4.6914533358226</v>
      </c>
      <c r="H1979" t="s">
        <v>6011</v>
      </c>
      <c r="I1979" t="s">
        <v>6012</v>
      </c>
      <c r="J1979">
        <v>64969</v>
      </c>
      <c r="K1979" t="s">
        <v>6010</v>
      </c>
      <c r="L1979">
        <v>1293</v>
      </c>
      <c r="M1979">
        <v>431</v>
      </c>
      <c r="N1979">
        <v>18823.5105</v>
      </c>
      <c r="O1979">
        <v>6</v>
      </c>
      <c r="P1979">
        <v>0.17401392111368899</v>
      </c>
    </row>
    <row r="1980" spans="1:16" x14ac:dyDescent="0.2">
      <c r="A1980" t="s">
        <v>6013</v>
      </c>
      <c r="B1980">
        <v>0.148695225216782</v>
      </c>
      <c r="C1980">
        <v>13.503496284092201</v>
      </c>
      <c r="D1980">
        <v>0.810289309655288</v>
      </c>
      <c r="E1980">
        <v>0.44624214632402898</v>
      </c>
      <c r="F1980">
        <v>0.99916976934644897</v>
      </c>
      <c r="G1980">
        <v>-4.63538883645362</v>
      </c>
      <c r="H1980" t="s">
        <v>6014</v>
      </c>
      <c r="I1980" t="s">
        <v>6015</v>
      </c>
      <c r="J1980">
        <v>92259</v>
      </c>
      <c r="K1980" t="s">
        <v>6013</v>
      </c>
      <c r="L1980">
        <v>312</v>
      </c>
      <c r="M1980">
        <v>104</v>
      </c>
      <c r="N1980">
        <v>11463.692499999999</v>
      </c>
      <c r="O1980">
        <v>3</v>
      </c>
      <c r="P1980">
        <v>0.375</v>
      </c>
    </row>
    <row r="1981" spans="1:16" x14ac:dyDescent="0.2">
      <c r="A1981" t="s">
        <v>6016</v>
      </c>
      <c r="B1981">
        <v>-1.81247365805507</v>
      </c>
      <c r="C1981">
        <v>12.5640152490357</v>
      </c>
      <c r="D1981">
        <v>-2.5035027968124899</v>
      </c>
      <c r="E1981">
        <v>4.3086018360197799E-2</v>
      </c>
      <c r="F1981">
        <v>0.99916976934644897</v>
      </c>
      <c r="G1981">
        <v>-4.3281408479721497</v>
      </c>
      <c r="H1981" t="s">
        <v>6017</v>
      </c>
      <c r="I1981" t="s">
        <v>6018</v>
      </c>
      <c r="J1981">
        <v>64963</v>
      </c>
      <c r="K1981" t="s">
        <v>6016</v>
      </c>
      <c r="L1981">
        <v>585</v>
      </c>
      <c r="M1981">
        <v>195</v>
      </c>
      <c r="N1981">
        <v>3992.3537999999999</v>
      </c>
      <c r="O1981">
        <v>1</v>
      </c>
      <c r="P1981">
        <v>5.6410256410256397E-2</v>
      </c>
    </row>
    <row r="1982" spans="1:16" x14ac:dyDescent="0.2">
      <c r="A1982" t="s">
        <v>6019</v>
      </c>
      <c r="B1982">
        <v>-0.32053318482342003</v>
      </c>
      <c r="C1982">
        <v>13.266074581566301</v>
      </c>
      <c r="D1982">
        <v>-1.53413493767054</v>
      </c>
      <c r="E1982">
        <v>0.17182906166650599</v>
      </c>
      <c r="F1982">
        <v>0.99916976934644897</v>
      </c>
      <c r="G1982">
        <v>-4.5046429621684796</v>
      </c>
      <c r="H1982" t="s">
        <v>6020</v>
      </c>
      <c r="I1982" t="s">
        <v>6021</v>
      </c>
      <c r="J1982">
        <v>64960</v>
      </c>
      <c r="K1982" t="s">
        <v>6019</v>
      </c>
      <c r="L1982">
        <v>774</v>
      </c>
      <c r="M1982">
        <v>258</v>
      </c>
      <c r="N1982">
        <v>10774.336499999999</v>
      </c>
      <c r="O1982">
        <v>3</v>
      </c>
      <c r="P1982">
        <v>0.104651162790698</v>
      </c>
    </row>
    <row r="1983" spans="1:16" x14ac:dyDescent="0.2">
      <c r="A1983" t="s">
        <v>6022</v>
      </c>
      <c r="B1983">
        <v>-0.271681835810686</v>
      </c>
      <c r="C1983">
        <v>13.282552990411901</v>
      </c>
      <c r="D1983">
        <v>-0.65811284862323705</v>
      </c>
      <c r="E1983">
        <v>0.53292988619747705</v>
      </c>
      <c r="F1983">
        <v>0.99916976934644897</v>
      </c>
      <c r="G1983">
        <v>-4.6569074298933799</v>
      </c>
      <c r="H1983" t="s">
        <v>6023</v>
      </c>
      <c r="I1983" t="s">
        <v>6024</v>
      </c>
      <c r="J1983">
        <v>54460</v>
      </c>
      <c r="K1983" t="s">
        <v>6022</v>
      </c>
      <c r="L1983">
        <v>264</v>
      </c>
      <c r="M1983">
        <v>88</v>
      </c>
      <c r="N1983">
        <v>11289.8905</v>
      </c>
      <c r="O1983">
        <v>2</v>
      </c>
      <c r="P1983">
        <v>0.29545454545454503</v>
      </c>
    </row>
    <row r="1984" spans="1:16" x14ac:dyDescent="0.2">
      <c r="A1984" t="s">
        <v>6025</v>
      </c>
      <c r="B1984">
        <v>-0.17222143958233199</v>
      </c>
      <c r="C1984">
        <v>14.1584744591758</v>
      </c>
      <c r="D1984">
        <v>-0.74303886985692702</v>
      </c>
      <c r="E1984">
        <v>0.48327946740765798</v>
      </c>
      <c r="F1984">
        <v>0.99916976934644897</v>
      </c>
      <c r="G1984">
        <v>-4.6452949295787196</v>
      </c>
      <c r="H1984" t="s">
        <v>6026</v>
      </c>
      <c r="I1984" t="s">
        <v>6027</v>
      </c>
      <c r="J1984">
        <v>65993</v>
      </c>
      <c r="K1984" t="s">
        <v>6025</v>
      </c>
      <c r="L1984">
        <v>678</v>
      </c>
      <c r="M1984">
        <v>226</v>
      </c>
      <c r="N1984">
        <v>17601.584500000001</v>
      </c>
      <c r="O1984">
        <v>5</v>
      </c>
      <c r="P1984">
        <v>0.247787610619469</v>
      </c>
    </row>
    <row r="1985" spans="1:16" x14ac:dyDescent="0.2">
      <c r="A1985" t="s">
        <v>6028</v>
      </c>
      <c r="B1985">
        <v>0.200124010909185</v>
      </c>
      <c r="C1985">
        <v>12.4261459880106</v>
      </c>
      <c r="D1985">
        <v>0.70505088547666295</v>
      </c>
      <c r="E1985">
        <v>0.50509669797381296</v>
      </c>
      <c r="F1985">
        <v>0.99916976934644897</v>
      </c>
      <c r="G1985">
        <v>-4.6506189298922003</v>
      </c>
      <c r="H1985" t="s">
        <v>6029</v>
      </c>
      <c r="I1985" t="s">
        <v>6030</v>
      </c>
      <c r="J1985">
        <v>64968</v>
      </c>
      <c r="K1985" t="s">
        <v>6028</v>
      </c>
      <c r="L1985">
        <v>378</v>
      </c>
      <c r="M1985">
        <v>126</v>
      </c>
      <c r="N1985">
        <v>5790.91075</v>
      </c>
      <c r="O1985">
        <v>1.5</v>
      </c>
      <c r="P1985">
        <v>0.24206349206349201</v>
      </c>
    </row>
    <row r="1986" spans="1:16" x14ac:dyDescent="0.2">
      <c r="A1986" t="s">
        <v>6031</v>
      </c>
      <c r="B1986">
        <v>-1.0455103256683499E-2</v>
      </c>
      <c r="C1986">
        <v>14.7306379434827</v>
      </c>
      <c r="D1986">
        <v>-7.3438228244022102E-2</v>
      </c>
      <c r="E1986">
        <v>0.94365192317980395</v>
      </c>
      <c r="F1986">
        <v>0.99916976934644897</v>
      </c>
      <c r="G1986">
        <v>-4.7017956097790004</v>
      </c>
      <c r="H1986" t="s">
        <v>6032</v>
      </c>
      <c r="I1986" t="s">
        <v>6033</v>
      </c>
      <c r="J1986">
        <v>64965</v>
      </c>
      <c r="K1986" t="s">
        <v>6031</v>
      </c>
      <c r="L1986">
        <v>1191</v>
      </c>
      <c r="M1986">
        <v>397</v>
      </c>
      <c r="N1986">
        <v>27678.0615</v>
      </c>
      <c r="O1986">
        <v>13.5</v>
      </c>
      <c r="P1986">
        <v>0.43324937027707799</v>
      </c>
    </row>
    <row r="1987" spans="1:16" x14ac:dyDescent="0.2">
      <c r="A1987" t="s">
        <v>6034</v>
      </c>
      <c r="B1987">
        <v>0.14979574451633201</v>
      </c>
      <c r="C1987">
        <v>12.7894163998428</v>
      </c>
      <c r="D1987">
        <v>1.0690673913039499</v>
      </c>
      <c r="E1987">
        <v>0.322890442842518</v>
      </c>
      <c r="F1987">
        <v>0.99916976934644897</v>
      </c>
      <c r="G1987">
        <v>-4.59251651354319</v>
      </c>
      <c r="H1987" t="s">
        <v>6035</v>
      </c>
      <c r="I1987" t="s">
        <v>6036</v>
      </c>
      <c r="J1987">
        <v>79366</v>
      </c>
      <c r="K1987" t="s">
        <v>6034</v>
      </c>
      <c r="L1987">
        <v>849</v>
      </c>
      <c r="M1987">
        <v>283</v>
      </c>
      <c r="N1987">
        <v>6956.5167499999998</v>
      </c>
      <c r="O1987">
        <v>2</v>
      </c>
      <c r="P1987">
        <v>5.3003533568904602E-2</v>
      </c>
    </row>
    <row r="1988" spans="1:16" x14ac:dyDescent="0.2">
      <c r="A1988" t="s">
        <v>6037</v>
      </c>
      <c r="B1988">
        <v>-1.33900110337972E-2</v>
      </c>
      <c r="C1988">
        <v>15.1323944151193</v>
      </c>
      <c r="D1988">
        <v>-8.1128353280193105E-2</v>
      </c>
      <c r="E1988">
        <v>0.93776559723938202</v>
      </c>
      <c r="F1988">
        <v>0.99916976934644897</v>
      </c>
      <c r="G1988">
        <v>-4.7016635254366497</v>
      </c>
      <c r="H1988" t="s">
        <v>6038</v>
      </c>
      <c r="I1988" t="s">
        <v>6039</v>
      </c>
      <c r="J1988">
        <v>84324</v>
      </c>
      <c r="K1988" t="s">
        <v>6037</v>
      </c>
      <c r="L1988">
        <v>642</v>
      </c>
      <c r="M1988">
        <v>214</v>
      </c>
      <c r="N1988">
        <v>36891.162499999999</v>
      </c>
      <c r="O1988">
        <v>5.5</v>
      </c>
      <c r="P1988">
        <v>0.28504672897196298</v>
      </c>
    </row>
    <row r="1989" spans="1:16" x14ac:dyDescent="0.2">
      <c r="A1989" t="s">
        <v>6040</v>
      </c>
      <c r="B1989">
        <v>0.20243758660962999</v>
      </c>
      <c r="C1989">
        <v>14.124203577332199</v>
      </c>
      <c r="D1989">
        <v>1.48652494570064</v>
      </c>
      <c r="E1989">
        <v>0.18366666328108</v>
      </c>
      <c r="F1989">
        <v>0.99916976934644897</v>
      </c>
      <c r="G1989">
        <v>-4.5139051590051098</v>
      </c>
      <c r="H1989" t="s">
        <v>6041</v>
      </c>
      <c r="I1989" t="s">
        <v>6042</v>
      </c>
      <c r="J1989">
        <v>114294</v>
      </c>
      <c r="K1989" t="s">
        <v>6040</v>
      </c>
      <c r="L1989">
        <v>1644</v>
      </c>
      <c r="M1989">
        <v>548</v>
      </c>
      <c r="N1989">
        <v>18276.694</v>
      </c>
      <c r="O1989">
        <v>7</v>
      </c>
      <c r="P1989">
        <v>0.20346715328467199</v>
      </c>
    </row>
    <row r="1990" spans="1:16" x14ac:dyDescent="0.2">
      <c r="A1990" t="s">
        <v>6043</v>
      </c>
      <c r="B1990">
        <v>-8.4976029205758905E-2</v>
      </c>
      <c r="C1990">
        <v>12.0364275661207</v>
      </c>
      <c r="D1990">
        <v>-0.40800784853041799</v>
      </c>
      <c r="E1990">
        <v>0.69628835769546704</v>
      </c>
      <c r="F1990">
        <v>0.99916976934644897</v>
      </c>
      <c r="G1990">
        <v>-4.68428260227184</v>
      </c>
      <c r="H1990" t="s">
        <v>6044</v>
      </c>
      <c r="I1990" t="s">
        <v>6045</v>
      </c>
      <c r="J1990">
        <v>91949</v>
      </c>
      <c r="K1990" t="s">
        <v>6043</v>
      </c>
      <c r="L1990">
        <v>2313</v>
      </c>
      <c r="M1990">
        <v>771</v>
      </c>
      <c r="N1990">
        <v>4545.3280000000004</v>
      </c>
      <c r="O1990">
        <v>5.5</v>
      </c>
      <c r="P1990">
        <v>9.0791180285343706E-2</v>
      </c>
    </row>
    <row r="1991" spans="1:16" x14ac:dyDescent="0.2">
      <c r="A1991" t="s">
        <v>6046</v>
      </c>
      <c r="B1991">
        <v>0.16567372088850599</v>
      </c>
      <c r="C1991">
        <v>17.830192365610198</v>
      </c>
      <c r="D1991">
        <v>0.63621705187313204</v>
      </c>
      <c r="E1991">
        <v>0.54623856419724204</v>
      </c>
      <c r="F1991">
        <v>0.99916976934644897</v>
      </c>
      <c r="G1991">
        <v>-4.6597263925531598</v>
      </c>
      <c r="H1991" t="s">
        <v>6047</v>
      </c>
      <c r="I1991" t="s">
        <v>6048</v>
      </c>
      <c r="J1991">
        <v>6152</v>
      </c>
      <c r="K1991" t="s">
        <v>6046</v>
      </c>
      <c r="L1991">
        <v>474</v>
      </c>
      <c r="M1991">
        <v>158</v>
      </c>
      <c r="N1991">
        <v>210323.14</v>
      </c>
      <c r="O1991">
        <v>11.5</v>
      </c>
      <c r="P1991">
        <v>0.509493670886076</v>
      </c>
    </row>
    <row r="1992" spans="1:16" x14ac:dyDescent="0.2">
      <c r="A1992" t="s">
        <v>6049</v>
      </c>
      <c r="B1992">
        <v>1.9111523929868899E-3</v>
      </c>
      <c r="C1992">
        <v>13.1067481078386</v>
      </c>
      <c r="D1992">
        <v>7.6761771042532399E-3</v>
      </c>
      <c r="E1992">
        <v>0.99410414599010799</v>
      </c>
      <c r="F1992">
        <v>0.99916976934644897</v>
      </c>
      <c r="G1992">
        <v>-4.7023888993427798</v>
      </c>
      <c r="H1992" t="s">
        <v>6050</v>
      </c>
      <c r="I1992" t="s">
        <v>6051</v>
      </c>
      <c r="J1992">
        <v>10907</v>
      </c>
      <c r="K1992" t="s">
        <v>6049</v>
      </c>
      <c r="L1992">
        <v>429</v>
      </c>
      <c r="M1992">
        <v>143</v>
      </c>
      <c r="N1992">
        <v>9342.5805</v>
      </c>
      <c r="O1992">
        <v>6</v>
      </c>
      <c r="P1992">
        <v>0.80419580419580405</v>
      </c>
    </row>
    <row r="1993" spans="1:16" x14ac:dyDescent="0.2">
      <c r="A1993" t="s">
        <v>6052</v>
      </c>
      <c r="B1993">
        <v>9.7490470136385506E-3</v>
      </c>
      <c r="C1993">
        <v>16.506509247205599</v>
      </c>
      <c r="D1993">
        <v>3.4721785490057E-2</v>
      </c>
      <c r="E1993">
        <v>0.973337055229897</v>
      </c>
      <c r="F1993">
        <v>0.99916976934644897</v>
      </c>
      <c r="G1993">
        <v>-4.7022612889190398</v>
      </c>
      <c r="H1993" t="s">
        <v>6053</v>
      </c>
      <c r="I1993" t="s">
        <v>6054</v>
      </c>
      <c r="J1993">
        <v>6173</v>
      </c>
      <c r="K1993" t="s">
        <v>6052</v>
      </c>
      <c r="L1993">
        <v>429</v>
      </c>
      <c r="M1993">
        <v>143</v>
      </c>
      <c r="N1993">
        <v>90125.6</v>
      </c>
      <c r="O1993">
        <v>8</v>
      </c>
      <c r="P1993">
        <v>0.48601398601398599</v>
      </c>
    </row>
    <row r="1994" spans="1:16" x14ac:dyDescent="0.2">
      <c r="A1994" t="s">
        <v>6055</v>
      </c>
      <c r="B1994">
        <v>-1.9436675923842E-2</v>
      </c>
      <c r="C1994">
        <v>15.2888223009389</v>
      </c>
      <c r="D1994">
        <v>-0.114672729585492</v>
      </c>
      <c r="E1994">
        <v>0.91214403359657203</v>
      </c>
      <c r="F1994">
        <v>0.99916976934644897</v>
      </c>
      <c r="G1994">
        <v>-4.7009344498879804</v>
      </c>
      <c r="H1994" t="s">
        <v>6056</v>
      </c>
      <c r="I1994" t="s">
        <v>6057</v>
      </c>
      <c r="J1994">
        <v>10951</v>
      </c>
      <c r="K1994" t="s">
        <v>6055</v>
      </c>
      <c r="L1994">
        <v>558</v>
      </c>
      <c r="M1994">
        <v>186</v>
      </c>
      <c r="N1994">
        <v>38542.136500000001</v>
      </c>
      <c r="O1994">
        <v>8</v>
      </c>
      <c r="P1994">
        <v>0.52688172043010795</v>
      </c>
    </row>
    <row r="1995" spans="1:16" x14ac:dyDescent="0.2">
      <c r="A1995" t="s">
        <v>6058</v>
      </c>
      <c r="B1995">
        <v>0.31817465302632503</v>
      </c>
      <c r="C1995">
        <v>13.8897163624785</v>
      </c>
      <c r="D1995">
        <v>2.05408604737117</v>
      </c>
      <c r="E1995">
        <v>8.18662894813834E-2</v>
      </c>
      <c r="F1995">
        <v>0.99916976934644897</v>
      </c>
      <c r="G1995">
        <v>-4.4055102445363898</v>
      </c>
      <c r="H1995" t="s">
        <v>6059</v>
      </c>
      <c r="I1995" t="s">
        <v>6060</v>
      </c>
      <c r="J1995">
        <v>4088</v>
      </c>
      <c r="K1995" t="s">
        <v>6058</v>
      </c>
      <c r="L1995">
        <v>1389</v>
      </c>
      <c r="M1995">
        <v>463</v>
      </c>
      <c r="N1995">
        <v>15173.253000000001</v>
      </c>
      <c r="O1995">
        <v>1</v>
      </c>
      <c r="P1995">
        <v>2.5917926565874699E-2</v>
      </c>
    </row>
    <row r="1996" spans="1:16" x14ac:dyDescent="0.2">
      <c r="A1996" t="s">
        <v>6061</v>
      </c>
      <c r="B1996">
        <v>6.4783407397484893E-2</v>
      </c>
      <c r="C1996">
        <v>18.321868776272201</v>
      </c>
      <c r="D1996">
        <v>0.23912365763908</v>
      </c>
      <c r="E1996">
        <v>0.81832677014569799</v>
      </c>
      <c r="F1996">
        <v>0.99916976934644897</v>
      </c>
      <c r="G1996">
        <v>-4.6960808051634801</v>
      </c>
      <c r="H1996" t="s">
        <v>6062</v>
      </c>
      <c r="I1996" t="s">
        <v>6063</v>
      </c>
      <c r="J1996">
        <v>375</v>
      </c>
      <c r="K1996" t="s">
        <v>6061</v>
      </c>
      <c r="L1996">
        <v>546</v>
      </c>
      <c r="M1996">
        <v>182</v>
      </c>
      <c r="N1996">
        <v>326414.38500000001</v>
      </c>
      <c r="O1996">
        <v>24.5</v>
      </c>
      <c r="P1996">
        <v>1</v>
      </c>
    </row>
    <row r="1997" spans="1:16" x14ac:dyDescent="0.2">
      <c r="A1997" t="s">
        <v>6064</v>
      </c>
      <c r="B1997">
        <v>0.43979325504997702</v>
      </c>
      <c r="C1997">
        <v>14.583932820843501</v>
      </c>
      <c r="D1997">
        <v>0.95972583365823205</v>
      </c>
      <c r="E1997">
        <v>0.37130915580558399</v>
      </c>
      <c r="F1997">
        <v>0.99916976934644897</v>
      </c>
      <c r="G1997">
        <v>-4.6114387660135598</v>
      </c>
      <c r="H1997" t="s">
        <v>6065</v>
      </c>
      <c r="I1997" t="s">
        <v>6066</v>
      </c>
      <c r="J1997">
        <v>381</v>
      </c>
      <c r="K1997" t="s">
        <v>6064</v>
      </c>
      <c r="L1997">
        <v>543</v>
      </c>
      <c r="M1997">
        <v>181</v>
      </c>
      <c r="N1997">
        <v>26204.785</v>
      </c>
      <c r="O1997">
        <v>8</v>
      </c>
      <c r="P1997">
        <v>0.62983425414364602</v>
      </c>
    </row>
    <row r="1998" spans="1:16" x14ac:dyDescent="0.2">
      <c r="A1998" t="s">
        <v>6067</v>
      </c>
      <c r="B1998">
        <v>0.223484146384649</v>
      </c>
      <c r="C1998">
        <v>16.9432359130838</v>
      </c>
      <c r="D1998">
        <v>0.66583951697184296</v>
      </c>
      <c r="E1998">
        <v>0.52828244090407195</v>
      </c>
      <c r="F1998">
        <v>0.99916976934644897</v>
      </c>
      <c r="G1998">
        <v>-4.6558950017216603</v>
      </c>
      <c r="H1998" t="s">
        <v>6068</v>
      </c>
      <c r="I1998" t="s">
        <v>6069</v>
      </c>
      <c r="J1998">
        <v>2079</v>
      </c>
      <c r="K1998" t="s">
        <v>6067</v>
      </c>
      <c r="L1998">
        <v>315</v>
      </c>
      <c r="M1998">
        <v>105</v>
      </c>
      <c r="N1998">
        <v>133419.245</v>
      </c>
      <c r="O1998">
        <v>10</v>
      </c>
      <c r="P1998">
        <v>0.97142857142857097</v>
      </c>
    </row>
    <row r="1999" spans="1:16" x14ac:dyDescent="0.2">
      <c r="A1999" t="s">
        <v>6070</v>
      </c>
      <c r="B1999">
        <v>0.108831669660505</v>
      </c>
      <c r="C1999">
        <v>14.413690671571199</v>
      </c>
      <c r="D1999">
        <v>0.74300634023458501</v>
      </c>
      <c r="E1999">
        <v>0.48329787514616401</v>
      </c>
      <c r="F1999">
        <v>0.99916976934644897</v>
      </c>
      <c r="G1999">
        <v>-4.6452995751155699</v>
      </c>
      <c r="H1999" t="s">
        <v>6071</v>
      </c>
      <c r="I1999" t="s">
        <v>6072</v>
      </c>
      <c r="J1999">
        <v>391</v>
      </c>
      <c r="K1999" t="s">
        <v>6070</v>
      </c>
      <c r="L1999">
        <v>576</v>
      </c>
      <c r="M1999">
        <v>192</v>
      </c>
      <c r="N1999">
        <v>22276.6145</v>
      </c>
      <c r="O1999">
        <v>10</v>
      </c>
      <c r="P1999">
        <v>0.77083333333333304</v>
      </c>
    </row>
    <row r="2000" spans="1:16" x14ac:dyDescent="0.2">
      <c r="A2000" t="s">
        <v>6073</v>
      </c>
      <c r="B2000">
        <v>0.47860906563606398</v>
      </c>
      <c r="C2000">
        <v>17.886428278569099</v>
      </c>
      <c r="D2000">
        <v>1.3440400421682299</v>
      </c>
      <c r="E2000">
        <v>0.223673061797064</v>
      </c>
      <c r="F2000">
        <v>0.99916976934644897</v>
      </c>
      <c r="G2000">
        <v>-4.5414477031140601</v>
      </c>
      <c r="H2000" t="s">
        <v>6074</v>
      </c>
      <c r="I2000" t="s">
        <v>6075</v>
      </c>
      <c r="J2000">
        <v>6143</v>
      </c>
      <c r="K2000" t="s">
        <v>6073</v>
      </c>
      <c r="L2000">
        <v>651</v>
      </c>
      <c r="M2000">
        <v>217</v>
      </c>
      <c r="N2000">
        <v>249080.86499999999</v>
      </c>
      <c r="O2000">
        <v>10</v>
      </c>
      <c r="P2000">
        <v>0.465437788018433</v>
      </c>
    </row>
    <row r="2001" spans="1:16" x14ac:dyDescent="0.2">
      <c r="A2001" t="s">
        <v>6076</v>
      </c>
      <c r="B2001">
        <v>-5.6103484218109401E-2</v>
      </c>
      <c r="C2001">
        <v>17.5458164115085</v>
      </c>
      <c r="D2001">
        <v>-0.27673462729894899</v>
      </c>
      <c r="E2001">
        <v>0.79052167325151401</v>
      </c>
      <c r="F2001">
        <v>0.99916976934644897</v>
      </c>
      <c r="G2001">
        <v>-4.6939605864078597</v>
      </c>
      <c r="H2001" t="s">
        <v>6077</v>
      </c>
      <c r="I2001" t="s">
        <v>6078</v>
      </c>
      <c r="J2001">
        <v>6428</v>
      </c>
      <c r="K2001" t="s">
        <v>6076</v>
      </c>
      <c r="L2001">
        <v>495</v>
      </c>
      <c r="M2001">
        <v>165</v>
      </c>
      <c r="N2001">
        <v>181625.05499999999</v>
      </c>
      <c r="O2001">
        <v>11.5</v>
      </c>
      <c r="P2001">
        <v>0.72121212121212097</v>
      </c>
    </row>
    <row r="2002" spans="1:16" x14ac:dyDescent="0.2">
      <c r="A2002" t="s">
        <v>6079</v>
      </c>
      <c r="B2002">
        <v>-0.53946527395617505</v>
      </c>
      <c r="C2002">
        <v>19.220473369401301</v>
      </c>
      <c r="D2002">
        <v>-0.70404075152958401</v>
      </c>
      <c r="E2002">
        <v>0.50568555435288798</v>
      </c>
      <c r="F2002">
        <v>0.99916976934644897</v>
      </c>
      <c r="G2002">
        <v>-4.65075769127498</v>
      </c>
      <c r="H2002" t="s">
        <v>6080</v>
      </c>
      <c r="I2002" t="s">
        <v>6081</v>
      </c>
      <c r="J2002">
        <v>3020</v>
      </c>
      <c r="K2002" t="s">
        <v>6079</v>
      </c>
      <c r="L2002">
        <v>411</v>
      </c>
      <c r="M2002">
        <v>137</v>
      </c>
      <c r="N2002">
        <v>823516.28</v>
      </c>
      <c r="O2002">
        <v>3</v>
      </c>
      <c r="P2002">
        <v>0.47445255474452602</v>
      </c>
    </row>
    <row r="2003" spans="1:16" x14ac:dyDescent="0.2">
      <c r="A2003" t="s">
        <v>6082</v>
      </c>
      <c r="B2003">
        <v>0.13228892878669801</v>
      </c>
      <c r="C2003">
        <v>15.030496623421699</v>
      </c>
      <c r="D2003">
        <v>0.62560005750357095</v>
      </c>
      <c r="E2003">
        <v>0.552764974723298</v>
      </c>
      <c r="F2003">
        <v>0.99916976934644897</v>
      </c>
      <c r="G2003">
        <v>-4.6610662191938301</v>
      </c>
      <c r="H2003" t="s">
        <v>6083</v>
      </c>
      <c r="I2003" t="s">
        <v>6084</v>
      </c>
      <c r="J2003">
        <v>221937</v>
      </c>
      <c r="K2003" t="s">
        <v>6082</v>
      </c>
      <c r="L2003">
        <v>2202</v>
      </c>
      <c r="M2003">
        <v>734</v>
      </c>
      <c r="N2003">
        <v>34278.826500000003</v>
      </c>
      <c r="O2003">
        <v>10.5</v>
      </c>
      <c r="P2003">
        <v>0.27247956403269802</v>
      </c>
    </row>
    <row r="2004" spans="1:16" x14ac:dyDescent="0.2">
      <c r="A2004" t="s">
        <v>6085</v>
      </c>
      <c r="B2004">
        <v>0.29962405534748998</v>
      </c>
      <c r="C2004">
        <v>11.9611324181528</v>
      </c>
      <c r="D2004">
        <v>0.79134199346824696</v>
      </c>
      <c r="E2004">
        <v>0.45647033452580199</v>
      </c>
      <c r="F2004">
        <v>0.99916976934644897</v>
      </c>
      <c r="G2004">
        <v>-4.6382395066404101</v>
      </c>
      <c r="H2004" t="s">
        <v>6086</v>
      </c>
      <c r="I2004" t="s">
        <v>6087</v>
      </c>
      <c r="J2004">
        <v>109703458</v>
      </c>
      <c r="K2004" t="s">
        <v>6085</v>
      </c>
      <c r="L2004">
        <v>507</v>
      </c>
      <c r="M2004">
        <v>169</v>
      </c>
      <c r="N2004">
        <v>4417.5832499999997</v>
      </c>
      <c r="O2004">
        <v>1</v>
      </c>
      <c r="P2004">
        <v>0.13017751479289899</v>
      </c>
    </row>
    <row r="2005" spans="1:16" x14ac:dyDescent="0.2">
      <c r="A2005" t="s">
        <v>6088</v>
      </c>
      <c r="B2005">
        <v>1.8281952581517699E-2</v>
      </c>
      <c r="C2005">
        <v>13.6377246938958</v>
      </c>
      <c r="D2005">
        <v>7.6778535158340502E-2</v>
      </c>
      <c r="E2005">
        <v>0.94109462618947504</v>
      </c>
      <c r="F2005">
        <v>0.99916976934644897</v>
      </c>
      <c r="G2005">
        <v>-4.7017398465045899</v>
      </c>
      <c r="H2005" t="s">
        <v>6089</v>
      </c>
      <c r="I2005" t="s">
        <v>6090</v>
      </c>
      <c r="J2005">
        <v>1601</v>
      </c>
      <c r="K2005" t="s">
        <v>6088</v>
      </c>
      <c r="L2005">
        <v>2313</v>
      </c>
      <c r="M2005">
        <v>771</v>
      </c>
      <c r="N2005">
        <v>13154.4915</v>
      </c>
      <c r="O2005">
        <v>4</v>
      </c>
      <c r="P2005">
        <v>8.75486381322957E-2</v>
      </c>
    </row>
    <row r="2006" spans="1:16" x14ac:dyDescent="0.2">
      <c r="A2006" t="s">
        <v>6091</v>
      </c>
      <c r="B2006">
        <v>0.14650783808374401</v>
      </c>
      <c r="C2006">
        <v>11.142041603203101</v>
      </c>
      <c r="D2006">
        <v>0.35348434681966101</v>
      </c>
      <c r="E2006">
        <v>0.73484039640969201</v>
      </c>
      <c r="F2006">
        <v>0.99916976934644897</v>
      </c>
      <c r="G2006">
        <v>-4.6887234925902801</v>
      </c>
      <c r="H2006" t="s">
        <v>6092</v>
      </c>
      <c r="I2006" t="s">
        <v>6093</v>
      </c>
      <c r="J2006">
        <v>3339</v>
      </c>
      <c r="K2006" t="s">
        <v>6091</v>
      </c>
      <c r="L2006">
        <v>13176</v>
      </c>
      <c r="M2006">
        <v>4392</v>
      </c>
      <c r="N2006">
        <v>2443.7669999999998</v>
      </c>
      <c r="O2006">
        <v>1</v>
      </c>
      <c r="P2006">
        <v>3.6429872495446301E-3</v>
      </c>
    </row>
    <row r="2007" spans="1:16" x14ac:dyDescent="0.2">
      <c r="A2007" t="s">
        <v>6094</v>
      </c>
      <c r="B2007">
        <v>-0.395372195545034</v>
      </c>
      <c r="C2007">
        <v>11.252771673344199</v>
      </c>
      <c r="D2007">
        <v>-1.0185621603874899</v>
      </c>
      <c r="E2007">
        <v>0.34459102999583802</v>
      </c>
      <c r="F2007">
        <v>0.99916976934644897</v>
      </c>
      <c r="G2007">
        <v>-4.60138394636017</v>
      </c>
      <c r="H2007" t="s">
        <v>6095</v>
      </c>
      <c r="I2007" t="s">
        <v>6096</v>
      </c>
      <c r="J2007">
        <v>331</v>
      </c>
      <c r="K2007" t="s">
        <v>6094</v>
      </c>
      <c r="L2007">
        <v>1494</v>
      </c>
      <c r="M2007">
        <v>498</v>
      </c>
      <c r="N2007">
        <v>2643.1857500000001</v>
      </c>
      <c r="O2007">
        <v>1</v>
      </c>
      <c r="P2007">
        <v>3.2128514056224897E-2</v>
      </c>
    </row>
    <row r="2008" spans="1:16" x14ac:dyDescent="0.2">
      <c r="A2008" t="s">
        <v>6097</v>
      </c>
      <c r="B2008">
        <v>0.38118410999192198</v>
      </c>
      <c r="C2008">
        <v>11.8753676707812</v>
      </c>
      <c r="D2008">
        <v>1.31329279832665</v>
      </c>
      <c r="E2008">
        <v>0.233266610416904</v>
      </c>
      <c r="F2008">
        <v>0.99916976934644897</v>
      </c>
      <c r="G2008">
        <v>-4.5473287072946302</v>
      </c>
      <c r="H2008" t="s">
        <v>6098</v>
      </c>
      <c r="I2008" t="s">
        <v>6099</v>
      </c>
      <c r="J2008">
        <v>1947</v>
      </c>
      <c r="K2008" t="s">
        <v>6097</v>
      </c>
      <c r="L2008">
        <v>1041</v>
      </c>
      <c r="M2008">
        <v>347</v>
      </c>
      <c r="N2008">
        <v>3563.5646000000002</v>
      </c>
      <c r="O2008">
        <v>1</v>
      </c>
      <c r="P2008">
        <v>3.7463976945245003E-2</v>
      </c>
    </row>
    <row r="2009" spans="1:16" x14ac:dyDescent="0.2">
      <c r="A2009" t="s">
        <v>6100</v>
      </c>
      <c r="B2009">
        <v>0.18865857678277501</v>
      </c>
      <c r="C2009">
        <v>14.2287561338927</v>
      </c>
      <c r="D2009">
        <v>0.74617749693524504</v>
      </c>
      <c r="E2009">
        <v>0.481505618448274</v>
      </c>
      <c r="F2009">
        <v>0.99916976934644897</v>
      </c>
      <c r="G2009">
        <v>-4.6448460193580301</v>
      </c>
      <c r="H2009" t="s">
        <v>6101</v>
      </c>
      <c r="I2009" t="s">
        <v>6102</v>
      </c>
      <c r="J2009">
        <v>8241</v>
      </c>
      <c r="K2009" t="s">
        <v>6100</v>
      </c>
      <c r="L2009">
        <v>2988</v>
      </c>
      <c r="M2009">
        <v>996</v>
      </c>
      <c r="N2009">
        <v>21743.798999999999</v>
      </c>
      <c r="O2009">
        <v>10</v>
      </c>
      <c r="P2009">
        <v>0.16465863453815299</v>
      </c>
    </row>
    <row r="2010" spans="1:16" x14ac:dyDescent="0.2">
      <c r="A2010" t="s">
        <v>6103</v>
      </c>
      <c r="B2010">
        <v>0.30925524871285498</v>
      </c>
      <c r="C2010">
        <v>13.675651095033601</v>
      </c>
      <c r="D2010">
        <v>0.71690464962558398</v>
      </c>
      <c r="E2010">
        <v>0.49822017780229799</v>
      </c>
      <c r="F2010">
        <v>0.99916976934644897</v>
      </c>
      <c r="G2010">
        <v>-4.6489795916333803</v>
      </c>
      <c r="H2010" t="s">
        <v>6104</v>
      </c>
      <c r="I2010" t="s">
        <v>6105</v>
      </c>
      <c r="J2010">
        <v>4303</v>
      </c>
      <c r="K2010" t="s">
        <v>6103</v>
      </c>
      <c r="L2010">
        <v>1518</v>
      </c>
      <c r="M2010">
        <v>506</v>
      </c>
      <c r="N2010">
        <v>14700.058499999999</v>
      </c>
      <c r="O2010">
        <v>1</v>
      </c>
      <c r="P2010">
        <v>3.9525691699604702E-2</v>
      </c>
    </row>
    <row r="2011" spans="1:16" x14ac:dyDescent="0.2">
      <c r="A2011" t="s">
        <v>6106</v>
      </c>
      <c r="B2011">
        <v>4.3018295854651001E-3</v>
      </c>
      <c r="C2011">
        <v>16.2561048343366</v>
      </c>
      <c r="D2011">
        <v>1.51214833723102E-2</v>
      </c>
      <c r="E2011">
        <v>0.98838599609030198</v>
      </c>
      <c r="F2011">
        <v>0.99916976934644897</v>
      </c>
      <c r="G2011">
        <v>-4.7023700074338004</v>
      </c>
      <c r="H2011" t="s">
        <v>6107</v>
      </c>
      <c r="I2011" t="s">
        <v>6108</v>
      </c>
      <c r="J2011">
        <v>5935</v>
      </c>
      <c r="K2011" t="s">
        <v>6106</v>
      </c>
      <c r="L2011">
        <v>474</v>
      </c>
      <c r="M2011">
        <v>158</v>
      </c>
      <c r="N2011">
        <v>69206.164999999994</v>
      </c>
      <c r="O2011">
        <v>9.5</v>
      </c>
      <c r="P2011">
        <v>0.604430379746835</v>
      </c>
    </row>
    <row r="2012" spans="1:16" x14ac:dyDescent="0.2">
      <c r="A2012" t="s">
        <v>6109</v>
      </c>
      <c r="B2012">
        <v>-0.38617805597948202</v>
      </c>
      <c r="C2012">
        <v>13.937074374267301</v>
      </c>
      <c r="D2012">
        <v>-1.42945225497988</v>
      </c>
      <c r="E2012">
        <v>0.19884090009229599</v>
      </c>
      <c r="F2012">
        <v>0.99916976934644897</v>
      </c>
      <c r="G2012">
        <v>-4.5249808781074101</v>
      </c>
      <c r="H2012" t="s">
        <v>6110</v>
      </c>
      <c r="I2012" t="s">
        <v>6111</v>
      </c>
      <c r="J2012">
        <v>7752</v>
      </c>
      <c r="K2012" t="s">
        <v>6109</v>
      </c>
      <c r="L2012">
        <v>1188</v>
      </c>
      <c r="M2012">
        <v>396</v>
      </c>
      <c r="N2012">
        <v>18462.657999999999</v>
      </c>
      <c r="O2012">
        <v>1</v>
      </c>
      <c r="P2012">
        <v>4.29292929292929E-2</v>
      </c>
    </row>
    <row r="2013" spans="1:16" x14ac:dyDescent="0.2">
      <c r="A2013" t="s">
        <v>6112</v>
      </c>
      <c r="B2013">
        <v>-0.123816426660847</v>
      </c>
      <c r="C2013">
        <v>12.003051782790299</v>
      </c>
      <c r="D2013">
        <v>-0.41738762450993799</v>
      </c>
      <c r="E2013">
        <v>0.68974944420001805</v>
      </c>
      <c r="F2013">
        <v>0.99916976934644897</v>
      </c>
      <c r="G2013">
        <v>-4.6834600161599997</v>
      </c>
      <c r="H2013" t="s">
        <v>6113</v>
      </c>
      <c r="I2013" t="s">
        <v>6114</v>
      </c>
      <c r="J2013">
        <v>27032</v>
      </c>
      <c r="K2013" t="s">
        <v>6112</v>
      </c>
      <c r="L2013">
        <v>2922</v>
      </c>
      <c r="M2013">
        <v>974</v>
      </c>
      <c r="N2013">
        <v>4426.6269499999999</v>
      </c>
      <c r="O2013">
        <v>3</v>
      </c>
      <c r="P2013">
        <v>7.1868583162217697E-2</v>
      </c>
    </row>
    <row r="2014" spans="1:16" x14ac:dyDescent="0.2">
      <c r="A2014" t="s">
        <v>6115</v>
      </c>
      <c r="B2014">
        <v>8.8779708534303794E-2</v>
      </c>
      <c r="C2014">
        <v>11.9593109295127</v>
      </c>
      <c r="D2014">
        <v>0.32546608029322599</v>
      </c>
      <c r="E2014">
        <v>0.75498856675182102</v>
      </c>
      <c r="F2014">
        <v>0.99916976934644897</v>
      </c>
      <c r="G2014">
        <v>-4.6907749548160096</v>
      </c>
      <c r="H2014" t="s">
        <v>6116</v>
      </c>
      <c r="I2014" t="s">
        <v>6117</v>
      </c>
      <c r="J2014">
        <v>23250</v>
      </c>
      <c r="K2014" t="s">
        <v>6115</v>
      </c>
      <c r="L2014">
        <v>3576</v>
      </c>
      <c r="M2014">
        <v>1192</v>
      </c>
      <c r="N2014">
        <v>3695.5812000000001</v>
      </c>
      <c r="O2014">
        <v>3</v>
      </c>
      <c r="P2014">
        <v>5.9563758389261701E-2</v>
      </c>
    </row>
    <row r="2015" spans="1:16" x14ac:dyDescent="0.2">
      <c r="A2015" t="s">
        <v>6118</v>
      </c>
      <c r="B2015">
        <v>0.31077326669565503</v>
      </c>
      <c r="C2015">
        <v>15.754932851284799</v>
      </c>
      <c r="D2015">
        <v>1.1918151746530701</v>
      </c>
      <c r="E2015">
        <v>0.27476769647121502</v>
      </c>
      <c r="F2015">
        <v>0.99916976934644897</v>
      </c>
      <c r="G2015">
        <v>-4.5702071043587198</v>
      </c>
      <c r="H2015" t="s">
        <v>6119</v>
      </c>
      <c r="I2015" t="s">
        <v>6120</v>
      </c>
      <c r="J2015">
        <v>54205</v>
      </c>
      <c r="K2015" t="s">
        <v>6118</v>
      </c>
      <c r="L2015">
        <v>318</v>
      </c>
      <c r="M2015">
        <v>106</v>
      </c>
      <c r="N2015">
        <v>61953.777000000002</v>
      </c>
      <c r="O2015">
        <v>8</v>
      </c>
      <c r="P2015">
        <v>0.71698113207547198</v>
      </c>
    </row>
    <row r="2016" spans="1:16" x14ac:dyDescent="0.2">
      <c r="A2016" t="s">
        <v>6121</v>
      </c>
      <c r="B2016">
        <v>0.308621165759913</v>
      </c>
      <c r="C2016">
        <v>12.2892969184226</v>
      </c>
      <c r="D2016">
        <v>2.13243341641172</v>
      </c>
      <c r="E2016">
        <v>7.3156768951913601E-2</v>
      </c>
      <c r="F2016">
        <v>0.99916976934644897</v>
      </c>
      <c r="G2016">
        <v>-4.3913176535907104</v>
      </c>
      <c r="H2016" t="s">
        <v>6122</v>
      </c>
      <c r="I2016" t="s">
        <v>6123</v>
      </c>
      <c r="J2016">
        <v>4354</v>
      </c>
      <c r="K2016" t="s">
        <v>6121</v>
      </c>
      <c r="L2016">
        <v>1401</v>
      </c>
      <c r="M2016">
        <v>467</v>
      </c>
      <c r="N2016">
        <v>4915.9775</v>
      </c>
      <c r="O2016">
        <v>1</v>
      </c>
      <c r="P2016">
        <v>2.5695931477516101E-2</v>
      </c>
    </row>
    <row r="2017" spans="1:16" x14ac:dyDescent="0.2">
      <c r="A2017" t="s">
        <v>6124</v>
      </c>
      <c r="B2017">
        <v>0.22802072172273</v>
      </c>
      <c r="C2017">
        <v>14.414679596193301</v>
      </c>
      <c r="D2017">
        <v>0.72596558663372102</v>
      </c>
      <c r="E2017">
        <v>0.49300572555035099</v>
      </c>
      <c r="F2017">
        <v>0.99916976934644897</v>
      </c>
      <c r="G2017">
        <v>-4.6477129570008398</v>
      </c>
      <c r="H2017" t="s">
        <v>6125</v>
      </c>
      <c r="I2017" t="s">
        <v>6126</v>
      </c>
      <c r="J2017">
        <v>7019</v>
      </c>
      <c r="K2017" t="s">
        <v>6124</v>
      </c>
      <c r="L2017">
        <v>741</v>
      </c>
      <c r="M2017">
        <v>247</v>
      </c>
      <c r="N2017">
        <v>23886.074000000001</v>
      </c>
      <c r="O2017">
        <v>7</v>
      </c>
      <c r="P2017">
        <v>0.30364372469635598</v>
      </c>
    </row>
    <row r="2018" spans="1:16" x14ac:dyDescent="0.2">
      <c r="A2018" t="s">
        <v>6127</v>
      </c>
      <c r="B2018">
        <v>-0.111323276943233</v>
      </c>
      <c r="C2018">
        <v>13.6226951009522</v>
      </c>
      <c r="D2018">
        <v>-0.76858726584192305</v>
      </c>
      <c r="E2018">
        <v>0.46896871832083098</v>
      </c>
      <c r="F2018">
        <v>0.99916976934644897</v>
      </c>
      <c r="G2018">
        <v>-4.6416018810994997</v>
      </c>
      <c r="H2018" t="s">
        <v>6128</v>
      </c>
      <c r="I2018" t="s">
        <v>6129</v>
      </c>
      <c r="J2018">
        <v>5306</v>
      </c>
      <c r="K2018" t="s">
        <v>6127</v>
      </c>
      <c r="L2018">
        <v>813</v>
      </c>
      <c r="M2018">
        <v>271</v>
      </c>
      <c r="N2018">
        <v>12504.165999999999</v>
      </c>
      <c r="O2018">
        <v>4</v>
      </c>
      <c r="P2018">
        <v>0.22509225092250901</v>
      </c>
    </row>
    <row r="2019" spans="1:16" x14ac:dyDescent="0.2">
      <c r="A2019" t="s">
        <v>6130</v>
      </c>
      <c r="B2019">
        <v>0.17923018863680101</v>
      </c>
      <c r="C2019">
        <v>17.774395413779601</v>
      </c>
      <c r="D2019">
        <v>0.94936527291848105</v>
      </c>
      <c r="E2019">
        <v>0.37617591132820599</v>
      </c>
      <c r="F2019">
        <v>0.99916976934644897</v>
      </c>
      <c r="G2019">
        <v>-4.6131759418954497</v>
      </c>
      <c r="H2019" t="s">
        <v>6131</v>
      </c>
      <c r="I2019" t="s">
        <v>6132</v>
      </c>
      <c r="J2019">
        <v>5250</v>
      </c>
      <c r="K2019" t="s">
        <v>6130</v>
      </c>
      <c r="L2019">
        <v>1089</v>
      </c>
      <c r="M2019">
        <v>363</v>
      </c>
      <c r="N2019">
        <v>225314.63</v>
      </c>
      <c r="O2019">
        <v>24.5</v>
      </c>
      <c r="P2019">
        <v>0.60330578512396704</v>
      </c>
    </row>
    <row r="2020" spans="1:16" x14ac:dyDescent="0.2">
      <c r="A2020" t="s">
        <v>6133</v>
      </c>
      <c r="B2020">
        <v>2.5422566914269099E-2</v>
      </c>
      <c r="C2020">
        <v>15.8375332104147</v>
      </c>
      <c r="D2020">
        <v>0.18490137528695599</v>
      </c>
      <c r="E2020">
        <v>0.85890689476675497</v>
      </c>
      <c r="F2020">
        <v>0.99916976934644897</v>
      </c>
      <c r="G2020">
        <v>-4.6986079381941703</v>
      </c>
      <c r="H2020" t="s">
        <v>6134</v>
      </c>
      <c r="I2020" t="s">
        <v>6135</v>
      </c>
      <c r="J2020">
        <v>3069</v>
      </c>
      <c r="K2020" t="s">
        <v>6133</v>
      </c>
      <c r="L2020">
        <v>3807</v>
      </c>
      <c r="M2020">
        <v>1269</v>
      </c>
      <c r="N2020">
        <v>58209.26</v>
      </c>
      <c r="O2020">
        <v>48</v>
      </c>
      <c r="P2020">
        <v>0.45744680851063801</v>
      </c>
    </row>
    <row r="2021" spans="1:16" x14ac:dyDescent="0.2">
      <c r="A2021" t="s">
        <v>6136</v>
      </c>
      <c r="B2021">
        <v>1.7819886095036701E-2</v>
      </c>
      <c r="C2021">
        <v>13.6513030395519</v>
      </c>
      <c r="D2021">
        <v>8.9128380708716606E-2</v>
      </c>
      <c r="E2021">
        <v>0.93164655234802896</v>
      </c>
      <c r="F2021">
        <v>0.99916976934644897</v>
      </c>
      <c r="G2021">
        <v>-4.70151222322683</v>
      </c>
      <c r="H2021" t="s">
        <v>6137</v>
      </c>
      <c r="I2021" t="s">
        <v>6138</v>
      </c>
      <c r="J2021">
        <v>2959</v>
      </c>
      <c r="K2021" t="s">
        <v>6136</v>
      </c>
      <c r="L2021">
        <v>951</v>
      </c>
      <c r="M2021">
        <v>317</v>
      </c>
      <c r="N2021">
        <v>13584.946</v>
      </c>
      <c r="O2021">
        <v>5</v>
      </c>
      <c r="P2021">
        <v>0.24290220820189301</v>
      </c>
    </row>
    <row r="2022" spans="1:16" x14ac:dyDescent="0.2">
      <c r="A2022" t="s">
        <v>6139</v>
      </c>
      <c r="B2022">
        <v>0.13141267032071499</v>
      </c>
      <c r="C2022">
        <v>15.881218155421699</v>
      </c>
      <c r="D2022">
        <v>0.58628367854968799</v>
      </c>
      <c r="E2022">
        <v>0.57734235879836604</v>
      </c>
      <c r="F2022">
        <v>0.99916976934644897</v>
      </c>
      <c r="G2022">
        <v>-4.6658697926817796</v>
      </c>
      <c r="H2022" t="s">
        <v>6140</v>
      </c>
      <c r="I2022" t="s">
        <v>6141</v>
      </c>
      <c r="J2022">
        <v>1021</v>
      </c>
      <c r="K2022" t="s">
        <v>6139</v>
      </c>
      <c r="L2022">
        <v>981</v>
      </c>
      <c r="M2022">
        <v>327</v>
      </c>
      <c r="N2022">
        <v>61625.182000000001</v>
      </c>
      <c r="O2022">
        <v>17</v>
      </c>
      <c r="P2022">
        <v>0.61314984709480103</v>
      </c>
    </row>
    <row r="2023" spans="1:16" x14ac:dyDescent="0.2">
      <c r="A2023" t="s">
        <v>6142</v>
      </c>
      <c r="B2023">
        <v>0.21857640863493999</v>
      </c>
      <c r="C2023">
        <v>13.993884987705901</v>
      </c>
      <c r="D2023">
        <v>1.3432106685545</v>
      </c>
      <c r="E2023">
        <v>0.22392718574360901</v>
      </c>
      <c r="F2023">
        <v>0.99916976934644897</v>
      </c>
      <c r="G2023">
        <v>-4.5416067158452904</v>
      </c>
      <c r="H2023" t="s">
        <v>6143</v>
      </c>
      <c r="I2023" t="s">
        <v>6144</v>
      </c>
      <c r="J2023">
        <v>5813</v>
      </c>
      <c r="K2023" t="s">
        <v>6142</v>
      </c>
      <c r="L2023">
        <v>969</v>
      </c>
      <c r="M2023">
        <v>323</v>
      </c>
      <c r="N2023">
        <v>17407.9375</v>
      </c>
      <c r="O2023">
        <v>5.5</v>
      </c>
      <c r="P2023">
        <v>0.238390092879257</v>
      </c>
    </row>
    <row r="2024" spans="1:16" x14ac:dyDescent="0.2">
      <c r="A2024" t="s">
        <v>6145</v>
      </c>
      <c r="B2024">
        <v>0.38405954482031601</v>
      </c>
      <c r="C2024">
        <v>14.365416814043</v>
      </c>
      <c r="D2024">
        <v>2.5628247981387999</v>
      </c>
      <c r="E2024">
        <v>3.9624173632424403E-2</v>
      </c>
      <c r="F2024">
        <v>0.99916976934644897</v>
      </c>
      <c r="G2024">
        <v>-4.3187141845587202</v>
      </c>
      <c r="H2024" t="s">
        <v>6146</v>
      </c>
      <c r="I2024" t="s">
        <v>6147</v>
      </c>
      <c r="J2024">
        <v>11135</v>
      </c>
      <c r="K2024" t="s">
        <v>6145</v>
      </c>
      <c r="L2024">
        <v>1176</v>
      </c>
      <c r="M2024">
        <v>392</v>
      </c>
      <c r="N2024">
        <v>22840.3115</v>
      </c>
      <c r="O2024">
        <v>5</v>
      </c>
      <c r="P2024">
        <v>0.19387755102040799</v>
      </c>
    </row>
    <row r="2025" spans="1:16" x14ac:dyDescent="0.2">
      <c r="A2025" t="s">
        <v>6148</v>
      </c>
      <c r="B2025">
        <v>-2.2745375147969998E-3</v>
      </c>
      <c r="C2025">
        <v>19.339754528543502</v>
      </c>
      <c r="D2025">
        <v>-1.5464533493999901E-2</v>
      </c>
      <c r="E2025">
        <v>0.98812254155469204</v>
      </c>
      <c r="F2025">
        <v>0.99916976934644897</v>
      </c>
      <c r="G2025">
        <v>-4.7023688396224603</v>
      </c>
      <c r="H2025" t="s">
        <v>6149</v>
      </c>
      <c r="I2025" t="s">
        <v>6150</v>
      </c>
      <c r="J2025">
        <v>1213</v>
      </c>
      <c r="K2025" t="s">
        <v>6148</v>
      </c>
      <c r="L2025">
        <v>5166</v>
      </c>
      <c r="M2025">
        <v>1722</v>
      </c>
      <c r="N2025">
        <v>665749.80000000005</v>
      </c>
      <c r="O2025">
        <v>145.5</v>
      </c>
      <c r="P2025">
        <v>0.98286875725900102</v>
      </c>
    </row>
    <row r="2026" spans="1:16" x14ac:dyDescent="0.2">
      <c r="A2026" t="s">
        <v>6151</v>
      </c>
      <c r="B2026">
        <v>1.5518008255037701E-2</v>
      </c>
      <c r="C2026">
        <v>13.775020744947</v>
      </c>
      <c r="D2026">
        <v>8.3781956972971902E-2</v>
      </c>
      <c r="E2026">
        <v>0.93573538505861298</v>
      </c>
      <c r="F2026">
        <v>0.99916976934644897</v>
      </c>
      <c r="G2026">
        <v>-4.70161490836957</v>
      </c>
      <c r="H2026" t="s">
        <v>6152</v>
      </c>
      <c r="I2026" t="s">
        <v>6153</v>
      </c>
      <c r="J2026">
        <v>3297</v>
      </c>
      <c r="K2026" t="s">
        <v>6151</v>
      </c>
      <c r="L2026">
        <v>1590</v>
      </c>
      <c r="M2026">
        <v>530</v>
      </c>
      <c r="N2026">
        <v>14296.0965</v>
      </c>
      <c r="O2026">
        <v>7</v>
      </c>
      <c r="P2026">
        <v>0.213207547169811</v>
      </c>
    </row>
    <row r="2027" spans="1:16" x14ac:dyDescent="0.2">
      <c r="A2027" t="s">
        <v>6154</v>
      </c>
      <c r="B2027">
        <v>-4.1450686180679597E-2</v>
      </c>
      <c r="C2027">
        <v>13.3377549936682</v>
      </c>
      <c r="D2027">
        <v>-0.272206501874727</v>
      </c>
      <c r="E2027">
        <v>0.79385266342175997</v>
      </c>
      <c r="F2027">
        <v>0.99916976934644897</v>
      </c>
      <c r="G2027">
        <v>-4.6942315897229401</v>
      </c>
      <c r="H2027" t="s">
        <v>6155</v>
      </c>
      <c r="I2027" t="s">
        <v>6156</v>
      </c>
      <c r="J2027">
        <v>4791</v>
      </c>
      <c r="K2027" t="s">
        <v>6154</v>
      </c>
      <c r="L2027">
        <v>2703</v>
      </c>
      <c r="M2027">
        <v>901</v>
      </c>
      <c r="N2027">
        <v>10796.209000000001</v>
      </c>
      <c r="O2027">
        <v>9</v>
      </c>
      <c r="P2027">
        <v>0.13817980022197601</v>
      </c>
    </row>
    <row r="2028" spans="1:16" x14ac:dyDescent="0.2">
      <c r="A2028" t="s">
        <v>6157</v>
      </c>
      <c r="B2028">
        <v>0.21863275014120401</v>
      </c>
      <c r="C2028">
        <v>16.712804081040399</v>
      </c>
      <c r="D2028">
        <v>0.65139042378622902</v>
      </c>
      <c r="E2028">
        <v>0.53699414649778299</v>
      </c>
      <c r="F2028">
        <v>0.99916976934644897</v>
      </c>
      <c r="G2028">
        <v>-4.6577808203937296</v>
      </c>
      <c r="H2028" t="s">
        <v>6158</v>
      </c>
      <c r="I2028" t="s">
        <v>6159</v>
      </c>
      <c r="J2028">
        <v>2287</v>
      </c>
      <c r="K2028" t="s">
        <v>6157</v>
      </c>
      <c r="L2028">
        <v>675</v>
      </c>
      <c r="M2028">
        <v>225</v>
      </c>
      <c r="N2028">
        <v>107689.43</v>
      </c>
      <c r="O2028">
        <v>19.5</v>
      </c>
      <c r="P2028">
        <v>0.81777777777777805</v>
      </c>
    </row>
    <row r="2029" spans="1:16" x14ac:dyDescent="0.2">
      <c r="A2029" t="s">
        <v>6160</v>
      </c>
      <c r="B2029">
        <v>-0.26009294375723602</v>
      </c>
      <c r="C2029">
        <v>11.2693554491938</v>
      </c>
      <c r="D2029">
        <v>-0.86120539820147801</v>
      </c>
      <c r="E2029">
        <v>0.419566127425749</v>
      </c>
      <c r="F2029">
        <v>0.99916976934644897</v>
      </c>
      <c r="G2029">
        <v>-4.6275097569912997</v>
      </c>
      <c r="H2029" t="s">
        <v>6161</v>
      </c>
      <c r="I2029" t="s">
        <v>6162</v>
      </c>
      <c r="J2029">
        <v>5330</v>
      </c>
      <c r="K2029" t="s">
        <v>6160</v>
      </c>
      <c r="L2029">
        <v>3558</v>
      </c>
      <c r="M2029">
        <v>1186</v>
      </c>
      <c r="N2029">
        <v>2996.8477499999999</v>
      </c>
      <c r="O2029">
        <v>1</v>
      </c>
      <c r="P2029">
        <v>9.2748735244519397E-3</v>
      </c>
    </row>
    <row r="2030" spans="1:16" x14ac:dyDescent="0.2">
      <c r="A2030" t="s">
        <v>6163</v>
      </c>
      <c r="B2030">
        <v>-2.1116495169842198E-2</v>
      </c>
      <c r="C2030">
        <v>14.3126589914484</v>
      </c>
      <c r="D2030">
        <v>-0.145328260037657</v>
      </c>
      <c r="E2030">
        <v>0.88882711843216</v>
      </c>
      <c r="F2030">
        <v>0.99916976934644897</v>
      </c>
      <c r="G2030">
        <v>-4.7000514690440802</v>
      </c>
      <c r="H2030" t="s">
        <v>6164</v>
      </c>
      <c r="I2030" t="s">
        <v>6165</v>
      </c>
      <c r="J2030">
        <v>7905</v>
      </c>
      <c r="K2030" t="s">
        <v>6163</v>
      </c>
      <c r="L2030">
        <v>570</v>
      </c>
      <c r="M2030">
        <v>190</v>
      </c>
      <c r="N2030">
        <v>20772.610499999999</v>
      </c>
      <c r="O2030">
        <v>6</v>
      </c>
      <c r="P2030">
        <v>0.26315789473684198</v>
      </c>
    </row>
    <row r="2031" spans="1:16" x14ac:dyDescent="0.2">
      <c r="A2031" t="s">
        <v>6166</v>
      </c>
      <c r="B2031">
        <v>-5.12570247034052E-2</v>
      </c>
      <c r="C2031">
        <v>14.991918681142</v>
      </c>
      <c r="D2031">
        <v>-0.38153490587559202</v>
      </c>
      <c r="E2031">
        <v>0.71489384816808099</v>
      </c>
      <c r="F2031">
        <v>0.99916976934644897</v>
      </c>
      <c r="G2031">
        <v>-4.6865119873869396</v>
      </c>
      <c r="H2031" t="s">
        <v>6167</v>
      </c>
      <c r="I2031" t="s">
        <v>6168</v>
      </c>
      <c r="J2031">
        <v>6652</v>
      </c>
      <c r="K2031" t="s">
        <v>6166</v>
      </c>
      <c r="L2031">
        <v>1074</v>
      </c>
      <c r="M2031">
        <v>358</v>
      </c>
      <c r="N2031">
        <v>32477.100999999999</v>
      </c>
      <c r="O2031">
        <v>11</v>
      </c>
      <c r="P2031">
        <v>0.43016759776536301</v>
      </c>
    </row>
    <row r="2032" spans="1:16" x14ac:dyDescent="0.2">
      <c r="A2032" t="s">
        <v>6169</v>
      </c>
      <c r="B2032">
        <v>0.41218602104909502</v>
      </c>
      <c r="C2032">
        <v>18.364324551166899</v>
      </c>
      <c r="D2032">
        <v>1.0381404466012101</v>
      </c>
      <c r="E2032">
        <v>0.33604456756847401</v>
      </c>
      <c r="F2032">
        <v>0.99916976934644897</v>
      </c>
      <c r="G2032">
        <v>-4.5979709259895003</v>
      </c>
      <c r="H2032" t="s">
        <v>6170</v>
      </c>
      <c r="I2032" t="s">
        <v>6171</v>
      </c>
      <c r="J2032">
        <v>3192</v>
      </c>
      <c r="K2032" t="s">
        <v>6169</v>
      </c>
      <c r="L2032">
        <v>2478</v>
      </c>
      <c r="M2032">
        <v>826</v>
      </c>
      <c r="N2032">
        <v>383715.51500000001</v>
      </c>
      <c r="O2032">
        <v>60</v>
      </c>
      <c r="P2032">
        <v>0.866222760290557</v>
      </c>
    </row>
    <row r="2033" spans="1:16" x14ac:dyDescent="0.2">
      <c r="A2033" t="s">
        <v>6172</v>
      </c>
      <c r="B2033">
        <v>-6.3213655105080604E-2</v>
      </c>
      <c r="C2033">
        <v>17.827635719146301</v>
      </c>
      <c r="D2033">
        <v>-0.29859148921860801</v>
      </c>
      <c r="E2033">
        <v>0.77451135089807499</v>
      </c>
      <c r="F2033">
        <v>0.99916976934644897</v>
      </c>
      <c r="G2033">
        <v>-4.6925924191518398</v>
      </c>
      <c r="H2033" t="s">
        <v>6173</v>
      </c>
      <c r="I2033" t="s">
        <v>6174</v>
      </c>
      <c r="J2033">
        <v>102724594</v>
      </c>
      <c r="K2033" t="s">
        <v>6172</v>
      </c>
      <c r="L2033">
        <v>723</v>
      </c>
      <c r="M2033">
        <v>241</v>
      </c>
      <c r="N2033">
        <v>222248.3</v>
      </c>
      <c r="O2033">
        <v>14.5</v>
      </c>
      <c r="P2033">
        <v>0.74273858921161795</v>
      </c>
    </row>
    <row r="2034" spans="1:16" x14ac:dyDescent="0.2">
      <c r="A2034" t="s">
        <v>6175</v>
      </c>
      <c r="B2034">
        <v>1.8564364429163802E-2</v>
      </c>
      <c r="C2034">
        <v>17.0464674632372</v>
      </c>
      <c r="D2034">
        <v>0.124958918085901</v>
      </c>
      <c r="E2034">
        <v>0.90430849103681299</v>
      </c>
      <c r="F2034">
        <v>0.99916976934644897</v>
      </c>
      <c r="G2034">
        <v>-4.7006611776861602</v>
      </c>
      <c r="H2034" t="s">
        <v>6176</v>
      </c>
      <c r="I2034" t="s">
        <v>6177</v>
      </c>
      <c r="J2034">
        <v>6711</v>
      </c>
      <c r="K2034" t="s">
        <v>6175</v>
      </c>
      <c r="L2034">
        <v>7095</v>
      </c>
      <c r="M2034">
        <v>2365</v>
      </c>
      <c r="N2034">
        <v>132235.76</v>
      </c>
      <c r="O2034">
        <v>168</v>
      </c>
      <c r="P2034">
        <v>0.82241014799154299</v>
      </c>
    </row>
    <row r="2035" spans="1:16" x14ac:dyDescent="0.2">
      <c r="A2035" t="s">
        <v>6178</v>
      </c>
      <c r="B2035">
        <v>-0.28537950416789198</v>
      </c>
      <c r="C2035">
        <v>15.356769416817</v>
      </c>
      <c r="D2035">
        <v>-1.71397743050992</v>
      </c>
      <c r="E2035">
        <v>0.13324763328553399</v>
      </c>
      <c r="F2035">
        <v>0.99916976934644897</v>
      </c>
      <c r="G2035">
        <v>-4.46970633671235</v>
      </c>
      <c r="H2035" t="s">
        <v>6179</v>
      </c>
      <c r="I2035" t="s">
        <v>6180</v>
      </c>
      <c r="J2035">
        <v>7073</v>
      </c>
      <c r="K2035" t="s">
        <v>6178</v>
      </c>
      <c r="L2035">
        <v>1179</v>
      </c>
      <c r="M2035">
        <v>393</v>
      </c>
      <c r="N2035">
        <v>38761.959000000003</v>
      </c>
      <c r="O2035">
        <v>12</v>
      </c>
      <c r="P2035">
        <v>0.43256997455470703</v>
      </c>
    </row>
    <row r="2036" spans="1:16" x14ac:dyDescent="0.2">
      <c r="A2036" t="s">
        <v>6181</v>
      </c>
      <c r="B2036">
        <v>7.2568276775044196E-2</v>
      </c>
      <c r="C2036">
        <v>17.191643047144701</v>
      </c>
      <c r="D2036">
        <v>0.43639659477940801</v>
      </c>
      <c r="E2036">
        <v>0.67658621323948898</v>
      </c>
      <c r="F2036">
        <v>0.99916976934644897</v>
      </c>
      <c r="G2036">
        <v>-4.6817411946824201</v>
      </c>
      <c r="H2036" t="s">
        <v>6182</v>
      </c>
      <c r="I2036" t="s">
        <v>6183</v>
      </c>
      <c r="J2036">
        <v>6418</v>
      </c>
      <c r="K2036" t="s">
        <v>6181</v>
      </c>
      <c r="L2036">
        <v>891</v>
      </c>
      <c r="M2036">
        <v>297</v>
      </c>
      <c r="N2036">
        <v>145397.35999999999</v>
      </c>
      <c r="O2036">
        <v>12</v>
      </c>
      <c r="P2036">
        <v>0.63636363636363602</v>
      </c>
    </row>
    <row r="2037" spans="1:16" x14ac:dyDescent="0.2">
      <c r="A2037" t="s">
        <v>6184</v>
      </c>
      <c r="B2037">
        <v>0.74940695633520005</v>
      </c>
      <c r="C2037">
        <v>16.2105360371025</v>
      </c>
      <c r="D2037">
        <v>0.88975152837413196</v>
      </c>
      <c r="E2037">
        <v>0.40512801382629499</v>
      </c>
      <c r="F2037">
        <v>0.99916976934644897</v>
      </c>
      <c r="G2037">
        <v>-4.6229600919101603</v>
      </c>
      <c r="H2037" t="s">
        <v>6185</v>
      </c>
      <c r="I2037" t="s">
        <v>6186</v>
      </c>
      <c r="J2037">
        <v>6427</v>
      </c>
      <c r="K2037" t="s">
        <v>6184</v>
      </c>
      <c r="L2037">
        <v>666</v>
      </c>
      <c r="M2037">
        <v>222</v>
      </c>
      <c r="N2037">
        <v>81431.604999999996</v>
      </c>
      <c r="O2037">
        <v>5</v>
      </c>
      <c r="P2037">
        <v>0.19144144144144101</v>
      </c>
    </row>
    <row r="2038" spans="1:16" x14ac:dyDescent="0.2">
      <c r="A2038" t="s">
        <v>6187</v>
      </c>
      <c r="B2038">
        <v>0.231236216712361</v>
      </c>
      <c r="C2038">
        <v>11.729367415519601</v>
      </c>
      <c r="D2038">
        <v>1.22782490931141</v>
      </c>
      <c r="E2038">
        <v>0.26185027092478702</v>
      </c>
      <c r="F2038">
        <v>0.99916976934644897</v>
      </c>
      <c r="G2038">
        <v>-4.56349427490591</v>
      </c>
      <c r="H2038" t="s">
        <v>6188</v>
      </c>
      <c r="I2038" t="s">
        <v>6189</v>
      </c>
      <c r="J2038">
        <v>3607</v>
      </c>
      <c r="K2038" t="s">
        <v>6187</v>
      </c>
      <c r="L2038">
        <v>1983</v>
      </c>
      <c r="M2038">
        <v>661</v>
      </c>
      <c r="N2038">
        <v>3344.9801499999999</v>
      </c>
      <c r="O2038">
        <v>2</v>
      </c>
      <c r="P2038">
        <v>7.5642965204235996E-2</v>
      </c>
    </row>
    <row r="2039" spans="1:16" x14ac:dyDescent="0.2">
      <c r="A2039" t="s">
        <v>6190</v>
      </c>
      <c r="B2039">
        <v>0.14605507704141699</v>
      </c>
      <c r="C2039">
        <v>13.1992295448278</v>
      </c>
      <c r="D2039">
        <v>1.0745081515996799</v>
      </c>
      <c r="E2039">
        <v>0.32061991160250197</v>
      </c>
      <c r="F2039">
        <v>0.99916976934644897</v>
      </c>
      <c r="G2039">
        <v>-4.5915493173032704</v>
      </c>
      <c r="H2039" t="s">
        <v>6191</v>
      </c>
      <c r="I2039" t="s">
        <v>6192</v>
      </c>
      <c r="J2039">
        <v>100506403</v>
      </c>
      <c r="K2039" t="s">
        <v>6190</v>
      </c>
      <c r="L2039">
        <v>1443</v>
      </c>
      <c r="M2039">
        <v>481</v>
      </c>
      <c r="N2039">
        <v>9611.9915000000001</v>
      </c>
      <c r="O2039">
        <v>3</v>
      </c>
      <c r="P2039">
        <v>0.108108108108108</v>
      </c>
    </row>
    <row r="2040" spans="1:16" x14ac:dyDescent="0.2">
      <c r="A2040" t="s">
        <v>6193</v>
      </c>
      <c r="B2040">
        <v>6.6641106779609799E-2</v>
      </c>
      <c r="C2040">
        <v>11.315890010590801</v>
      </c>
      <c r="D2040">
        <v>0.381728870259052</v>
      </c>
      <c r="E2040">
        <v>0.71475673841904896</v>
      </c>
      <c r="F2040">
        <v>0.99916976934644897</v>
      </c>
      <c r="G2040">
        <v>-4.6864961522424</v>
      </c>
      <c r="H2040" t="s">
        <v>6194</v>
      </c>
      <c r="I2040" t="s">
        <v>6195</v>
      </c>
      <c r="J2040">
        <v>2585</v>
      </c>
      <c r="K2040" t="s">
        <v>6193</v>
      </c>
      <c r="L2040">
        <v>1377</v>
      </c>
      <c r="M2040">
        <v>459</v>
      </c>
      <c r="N2040">
        <v>2393.9176000000002</v>
      </c>
      <c r="O2040">
        <v>1</v>
      </c>
      <c r="P2040">
        <v>5.4466230936819203E-2</v>
      </c>
    </row>
    <row r="2041" spans="1:16" x14ac:dyDescent="0.2">
      <c r="A2041" t="s">
        <v>6196</v>
      </c>
      <c r="B2041">
        <v>-2.7287533291957499E-2</v>
      </c>
      <c r="C2041">
        <v>15.232393218157</v>
      </c>
      <c r="D2041">
        <v>-0.14694635153569799</v>
      </c>
      <c r="E2041">
        <v>0.887599475422996</v>
      </c>
      <c r="F2041">
        <v>0.99916976934644897</v>
      </c>
      <c r="G2041">
        <v>-4.6999991383567297</v>
      </c>
      <c r="H2041" t="s">
        <v>6197</v>
      </c>
      <c r="I2041" t="s">
        <v>6198</v>
      </c>
      <c r="J2041">
        <v>271</v>
      </c>
      <c r="K2041" t="s">
        <v>6196</v>
      </c>
      <c r="L2041">
        <v>2511</v>
      </c>
      <c r="M2041">
        <v>837</v>
      </c>
      <c r="N2041">
        <v>36619.253499999999</v>
      </c>
      <c r="O2041">
        <v>19</v>
      </c>
      <c r="P2041">
        <v>0.25925925925925902</v>
      </c>
    </row>
    <row r="2042" spans="1:16" x14ac:dyDescent="0.2">
      <c r="A2042" t="s">
        <v>6199</v>
      </c>
      <c r="B2042">
        <v>-4.2486916730645398E-2</v>
      </c>
      <c r="C2042">
        <v>17.786904880287299</v>
      </c>
      <c r="D2042">
        <v>-0.104136315870217</v>
      </c>
      <c r="E2042">
        <v>0.92018121049379697</v>
      </c>
      <c r="F2042">
        <v>0.99916976934644897</v>
      </c>
      <c r="G2042">
        <v>-4.7011902145085402</v>
      </c>
      <c r="H2042" t="s">
        <v>6200</v>
      </c>
      <c r="I2042" t="s">
        <v>6201</v>
      </c>
      <c r="J2042">
        <v>2171</v>
      </c>
      <c r="K2042" t="s">
        <v>6199</v>
      </c>
      <c r="L2042">
        <v>408</v>
      </c>
      <c r="M2042">
        <v>136</v>
      </c>
      <c r="N2042">
        <v>208562.52499999999</v>
      </c>
      <c r="O2042">
        <v>19</v>
      </c>
      <c r="P2042">
        <v>1</v>
      </c>
    </row>
    <row r="2043" spans="1:16" x14ac:dyDescent="0.2">
      <c r="A2043" t="s">
        <v>6202</v>
      </c>
      <c r="B2043">
        <v>-1.03180524046671E-2</v>
      </c>
      <c r="C2043">
        <v>18.770842043482201</v>
      </c>
      <c r="D2043">
        <v>-6.4125442216296999E-2</v>
      </c>
      <c r="E2043">
        <v>0.95078538868904405</v>
      </c>
      <c r="F2043">
        <v>0.99916976934644897</v>
      </c>
      <c r="G2043">
        <v>-4.7019380175632204</v>
      </c>
      <c r="H2043" t="s">
        <v>6203</v>
      </c>
      <c r="I2043" t="s">
        <v>6204</v>
      </c>
      <c r="J2043">
        <v>10487</v>
      </c>
      <c r="K2043" t="s">
        <v>6202</v>
      </c>
      <c r="L2043">
        <v>1428</v>
      </c>
      <c r="M2043">
        <v>476</v>
      </c>
      <c r="N2043">
        <v>439593.1</v>
      </c>
      <c r="O2043">
        <v>55</v>
      </c>
      <c r="P2043">
        <v>1</v>
      </c>
    </row>
    <row r="2044" spans="1:16" x14ac:dyDescent="0.2">
      <c r="A2044" t="s">
        <v>6205</v>
      </c>
      <c r="B2044">
        <v>3.9146426844350699E-2</v>
      </c>
      <c r="C2044">
        <v>15.873092956221599</v>
      </c>
      <c r="D2044">
        <v>0.24290324498905</v>
      </c>
      <c r="E2044">
        <v>0.81551892384821301</v>
      </c>
      <c r="F2044">
        <v>0.99916976934644897</v>
      </c>
      <c r="G2044">
        <v>-4.6958812348705496</v>
      </c>
      <c r="H2044" t="s">
        <v>6206</v>
      </c>
      <c r="I2044" t="s">
        <v>6207</v>
      </c>
      <c r="J2044">
        <v>3157</v>
      </c>
      <c r="K2044" t="s">
        <v>6205</v>
      </c>
      <c r="L2044">
        <v>1614</v>
      </c>
      <c r="M2044">
        <v>538</v>
      </c>
      <c r="N2044">
        <v>60679.128499999999</v>
      </c>
      <c r="O2044">
        <v>28.5</v>
      </c>
      <c r="P2044">
        <v>0.71096654275092896</v>
      </c>
    </row>
    <row r="2045" spans="1:16" x14ac:dyDescent="0.2">
      <c r="A2045" t="s">
        <v>6208</v>
      </c>
      <c r="B2045">
        <v>8.9961511611082998E-2</v>
      </c>
      <c r="C2045">
        <v>16.172314492520702</v>
      </c>
      <c r="D2045">
        <v>0.51695047594384402</v>
      </c>
      <c r="E2045">
        <v>0.62220009470965598</v>
      </c>
      <c r="F2045">
        <v>0.99916976934644897</v>
      </c>
      <c r="G2045">
        <v>-4.6737087279004204</v>
      </c>
      <c r="H2045" t="s">
        <v>6209</v>
      </c>
      <c r="I2045" t="s">
        <v>6210</v>
      </c>
      <c r="J2045">
        <v>8140</v>
      </c>
      <c r="K2045" t="s">
        <v>6208</v>
      </c>
      <c r="L2045">
        <v>1578</v>
      </c>
      <c r="M2045">
        <v>526</v>
      </c>
      <c r="N2045">
        <v>79583.975000000006</v>
      </c>
      <c r="O2045">
        <v>10</v>
      </c>
      <c r="P2045">
        <v>0.195817490494297</v>
      </c>
    </row>
    <row r="2046" spans="1:16" x14ac:dyDescent="0.2">
      <c r="A2046" t="s">
        <v>6211</v>
      </c>
      <c r="B2046">
        <v>-3.6945921235696802E-2</v>
      </c>
      <c r="C2046">
        <v>14.813113300190899</v>
      </c>
      <c r="D2046">
        <v>-0.26753944721566802</v>
      </c>
      <c r="E2046">
        <v>0.79729075363218704</v>
      </c>
      <c r="F2046">
        <v>0.99916976934644897</v>
      </c>
      <c r="G2046">
        <v>-4.6945064169469104</v>
      </c>
      <c r="H2046" t="s">
        <v>6212</v>
      </c>
      <c r="I2046" t="s">
        <v>6213</v>
      </c>
      <c r="J2046">
        <v>1810</v>
      </c>
      <c r="K2046" t="s">
        <v>6211</v>
      </c>
      <c r="L2046">
        <v>531</v>
      </c>
      <c r="M2046">
        <v>177</v>
      </c>
      <c r="N2046">
        <v>29085.520499999999</v>
      </c>
      <c r="O2046">
        <v>2</v>
      </c>
      <c r="P2046">
        <v>0.209039548022599</v>
      </c>
    </row>
    <row r="2047" spans="1:16" x14ac:dyDescent="0.2">
      <c r="A2047" t="s">
        <v>6214</v>
      </c>
      <c r="B2047">
        <v>-0.44918087686367902</v>
      </c>
      <c r="C2047">
        <v>10.088801225861801</v>
      </c>
      <c r="D2047">
        <v>-1.05062473245606</v>
      </c>
      <c r="E2047">
        <v>0.33068377640348701</v>
      </c>
      <c r="F2047">
        <v>0.99916976934644897</v>
      </c>
      <c r="G2047">
        <v>-4.5957782018971898</v>
      </c>
      <c r="H2047" t="s">
        <v>6215</v>
      </c>
      <c r="I2047" t="s">
        <v>6216</v>
      </c>
      <c r="J2047">
        <v>7023</v>
      </c>
      <c r="K2047" t="s">
        <v>6214</v>
      </c>
      <c r="L2047">
        <v>1017</v>
      </c>
      <c r="M2047">
        <v>339</v>
      </c>
      <c r="N2047">
        <v>1181.9843000000001</v>
      </c>
      <c r="O2047">
        <v>1</v>
      </c>
      <c r="P2047">
        <v>4.71976401179941E-2</v>
      </c>
    </row>
    <row r="2048" spans="1:16" x14ac:dyDescent="0.2">
      <c r="A2048" t="s">
        <v>6217</v>
      </c>
      <c r="B2048">
        <v>0.14234332351050799</v>
      </c>
      <c r="C2048">
        <v>14.4271122037813</v>
      </c>
      <c r="D2048">
        <v>0.89800947620447102</v>
      </c>
      <c r="E2048">
        <v>0.40102072360098301</v>
      </c>
      <c r="F2048">
        <v>0.99916976934644897</v>
      </c>
      <c r="G2048">
        <v>-4.6216270812883797</v>
      </c>
      <c r="H2048" t="s">
        <v>6218</v>
      </c>
      <c r="I2048" t="s">
        <v>6219</v>
      </c>
      <c r="J2048">
        <v>5394</v>
      </c>
      <c r="K2048" t="s">
        <v>6217</v>
      </c>
      <c r="L2048">
        <v>2658</v>
      </c>
      <c r="M2048">
        <v>886</v>
      </c>
      <c r="N2048">
        <v>22351.292000000001</v>
      </c>
      <c r="O2048">
        <v>21</v>
      </c>
      <c r="P2048">
        <v>0.36286681715575603</v>
      </c>
    </row>
    <row r="2049" spans="1:16" x14ac:dyDescent="0.2">
      <c r="A2049" t="s">
        <v>6220</v>
      </c>
      <c r="B2049">
        <v>0.82046387278544797</v>
      </c>
      <c r="C2049">
        <v>14.404341562582101</v>
      </c>
      <c r="D2049">
        <v>1.4882012635400399</v>
      </c>
      <c r="E2049">
        <v>0.18323742339448901</v>
      </c>
      <c r="F2049">
        <v>0.99916976934644897</v>
      </c>
      <c r="G2049">
        <v>-4.5135792967011303</v>
      </c>
      <c r="H2049" t="s">
        <v>6221</v>
      </c>
      <c r="I2049" t="s">
        <v>6222</v>
      </c>
      <c r="J2049">
        <v>54726</v>
      </c>
      <c r="K2049" t="s">
        <v>6220</v>
      </c>
      <c r="L2049">
        <v>3345</v>
      </c>
      <c r="M2049">
        <v>1115</v>
      </c>
      <c r="N2049">
        <v>25930.318500000001</v>
      </c>
      <c r="O2049">
        <v>2</v>
      </c>
      <c r="P2049">
        <v>2.9596412556053799E-2</v>
      </c>
    </row>
    <row r="2050" spans="1:16" x14ac:dyDescent="0.2">
      <c r="A2050" t="s">
        <v>6223</v>
      </c>
      <c r="B2050">
        <v>-6.8588534204037502E-2</v>
      </c>
      <c r="C2050">
        <v>15.827052630343401</v>
      </c>
      <c r="D2050">
        <v>-0.450469166488906</v>
      </c>
      <c r="E2050">
        <v>0.66691953004169502</v>
      </c>
      <c r="F2050">
        <v>0.99916976934644897</v>
      </c>
      <c r="G2050">
        <v>-4.6804245224424301</v>
      </c>
      <c r="H2050" t="s">
        <v>6224</v>
      </c>
      <c r="I2050" t="s">
        <v>6225</v>
      </c>
      <c r="J2050">
        <v>5214</v>
      </c>
      <c r="K2050" t="s">
        <v>6223</v>
      </c>
      <c r="L2050">
        <v>2508</v>
      </c>
      <c r="M2050">
        <v>836</v>
      </c>
      <c r="N2050">
        <v>58184.7215</v>
      </c>
      <c r="O2050">
        <v>26</v>
      </c>
      <c r="P2050">
        <v>0.406698564593301</v>
      </c>
    </row>
    <row r="2051" spans="1:16" x14ac:dyDescent="0.2">
      <c r="A2051" t="s">
        <v>6226</v>
      </c>
      <c r="B2051">
        <v>1.4053795415391E-2</v>
      </c>
      <c r="C2051">
        <v>12.8462319345787</v>
      </c>
      <c r="D2051">
        <v>6.6844069291994504E-2</v>
      </c>
      <c r="E2051">
        <v>0.94870241891763496</v>
      </c>
      <c r="F2051">
        <v>0.99916976934644897</v>
      </c>
      <c r="G2051">
        <v>-4.7018984330200597</v>
      </c>
      <c r="H2051" t="s">
        <v>6227</v>
      </c>
      <c r="I2051" t="s">
        <v>6228</v>
      </c>
      <c r="J2051">
        <v>7508</v>
      </c>
      <c r="K2051" t="s">
        <v>6226</v>
      </c>
      <c r="L2051">
        <v>2823</v>
      </c>
      <c r="M2051">
        <v>941</v>
      </c>
      <c r="N2051">
        <v>7333.5405000000001</v>
      </c>
      <c r="O2051">
        <v>9</v>
      </c>
      <c r="P2051">
        <v>0.149309245483528</v>
      </c>
    </row>
    <row r="2052" spans="1:16" x14ac:dyDescent="0.2">
      <c r="A2052" t="s">
        <v>6229</v>
      </c>
      <c r="B2052">
        <v>0.36007933623242</v>
      </c>
      <c r="C2052">
        <v>16.245554716911201</v>
      </c>
      <c r="D2052">
        <v>0.85187497939294698</v>
      </c>
      <c r="E2052">
        <v>0.424366016141631</v>
      </c>
      <c r="F2052">
        <v>0.99916976934644897</v>
      </c>
      <c r="G2052">
        <v>-4.6289767003493099</v>
      </c>
      <c r="H2052" t="s">
        <v>6230</v>
      </c>
      <c r="I2052" t="s">
        <v>6231</v>
      </c>
      <c r="J2052">
        <v>2130</v>
      </c>
      <c r="K2052" t="s">
        <v>6229</v>
      </c>
      <c r="L2052">
        <v>1986</v>
      </c>
      <c r="M2052">
        <v>662</v>
      </c>
      <c r="N2052">
        <v>86909.794999999998</v>
      </c>
      <c r="O2052">
        <v>8</v>
      </c>
      <c r="P2052">
        <v>0.15407854984894301</v>
      </c>
    </row>
    <row r="2053" spans="1:16" x14ac:dyDescent="0.2">
      <c r="A2053" t="s">
        <v>6232</v>
      </c>
      <c r="B2053">
        <v>-0.26704456443902003</v>
      </c>
      <c r="C2053">
        <v>12.2362381158663</v>
      </c>
      <c r="D2053">
        <v>-0.80054455386258905</v>
      </c>
      <c r="E2053">
        <v>0.451482234314522</v>
      </c>
      <c r="F2053">
        <v>0.99916976934644897</v>
      </c>
      <c r="G2053">
        <v>-4.6368606445833898</v>
      </c>
      <c r="H2053" t="s">
        <v>6233</v>
      </c>
      <c r="I2053" t="s">
        <v>6234</v>
      </c>
      <c r="J2053">
        <v>4952</v>
      </c>
      <c r="K2053" t="s">
        <v>6232</v>
      </c>
      <c r="L2053">
        <v>2706</v>
      </c>
      <c r="M2053">
        <v>902</v>
      </c>
      <c r="N2053">
        <v>5660.2735000000002</v>
      </c>
      <c r="O2053">
        <v>2</v>
      </c>
      <c r="P2053">
        <v>3.7694013303769397E-2</v>
      </c>
    </row>
    <row r="2054" spans="1:16" x14ac:dyDescent="0.2">
      <c r="A2054" t="s">
        <v>6235</v>
      </c>
      <c r="B2054">
        <v>-0.120197442866258</v>
      </c>
      <c r="C2054">
        <v>14.090621577995201</v>
      </c>
      <c r="D2054">
        <v>-0.66849989851896796</v>
      </c>
      <c r="E2054">
        <v>0.52668822345338795</v>
      </c>
      <c r="F2054">
        <v>0.99916976934644897</v>
      </c>
      <c r="G2054">
        <v>-4.6555443054004204</v>
      </c>
      <c r="H2054" t="s">
        <v>6236</v>
      </c>
      <c r="I2054" t="s">
        <v>6237</v>
      </c>
      <c r="J2054">
        <v>5331</v>
      </c>
      <c r="K2054" t="s">
        <v>6235</v>
      </c>
      <c r="L2054">
        <v>3705</v>
      </c>
      <c r="M2054">
        <v>1235</v>
      </c>
      <c r="N2054">
        <v>17100.320500000002</v>
      </c>
      <c r="O2054">
        <v>13</v>
      </c>
      <c r="P2054">
        <v>0.171255060728745</v>
      </c>
    </row>
    <row r="2055" spans="1:16" x14ac:dyDescent="0.2">
      <c r="A2055" t="s">
        <v>6238</v>
      </c>
      <c r="B2055">
        <v>-0.19726590034390101</v>
      </c>
      <c r="C2055">
        <v>15.8361251654187</v>
      </c>
      <c r="D2055">
        <v>-1.1329367126524299</v>
      </c>
      <c r="E2055">
        <v>0.29704800133415599</v>
      </c>
      <c r="F2055">
        <v>0.99916976934644897</v>
      </c>
      <c r="G2055">
        <v>-4.5810292987708401</v>
      </c>
      <c r="H2055" t="s">
        <v>6239</v>
      </c>
      <c r="I2055" t="s">
        <v>6240</v>
      </c>
      <c r="J2055">
        <v>6876</v>
      </c>
      <c r="K2055" t="s">
        <v>6238</v>
      </c>
      <c r="L2055">
        <v>606</v>
      </c>
      <c r="M2055">
        <v>202</v>
      </c>
      <c r="N2055">
        <v>56274.513500000001</v>
      </c>
      <c r="O2055">
        <v>15</v>
      </c>
      <c r="P2055">
        <v>0.87623762376237602</v>
      </c>
    </row>
    <row r="2056" spans="1:16" x14ac:dyDescent="0.2">
      <c r="A2056" t="s">
        <v>6241</v>
      </c>
      <c r="B2056">
        <v>-1.9982396145335798E-2</v>
      </c>
      <c r="C2056">
        <v>10.7076775760098</v>
      </c>
      <c r="D2056">
        <v>-0.10816975170272999</v>
      </c>
      <c r="E2056">
        <v>0.91710325064306797</v>
      </c>
      <c r="F2056">
        <v>0.99916976934644897</v>
      </c>
      <c r="G2056">
        <v>-4.7010951963293097</v>
      </c>
      <c r="H2056" t="s">
        <v>6242</v>
      </c>
      <c r="I2056" t="s">
        <v>6243</v>
      </c>
      <c r="J2056">
        <v>8227</v>
      </c>
      <c r="K2056" t="s">
        <v>6241</v>
      </c>
      <c r="L2056">
        <v>2088</v>
      </c>
      <c r="M2056">
        <v>696</v>
      </c>
      <c r="N2056">
        <v>1437.6212</v>
      </c>
      <c r="O2056">
        <v>1</v>
      </c>
      <c r="P2056">
        <v>4.0229885057471299E-2</v>
      </c>
    </row>
    <row r="2057" spans="1:16" x14ac:dyDescent="0.2">
      <c r="A2057" t="s">
        <v>6244</v>
      </c>
      <c r="B2057">
        <v>9.8514779499609503E-2</v>
      </c>
      <c r="C2057">
        <v>11.8397856085363</v>
      </c>
      <c r="D2057">
        <v>0.377510928429865</v>
      </c>
      <c r="E2057">
        <v>0.71774089608162095</v>
      </c>
      <c r="F2057">
        <v>0.99916976934644897</v>
      </c>
      <c r="G2057">
        <v>-4.6868388288971996</v>
      </c>
      <c r="H2057" t="s">
        <v>6245</v>
      </c>
      <c r="I2057" t="s">
        <v>6246</v>
      </c>
      <c r="J2057">
        <v>1723</v>
      </c>
      <c r="K2057" t="s">
        <v>6244</v>
      </c>
      <c r="L2057">
        <v>1188</v>
      </c>
      <c r="M2057">
        <v>396</v>
      </c>
      <c r="N2057">
        <v>4116.7959000000001</v>
      </c>
      <c r="O2057">
        <v>2</v>
      </c>
      <c r="P2057">
        <v>0.10858585858585899</v>
      </c>
    </row>
    <row r="2058" spans="1:16" x14ac:dyDescent="0.2">
      <c r="A2058" t="s">
        <v>6247</v>
      </c>
      <c r="B2058">
        <v>-1.9458016002708699E-2</v>
      </c>
      <c r="C2058">
        <v>15.0930497396965</v>
      </c>
      <c r="D2058">
        <v>-0.146082211621018</v>
      </c>
      <c r="E2058">
        <v>0.88825505526980597</v>
      </c>
      <c r="F2058">
        <v>0.99916976934644897</v>
      </c>
      <c r="G2058">
        <v>-4.7000271567453096</v>
      </c>
      <c r="H2058" t="s">
        <v>6248</v>
      </c>
      <c r="I2058" t="s">
        <v>6249</v>
      </c>
      <c r="J2058">
        <v>4967</v>
      </c>
      <c r="K2058" t="s">
        <v>6247</v>
      </c>
      <c r="L2058">
        <v>3117</v>
      </c>
      <c r="M2058">
        <v>1039</v>
      </c>
      <c r="N2058">
        <v>34010.216500000002</v>
      </c>
      <c r="O2058">
        <v>29.5</v>
      </c>
      <c r="P2058">
        <v>0.43840230991337797</v>
      </c>
    </row>
    <row r="2059" spans="1:16" x14ac:dyDescent="0.2">
      <c r="A2059" t="s">
        <v>6250</v>
      </c>
      <c r="B2059">
        <v>-0.20461226828992601</v>
      </c>
      <c r="C2059">
        <v>15.210407659413001</v>
      </c>
      <c r="D2059">
        <v>-0.99354931825304205</v>
      </c>
      <c r="E2059">
        <v>0.35575914360362398</v>
      </c>
      <c r="F2059">
        <v>0.99916976934644897</v>
      </c>
      <c r="G2059">
        <v>-4.6056967273359097</v>
      </c>
      <c r="H2059" t="s">
        <v>6251</v>
      </c>
      <c r="I2059" t="s">
        <v>6252</v>
      </c>
      <c r="J2059">
        <v>9493</v>
      </c>
      <c r="K2059" t="s">
        <v>6250</v>
      </c>
      <c r="L2059">
        <v>2925</v>
      </c>
      <c r="M2059">
        <v>975</v>
      </c>
      <c r="N2059">
        <v>39211.8315</v>
      </c>
      <c r="O2059">
        <v>15</v>
      </c>
      <c r="P2059">
        <v>0.216923076923077</v>
      </c>
    </row>
    <row r="2060" spans="1:16" x14ac:dyDescent="0.2">
      <c r="A2060" t="s">
        <v>6253</v>
      </c>
      <c r="B2060">
        <v>0.20136275876100901</v>
      </c>
      <c r="C2060">
        <v>14.055108299514799</v>
      </c>
      <c r="D2060">
        <v>1.2428899387238499</v>
      </c>
      <c r="E2060">
        <v>0.25660233982298303</v>
      </c>
      <c r="F2060">
        <v>0.99916976934644897</v>
      </c>
      <c r="G2060">
        <v>-4.5606671380958597</v>
      </c>
      <c r="H2060" t="s">
        <v>6254</v>
      </c>
      <c r="I2060" t="s">
        <v>6255</v>
      </c>
      <c r="J2060">
        <v>4329</v>
      </c>
      <c r="K2060" t="s">
        <v>6253</v>
      </c>
      <c r="L2060">
        <v>1608</v>
      </c>
      <c r="M2060">
        <v>536</v>
      </c>
      <c r="N2060">
        <v>17671.764500000001</v>
      </c>
      <c r="O2060">
        <v>7</v>
      </c>
      <c r="P2060">
        <v>0.275186567164179</v>
      </c>
    </row>
    <row r="2061" spans="1:16" x14ac:dyDescent="0.2">
      <c r="A2061" t="s">
        <v>6256</v>
      </c>
      <c r="B2061">
        <v>0.707042901748407</v>
      </c>
      <c r="C2061">
        <v>12.7003993270087</v>
      </c>
      <c r="D2061">
        <v>1.63231781291558</v>
      </c>
      <c r="E2061">
        <v>0.149623787577428</v>
      </c>
      <c r="F2061">
        <v>0.99916976934644897</v>
      </c>
      <c r="G2061">
        <v>-4.4855374575274496</v>
      </c>
      <c r="H2061" t="s">
        <v>6257</v>
      </c>
      <c r="I2061" t="s">
        <v>6258</v>
      </c>
      <c r="J2061">
        <v>6670</v>
      </c>
      <c r="K2061" t="s">
        <v>6256</v>
      </c>
      <c r="L2061">
        <v>2346</v>
      </c>
      <c r="M2061">
        <v>782</v>
      </c>
      <c r="N2061">
        <v>7554.1767</v>
      </c>
      <c r="O2061">
        <v>3.5</v>
      </c>
      <c r="P2061">
        <v>8.5038363171355505E-2</v>
      </c>
    </row>
    <row r="2062" spans="1:16" x14ac:dyDescent="0.2">
      <c r="A2062" t="s">
        <v>6259</v>
      </c>
      <c r="B2062">
        <v>0.361915874839916</v>
      </c>
      <c r="C2062">
        <v>20.265402033023701</v>
      </c>
      <c r="D2062">
        <v>0.76590930143674696</v>
      </c>
      <c r="E2062">
        <v>0.47045500101420601</v>
      </c>
      <c r="F2062">
        <v>0.99916976934644897</v>
      </c>
      <c r="G2062">
        <v>-4.6419931094214304</v>
      </c>
      <c r="H2062" t="s">
        <v>6260</v>
      </c>
      <c r="I2062" t="s">
        <v>6261</v>
      </c>
      <c r="J2062">
        <v>3024</v>
      </c>
      <c r="K2062" t="s">
        <v>6259</v>
      </c>
      <c r="L2062">
        <v>648</v>
      </c>
      <c r="M2062">
        <v>216</v>
      </c>
      <c r="N2062">
        <v>1339833.1000000001</v>
      </c>
      <c r="O2062">
        <v>18.5</v>
      </c>
      <c r="P2062">
        <v>0.90046296296296302</v>
      </c>
    </row>
    <row r="2063" spans="1:16" x14ac:dyDescent="0.2">
      <c r="A2063" t="s">
        <v>6262</v>
      </c>
      <c r="B2063">
        <v>0.34271659849630598</v>
      </c>
      <c r="C2063">
        <v>17.7189143650204</v>
      </c>
      <c r="D2063">
        <v>1.14856003122691</v>
      </c>
      <c r="E2063">
        <v>0.29099361120553302</v>
      </c>
      <c r="F2063">
        <v>0.99916976934644897</v>
      </c>
      <c r="G2063">
        <v>-4.5781777978302003</v>
      </c>
      <c r="H2063" t="s">
        <v>6263</v>
      </c>
      <c r="I2063" t="s">
        <v>6264</v>
      </c>
      <c r="J2063">
        <v>6142</v>
      </c>
      <c r="K2063" t="s">
        <v>6262</v>
      </c>
      <c r="L2063">
        <v>531</v>
      </c>
      <c r="M2063">
        <v>177</v>
      </c>
      <c r="N2063">
        <v>219680.23499999999</v>
      </c>
      <c r="O2063">
        <v>17.5</v>
      </c>
      <c r="P2063">
        <v>0.94915254237288105</v>
      </c>
    </row>
    <row r="2064" spans="1:16" x14ac:dyDescent="0.2">
      <c r="A2064" t="s">
        <v>6265</v>
      </c>
      <c r="B2064">
        <v>-8.1803687027834499E-2</v>
      </c>
      <c r="C2064">
        <v>13.9224581647767</v>
      </c>
      <c r="D2064">
        <v>-0.55642298922725697</v>
      </c>
      <c r="E2064">
        <v>0.59642982316748105</v>
      </c>
      <c r="F2064">
        <v>0.99916976934644897</v>
      </c>
      <c r="G2064">
        <v>-4.6693470755524302</v>
      </c>
      <c r="H2064" t="s">
        <v>6266</v>
      </c>
      <c r="I2064" t="s">
        <v>6267</v>
      </c>
      <c r="J2064">
        <v>5604</v>
      </c>
      <c r="K2064" t="s">
        <v>6265</v>
      </c>
      <c r="L2064">
        <v>1254</v>
      </c>
      <c r="M2064">
        <v>418</v>
      </c>
      <c r="N2064">
        <v>15089.15</v>
      </c>
      <c r="O2064">
        <v>10</v>
      </c>
      <c r="P2064">
        <v>0.348086124401914</v>
      </c>
    </row>
    <row r="2065" spans="1:16" x14ac:dyDescent="0.2">
      <c r="A2065" t="s">
        <v>6268</v>
      </c>
      <c r="B2065">
        <v>2.5849868978447401E-2</v>
      </c>
      <c r="C2065">
        <v>17.774357953523999</v>
      </c>
      <c r="D2065">
        <v>0.121928732241691</v>
      </c>
      <c r="E2065">
        <v>0.90661558557856903</v>
      </c>
      <c r="F2065">
        <v>0.99916976934644897</v>
      </c>
      <c r="G2065">
        <v>-4.7007440983309197</v>
      </c>
      <c r="H2065" t="s">
        <v>6269</v>
      </c>
      <c r="I2065" t="s">
        <v>6270</v>
      </c>
      <c r="J2065">
        <v>2288</v>
      </c>
      <c r="K2065" t="s">
        <v>6268</v>
      </c>
      <c r="L2065">
        <v>1380</v>
      </c>
      <c r="M2065">
        <v>460</v>
      </c>
      <c r="N2065">
        <v>220805.98499999999</v>
      </c>
      <c r="O2065">
        <v>67.5</v>
      </c>
      <c r="P2065">
        <v>1</v>
      </c>
    </row>
    <row r="2066" spans="1:16" x14ac:dyDescent="0.2">
      <c r="A2066" t="s">
        <v>6271</v>
      </c>
      <c r="B2066">
        <v>-6.1851977230027401E-3</v>
      </c>
      <c r="C2066">
        <v>15.1031436275965</v>
      </c>
      <c r="D2066">
        <v>-4.4806664428010602E-2</v>
      </c>
      <c r="E2066">
        <v>0.96559815163211105</v>
      </c>
      <c r="F2066">
        <v>0.99916976934644897</v>
      </c>
      <c r="G2066">
        <v>-4.7021720568925804</v>
      </c>
      <c r="H2066" t="s">
        <v>6272</v>
      </c>
      <c r="I2066" t="s">
        <v>6273</v>
      </c>
      <c r="J2066">
        <v>5351</v>
      </c>
      <c r="K2066" t="s">
        <v>6271</v>
      </c>
      <c r="L2066">
        <v>2184</v>
      </c>
      <c r="M2066">
        <v>728</v>
      </c>
      <c r="N2066">
        <v>35212.227500000001</v>
      </c>
      <c r="O2066">
        <v>28.5</v>
      </c>
      <c r="P2066">
        <v>0.47115384615384598</v>
      </c>
    </row>
    <row r="2067" spans="1:16" x14ac:dyDescent="0.2">
      <c r="A2067" t="s">
        <v>6274</v>
      </c>
      <c r="B2067">
        <v>-1.9870626157267399E-2</v>
      </c>
      <c r="C2067">
        <v>13.9552497023881</v>
      </c>
      <c r="D2067">
        <v>-6.3253890034266E-2</v>
      </c>
      <c r="E2067">
        <v>0.95145324782795504</v>
      </c>
      <c r="F2067">
        <v>0.99916976934644897</v>
      </c>
      <c r="G2067">
        <v>-4.7019503607173103</v>
      </c>
      <c r="H2067" t="s">
        <v>6275</v>
      </c>
      <c r="I2067" t="s">
        <v>6276</v>
      </c>
      <c r="J2067">
        <v>4924</v>
      </c>
      <c r="K2067" t="s">
        <v>6274</v>
      </c>
      <c r="L2067">
        <v>1416</v>
      </c>
      <c r="M2067">
        <v>472</v>
      </c>
      <c r="N2067">
        <v>18141.185000000001</v>
      </c>
      <c r="O2067">
        <v>7</v>
      </c>
      <c r="P2067">
        <v>0.20127118644067801</v>
      </c>
    </row>
    <row r="2068" spans="1:16" x14ac:dyDescent="0.2">
      <c r="A2068" t="s">
        <v>6277</v>
      </c>
      <c r="B2068">
        <v>0.10061076751431799</v>
      </c>
      <c r="C2068">
        <v>19.048216923696</v>
      </c>
      <c r="D2068">
        <v>0.45272295175145</v>
      </c>
      <c r="E2068">
        <v>0.66537767107509305</v>
      </c>
      <c r="F2068">
        <v>0.99916976934644897</v>
      </c>
      <c r="G2068">
        <v>-4.6802101880974396</v>
      </c>
      <c r="H2068" t="s">
        <v>6278</v>
      </c>
      <c r="I2068" t="s">
        <v>6279</v>
      </c>
      <c r="J2068">
        <v>6128</v>
      </c>
      <c r="K2068" t="s">
        <v>6277</v>
      </c>
      <c r="L2068">
        <v>867</v>
      </c>
      <c r="M2068">
        <v>289</v>
      </c>
      <c r="N2068">
        <v>507086.8</v>
      </c>
      <c r="O2068">
        <v>25</v>
      </c>
      <c r="P2068">
        <v>0.87370242214532901</v>
      </c>
    </row>
    <row r="2069" spans="1:16" x14ac:dyDescent="0.2">
      <c r="A2069" t="s">
        <v>6280</v>
      </c>
      <c r="B2069">
        <v>6.2122949241270903E-2</v>
      </c>
      <c r="C2069">
        <v>15.1496395350205</v>
      </c>
      <c r="D2069">
        <v>0.41569644154499003</v>
      </c>
      <c r="E2069">
        <v>0.69092631130262905</v>
      </c>
      <c r="F2069">
        <v>0.99916976934644897</v>
      </c>
      <c r="G2069">
        <v>-4.6836095829601199</v>
      </c>
      <c r="H2069" t="s">
        <v>6281</v>
      </c>
      <c r="I2069" t="s">
        <v>6282</v>
      </c>
      <c r="J2069">
        <v>7155</v>
      </c>
      <c r="K2069" t="s">
        <v>6280</v>
      </c>
      <c r="L2069">
        <v>4881</v>
      </c>
      <c r="M2069">
        <v>1627</v>
      </c>
      <c r="N2069">
        <v>37846.957499999997</v>
      </c>
      <c r="O2069">
        <v>23</v>
      </c>
      <c r="P2069">
        <v>0.183159188690842</v>
      </c>
    </row>
    <row r="2070" spans="1:16" x14ac:dyDescent="0.2">
      <c r="A2070" t="s">
        <v>6283</v>
      </c>
      <c r="B2070">
        <v>-2.25993321414126E-2</v>
      </c>
      <c r="C2070">
        <v>14.6177365789591</v>
      </c>
      <c r="D2070">
        <v>-0.123518661973849</v>
      </c>
      <c r="E2070">
        <v>0.90540493596226801</v>
      </c>
      <c r="F2070">
        <v>0.99916976934644897</v>
      </c>
      <c r="G2070">
        <v>-4.7007008417874498</v>
      </c>
      <c r="H2070" t="s">
        <v>6284</v>
      </c>
      <c r="I2070" t="s">
        <v>6285</v>
      </c>
      <c r="J2070">
        <v>9590</v>
      </c>
      <c r="K2070" t="s">
        <v>6283</v>
      </c>
      <c r="L2070">
        <v>5349</v>
      </c>
      <c r="M2070">
        <v>1783</v>
      </c>
      <c r="N2070">
        <v>24164.050999999999</v>
      </c>
      <c r="O2070">
        <v>20</v>
      </c>
      <c r="P2070">
        <v>0.17722938867078</v>
      </c>
    </row>
    <row r="2071" spans="1:16" x14ac:dyDescent="0.2">
      <c r="A2071" t="s">
        <v>6286</v>
      </c>
      <c r="B2071">
        <v>6.5034199028113804E-2</v>
      </c>
      <c r="C2071">
        <v>14.637272261223901</v>
      </c>
      <c r="D2071">
        <v>0.37239410334129702</v>
      </c>
      <c r="E2071">
        <v>0.72136820465278295</v>
      </c>
      <c r="F2071">
        <v>0.99916976934644897</v>
      </c>
      <c r="G2071">
        <v>-4.6872498137259502</v>
      </c>
      <c r="H2071" t="s">
        <v>6287</v>
      </c>
      <c r="I2071" t="s">
        <v>6288</v>
      </c>
      <c r="J2071">
        <v>8402</v>
      </c>
      <c r="K2071" t="s">
        <v>6286</v>
      </c>
      <c r="L2071">
        <v>945</v>
      </c>
      <c r="M2071">
        <v>315</v>
      </c>
      <c r="N2071">
        <v>26429.424999999999</v>
      </c>
      <c r="O2071">
        <v>10</v>
      </c>
      <c r="P2071">
        <v>0.43492063492063499</v>
      </c>
    </row>
    <row r="2072" spans="1:16" x14ac:dyDescent="0.2">
      <c r="A2072" t="s">
        <v>6289</v>
      </c>
      <c r="B2072">
        <v>-0.20278451979846901</v>
      </c>
      <c r="C2072">
        <v>13.4393346271167</v>
      </c>
      <c r="D2072">
        <v>-1.10933412330888</v>
      </c>
      <c r="E2072">
        <v>0.30639234702382101</v>
      </c>
      <c r="F2072">
        <v>0.99916976934644897</v>
      </c>
      <c r="G2072">
        <v>-4.5853072740779899</v>
      </c>
      <c r="H2072" t="s">
        <v>6290</v>
      </c>
      <c r="I2072" t="s">
        <v>6291</v>
      </c>
      <c r="J2072" t="s">
        <v>100</v>
      </c>
      <c r="K2072" t="s">
        <v>100</v>
      </c>
      <c r="L2072" t="s">
        <v>100</v>
      </c>
      <c r="M2072" t="s">
        <v>100</v>
      </c>
      <c r="N2072">
        <v>11039.976000000001</v>
      </c>
      <c r="O2072">
        <v>29</v>
      </c>
      <c r="P2072" t="s">
        <v>100</v>
      </c>
    </row>
    <row r="2073" spans="1:16" x14ac:dyDescent="0.2">
      <c r="A2073" t="s">
        <v>6292</v>
      </c>
      <c r="B2073">
        <v>0.16123857024175201</v>
      </c>
      <c r="C2073">
        <v>13.527660120060499</v>
      </c>
      <c r="D2073">
        <v>0.447401322904522</v>
      </c>
      <c r="E2073">
        <v>0.66902111565295697</v>
      </c>
      <c r="F2073">
        <v>0.99916976934644897</v>
      </c>
      <c r="G2073">
        <v>-4.6807147411442802</v>
      </c>
      <c r="H2073" t="s">
        <v>6293</v>
      </c>
      <c r="I2073" t="s">
        <v>6294</v>
      </c>
      <c r="J2073">
        <v>2948</v>
      </c>
      <c r="K2073" t="s">
        <v>6292</v>
      </c>
      <c r="L2073">
        <v>657</v>
      </c>
      <c r="M2073">
        <v>219</v>
      </c>
      <c r="N2073">
        <v>12713.945</v>
      </c>
      <c r="O2073">
        <v>4</v>
      </c>
      <c r="P2073">
        <v>0.25114155251141601</v>
      </c>
    </row>
    <row r="2074" spans="1:16" x14ac:dyDescent="0.2">
      <c r="A2074" t="s">
        <v>6295</v>
      </c>
      <c r="B2074">
        <v>-0.34471580665601198</v>
      </c>
      <c r="C2074">
        <v>11.9147731726732</v>
      </c>
      <c r="D2074">
        <v>-0.77569053585926495</v>
      </c>
      <c r="E2074">
        <v>0.465042028627838</v>
      </c>
      <c r="F2074">
        <v>0.99916976934644897</v>
      </c>
      <c r="G2074">
        <v>-4.6405595439866802</v>
      </c>
      <c r="H2074" t="s">
        <v>6296</v>
      </c>
      <c r="I2074" t="s">
        <v>6297</v>
      </c>
      <c r="J2074">
        <v>2768</v>
      </c>
      <c r="K2074" t="s">
        <v>6295</v>
      </c>
      <c r="L2074">
        <v>1146</v>
      </c>
      <c r="M2074">
        <v>382</v>
      </c>
      <c r="N2074">
        <v>4188.2402000000002</v>
      </c>
      <c r="O2074">
        <v>1.5</v>
      </c>
      <c r="P2074">
        <v>6.8062827225130906E-2</v>
      </c>
    </row>
    <row r="2075" spans="1:16" x14ac:dyDescent="0.2">
      <c r="A2075" t="s">
        <v>6298</v>
      </c>
      <c r="B2075">
        <v>2.6644737880879201E-2</v>
      </c>
      <c r="C2075">
        <v>15.0443267310078</v>
      </c>
      <c r="D2075">
        <v>0.13288764886045301</v>
      </c>
      <c r="E2075">
        <v>0.89827660162699796</v>
      </c>
      <c r="F2075">
        <v>0.99916976934644897</v>
      </c>
      <c r="G2075">
        <v>-4.7004346652976503</v>
      </c>
      <c r="H2075" t="s">
        <v>6299</v>
      </c>
      <c r="I2075" t="s">
        <v>6300</v>
      </c>
      <c r="J2075">
        <v>857</v>
      </c>
      <c r="K2075" t="s">
        <v>6298</v>
      </c>
      <c r="L2075">
        <v>537</v>
      </c>
      <c r="M2075">
        <v>179</v>
      </c>
      <c r="N2075">
        <v>32788.068500000001</v>
      </c>
      <c r="O2075">
        <v>10.5</v>
      </c>
      <c r="P2075">
        <v>0.62569832402234604</v>
      </c>
    </row>
    <row r="2076" spans="1:16" x14ac:dyDescent="0.2">
      <c r="A2076" t="s">
        <v>6301</v>
      </c>
      <c r="B2076">
        <v>0.41364279738646398</v>
      </c>
      <c r="C2076">
        <v>13.200607262613801</v>
      </c>
      <c r="D2076">
        <v>1.1106130918268899</v>
      </c>
      <c r="E2076">
        <v>0.30587986133383699</v>
      </c>
      <c r="F2076">
        <v>0.99916976934644897</v>
      </c>
      <c r="G2076">
        <v>-4.5850764141897802</v>
      </c>
      <c r="H2076" t="s">
        <v>6302</v>
      </c>
      <c r="I2076" t="s">
        <v>6303</v>
      </c>
      <c r="J2076">
        <v>95</v>
      </c>
      <c r="K2076" t="s">
        <v>6301</v>
      </c>
      <c r="L2076">
        <v>1227</v>
      </c>
      <c r="M2076">
        <v>409</v>
      </c>
      <c r="N2076">
        <v>9661.7180000000008</v>
      </c>
      <c r="O2076">
        <v>2.5</v>
      </c>
      <c r="P2076">
        <v>0.125916870415648</v>
      </c>
    </row>
    <row r="2077" spans="1:16" x14ac:dyDescent="0.2">
      <c r="A2077" t="s">
        <v>6304</v>
      </c>
      <c r="B2077">
        <v>-0.39200705562351401</v>
      </c>
      <c r="C2077">
        <v>13.8083779168539</v>
      </c>
      <c r="D2077">
        <v>-1.6747478188425799</v>
      </c>
      <c r="E2077">
        <v>0.14088955706217801</v>
      </c>
      <c r="F2077">
        <v>0.99916976934644897</v>
      </c>
      <c r="G2077">
        <v>-4.4773007756560101</v>
      </c>
      <c r="H2077" t="s">
        <v>6305</v>
      </c>
      <c r="I2077" t="s">
        <v>6306</v>
      </c>
      <c r="J2077">
        <v>4297</v>
      </c>
      <c r="K2077" t="s">
        <v>6304</v>
      </c>
      <c r="L2077">
        <v>12018</v>
      </c>
      <c r="M2077">
        <v>4006</v>
      </c>
      <c r="N2077">
        <v>14666.637000000001</v>
      </c>
      <c r="O2077">
        <v>5</v>
      </c>
      <c r="P2077">
        <v>2.14677983025462E-2</v>
      </c>
    </row>
    <row r="2078" spans="1:16" x14ac:dyDescent="0.2">
      <c r="A2078" t="s">
        <v>6307</v>
      </c>
      <c r="B2078">
        <v>0.37548469193130202</v>
      </c>
      <c r="C2078">
        <v>12.179348442757499</v>
      </c>
      <c r="D2078">
        <v>1.7627107060676299</v>
      </c>
      <c r="E2078">
        <v>0.124306748863464</v>
      </c>
      <c r="F2078">
        <v>0.99916976934644897</v>
      </c>
      <c r="G2078">
        <v>-4.4603093611442297</v>
      </c>
      <c r="H2078" t="s">
        <v>6308</v>
      </c>
      <c r="I2078" t="s">
        <v>6309</v>
      </c>
      <c r="J2078">
        <v>7127</v>
      </c>
      <c r="K2078" t="s">
        <v>6307</v>
      </c>
      <c r="L2078">
        <v>2151</v>
      </c>
      <c r="M2078">
        <v>717</v>
      </c>
      <c r="N2078">
        <v>4968.2163</v>
      </c>
      <c r="O2078">
        <v>3</v>
      </c>
      <c r="P2078">
        <v>6.8340306834030695E-2</v>
      </c>
    </row>
    <row r="2079" spans="1:16" x14ac:dyDescent="0.2">
      <c r="A2079" t="s">
        <v>6310</v>
      </c>
      <c r="B2079">
        <v>-0.25900157046144101</v>
      </c>
      <c r="C2079">
        <v>11.8145804085314</v>
      </c>
      <c r="D2079">
        <v>-0.73191421635725296</v>
      </c>
      <c r="E2079">
        <v>0.48960218708119602</v>
      </c>
      <c r="F2079">
        <v>0.99916976934644897</v>
      </c>
      <c r="G2079">
        <v>-4.6468750913254802</v>
      </c>
      <c r="H2079" t="s">
        <v>6311</v>
      </c>
      <c r="I2079" t="s">
        <v>6312</v>
      </c>
      <c r="J2079">
        <v>1060</v>
      </c>
      <c r="K2079" t="s">
        <v>6310</v>
      </c>
      <c r="L2079">
        <v>2832</v>
      </c>
      <c r="M2079">
        <v>944</v>
      </c>
      <c r="N2079">
        <v>4581.5640000000003</v>
      </c>
      <c r="O2079">
        <v>1</v>
      </c>
      <c r="P2079">
        <v>2.0127118644067798E-2</v>
      </c>
    </row>
    <row r="2080" spans="1:16" x14ac:dyDescent="0.2">
      <c r="A2080" t="s">
        <v>6313</v>
      </c>
      <c r="B2080">
        <v>0.20099913006008699</v>
      </c>
      <c r="C2080">
        <v>16.049177147584999</v>
      </c>
      <c r="D2080">
        <v>0.78343792963939096</v>
      </c>
      <c r="E2080">
        <v>0.46078523578339198</v>
      </c>
      <c r="F2080">
        <v>0.99916976934644897</v>
      </c>
      <c r="G2080">
        <v>-4.6394151204175396</v>
      </c>
      <c r="H2080" t="s">
        <v>6314</v>
      </c>
      <c r="I2080" t="s">
        <v>6315</v>
      </c>
      <c r="J2080">
        <v>84823</v>
      </c>
      <c r="K2080" t="s">
        <v>6313</v>
      </c>
      <c r="L2080">
        <v>1863</v>
      </c>
      <c r="M2080">
        <v>621</v>
      </c>
      <c r="N2080">
        <v>72013.595000000001</v>
      </c>
      <c r="O2080">
        <v>35.5</v>
      </c>
      <c r="P2080">
        <v>0.59742351046698905</v>
      </c>
    </row>
    <row r="2081" spans="1:16" x14ac:dyDescent="0.2">
      <c r="A2081" t="s">
        <v>6316</v>
      </c>
      <c r="B2081">
        <v>-7.8617593533422805E-2</v>
      </c>
      <c r="C2081">
        <v>11.6512647584355</v>
      </c>
      <c r="D2081">
        <v>-0.51722697382216098</v>
      </c>
      <c r="E2081">
        <v>0.62201749751802304</v>
      </c>
      <c r="F2081">
        <v>0.99916976934644897</v>
      </c>
      <c r="G2081">
        <v>-4.6736791260733002</v>
      </c>
      <c r="H2081" t="s">
        <v>6317</v>
      </c>
      <c r="I2081" t="s">
        <v>6318</v>
      </c>
      <c r="J2081">
        <v>5805</v>
      </c>
      <c r="K2081" t="s">
        <v>6316</v>
      </c>
      <c r="L2081">
        <v>438</v>
      </c>
      <c r="M2081">
        <v>146</v>
      </c>
      <c r="N2081">
        <v>3286.7962499999999</v>
      </c>
      <c r="O2081">
        <v>2</v>
      </c>
      <c r="P2081">
        <v>0.25342465753424698</v>
      </c>
    </row>
    <row r="2082" spans="1:16" x14ac:dyDescent="0.2">
      <c r="A2082" t="s">
        <v>6319</v>
      </c>
      <c r="B2082">
        <v>0.13818395263650099</v>
      </c>
      <c r="C2082">
        <v>12.983804812795</v>
      </c>
      <c r="D2082">
        <v>0.32479425063644601</v>
      </c>
      <c r="E2082">
        <v>0.75547431808899901</v>
      </c>
      <c r="F2082">
        <v>0.99916976934644897</v>
      </c>
      <c r="G2082">
        <v>-4.69082219148632</v>
      </c>
      <c r="H2082" t="s">
        <v>6320</v>
      </c>
      <c r="I2082" t="s">
        <v>6321</v>
      </c>
      <c r="J2082">
        <v>4598</v>
      </c>
      <c r="K2082" t="s">
        <v>6319</v>
      </c>
      <c r="L2082">
        <v>1191</v>
      </c>
      <c r="M2082">
        <v>397</v>
      </c>
      <c r="N2082">
        <v>8157.0996999999998</v>
      </c>
      <c r="O2082">
        <v>3.5</v>
      </c>
      <c r="P2082">
        <v>0.15617128463476099</v>
      </c>
    </row>
    <row r="2083" spans="1:16" x14ac:dyDescent="0.2">
      <c r="A2083" t="s">
        <v>6322</v>
      </c>
      <c r="B2083">
        <v>0.14038279150143901</v>
      </c>
      <c r="C2083">
        <v>12.4588956135032</v>
      </c>
      <c r="D2083">
        <v>0.58230478369100802</v>
      </c>
      <c r="E2083">
        <v>0.57986501660187195</v>
      </c>
      <c r="F2083">
        <v>0.99916976934644897</v>
      </c>
      <c r="G2083">
        <v>-4.6663417888178502</v>
      </c>
      <c r="H2083" t="s">
        <v>6323</v>
      </c>
      <c r="I2083" t="s">
        <v>6324</v>
      </c>
      <c r="J2083">
        <v>6890</v>
      </c>
      <c r="K2083" t="s">
        <v>6322</v>
      </c>
      <c r="L2083">
        <v>2490</v>
      </c>
      <c r="M2083">
        <v>830</v>
      </c>
      <c r="N2083">
        <v>6206.4030000000002</v>
      </c>
      <c r="O2083">
        <v>5</v>
      </c>
      <c r="P2083">
        <v>0.136144578313253</v>
      </c>
    </row>
    <row r="2084" spans="1:16" x14ac:dyDescent="0.2">
      <c r="A2084" t="s">
        <v>6325</v>
      </c>
      <c r="B2084">
        <v>0.20062103990576199</v>
      </c>
      <c r="C2084">
        <v>13.6680101469866</v>
      </c>
      <c r="D2084">
        <v>0.905414884436608</v>
      </c>
      <c r="E2084">
        <v>0.39736395031892802</v>
      </c>
      <c r="F2084">
        <v>0.99916976934644897</v>
      </c>
      <c r="G2084">
        <v>-4.6204254175770796</v>
      </c>
      <c r="H2084" t="s">
        <v>6326</v>
      </c>
      <c r="I2084" t="s">
        <v>6327</v>
      </c>
      <c r="J2084">
        <v>6891</v>
      </c>
      <c r="K2084" t="s">
        <v>6325</v>
      </c>
      <c r="L2084">
        <v>2112</v>
      </c>
      <c r="M2084">
        <v>704</v>
      </c>
      <c r="N2084">
        <v>12434.13</v>
      </c>
      <c r="O2084">
        <v>5.5</v>
      </c>
      <c r="P2084">
        <v>0.1015625</v>
      </c>
    </row>
    <row r="2085" spans="1:16" x14ac:dyDescent="0.2">
      <c r="A2085" t="s">
        <v>6328</v>
      </c>
      <c r="B2085">
        <v>0.173771273345253</v>
      </c>
      <c r="C2085">
        <v>14.573997990642599</v>
      </c>
      <c r="D2085">
        <v>0.966212663982845</v>
      </c>
      <c r="E2085">
        <v>0.36828681684954201</v>
      </c>
      <c r="F2085">
        <v>0.99916976934644897</v>
      </c>
      <c r="G2085">
        <v>-4.6103458347037902</v>
      </c>
      <c r="H2085" t="s">
        <v>6329</v>
      </c>
      <c r="I2085" t="s">
        <v>6330</v>
      </c>
      <c r="J2085">
        <v>10153</v>
      </c>
      <c r="K2085" t="s">
        <v>6328</v>
      </c>
      <c r="L2085">
        <v>3165</v>
      </c>
      <c r="M2085">
        <v>1055</v>
      </c>
      <c r="N2085">
        <v>26460.323499999999</v>
      </c>
      <c r="O2085">
        <v>22</v>
      </c>
      <c r="P2085">
        <v>0.287677725118483</v>
      </c>
    </row>
    <row r="2086" spans="1:16" x14ac:dyDescent="0.2">
      <c r="A2086" t="s">
        <v>6331</v>
      </c>
      <c r="B2086">
        <v>0.22240718222897701</v>
      </c>
      <c r="C2086">
        <v>13.640571592836601</v>
      </c>
      <c r="D2086">
        <v>1.16224283139993</v>
      </c>
      <c r="E2086">
        <v>0.28577612556474202</v>
      </c>
      <c r="F2086">
        <v>0.99916976934644897</v>
      </c>
      <c r="G2086">
        <v>-4.5756681657996898</v>
      </c>
      <c r="H2086" t="s">
        <v>6332</v>
      </c>
      <c r="I2086" t="s">
        <v>6333</v>
      </c>
      <c r="J2086">
        <v>5970</v>
      </c>
      <c r="K2086" t="s">
        <v>6331</v>
      </c>
      <c r="L2086">
        <v>1656</v>
      </c>
      <c r="M2086">
        <v>552</v>
      </c>
      <c r="N2086">
        <v>12875.4485</v>
      </c>
      <c r="O2086">
        <v>8.5</v>
      </c>
      <c r="P2086">
        <v>0.202898550724638</v>
      </c>
    </row>
    <row r="2087" spans="1:16" x14ac:dyDescent="0.2">
      <c r="A2087" t="s">
        <v>6334</v>
      </c>
      <c r="B2087">
        <v>-0.31718385421512202</v>
      </c>
      <c r="C2087">
        <v>14.2101186016467</v>
      </c>
      <c r="D2087">
        <v>-1.7110528261079101</v>
      </c>
      <c r="E2087">
        <v>0.133803395009333</v>
      </c>
      <c r="F2087">
        <v>0.99916976934644897</v>
      </c>
      <c r="G2087">
        <v>-4.4702716737566304</v>
      </c>
      <c r="H2087" t="s">
        <v>6335</v>
      </c>
      <c r="I2087" t="s">
        <v>6336</v>
      </c>
      <c r="J2087">
        <v>51035</v>
      </c>
      <c r="K2087" t="s">
        <v>6334</v>
      </c>
      <c r="L2087">
        <v>939</v>
      </c>
      <c r="M2087">
        <v>313</v>
      </c>
      <c r="N2087">
        <v>18435.488000000001</v>
      </c>
      <c r="O2087">
        <v>5.5</v>
      </c>
      <c r="P2087">
        <v>0.405750798722045</v>
      </c>
    </row>
    <row r="2088" spans="1:16" x14ac:dyDescent="0.2">
      <c r="A2088" t="s">
        <v>6337</v>
      </c>
      <c r="B2088">
        <v>-2.6762205035312899E-2</v>
      </c>
      <c r="C2088">
        <v>15.398490442510299</v>
      </c>
      <c r="D2088">
        <v>-0.14862973134577201</v>
      </c>
      <c r="E2088">
        <v>0.88632265428059798</v>
      </c>
      <c r="F2088">
        <v>0.99916976934644897</v>
      </c>
      <c r="G2088">
        <v>-4.6999440885696799</v>
      </c>
      <c r="H2088" t="s">
        <v>6338</v>
      </c>
      <c r="I2088" t="s">
        <v>6339</v>
      </c>
      <c r="J2088">
        <v>2632</v>
      </c>
      <c r="K2088" t="s">
        <v>6337</v>
      </c>
      <c r="L2088">
        <v>2109</v>
      </c>
      <c r="M2088">
        <v>703</v>
      </c>
      <c r="N2088">
        <v>40278.571000000004</v>
      </c>
      <c r="O2088">
        <v>19</v>
      </c>
      <c r="P2088">
        <v>0.38264580369843498</v>
      </c>
    </row>
    <row r="2089" spans="1:16" x14ac:dyDescent="0.2">
      <c r="A2089" t="s">
        <v>6340</v>
      </c>
      <c r="B2089">
        <v>-9.1043444097422804E-3</v>
      </c>
      <c r="C2089">
        <v>16.574259827477299</v>
      </c>
      <c r="D2089">
        <v>-6.2057935681108699E-2</v>
      </c>
      <c r="E2089">
        <v>0.952369761073243</v>
      </c>
      <c r="F2089">
        <v>0.99916976934644897</v>
      </c>
      <c r="G2089">
        <v>-4.70196702382834</v>
      </c>
      <c r="H2089" t="s">
        <v>6341</v>
      </c>
      <c r="I2089" t="s">
        <v>6342</v>
      </c>
      <c r="J2089">
        <v>1981</v>
      </c>
      <c r="K2089" t="s">
        <v>6340</v>
      </c>
      <c r="L2089">
        <v>4821</v>
      </c>
      <c r="M2089">
        <v>1607</v>
      </c>
      <c r="N2089">
        <v>95625.514999999999</v>
      </c>
      <c r="O2089">
        <v>62</v>
      </c>
      <c r="P2089">
        <v>0.44275046670815199</v>
      </c>
    </row>
    <row r="2090" spans="1:16" x14ac:dyDescent="0.2">
      <c r="A2090" t="s">
        <v>6343</v>
      </c>
      <c r="B2090">
        <v>7.3249543458626207E-2</v>
      </c>
      <c r="C2090">
        <v>17.700499672580101</v>
      </c>
      <c r="D2090">
        <v>0.48300312125420303</v>
      </c>
      <c r="E2090">
        <v>0.64483529737894496</v>
      </c>
      <c r="F2090">
        <v>0.99916976934644897</v>
      </c>
      <c r="G2090">
        <v>-4.6772389428359897</v>
      </c>
      <c r="H2090" t="s">
        <v>6344</v>
      </c>
      <c r="I2090" t="s">
        <v>6345</v>
      </c>
      <c r="J2090">
        <v>3872</v>
      </c>
      <c r="K2090" t="s">
        <v>6343</v>
      </c>
      <c r="L2090">
        <v>1299</v>
      </c>
      <c r="M2090">
        <v>433</v>
      </c>
      <c r="N2090">
        <v>212242.75</v>
      </c>
      <c r="O2090">
        <v>55.5</v>
      </c>
      <c r="P2090">
        <v>1</v>
      </c>
    </row>
    <row r="2091" spans="1:16" x14ac:dyDescent="0.2">
      <c r="A2091" t="s">
        <v>6346</v>
      </c>
      <c r="B2091">
        <v>-0.56546499333560796</v>
      </c>
      <c r="C2091">
        <v>12.651062029997901</v>
      </c>
      <c r="D2091">
        <v>-1.47536516127474</v>
      </c>
      <c r="E2091">
        <v>0.18654784081398901</v>
      </c>
      <c r="F2091">
        <v>0.99916976934644897</v>
      </c>
      <c r="G2091">
        <v>-4.5160738745842197</v>
      </c>
      <c r="H2091" t="s">
        <v>6347</v>
      </c>
      <c r="I2091" t="s">
        <v>6348</v>
      </c>
      <c r="J2091">
        <v>4853</v>
      </c>
      <c r="K2091" t="s">
        <v>6346</v>
      </c>
      <c r="L2091">
        <v>7416</v>
      </c>
      <c r="M2091">
        <v>2472</v>
      </c>
      <c r="N2091">
        <v>7923.8463499999998</v>
      </c>
      <c r="O2091">
        <v>3.5</v>
      </c>
      <c r="P2091">
        <v>1.8203883495145599E-2</v>
      </c>
    </row>
    <row r="2092" spans="1:16" x14ac:dyDescent="0.2">
      <c r="A2092" t="s">
        <v>6349</v>
      </c>
      <c r="B2092">
        <v>-0.60208215992166303</v>
      </c>
      <c r="C2092">
        <v>10.5658749080162</v>
      </c>
      <c r="D2092">
        <v>-1.8217105900483901</v>
      </c>
      <c r="E2092">
        <v>0.11425607601644</v>
      </c>
      <c r="F2092">
        <v>0.99916976934644897</v>
      </c>
      <c r="G2092">
        <v>-4.4490022941060197</v>
      </c>
      <c r="H2092" t="s">
        <v>6350</v>
      </c>
      <c r="I2092" t="s">
        <v>6351</v>
      </c>
      <c r="J2092">
        <v>7088</v>
      </c>
      <c r="K2092" t="s">
        <v>6349</v>
      </c>
      <c r="L2092">
        <v>2313</v>
      </c>
      <c r="M2092">
        <v>771</v>
      </c>
      <c r="N2092">
        <v>1687.59995</v>
      </c>
      <c r="O2092">
        <v>3</v>
      </c>
      <c r="P2092">
        <v>7.9118028534370902E-2</v>
      </c>
    </row>
    <row r="2093" spans="1:16" x14ac:dyDescent="0.2">
      <c r="A2093" t="s">
        <v>6352</v>
      </c>
      <c r="B2093">
        <v>-4.8735472041645496E-3</v>
      </c>
      <c r="C2093">
        <v>12.115030209053099</v>
      </c>
      <c r="D2093">
        <v>-3.05489903032873E-2</v>
      </c>
      <c r="E2093">
        <v>0.97654012759571795</v>
      </c>
      <c r="F2093">
        <v>0.99916976934644897</v>
      </c>
      <c r="G2093">
        <v>-4.7022915955609204</v>
      </c>
      <c r="H2093" t="s">
        <v>6353</v>
      </c>
      <c r="I2093" t="s">
        <v>6354</v>
      </c>
      <c r="J2093">
        <v>7090</v>
      </c>
      <c r="K2093" t="s">
        <v>6352</v>
      </c>
      <c r="L2093">
        <v>2349</v>
      </c>
      <c r="M2093">
        <v>783</v>
      </c>
      <c r="N2093">
        <v>4612.4683000000005</v>
      </c>
      <c r="O2093">
        <v>2</v>
      </c>
      <c r="P2093">
        <v>6.5134099616858204E-2</v>
      </c>
    </row>
    <row r="2094" spans="1:16" x14ac:dyDescent="0.2">
      <c r="A2094" t="s">
        <v>6355</v>
      </c>
      <c r="B2094">
        <v>-6.9721768600885498E-2</v>
      </c>
      <c r="C2094">
        <v>16.8103481848486</v>
      </c>
      <c r="D2094">
        <v>-0.40676868137127198</v>
      </c>
      <c r="E2094">
        <v>0.69715433612595601</v>
      </c>
      <c r="F2094">
        <v>0.99916976934644897</v>
      </c>
      <c r="G2094">
        <v>-4.6843900031816501</v>
      </c>
      <c r="H2094" t="s">
        <v>6356</v>
      </c>
      <c r="I2094" t="s">
        <v>6357</v>
      </c>
      <c r="J2094">
        <v>2739</v>
      </c>
      <c r="K2094" t="s">
        <v>6355</v>
      </c>
      <c r="L2094">
        <v>555</v>
      </c>
      <c r="M2094">
        <v>185</v>
      </c>
      <c r="N2094">
        <v>113380.5125</v>
      </c>
      <c r="O2094">
        <v>15.5</v>
      </c>
      <c r="P2094">
        <v>0.91351351351351395</v>
      </c>
    </row>
    <row r="2095" spans="1:16" x14ac:dyDescent="0.2">
      <c r="A2095" t="s">
        <v>6358</v>
      </c>
      <c r="B2095">
        <v>6.0100188830494602E-2</v>
      </c>
      <c r="C2095">
        <v>15.621003236364199</v>
      </c>
      <c r="D2095">
        <v>0.24510101072999499</v>
      </c>
      <c r="E2095">
        <v>0.81388755984831995</v>
      </c>
      <c r="F2095">
        <v>0.99916976934644897</v>
      </c>
      <c r="G2095">
        <v>-4.6957637956782703</v>
      </c>
      <c r="H2095" t="s">
        <v>6359</v>
      </c>
      <c r="I2095" t="s">
        <v>6360</v>
      </c>
      <c r="J2095">
        <v>6742</v>
      </c>
      <c r="K2095" t="s">
        <v>6358</v>
      </c>
      <c r="L2095">
        <v>447</v>
      </c>
      <c r="M2095">
        <v>149</v>
      </c>
      <c r="N2095">
        <v>52683.404000000002</v>
      </c>
      <c r="O2095">
        <v>8</v>
      </c>
      <c r="P2095">
        <v>0.52348993288590595</v>
      </c>
    </row>
    <row r="2096" spans="1:16" x14ac:dyDescent="0.2">
      <c r="A2096" t="s">
        <v>6361</v>
      </c>
      <c r="B2096">
        <v>0.102426883066371</v>
      </c>
      <c r="C2096">
        <v>15.7957239629689</v>
      </c>
      <c r="D2096">
        <v>0.35959064281893</v>
      </c>
      <c r="E2096">
        <v>0.73047859233601997</v>
      </c>
      <c r="F2096">
        <v>0.99916976934644897</v>
      </c>
      <c r="G2096">
        <v>-4.6882554150092597</v>
      </c>
      <c r="H2096" t="s">
        <v>6362</v>
      </c>
      <c r="I2096" t="s">
        <v>6363</v>
      </c>
      <c r="J2096">
        <v>7533</v>
      </c>
      <c r="K2096" t="s">
        <v>6361</v>
      </c>
      <c r="L2096">
        <v>741</v>
      </c>
      <c r="M2096">
        <v>247</v>
      </c>
      <c r="N2096">
        <v>58053.944000000003</v>
      </c>
      <c r="O2096">
        <v>17.5</v>
      </c>
      <c r="P2096">
        <v>1</v>
      </c>
    </row>
    <row r="2097" spans="1:16" x14ac:dyDescent="0.2">
      <c r="A2097" t="s">
        <v>6364</v>
      </c>
      <c r="B2097">
        <v>-6.9532841626106304E-2</v>
      </c>
      <c r="C2097">
        <v>16.060306070083598</v>
      </c>
      <c r="D2097">
        <v>-0.26234080247080199</v>
      </c>
      <c r="E2097">
        <v>0.80112621590737199</v>
      </c>
      <c r="F2097">
        <v>0.99916976934644897</v>
      </c>
      <c r="G2097">
        <v>-4.6948071689398301</v>
      </c>
      <c r="H2097" t="s">
        <v>6365</v>
      </c>
      <c r="I2097" t="s">
        <v>6366</v>
      </c>
      <c r="J2097">
        <v>5355</v>
      </c>
      <c r="K2097" t="s">
        <v>6364</v>
      </c>
      <c r="L2097">
        <v>459</v>
      </c>
      <c r="M2097">
        <v>153</v>
      </c>
      <c r="N2097">
        <v>77676.5</v>
      </c>
      <c r="O2097">
        <v>1</v>
      </c>
      <c r="P2097">
        <v>8.4967320261437898E-2</v>
      </c>
    </row>
    <row r="2098" spans="1:16" x14ac:dyDescent="0.2">
      <c r="A2098" t="s">
        <v>6367</v>
      </c>
      <c r="B2098">
        <v>5.6256894942656302E-2</v>
      </c>
      <c r="C2098">
        <v>14.633274203490499</v>
      </c>
      <c r="D2098">
        <v>0.36352873095870702</v>
      </c>
      <c r="E2098">
        <v>0.72767129304421097</v>
      </c>
      <c r="F2098">
        <v>0.99916976934644897</v>
      </c>
      <c r="G2098">
        <v>-4.6879495879655897</v>
      </c>
      <c r="H2098" t="s">
        <v>6368</v>
      </c>
      <c r="I2098" t="s">
        <v>6369</v>
      </c>
      <c r="J2098">
        <v>1477</v>
      </c>
      <c r="K2098" t="s">
        <v>6367</v>
      </c>
      <c r="L2098">
        <v>1296</v>
      </c>
      <c r="M2098">
        <v>432</v>
      </c>
      <c r="N2098">
        <v>25526.3135</v>
      </c>
      <c r="O2098">
        <v>10.5</v>
      </c>
      <c r="P2098">
        <v>0.344907407407407</v>
      </c>
    </row>
    <row r="2099" spans="1:16" x14ac:dyDescent="0.2">
      <c r="A2099" t="s">
        <v>6370</v>
      </c>
      <c r="B2099">
        <v>-5.0980674474857303E-2</v>
      </c>
      <c r="C2099">
        <v>13.715380560662</v>
      </c>
      <c r="D2099">
        <v>-0.29059047976096403</v>
      </c>
      <c r="E2099">
        <v>0.78035881627687598</v>
      </c>
      <c r="F2099">
        <v>0.99916976934644897</v>
      </c>
      <c r="G2099">
        <v>-4.6931047674674202</v>
      </c>
      <c r="H2099" t="s">
        <v>6371</v>
      </c>
      <c r="I2099" t="s">
        <v>6372</v>
      </c>
      <c r="J2099">
        <v>7337</v>
      </c>
      <c r="K2099" t="s">
        <v>6370</v>
      </c>
      <c r="L2099">
        <v>2628</v>
      </c>
      <c r="M2099">
        <v>876</v>
      </c>
      <c r="N2099">
        <v>13134.297</v>
      </c>
      <c r="O2099">
        <v>12</v>
      </c>
      <c r="P2099">
        <v>0.20091324200913199</v>
      </c>
    </row>
    <row r="2100" spans="1:16" x14ac:dyDescent="0.2">
      <c r="A2100" t="s">
        <v>6373</v>
      </c>
      <c r="B2100">
        <v>-4.0270616215890301E-2</v>
      </c>
      <c r="C2100">
        <v>14.629095604843499</v>
      </c>
      <c r="D2100">
        <v>-0.24090343441795301</v>
      </c>
      <c r="E2100">
        <v>0.81700421422497305</v>
      </c>
      <c r="F2100">
        <v>0.99916976934644897</v>
      </c>
      <c r="G2100">
        <v>-4.6959872066237098</v>
      </c>
      <c r="H2100" t="s">
        <v>6374</v>
      </c>
      <c r="I2100" t="s">
        <v>6375</v>
      </c>
      <c r="J2100">
        <v>1759</v>
      </c>
      <c r="K2100" t="s">
        <v>6373</v>
      </c>
      <c r="L2100">
        <v>2604</v>
      </c>
      <c r="M2100">
        <v>868</v>
      </c>
      <c r="N2100">
        <v>26150.539499999999</v>
      </c>
      <c r="O2100">
        <v>15.5</v>
      </c>
      <c r="P2100">
        <v>0.256912442396313</v>
      </c>
    </row>
    <row r="2101" spans="1:16" x14ac:dyDescent="0.2">
      <c r="A2101" t="s">
        <v>6376</v>
      </c>
      <c r="B2101">
        <v>-0.23419005437330401</v>
      </c>
      <c r="C2101">
        <v>14.140931941134101</v>
      </c>
      <c r="D2101">
        <v>-1.39153886605762</v>
      </c>
      <c r="E2101">
        <v>0.20954069758862201</v>
      </c>
      <c r="F2101">
        <v>0.99916976934644897</v>
      </c>
      <c r="G2101">
        <v>-4.5323104114907302</v>
      </c>
      <c r="H2101" t="s">
        <v>6377</v>
      </c>
      <c r="I2101" t="s">
        <v>6378</v>
      </c>
      <c r="J2101">
        <v>5782</v>
      </c>
      <c r="K2101" t="s">
        <v>6376</v>
      </c>
      <c r="L2101">
        <v>2343</v>
      </c>
      <c r="M2101">
        <v>781</v>
      </c>
      <c r="N2101">
        <v>18607.466</v>
      </c>
      <c r="O2101">
        <v>9</v>
      </c>
      <c r="P2101">
        <v>0.18950064020486601</v>
      </c>
    </row>
    <row r="2102" spans="1:16" x14ac:dyDescent="0.2">
      <c r="A2102" t="s">
        <v>6379</v>
      </c>
      <c r="B2102">
        <v>0.163877939621797</v>
      </c>
      <c r="C2102">
        <v>14.920604252554099</v>
      </c>
      <c r="D2102">
        <v>1.02679800357131</v>
      </c>
      <c r="E2102">
        <v>0.34097504563504</v>
      </c>
      <c r="F2102">
        <v>0.99916976934644897</v>
      </c>
      <c r="G2102">
        <v>-4.59995210968978</v>
      </c>
      <c r="H2102" t="s">
        <v>6380</v>
      </c>
      <c r="I2102" t="s">
        <v>6381</v>
      </c>
      <c r="J2102">
        <v>5747</v>
      </c>
      <c r="K2102" t="s">
        <v>6379</v>
      </c>
      <c r="L2102">
        <v>3291</v>
      </c>
      <c r="M2102">
        <v>1097</v>
      </c>
      <c r="N2102">
        <v>30424.643499999998</v>
      </c>
      <c r="O2102">
        <v>15</v>
      </c>
      <c r="P2102">
        <v>0.21695533272561501</v>
      </c>
    </row>
    <row r="2103" spans="1:16" x14ac:dyDescent="0.2">
      <c r="A2103" t="s">
        <v>6382</v>
      </c>
      <c r="B2103">
        <v>-0.44935566315345798</v>
      </c>
      <c r="C2103">
        <v>11.9862830926472</v>
      </c>
      <c r="D2103">
        <v>-0.84785323472448404</v>
      </c>
      <c r="E2103">
        <v>0.42644720215825199</v>
      </c>
      <c r="F2103">
        <v>0.99916976934644897</v>
      </c>
      <c r="G2103">
        <v>-4.6296058739831496</v>
      </c>
      <c r="H2103" t="s">
        <v>6383</v>
      </c>
      <c r="I2103" t="s">
        <v>6384</v>
      </c>
      <c r="J2103">
        <v>3991</v>
      </c>
      <c r="K2103" t="s">
        <v>6382</v>
      </c>
      <c r="L2103">
        <v>3255</v>
      </c>
      <c r="M2103">
        <v>1085</v>
      </c>
      <c r="N2103">
        <v>3955.3492500000002</v>
      </c>
      <c r="O2103">
        <v>1</v>
      </c>
      <c r="P2103">
        <v>1.47465437788018E-2</v>
      </c>
    </row>
    <row r="2104" spans="1:16" x14ac:dyDescent="0.2">
      <c r="A2104" t="s">
        <v>6385</v>
      </c>
      <c r="B2104">
        <v>-0.20295897892005499</v>
      </c>
      <c r="C2104">
        <v>11.985341181605101</v>
      </c>
      <c r="D2104">
        <v>-1.16344081762441</v>
      </c>
      <c r="E2104">
        <v>0.285323067556216</v>
      </c>
      <c r="F2104">
        <v>0.99916976934644897</v>
      </c>
      <c r="G2104">
        <v>-4.5754479059677902</v>
      </c>
      <c r="H2104" t="s">
        <v>6386</v>
      </c>
      <c r="I2104" t="s">
        <v>6387</v>
      </c>
      <c r="J2104">
        <v>5590</v>
      </c>
      <c r="K2104" t="s">
        <v>6385</v>
      </c>
      <c r="L2104">
        <v>1779</v>
      </c>
      <c r="M2104">
        <v>593</v>
      </c>
      <c r="N2104">
        <v>3695.0034000000001</v>
      </c>
      <c r="O2104">
        <v>1</v>
      </c>
      <c r="P2104">
        <v>2.3608768971332201E-2</v>
      </c>
    </row>
    <row r="2105" spans="1:16" x14ac:dyDescent="0.2">
      <c r="A2105" t="s">
        <v>6388</v>
      </c>
      <c r="B2105">
        <v>5.2425167567902199E-2</v>
      </c>
      <c r="C2105">
        <v>14.582956098938601</v>
      </c>
      <c r="D2105">
        <v>0.32097071723102</v>
      </c>
      <c r="E2105">
        <v>0.75824112175818703</v>
      </c>
      <c r="F2105">
        <v>0.99916976934644897</v>
      </c>
      <c r="G2105">
        <v>-4.6910892731033202</v>
      </c>
      <c r="H2105" t="s">
        <v>6389</v>
      </c>
      <c r="I2105" t="s">
        <v>6390</v>
      </c>
      <c r="J2105">
        <v>9295</v>
      </c>
      <c r="K2105" t="s">
        <v>6388</v>
      </c>
      <c r="L2105">
        <v>1476</v>
      </c>
      <c r="M2105">
        <v>492</v>
      </c>
      <c r="N2105">
        <v>24636.380499999999</v>
      </c>
      <c r="O2105">
        <v>4</v>
      </c>
      <c r="P2105">
        <v>0.13211382113821099</v>
      </c>
    </row>
    <row r="2106" spans="1:16" x14ac:dyDescent="0.2">
      <c r="A2106" t="s">
        <v>6391</v>
      </c>
      <c r="B2106">
        <v>0.22244536363183101</v>
      </c>
      <c r="C2106">
        <v>17.696253599852501</v>
      </c>
      <c r="D2106">
        <v>0.92835770696848097</v>
      </c>
      <c r="E2106">
        <v>0.38619368303936302</v>
      </c>
      <c r="F2106">
        <v>0.99916976934644897</v>
      </c>
      <c r="G2106">
        <v>-4.6166657404422704</v>
      </c>
      <c r="H2106" t="s">
        <v>6392</v>
      </c>
      <c r="I2106" t="s">
        <v>6393</v>
      </c>
      <c r="J2106">
        <v>1917</v>
      </c>
      <c r="K2106" t="s">
        <v>6391</v>
      </c>
      <c r="L2106">
        <v>1650</v>
      </c>
      <c r="M2106">
        <v>550</v>
      </c>
      <c r="N2106">
        <v>216809.08499999999</v>
      </c>
      <c r="O2106">
        <v>20.5</v>
      </c>
      <c r="P2106">
        <v>0.527272727272727</v>
      </c>
    </row>
    <row r="2107" spans="1:16" x14ac:dyDescent="0.2">
      <c r="A2107" t="s">
        <v>6394</v>
      </c>
      <c r="B2107">
        <v>-0.78872511169338599</v>
      </c>
      <c r="C2107">
        <v>12.657381476661399</v>
      </c>
      <c r="D2107">
        <v>-2.2891581632637701</v>
      </c>
      <c r="E2107">
        <v>5.84453876432613E-2</v>
      </c>
      <c r="F2107">
        <v>0.99916976934644897</v>
      </c>
      <c r="G2107">
        <v>-4.3637792867010701</v>
      </c>
      <c r="H2107" t="s">
        <v>6395</v>
      </c>
      <c r="I2107" t="s">
        <v>6396</v>
      </c>
      <c r="J2107">
        <v>5580</v>
      </c>
      <c r="K2107" t="s">
        <v>6394</v>
      </c>
      <c r="L2107">
        <v>2031</v>
      </c>
      <c r="M2107">
        <v>677</v>
      </c>
      <c r="N2107">
        <v>7205.1007</v>
      </c>
      <c r="O2107">
        <v>3</v>
      </c>
      <c r="P2107">
        <v>5.7607090103397297E-2</v>
      </c>
    </row>
    <row r="2108" spans="1:16" x14ac:dyDescent="0.2">
      <c r="A2108" t="s">
        <v>6397</v>
      </c>
      <c r="B2108">
        <v>3.8272032608965403E-2</v>
      </c>
      <c r="C2108">
        <v>16.608603762825201</v>
      </c>
      <c r="D2108">
        <v>0.205592346343315</v>
      </c>
      <c r="E2108">
        <v>0.84335928822218897</v>
      </c>
      <c r="F2108">
        <v>0.99916976934644897</v>
      </c>
      <c r="G2108">
        <v>-4.6977180366960098</v>
      </c>
      <c r="H2108" t="s">
        <v>6398</v>
      </c>
      <c r="I2108" t="s">
        <v>6399</v>
      </c>
      <c r="J2108">
        <v>800</v>
      </c>
      <c r="K2108" t="s">
        <v>6397</v>
      </c>
      <c r="L2108">
        <v>2382</v>
      </c>
      <c r="M2108">
        <v>794</v>
      </c>
      <c r="N2108">
        <v>96285.980500000005</v>
      </c>
      <c r="O2108">
        <v>32.5</v>
      </c>
      <c r="P2108">
        <v>0.50566750629722901</v>
      </c>
    </row>
    <row r="2109" spans="1:16" x14ac:dyDescent="0.2">
      <c r="A2109" t="s">
        <v>6400</v>
      </c>
      <c r="B2109">
        <v>-0.21857766615077501</v>
      </c>
      <c r="C2109">
        <v>12.1586502291348</v>
      </c>
      <c r="D2109">
        <v>-0.77877704747522003</v>
      </c>
      <c r="E2109">
        <v>0.46334290009219797</v>
      </c>
      <c r="F2109">
        <v>0.99916976934644897</v>
      </c>
      <c r="G2109">
        <v>-4.64010455457964</v>
      </c>
      <c r="H2109" t="s">
        <v>6401</v>
      </c>
      <c r="I2109" t="s">
        <v>6402</v>
      </c>
      <c r="J2109">
        <v>2356</v>
      </c>
      <c r="K2109" t="s">
        <v>6400</v>
      </c>
      <c r="L2109">
        <v>1764</v>
      </c>
      <c r="M2109">
        <v>588</v>
      </c>
      <c r="N2109">
        <v>4444.8573500000002</v>
      </c>
      <c r="O2109">
        <v>4.5</v>
      </c>
      <c r="P2109">
        <v>0.13520408163265299</v>
      </c>
    </row>
    <row r="2110" spans="1:16" x14ac:dyDescent="0.2">
      <c r="A2110" t="s">
        <v>6403</v>
      </c>
      <c r="B2110">
        <v>0.117991073465889</v>
      </c>
      <c r="C2110">
        <v>13.860824793841401</v>
      </c>
      <c r="D2110">
        <v>0.66570981966493503</v>
      </c>
      <c r="E2110">
        <v>0.52836023928457798</v>
      </c>
      <c r="F2110">
        <v>0.99916976934644897</v>
      </c>
      <c r="G2110">
        <v>-4.6559120711664397</v>
      </c>
      <c r="H2110" t="s">
        <v>6404</v>
      </c>
      <c r="I2110" t="s">
        <v>6405</v>
      </c>
      <c r="J2110">
        <v>51496</v>
      </c>
      <c r="K2110" t="s">
        <v>6403</v>
      </c>
      <c r="L2110">
        <v>1401</v>
      </c>
      <c r="M2110">
        <v>467</v>
      </c>
      <c r="N2110">
        <v>14302.061</v>
      </c>
      <c r="O2110">
        <v>3.5</v>
      </c>
      <c r="P2110">
        <v>0.109207708779443</v>
      </c>
    </row>
    <row r="2111" spans="1:16" x14ac:dyDescent="0.2">
      <c r="A2111" t="s">
        <v>6406</v>
      </c>
      <c r="B2111">
        <v>-0.103996682948006</v>
      </c>
      <c r="C2111">
        <v>14.9630197103832</v>
      </c>
      <c r="D2111">
        <v>-0.65128849429331803</v>
      </c>
      <c r="E2111">
        <v>0.53705592013577996</v>
      </c>
      <c r="F2111">
        <v>0.99916976934644897</v>
      </c>
      <c r="G2111">
        <v>-4.6577940096056896</v>
      </c>
      <c r="H2111" t="s">
        <v>6407</v>
      </c>
      <c r="I2111" t="s">
        <v>6408</v>
      </c>
      <c r="J2111">
        <v>5781</v>
      </c>
      <c r="K2111" t="s">
        <v>6406</v>
      </c>
      <c r="L2111">
        <v>2016</v>
      </c>
      <c r="M2111">
        <v>672</v>
      </c>
      <c r="N2111">
        <v>31907.595000000001</v>
      </c>
      <c r="O2111">
        <v>20</v>
      </c>
      <c r="P2111">
        <v>0.37648809523809501</v>
      </c>
    </row>
    <row r="2112" spans="1:16" x14ac:dyDescent="0.2">
      <c r="A2112" t="s">
        <v>6409</v>
      </c>
      <c r="B2112">
        <v>-0.26515227334797797</v>
      </c>
      <c r="C2112">
        <v>12.670835529976699</v>
      </c>
      <c r="D2112">
        <v>-1.11601969826098</v>
      </c>
      <c r="E2112">
        <v>0.30372121258659801</v>
      </c>
      <c r="F2112">
        <v>0.99916976934644897</v>
      </c>
      <c r="G2112">
        <v>-4.5840992705751402</v>
      </c>
      <c r="H2112" t="s">
        <v>6410</v>
      </c>
      <c r="I2112" t="s">
        <v>6411</v>
      </c>
      <c r="J2112">
        <v>2531</v>
      </c>
      <c r="K2112" t="s">
        <v>6409</v>
      </c>
      <c r="L2112">
        <v>999</v>
      </c>
      <c r="M2112">
        <v>333</v>
      </c>
      <c r="N2112">
        <v>5854.1387000000004</v>
      </c>
      <c r="O2112">
        <v>1</v>
      </c>
      <c r="P2112">
        <v>5.4054054054054099E-2</v>
      </c>
    </row>
    <row r="2113" spans="1:16" x14ac:dyDescent="0.2">
      <c r="A2113" t="s">
        <v>6412</v>
      </c>
      <c r="B2113">
        <v>2.8049044859621099E-2</v>
      </c>
      <c r="C2113">
        <v>15.357896463585901</v>
      </c>
      <c r="D2113">
        <v>0.125437194887591</v>
      </c>
      <c r="E2113">
        <v>0.90394443629629595</v>
      </c>
      <c r="F2113">
        <v>0.99916976934644897</v>
      </c>
      <c r="G2113">
        <v>-4.7006479053003503</v>
      </c>
      <c r="H2113" t="s">
        <v>6413</v>
      </c>
      <c r="I2113" t="s">
        <v>6414</v>
      </c>
      <c r="J2113">
        <v>5471</v>
      </c>
      <c r="K2113" t="s">
        <v>6412</v>
      </c>
      <c r="L2113">
        <v>1554</v>
      </c>
      <c r="M2113">
        <v>518</v>
      </c>
      <c r="N2113">
        <v>40539.841</v>
      </c>
      <c r="O2113">
        <v>12</v>
      </c>
      <c r="P2113">
        <v>0.26833976833976803</v>
      </c>
    </row>
    <row r="2114" spans="1:16" x14ac:dyDescent="0.2">
      <c r="A2114" t="s">
        <v>6415</v>
      </c>
      <c r="B2114">
        <v>8.1603759204810403E-2</v>
      </c>
      <c r="C2114">
        <v>16.132327703031802</v>
      </c>
      <c r="D2114">
        <v>0.33402549189492298</v>
      </c>
      <c r="E2114">
        <v>0.74881049435256797</v>
      </c>
      <c r="F2114">
        <v>0.99916976934644897</v>
      </c>
      <c r="G2114">
        <v>-4.6901650996679596</v>
      </c>
      <c r="H2114" t="s">
        <v>6416</v>
      </c>
      <c r="I2114" t="s">
        <v>6417</v>
      </c>
      <c r="J2114">
        <v>2673</v>
      </c>
      <c r="K2114" t="s">
        <v>6415</v>
      </c>
      <c r="L2114">
        <v>2100</v>
      </c>
      <c r="M2114">
        <v>700</v>
      </c>
      <c r="N2114">
        <v>70598.241999999998</v>
      </c>
      <c r="O2114">
        <v>48</v>
      </c>
      <c r="P2114">
        <v>0.81285714285714294</v>
      </c>
    </row>
    <row r="2115" spans="1:16" x14ac:dyDescent="0.2">
      <c r="A2115" t="s">
        <v>6418</v>
      </c>
      <c r="B2115">
        <v>-3.5366515100269801E-2</v>
      </c>
      <c r="C2115">
        <v>14.9633441167021</v>
      </c>
      <c r="D2115">
        <v>-0.23630350923436699</v>
      </c>
      <c r="E2115">
        <v>0.82042374423188402</v>
      </c>
      <c r="F2115">
        <v>0.99916976934644897</v>
      </c>
      <c r="G2115">
        <v>-4.6962277398602703</v>
      </c>
      <c r="H2115" t="s">
        <v>6419</v>
      </c>
      <c r="I2115" t="s">
        <v>6420</v>
      </c>
      <c r="J2115">
        <v>5393</v>
      </c>
      <c r="K2115" t="s">
        <v>6418</v>
      </c>
      <c r="L2115">
        <v>1371</v>
      </c>
      <c r="M2115">
        <v>457</v>
      </c>
      <c r="N2115">
        <v>31978.817500000001</v>
      </c>
      <c r="O2115">
        <v>10.5</v>
      </c>
      <c r="P2115">
        <v>0.310722100656455</v>
      </c>
    </row>
    <row r="2116" spans="1:16" x14ac:dyDescent="0.2">
      <c r="A2116" t="s">
        <v>6421</v>
      </c>
      <c r="B2116">
        <v>-3.7847553082508902E-2</v>
      </c>
      <c r="C2116">
        <v>15.8309011239669</v>
      </c>
      <c r="D2116">
        <v>-0.19546087426217201</v>
      </c>
      <c r="E2116">
        <v>0.85096327952282702</v>
      </c>
      <c r="F2116">
        <v>0.99916976934644897</v>
      </c>
      <c r="G2116">
        <v>-4.69816531918105</v>
      </c>
      <c r="H2116" t="s">
        <v>6422</v>
      </c>
      <c r="I2116" t="s">
        <v>6423</v>
      </c>
      <c r="J2116">
        <v>5720</v>
      </c>
      <c r="K2116" t="s">
        <v>6421</v>
      </c>
      <c r="L2116">
        <v>753</v>
      </c>
      <c r="M2116">
        <v>251</v>
      </c>
      <c r="N2116">
        <v>60255.074000000001</v>
      </c>
      <c r="O2116">
        <v>20</v>
      </c>
      <c r="P2116">
        <v>0.84262948207171295</v>
      </c>
    </row>
    <row r="2117" spans="1:16" x14ac:dyDescent="0.2">
      <c r="A2117" t="s">
        <v>6424</v>
      </c>
      <c r="B2117">
        <v>0.101040898499273</v>
      </c>
      <c r="C2117">
        <v>11.852890983208599</v>
      </c>
      <c r="D2117">
        <v>0.42592784420876401</v>
      </c>
      <c r="E2117">
        <v>0.68382074491091804</v>
      </c>
      <c r="F2117">
        <v>0.99916976934644897</v>
      </c>
      <c r="G2117">
        <v>-4.6826963370705297</v>
      </c>
      <c r="H2117" t="s">
        <v>6425</v>
      </c>
      <c r="I2117" t="s">
        <v>6426</v>
      </c>
      <c r="J2117">
        <v>3516</v>
      </c>
      <c r="K2117" t="s">
        <v>6424</v>
      </c>
      <c r="L2117">
        <v>1503</v>
      </c>
      <c r="M2117">
        <v>501</v>
      </c>
      <c r="N2117">
        <v>4054.3087</v>
      </c>
      <c r="O2117">
        <v>1</v>
      </c>
      <c r="P2117">
        <v>2.1956087824351302E-2</v>
      </c>
    </row>
    <row r="2118" spans="1:16" x14ac:dyDescent="0.2">
      <c r="A2118" t="s">
        <v>6427</v>
      </c>
      <c r="B2118">
        <v>-0.425272932819933</v>
      </c>
      <c r="C2118">
        <v>10.790052864123499</v>
      </c>
      <c r="D2118">
        <v>-0.98760415429098902</v>
      </c>
      <c r="E2118">
        <v>0.35845496865643101</v>
      </c>
      <c r="F2118">
        <v>0.99916976934644897</v>
      </c>
      <c r="G2118">
        <v>-4.6067136564954696</v>
      </c>
      <c r="H2118" t="s">
        <v>6428</v>
      </c>
      <c r="I2118" t="s">
        <v>6429</v>
      </c>
      <c r="J2118">
        <v>334</v>
      </c>
      <c r="K2118" t="s">
        <v>6427</v>
      </c>
      <c r="L2118">
        <v>2292</v>
      </c>
      <c r="M2118">
        <v>764</v>
      </c>
      <c r="N2118">
        <v>2545.1269499999999</v>
      </c>
      <c r="O2118">
        <v>1</v>
      </c>
      <c r="P2118">
        <v>2.6178010471204199E-2</v>
      </c>
    </row>
    <row r="2119" spans="1:16" x14ac:dyDescent="0.2">
      <c r="A2119" t="s">
        <v>6430</v>
      </c>
      <c r="B2119">
        <v>-0.119547052310516</v>
      </c>
      <c r="C2119">
        <v>12.5633964632274</v>
      </c>
      <c r="D2119">
        <v>-0.21593454790550001</v>
      </c>
      <c r="E2119">
        <v>0.83561583368618297</v>
      </c>
      <c r="F2119">
        <v>0.99916976934644897</v>
      </c>
      <c r="G2119">
        <v>-4.6972386969637201</v>
      </c>
      <c r="H2119" t="s">
        <v>6431</v>
      </c>
      <c r="I2119" t="s">
        <v>6432</v>
      </c>
      <c r="J2119">
        <v>2551</v>
      </c>
      <c r="K2119" t="s">
        <v>6430</v>
      </c>
      <c r="L2119">
        <v>1365</v>
      </c>
      <c r="M2119">
        <v>455</v>
      </c>
      <c r="N2119">
        <v>7416.0263500000001</v>
      </c>
      <c r="O2119">
        <v>4</v>
      </c>
      <c r="P2119">
        <v>0.17142857142857101</v>
      </c>
    </row>
    <row r="2120" spans="1:16" x14ac:dyDescent="0.2">
      <c r="A2120" t="s">
        <v>6433</v>
      </c>
      <c r="B2120">
        <v>4.47536087717086E-2</v>
      </c>
      <c r="C2120">
        <v>12.6138658668399</v>
      </c>
      <c r="D2120">
        <v>0.14454095875828299</v>
      </c>
      <c r="E2120">
        <v>0.88942456266124503</v>
      </c>
      <c r="F2120">
        <v>0.99916976934644897</v>
      </c>
      <c r="G2120">
        <v>-4.7000767240372596</v>
      </c>
      <c r="H2120" t="s">
        <v>6434</v>
      </c>
      <c r="I2120" t="s">
        <v>6435</v>
      </c>
      <c r="J2120">
        <v>2553</v>
      </c>
      <c r="K2120" t="s">
        <v>6433</v>
      </c>
      <c r="L2120">
        <v>1188</v>
      </c>
      <c r="M2120">
        <v>396</v>
      </c>
      <c r="N2120">
        <v>6789.0465999999997</v>
      </c>
      <c r="O2120">
        <v>2</v>
      </c>
      <c r="P2120">
        <v>7.5757575757575801E-2</v>
      </c>
    </row>
    <row r="2121" spans="1:16" x14ac:dyDescent="0.2">
      <c r="A2121" t="s">
        <v>6436</v>
      </c>
      <c r="B2121">
        <v>-4.7582538616325103E-2</v>
      </c>
      <c r="C2121">
        <v>14.0912187647029</v>
      </c>
      <c r="D2121">
        <v>-0.26836746297094799</v>
      </c>
      <c r="E2121">
        <v>0.79668041763099895</v>
      </c>
      <c r="F2121">
        <v>0.99916976934644897</v>
      </c>
      <c r="G2121">
        <v>-4.6944579909422002</v>
      </c>
      <c r="H2121" t="s">
        <v>6437</v>
      </c>
      <c r="I2121" t="s">
        <v>6438</v>
      </c>
      <c r="J2121">
        <v>6015</v>
      </c>
      <c r="K2121" t="s">
        <v>6436</v>
      </c>
      <c r="L2121">
        <v>1221</v>
      </c>
      <c r="M2121">
        <v>407</v>
      </c>
      <c r="N2121">
        <v>16845.654999999999</v>
      </c>
      <c r="O2121">
        <v>9</v>
      </c>
      <c r="P2121">
        <v>0.27518427518427502</v>
      </c>
    </row>
    <row r="2122" spans="1:16" x14ac:dyDescent="0.2">
      <c r="A2122" t="s">
        <v>6439</v>
      </c>
      <c r="B2122">
        <v>0.27953653890728197</v>
      </c>
      <c r="C2122">
        <v>12.8542843630824</v>
      </c>
      <c r="D2122">
        <v>1.49183690246805</v>
      </c>
      <c r="E2122">
        <v>0.18230964135213501</v>
      </c>
      <c r="F2122">
        <v>0.99916976934644897</v>
      </c>
      <c r="G2122">
        <v>-4.5128724773830697</v>
      </c>
      <c r="H2122" t="s">
        <v>6440</v>
      </c>
      <c r="I2122" t="s">
        <v>6441</v>
      </c>
      <c r="J2122">
        <v>5888</v>
      </c>
      <c r="K2122" t="s">
        <v>6439</v>
      </c>
      <c r="L2122">
        <v>1023</v>
      </c>
      <c r="M2122">
        <v>341</v>
      </c>
      <c r="N2122">
        <v>8079.3625499999998</v>
      </c>
      <c r="O2122">
        <v>2</v>
      </c>
      <c r="P2122">
        <v>0.114369501466276</v>
      </c>
    </row>
    <row r="2123" spans="1:16" x14ac:dyDescent="0.2">
      <c r="A2123" t="s">
        <v>6442</v>
      </c>
      <c r="B2123">
        <v>-4.9824083997792798E-2</v>
      </c>
      <c r="C2123">
        <v>12.9709527159911</v>
      </c>
      <c r="D2123">
        <v>-0.28230994755564698</v>
      </c>
      <c r="E2123">
        <v>0.78642687935673194</v>
      </c>
      <c r="F2123">
        <v>0.99916976934644897</v>
      </c>
      <c r="G2123">
        <v>-4.6936210282303303</v>
      </c>
      <c r="H2123" t="s">
        <v>6443</v>
      </c>
      <c r="I2123" t="s">
        <v>6444</v>
      </c>
      <c r="J2123">
        <v>2332</v>
      </c>
      <c r="K2123" t="s">
        <v>6442</v>
      </c>
      <c r="L2123">
        <v>1899</v>
      </c>
      <c r="M2123">
        <v>633</v>
      </c>
      <c r="N2123">
        <v>7935.7664999999997</v>
      </c>
      <c r="O2123">
        <v>8</v>
      </c>
      <c r="P2123">
        <v>0.21484992101105799</v>
      </c>
    </row>
    <row r="2124" spans="1:16" x14ac:dyDescent="0.2">
      <c r="A2124" t="s">
        <v>6445</v>
      </c>
      <c r="B2124">
        <v>9.3080951113353905E-2</v>
      </c>
      <c r="C2124">
        <v>19.254313451561799</v>
      </c>
      <c r="D2124">
        <v>0.232966821121285</v>
      </c>
      <c r="E2124">
        <v>0.82290686357224496</v>
      </c>
      <c r="F2124">
        <v>0.99916976934644897</v>
      </c>
      <c r="G2124">
        <v>-4.69639940420244</v>
      </c>
      <c r="H2124" t="s">
        <v>6446</v>
      </c>
      <c r="I2124" t="s">
        <v>6447</v>
      </c>
      <c r="J2124">
        <v>5052</v>
      </c>
      <c r="K2124" t="s">
        <v>6445</v>
      </c>
      <c r="L2124">
        <v>600</v>
      </c>
      <c r="M2124">
        <v>200</v>
      </c>
      <c r="N2124">
        <v>573133.98499999999</v>
      </c>
      <c r="O2124">
        <v>33</v>
      </c>
      <c r="P2124">
        <v>1</v>
      </c>
    </row>
    <row r="2125" spans="1:16" x14ac:dyDescent="0.2">
      <c r="A2125" t="s">
        <v>6448</v>
      </c>
      <c r="B2125">
        <v>8.9567278804668901E-2</v>
      </c>
      <c r="C2125">
        <v>18.789618008676701</v>
      </c>
      <c r="D2125">
        <v>0.28456790310837299</v>
      </c>
      <c r="E2125">
        <v>0.784770603316013</v>
      </c>
      <c r="F2125">
        <v>0.99916976934644897</v>
      </c>
      <c r="G2125">
        <v>-4.69348166699739</v>
      </c>
      <c r="H2125" t="s">
        <v>6449</v>
      </c>
      <c r="I2125" t="s">
        <v>6450</v>
      </c>
      <c r="J2125">
        <v>6141</v>
      </c>
      <c r="K2125" t="s">
        <v>6448</v>
      </c>
      <c r="L2125">
        <v>571</v>
      </c>
      <c r="M2125">
        <v>190</v>
      </c>
      <c r="N2125">
        <v>448022.74</v>
      </c>
      <c r="O2125">
        <v>11</v>
      </c>
      <c r="P2125">
        <v>0.65263157894736801</v>
      </c>
    </row>
    <row r="2126" spans="1:16" x14ac:dyDescent="0.2">
      <c r="A2126" t="s">
        <v>6451</v>
      </c>
      <c r="B2126">
        <v>-6.0337624823226597E-2</v>
      </c>
      <c r="C2126">
        <v>16.498532883881801</v>
      </c>
      <c r="D2126">
        <v>-0.19154248963588699</v>
      </c>
      <c r="E2126">
        <v>0.85390883145396002</v>
      </c>
      <c r="F2126">
        <v>0.99916976934644897</v>
      </c>
      <c r="G2126">
        <v>-4.6983323751309198</v>
      </c>
      <c r="H2126" t="s">
        <v>6452</v>
      </c>
      <c r="I2126" t="s">
        <v>6453</v>
      </c>
      <c r="J2126">
        <v>708</v>
      </c>
      <c r="K2126" t="s">
        <v>6451</v>
      </c>
      <c r="L2126">
        <v>849</v>
      </c>
      <c r="M2126">
        <v>283</v>
      </c>
      <c r="N2126">
        <v>95208.13</v>
      </c>
      <c r="O2126">
        <v>8.5</v>
      </c>
      <c r="P2126">
        <v>0.45759717314487602</v>
      </c>
    </row>
    <row r="2127" spans="1:16" x14ac:dyDescent="0.2">
      <c r="A2127" t="s">
        <v>6454</v>
      </c>
      <c r="B2127">
        <v>0.112760223267955</v>
      </c>
      <c r="C2127">
        <v>16.363984938715401</v>
      </c>
      <c r="D2127">
        <v>0.34744840096158702</v>
      </c>
      <c r="E2127">
        <v>0.73916242902106599</v>
      </c>
      <c r="F2127">
        <v>0.99916976934644897</v>
      </c>
      <c r="G2127">
        <v>-4.6891788291599799</v>
      </c>
      <c r="H2127" t="s">
        <v>6455</v>
      </c>
      <c r="I2127" t="s">
        <v>6456</v>
      </c>
      <c r="J2127">
        <v>10970</v>
      </c>
      <c r="K2127" t="s">
        <v>6454</v>
      </c>
      <c r="L2127">
        <v>1809</v>
      </c>
      <c r="M2127">
        <v>603</v>
      </c>
      <c r="N2127">
        <v>86553.478000000003</v>
      </c>
      <c r="O2127">
        <v>38</v>
      </c>
      <c r="P2127">
        <v>0.63432835820895495</v>
      </c>
    </row>
    <row r="2128" spans="1:16" x14ac:dyDescent="0.2">
      <c r="A2128" t="s">
        <v>6457</v>
      </c>
      <c r="B2128">
        <v>0.13418953578863399</v>
      </c>
      <c r="C2128">
        <v>14.5301283538732</v>
      </c>
      <c r="D2128">
        <v>0.65089384370359804</v>
      </c>
      <c r="E2128">
        <v>0.53729513716720601</v>
      </c>
      <c r="F2128">
        <v>0.99916976934644897</v>
      </c>
      <c r="G2128">
        <v>-4.6578450604318196</v>
      </c>
      <c r="H2128" t="s">
        <v>6458</v>
      </c>
      <c r="I2128" t="s">
        <v>6459</v>
      </c>
      <c r="J2128">
        <v>7082</v>
      </c>
      <c r="K2128" t="s">
        <v>6457</v>
      </c>
      <c r="L2128">
        <v>5586</v>
      </c>
      <c r="M2128">
        <v>1862</v>
      </c>
      <c r="N2128">
        <v>23555.333999999999</v>
      </c>
      <c r="O2128">
        <v>37</v>
      </c>
      <c r="P2128">
        <v>0.28088077336197598</v>
      </c>
    </row>
    <row r="2129" spans="1:16" x14ac:dyDescent="0.2">
      <c r="A2129" t="s">
        <v>6460</v>
      </c>
      <c r="B2129">
        <v>-0.373745295767616</v>
      </c>
      <c r="C2129">
        <v>13.647071427463001</v>
      </c>
      <c r="D2129">
        <v>-0.79117893032153397</v>
      </c>
      <c r="E2129">
        <v>0.45655906643746802</v>
      </c>
      <c r="F2129">
        <v>0.99916976934644897</v>
      </c>
      <c r="G2129">
        <v>-4.6382638413849397</v>
      </c>
      <c r="H2129" t="s">
        <v>6461</v>
      </c>
      <c r="I2129" t="s">
        <v>6462</v>
      </c>
      <c r="J2129">
        <v>677</v>
      </c>
      <c r="K2129" t="s">
        <v>6460</v>
      </c>
      <c r="L2129">
        <v>1017</v>
      </c>
      <c r="M2129">
        <v>339</v>
      </c>
      <c r="N2129">
        <v>10934.6675</v>
      </c>
      <c r="O2129">
        <v>4</v>
      </c>
      <c r="P2129">
        <v>0.14159292035398199</v>
      </c>
    </row>
    <row r="2130" spans="1:16" x14ac:dyDescent="0.2">
      <c r="A2130" t="s">
        <v>6463</v>
      </c>
      <c r="B2130">
        <v>-0.42689873397411099</v>
      </c>
      <c r="C2130">
        <v>11.909781992881101</v>
      </c>
      <c r="D2130">
        <v>-1.27279832009879</v>
      </c>
      <c r="E2130">
        <v>0.24645201483080001</v>
      </c>
      <c r="F2130">
        <v>0.99916976934644897</v>
      </c>
      <c r="G2130">
        <v>-4.55502470991651</v>
      </c>
      <c r="H2130" t="s">
        <v>6464</v>
      </c>
      <c r="I2130" t="s">
        <v>6465</v>
      </c>
      <c r="J2130">
        <v>6674</v>
      </c>
      <c r="K2130" t="s">
        <v>6463</v>
      </c>
      <c r="L2130">
        <v>2781</v>
      </c>
      <c r="M2130">
        <v>927</v>
      </c>
      <c r="N2130">
        <v>3731.4238500000001</v>
      </c>
      <c r="O2130">
        <v>2</v>
      </c>
      <c r="P2130">
        <v>2.8047464940668801E-2</v>
      </c>
    </row>
    <row r="2131" spans="1:16" x14ac:dyDescent="0.2">
      <c r="A2131" t="s">
        <v>6466</v>
      </c>
      <c r="B2131">
        <v>4.8525238310858802E-2</v>
      </c>
      <c r="C2131">
        <v>16.801320527403501</v>
      </c>
      <c r="D2131">
        <v>0.208405116250794</v>
      </c>
      <c r="E2131">
        <v>0.84125139310850305</v>
      </c>
      <c r="F2131">
        <v>0.99916976934644897</v>
      </c>
      <c r="G2131">
        <v>-4.6975899430884098</v>
      </c>
      <c r="H2131" t="s">
        <v>6467</v>
      </c>
      <c r="I2131" t="s">
        <v>6468</v>
      </c>
      <c r="J2131">
        <v>10657</v>
      </c>
      <c r="K2131" t="s">
        <v>6466</v>
      </c>
      <c r="L2131">
        <v>1332</v>
      </c>
      <c r="M2131">
        <v>444</v>
      </c>
      <c r="N2131">
        <v>105072.925</v>
      </c>
      <c r="O2131">
        <v>14.5</v>
      </c>
      <c r="P2131">
        <v>0.42342342342342298</v>
      </c>
    </row>
    <row r="2132" spans="1:16" x14ac:dyDescent="0.2">
      <c r="A2132" t="s">
        <v>6469</v>
      </c>
      <c r="B2132">
        <v>7.4073211026217195E-2</v>
      </c>
      <c r="C2132">
        <v>16.7638808295094</v>
      </c>
      <c r="D2132">
        <v>0.37308494932901598</v>
      </c>
      <c r="E2132">
        <v>0.720878007091035</v>
      </c>
      <c r="F2132">
        <v>0.99916976934644897</v>
      </c>
      <c r="G2132">
        <v>-4.6871946274561598</v>
      </c>
      <c r="H2132" t="s">
        <v>6470</v>
      </c>
      <c r="I2132" t="s">
        <v>6471</v>
      </c>
      <c r="J2132">
        <v>581</v>
      </c>
      <c r="K2132" t="s">
        <v>6469</v>
      </c>
      <c r="L2132">
        <v>657</v>
      </c>
      <c r="M2132">
        <v>219</v>
      </c>
      <c r="N2132">
        <v>108803.72199999999</v>
      </c>
      <c r="O2132">
        <v>11.5</v>
      </c>
      <c r="P2132">
        <v>0.57534246575342496</v>
      </c>
    </row>
    <row r="2133" spans="1:16" x14ac:dyDescent="0.2">
      <c r="A2133" t="s">
        <v>6472</v>
      </c>
      <c r="B2133">
        <v>2.60291615608228E-2</v>
      </c>
      <c r="C2133">
        <v>14.2042791999014</v>
      </c>
      <c r="D2133">
        <v>0.13221140965172201</v>
      </c>
      <c r="E2133">
        <v>0.89879078090408804</v>
      </c>
      <c r="F2133">
        <v>0.99916976934644897</v>
      </c>
      <c r="G2133">
        <v>-4.7004545227652796</v>
      </c>
      <c r="H2133" t="s">
        <v>6473</v>
      </c>
      <c r="I2133" t="s">
        <v>6474</v>
      </c>
      <c r="J2133">
        <v>598</v>
      </c>
      <c r="K2133" t="s">
        <v>6472</v>
      </c>
      <c r="L2133">
        <v>924</v>
      </c>
      <c r="M2133">
        <v>308</v>
      </c>
      <c r="N2133">
        <v>19208.012500000001</v>
      </c>
      <c r="O2133">
        <v>2.5</v>
      </c>
      <c r="P2133">
        <v>0.108766233766234</v>
      </c>
    </row>
    <row r="2134" spans="1:16" x14ac:dyDescent="0.2">
      <c r="A2134" t="s">
        <v>6475</v>
      </c>
      <c r="B2134">
        <v>-7.79728792609546E-2</v>
      </c>
      <c r="C2134">
        <v>12.475091335944301</v>
      </c>
      <c r="D2134">
        <v>-0.31156612141437401</v>
      </c>
      <c r="E2134">
        <v>0.76506284825445403</v>
      </c>
      <c r="F2134">
        <v>0.99916976934644897</v>
      </c>
      <c r="G2134">
        <v>-4.6917334845142902</v>
      </c>
      <c r="H2134" t="s">
        <v>6476</v>
      </c>
      <c r="I2134" t="s">
        <v>6477</v>
      </c>
      <c r="J2134">
        <v>4170</v>
      </c>
      <c r="K2134" t="s">
        <v>6475</v>
      </c>
      <c r="L2134">
        <v>1053</v>
      </c>
      <c r="M2134">
        <v>351</v>
      </c>
      <c r="N2134">
        <v>6021.2209499999999</v>
      </c>
      <c r="O2134">
        <v>3</v>
      </c>
      <c r="P2134">
        <v>0.115384615384615</v>
      </c>
    </row>
    <row r="2135" spans="1:16" x14ac:dyDescent="0.2">
      <c r="A2135" t="s">
        <v>6478</v>
      </c>
      <c r="B2135">
        <v>-5.2973222514337302E-2</v>
      </c>
      <c r="C2135">
        <v>13.421718042473501</v>
      </c>
      <c r="D2135">
        <v>-0.22431304011967701</v>
      </c>
      <c r="E2135">
        <v>0.829357109982508</v>
      </c>
      <c r="F2135">
        <v>0.99916976934644897</v>
      </c>
      <c r="G2135">
        <v>-4.69683357255989</v>
      </c>
      <c r="H2135" t="s">
        <v>6479</v>
      </c>
      <c r="I2135" t="s">
        <v>6480</v>
      </c>
      <c r="J2135">
        <v>5426</v>
      </c>
      <c r="K2135" t="s">
        <v>6478</v>
      </c>
      <c r="L2135">
        <v>6861</v>
      </c>
      <c r="M2135">
        <v>2287</v>
      </c>
      <c r="N2135">
        <v>11295.499</v>
      </c>
      <c r="O2135">
        <v>15.5</v>
      </c>
      <c r="P2135">
        <v>0.115872321818977</v>
      </c>
    </row>
    <row r="2136" spans="1:16" x14ac:dyDescent="0.2">
      <c r="A2136" t="s">
        <v>6481</v>
      </c>
      <c r="B2136">
        <v>0.171615214582854</v>
      </c>
      <c r="C2136">
        <v>15.0400970347917</v>
      </c>
      <c r="D2136">
        <v>0.80221529135092096</v>
      </c>
      <c r="E2136">
        <v>0.45058075841362899</v>
      </c>
      <c r="F2136">
        <v>0.99916976934644897</v>
      </c>
      <c r="G2136">
        <v>-4.6366091538035201</v>
      </c>
      <c r="H2136" t="s">
        <v>6482</v>
      </c>
      <c r="I2136" t="s">
        <v>6483</v>
      </c>
      <c r="J2136">
        <v>3831</v>
      </c>
      <c r="K2136" t="s">
        <v>6481</v>
      </c>
      <c r="L2136">
        <v>1920</v>
      </c>
      <c r="M2136">
        <v>640</v>
      </c>
      <c r="N2136">
        <v>33467.9</v>
      </c>
      <c r="O2136">
        <v>8</v>
      </c>
      <c r="P2136">
        <v>0.17656250000000001</v>
      </c>
    </row>
    <row r="2137" spans="1:16" x14ac:dyDescent="0.2">
      <c r="A2137" t="s">
        <v>6484</v>
      </c>
      <c r="B2137">
        <v>-9.4458112957884297E-2</v>
      </c>
      <c r="C2137">
        <v>13.830145975023701</v>
      </c>
      <c r="D2137">
        <v>-0.63968574373259401</v>
      </c>
      <c r="E2137">
        <v>0.54411662978803299</v>
      </c>
      <c r="F2137">
        <v>0.99916976934644897</v>
      </c>
      <c r="G2137">
        <v>-4.6592848001710001</v>
      </c>
      <c r="H2137" t="s">
        <v>6485</v>
      </c>
      <c r="I2137" t="s">
        <v>6486</v>
      </c>
      <c r="J2137">
        <v>4035</v>
      </c>
      <c r="K2137" t="s">
        <v>6484</v>
      </c>
      <c r="L2137">
        <v>13635</v>
      </c>
      <c r="M2137">
        <v>4545</v>
      </c>
      <c r="N2137">
        <v>14966.8395</v>
      </c>
      <c r="O2137">
        <v>13.5</v>
      </c>
      <c r="P2137">
        <v>4.8074807480748098E-2</v>
      </c>
    </row>
    <row r="2138" spans="1:16" x14ac:dyDescent="0.2">
      <c r="A2138" t="s">
        <v>6487</v>
      </c>
      <c r="B2138">
        <v>0.25426145947846701</v>
      </c>
      <c r="C2138">
        <v>17.567766385429898</v>
      </c>
      <c r="D2138">
        <v>0.61749599374747499</v>
      </c>
      <c r="E2138">
        <v>0.55777852017872598</v>
      </c>
      <c r="F2138">
        <v>0.99916976934644897</v>
      </c>
      <c r="G2138">
        <v>-4.66207685019595</v>
      </c>
      <c r="H2138" t="s">
        <v>6488</v>
      </c>
      <c r="I2138" t="s">
        <v>6489</v>
      </c>
      <c r="J2138">
        <v>6426</v>
      </c>
      <c r="K2138" t="s">
        <v>6487</v>
      </c>
      <c r="L2138">
        <v>762</v>
      </c>
      <c r="M2138">
        <v>254</v>
      </c>
      <c r="N2138">
        <v>191435.82500000001</v>
      </c>
      <c r="O2138">
        <v>15.5</v>
      </c>
      <c r="P2138">
        <v>0.68897637795275601</v>
      </c>
    </row>
    <row r="2139" spans="1:16" x14ac:dyDescent="0.2">
      <c r="A2139" t="s">
        <v>6490</v>
      </c>
      <c r="B2139">
        <v>2.0394622323936001E-2</v>
      </c>
      <c r="C2139">
        <v>15.526128947325001</v>
      </c>
      <c r="D2139">
        <v>0.14358092498351699</v>
      </c>
      <c r="E2139">
        <v>0.89015319077723598</v>
      </c>
      <c r="F2139">
        <v>0.99916976934644897</v>
      </c>
      <c r="G2139">
        <v>-4.70010733642075</v>
      </c>
      <c r="H2139" t="s">
        <v>6491</v>
      </c>
      <c r="I2139" t="s">
        <v>6492</v>
      </c>
      <c r="J2139">
        <v>392</v>
      </c>
      <c r="K2139" t="s">
        <v>6490</v>
      </c>
      <c r="L2139">
        <v>1320</v>
      </c>
      <c r="M2139">
        <v>440</v>
      </c>
      <c r="N2139">
        <v>45434.495000000003</v>
      </c>
      <c r="O2139">
        <v>21</v>
      </c>
      <c r="P2139">
        <v>0.62272727272727302</v>
      </c>
    </row>
    <row r="2140" spans="1:16" x14ac:dyDescent="0.2">
      <c r="A2140" t="s">
        <v>6493</v>
      </c>
      <c r="B2140">
        <v>0.111640229296061</v>
      </c>
      <c r="C2140">
        <v>12.050950257568999</v>
      </c>
      <c r="D2140">
        <v>0.29934550005650001</v>
      </c>
      <c r="E2140">
        <v>0.77396110123280804</v>
      </c>
      <c r="F2140">
        <v>0.99916976934644897</v>
      </c>
      <c r="G2140">
        <v>-4.6925434527671497</v>
      </c>
      <c r="H2140" t="s">
        <v>6494</v>
      </c>
      <c r="I2140" t="s">
        <v>6495</v>
      </c>
      <c r="J2140">
        <v>6429</v>
      </c>
      <c r="K2140" t="s">
        <v>6493</v>
      </c>
      <c r="L2140">
        <v>1485</v>
      </c>
      <c r="M2140">
        <v>495</v>
      </c>
      <c r="N2140">
        <v>4328.8829999999998</v>
      </c>
      <c r="O2140">
        <v>2</v>
      </c>
      <c r="P2140">
        <v>4.9494949494949501E-2</v>
      </c>
    </row>
    <row r="2141" spans="1:16" x14ac:dyDescent="0.2">
      <c r="A2141" t="s">
        <v>6496</v>
      </c>
      <c r="B2141">
        <v>0.19379112588337399</v>
      </c>
      <c r="C2141">
        <v>15.0872315859572</v>
      </c>
      <c r="D2141">
        <v>0.830595464111202</v>
      </c>
      <c r="E2141">
        <v>0.43546161378086201</v>
      </c>
      <c r="F2141">
        <v>0.99916976934644897</v>
      </c>
      <c r="G2141">
        <v>-4.6322839540367502</v>
      </c>
      <c r="H2141" t="s">
        <v>6497</v>
      </c>
      <c r="I2141" t="s">
        <v>6498</v>
      </c>
      <c r="J2141">
        <v>5530</v>
      </c>
      <c r="K2141" t="s">
        <v>6496</v>
      </c>
      <c r="L2141">
        <v>1566</v>
      </c>
      <c r="M2141">
        <v>522</v>
      </c>
      <c r="N2141">
        <v>36835.980000000003</v>
      </c>
      <c r="O2141">
        <v>12.5</v>
      </c>
      <c r="P2141">
        <v>0.41187739463601503</v>
      </c>
    </row>
    <row r="2142" spans="1:16" x14ac:dyDescent="0.2">
      <c r="A2142" t="s">
        <v>6499</v>
      </c>
      <c r="B2142">
        <v>0.146697667197351</v>
      </c>
      <c r="C2142">
        <v>18.519246647556098</v>
      </c>
      <c r="D2142">
        <v>0.75430309869019196</v>
      </c>
      <c r="E2142">
        <v>0.47693378540977999</v>
      </c>
      <c r="F2142">
        <v>0.99916976934644897</v>
      </c>
      <c r="G2142">
        <v>-4.6436775705036499</v>
      </c>
      <c r="H2142" t="s">
        <v>6500</v>
      </c>
      <c r="I2142" t="s">
        <v>6501</v>
      </c>
      <c r="J2142">
        <v>1660</v>
      </c>
      <c r="K2142" t="s">
        <v>6499</v>
      </c>
      <c r="L2142">
        <v>3813</v>
      </c>
      <c r="M2142">
        <v>1271</v>
      </c>
      <c r="N2142">
        <v>392334.14</v>
      </c>
      <c r="O2142">
        <v>76.5</v>
      </c>
      <c r="P2142">
        <v>0.68686073957513805</v>
      </c>
    </row>
    <row r="2143" spans="1:16" x14ac:dyDescent="0.2">
      <c r="A2143" t="s">
        <v>6502</v>
      </c>
      <c r="B2143">
        <v>6.0291052801007397E-2</v>
      </c>
      <c r="C2143">
        <v>14.984163390258599</v>
      </c>
      <c r="D2143">
        <v>0.30876022473609899</v>
      </c>
      <c r="E2143">
        <v>0.76710256819867095</v>
      </c>
      <c r="F2143">
        <v>0.99916976934644897</v>
      </c>
      <c r="G2143">
        <v>-4.6919221746646702</v>
      </c>
      <c r="H2143" t="s">
        <v>6503</v>
      </c>
      <c r="I2143" t="s">
        <v>6504</v>
      </c>
      <c r="J2143">
        <v>1429</v>
      </c>
      <c r="K2143" t="s">
        <v>6502</v>
      </c>
      <c r="L2143">
        <v>990</v>
      </c>
      <c r="M2143">
        <v>330</v>
      </c>
      <c r="N2143">
        <v>32466.951499999999</v>
      </c>
      <c r="O2143">
        <v>14</v>
      </c>
      <c r="P2143">
        <v>0.574242424242424</v>
      </c>
    </row>
    <row r="2144" spans="1:16" x14ac:dyDescent="0.2">
      <c r="A2144" t="s">
        <v>6505</v>
      </c>
      <c r="B2144">
        <v>-0.20596803773906699</v>
      </c>
      <c r="C2144">
        <v>12.244685734339599</v>
      </c>
      <c r="D2144">
        <v>-0.89184358019445298</v>
      </c>
      <c r="E2144">
        <v>0.40408453515384601</v>
      </c>
      <c r="F2144">
        <v>0.99916976934644897</v>
      </c>
      <c r="G2144">
        <v>-4.6226230927363998</v>
      </c>
      <c r="H2144" t="s">
        <v>6506</v>
      </c>
      <c r="I2144" t="s">
        <v>6507</v>
      </c>
      <c r="J2144">
        <v>2802</v>
      </c>
      <c r="K2144" t="s">
        <v>6505</v>
      </c>
      <c r="L2144">
        <v>4497</v>
      </c>
      <c r="M2144">
        <v>1499</v>
      </c>
      <c r="N2144">
        <v>4739.8275000000003</v>
      </c>
      <c r="O2144">
        <v>5.5</v>
      </c>
      <c r="P2144">
        <v>5.30353569046031E-2</v>
      </c>
    </row>
    <row r="2145" spans="1:16" x14ac:dyDescent="0.2">
      <c r="A2145" t="s">
        <v>6508</v>
      </c>
      <c r="B2145">
        <v>2.63115588892084E-2</v>
      </c>
      <c r="C2145">
        <v>14.6102497357906</v>
      </c>
      <c r="D2145">
        <v>0.174696410274886</v>
      </c>
      <c r="E2145">
        <v>0.86660073461912002</v>
      </c>
      <c r="F2145">
        <v>0.99916976934644897</v>
      </c>
      <c r="G2145">
        <v>-4.69901277189184</v>
      </c>
      <c r="H2145" t="s">
        <v>6509</v>
      </c>
      <c r="I2145" t="s">
        <v>6510</v>
      </c>
      <c r="J2145">
        <v>2801</v>
      </c>
      <c r="K2145" t="s">
        <v>6508</v>
      </c>
      <c r="L2145">
        <v>3090</v>
      </c>
      <c r="M2145">
        <v>1030</v>
      </c>
      <c r="N2145">
        <v>25857.683000000001</v>
      </c>
      <c r="O2145">
        <v>9.5</v>
      </c>
      <c r="P2145">
        <v>0.16019417475728201</v>
      </c>
    </row>
    <row r="2146" spans="1:16" x14ac:dyDescent="0.2">
      <c r="A2146" t="s">
        <v>6511</v>
      </c>
      <c r="B2146">
        <v>-0.25976931360334798</v>
      </c>
      <c r="C2146">
        <v>12.262318947316199</v>
      </c>
      <c r="D2146">
        <v>-0.76550110680566297</v>
      </c>
      <c r="E2146">
        <v>0.47068183457609902</v>
      </c>
      <c r="F2146">
        <v>0.99916976934644897</v>
      </c>
      <c r="G2146">
        <v>-4.6420526592964704</v>
      </c>
      <c r="H2146" t="s">
        <v>6512</v>
      </c>
      <c r="I2146" t="s">
        <v>6513</v>
      </c>
      <c r="J2146">
        <v>3959</v>
      </c>
      <c r="K2146" t="s">
        <v>6511</v>
      </c>
      <c r="L2146">
        <v>1758</v>
      </c>
      <c r="M2146">
        <v>586</v>
      </c>
      <c r="N2146">
        <v>4871.3017</v>
      </c>
      <c r="O2146">
        <v>1</v>
      </c>
      <c r="P2146">
        <v>2.90102389078498E-2</v>
      </c>
    </row>
    <row r="2147" spans="1:16" x14ac:dyDescent="0.2">
      <c r="A2147" t="s">
        <v>6514</v>
      </c>
      <c r="B2147">
        <v>3.38555461892458E-2</v>
      </c>
      <c r="C2147">
        <v>11.879583720955299</v>
      </c>
      <c r="D2147">
        <v>9.9150911714441098E-2</v>
      </c>
      <c r="E2147">
        <v>0.92398767851513897</v>
      </c>
      <c r="F2147">
        <v>0.99916976934644897</v>
      </c>
      <c r="G2147">
        <v>-4.7013026987241897</v>
      </c>
      <c r="H2147" t="s">
        <v>6515</v>
      </c>
      <c r="I2147" t="s">
        <v>6516</v>
      </c>
      <c r="J2147">
        <v>1962</v>
      </c>
      <c r="K2147" t="s">
        <v>6514</v>
      </c>
      <c r="L2147">
        <v>2172</v>
      </c>
      <c r="M2147">
        <v>724</v>
      </c>
      <c r="N2147">
        <v>3526.864</v>
      </c>
      <c r="O2147">
        <v>1</v>
      </c>
      <c r="P2147">
        <v>2.7624309392265199E-2</v>
      </c>
    </row>
    <row r="2148" spans="1:16" x14ac:dyDescent="0.2">
      <c r="A2148" t="s">
        <v>6517</v>
      </c>
      <c r="B2148">
        <v>-0.32504126327580202</v>
      </c>
      <c r="C2148">
        <v>11.0490138553346</v>
      </c>
      <c r="D2148">
        <v>-0.99370587626882001</v>
      </c>
      <c r="E2148">
        <v>0.35568836764426198</v>
      </c>
      <c r="F2148">
        <v>0.99916976934644897</v>
      </c>
      <c r="G2148">
        <v>-4.6056699047942304</v>
      </c>
      <c r="H2148" t="s">
        <v>6518</v>
      </c>
      <c r="I2148" t="s">
        <v>6519</v>
      </c>
      <c r="J2148">
        <v>4240</v>
      </c>
      <c r="K2148" t="s">
        <v>6517</v>
      </c>
      <c r="L2148">
        <v>1164</v>
      </c>
      <c r="M2148">
        <v>388</v>
      </c>
      <c r="N2148">
        <v>2134.7768500000002</v>
      </c>
      <c r="O2148">
        <v>1</v>
      </c>
      <c r="P2148">
        <v>3.8659793814432998E-2</v>
      </c>
    </row>
    <row r="2149" spans="1:16" x14ac:dyDescent="0.2">
      <c r="A2149" t="s">
        <v>6520</v>
      </c>
      <c r="B2149">
        <v>-0.40848362925149001</v>
      </c>
      <c r="C2149">
        <v>12.1943566263649</v>
      </c>
      <c r="D2149">
        <v>-1.0295621071241099</v>
      </c>
      <c r="E2149">
        <v>0.33976823338593598</v>
      </c>
      <c r="F2149">
        <v>0.99916976934644897</v>
      </c>
      <c r="G2149">
        <v>-4.5994702835970598</v>
      </c>
      <c r="H2149" t="s">
        <v>6521</v>
      </c>
      <c r="I2149" t="s">
        <v>6522</v>
      </c>
      <c r="J2149">
        <v>8226</v>
      </c>
      <c r="K2149" t="s">
        <v>6520</v>
      </c>
      <c r="L2149">
        <v>756</v>
      </c>
      <c r="M2149">
        <v>252</v>
      </c>
      <c r="N2149">
        <v>4168.6748500000003</v>
      </c>
      <c r="O2149">
        <v>3</v>
      </c>
      <c r="P2149">
        <v>0.273809523809524</v>
      </c>
    </row>
    <row r="2150" spans="1:16" x14ac:dyDescent="0.2">
      <c r="A2150" t="s">
        <v>6523</v>
      </c>
      <c r="B2150">
        <v>-9.3432298931768201E-2</v>
      </c>
      <c r="C2150">
        <v>15.852716016008699</v>
      </c>
      <c r="D2150">
        <v>-0.55358112391435099</v>
      </c>
      <c r="E2150">
        <v>0.59826491945053095</v>
      </c>
      <c r="F2150">
        <v>0.99916976934644897</v>
      </c>
      <c r="G2150">
        <v>-4.6696701273485797</v>
      </c>
      <c r="H2150" t="s">
        <v>6524</v>
      </c>
      <c r="I2150" t="s">
        <v>6525</v>
      </c>
      <c r="J2150">
        <v>5481</v>
      </c>
      <c r="K2150" t="s">
        <v>6523</v>
      </c>
      <c r="L2150">
        <v>1113</v>
      </c>
      <c r="M2150">
        <v>371</v>
      </c>
      <c r="N2150">
        <v>58741.411</v>
      </c>
      <c r="O2150">
        <v>18</v>
      </c>
      <c r="P2150">
        <v>0.61859838274932599</v>
      </c>
    </row>
    <row r="2151" spans="1:16" x14ac:dyDescent="0.2">
      <c r="A2151" t="s">
        <v>6526</v>
      </c>
      <c r="B2151">
        <v>0.166278933786948</v>
      </c>
      <c r="C2151">
        <v>16.248846392424898</v>
      </c>
      <c r="D2151">
        <v>0.75338629697596804</v>
      </c>
      <c r="E2151">
        <v>0.47744813852099799</v>
      </c>
      <c r="F2151">
        <v>0.99916976934644897</v>
      </c>
      <c r="G2151">
        <v>-4.64380985529424</v>
      </c>
      <c r="H2151" t="s">
        <v>6527</v>
      </c>
      <c r="I2151" t="s">
        <v>6528</v>
      </c>
      <c r="J2151">
        <v>6749</v>
      </c>
      <c r="K2151" t="s">
        <v>6526</v>
      </c>
      <c r="L2151">
        <v>2130</v>
      </c>
      <c r="M2151">
        <v>710</v>
      </c>
      <c r="N2151">
        <v>78098.03</v>
      </c>
      <c r="O2151">
        <v>26</v>
      </c>
      <c r="P2151">
        <v>0.41971830985915498</v>
      </c>
    </row>
    <row r="2152" spans="1:16" x14ac:dyDescent="0.2">
      <c r="A2152" t="s">
        <v>6529</v>
      </c>
      <c r="B2152">
        <v>-0.29274892397399399</v>
      </c>
      <c r="C2152">
        <v>13.083505082963301</v>
      </c>
      <c r="D2152">
        <v>-1.2337381642859</v>
      </c>
      <c r="E2152">
        <v>0.25977948884499802</v>
      </c>
      <c r="F2152">
        <v>0.99916976934644897</v>
      </c>
      <c r="G2152">
        <v>-4.56238583596895</v>
      </c>
      <c r="H2152" t="s">
        <v>6530</v>
      </c>
      <c r="I2152" t="s">
        <v>6531</v>
      </c>
      <c r="J2152">
        <v>23271</v>
      </c>
      <c r="K2152" t="s">
        <v>6529</v>
      </c>
      <c r="L2152">
        <v>4470</v>
      </c>
      <c r="M2152">
        <v>1490</v>
      </c>
      <c r="N2152">
        <v>9061.2929999999997</v>
      </c>
      <c r="O2152">
        <v>3</v>
      </c>
      <c r="P2152">
        <v>3.1543624161073799E-2</v>
      </c>
    </row>
    <row r="2153" spans="1:16" x14ac:dyDescent="0.2">
      <c r="A2153" t="s">
        <v>6532</v>
      </c>
      <c r="B2153">
        <v>-1.04048968233119E-2</v>
      </c>
      <c r="C2153">
        <v>12.373506053078501</v>
      </c>
      <c r="D2153">
        <v>-3.9693532124044001E-2</v>
      </c>
      <c r="E2153">
        <v>0.96952140471755399</v>
      </c>
      <c r="F2153">
        <v>0.99916976934644897</v>
      </c>
      <c r="G2153">
        <v>-4.7022201242352297</v>
      </c>
      <c r="H2153" t="s">
        <v>6533</v>
      </c>
      <c r="I2153" t="s">
        <v>6534</v>
      </c>
      <c r="J2153">
        <v>162394</v>
      </c>
      <c r="K2153" t="s">
        <v>6532</v>
      </c>
      <c r="L2153">
        <v>2676</v>
      </c>
      <c r="M2153">
        <v>892</v>
      </c>
      <c r="N2153">
        <v>6004.2494999999999</v>
      </c>
      <c r="O2153">
        <v>1</v>
      </c>
      <c r="P2153">
        <v>2.0179372197309399E-2</v>
      </c>
    </row>
    <row r="2154" spans="1:16" x14ac:dyDescent="0.2">
      <c r="A2154" t="s">
        <v>6535</v>
      </c>
      <c r="B2154">
        <v>-1.39002032100226E-2</v>
      </c>
      <c r="C2154">
        <v>13.0054578335304</v>
      </c>
      <c r="D2154">
        <v>-5.6840326845469601E-2</v>
      </c>
      <c r="E2154">
        <v>0.95636914495429204</v>
      </c>
      <c r="F2154">
        <v>0.99916976934644897</v>
      </c>
      <c r="G2154">
        <v>-4.7020360069151099</v>
      </c>
      <c r="H2154" t="s">
        <v>6536</v>
      </c>
      <c r="I2154" t="s">
        <v>6537</v>
      </c>
      <c r="J2154">
        <v>55697</v>
      </c>
      <c r="K2154" t="s">
        <v>6535</v>
      </c>
      <c r="L2154">
        <v>2349</v>
      </c>
      <c r="M2154">
        <v>783</v>
      </c>
      <c r="N2154">
        <v>8877.4084999999995</v>
      </c>
      <c r="O2154">
        <v>8</v>
      </c>
      <c r="P2154">
        <v>0.18773946360153301</v>
      </c>
    </row>
    <row r="2155" spans="1:16" x14ac:dyDescent="0.2">
      <c r="A2155" t="s">
        <v>6538</v>
      </c>
      <c r="B2155">
        <v>-7.7140823873056902E-2</v>
      </c>
      <c r="C2155">
        <v>15.518251152865799</v>
      </c>
      <c r="D2155">
        <v>-0.47777695855232999</v>
      </c>
      <c r="E2155">
        <v>0.64835748707806395</v>
      </c>
      <c r="F2155">
        <v>0.99916976934644897</v>
      </c>
      <c r="G2155">
        <v>-4.67776384847601</v>
      </c>
      <c r="H2155" t="s">
        <v>6539</v>
      </c>
      <c r="I2155" t="s">
        <v>6540</v>
      </c>
      <c r="J2155">
        <v>54888</v>
      </c>
      <c r="K2155" t="s">
        <v>6538</v>
      </c>
      <c r="L2155">
        <v>2304</v>
      </c>
      <c r="M2155">
        <v>768</v>
      </c>
      <c r="N2155">
        <v>45541.781499999997</v>
      </c>
      <c r="O2155">
        <v>32</v>
      </c>
      <c r="P2155">
        <v>0.55598958333333304</v>
      </c>
    </row>
    <row r="2156" spans="1:16" x14ac:dyDescent="0.2">
      <c r="A2156" t="s">
        <v>6541</v>
      </c>
      <c r="B2156">
        <v>-6.1112826014024799E-3</v>
      </c>
      <c r="C2156">
        <v>17.095366094395398</v>
      </c>
      <c r="D2156">
        <v>-2.99716289352406E-2</v>
      </c>
      <c r="E2156">
        <v>0.97698335351511101</v>
      </c>
      <c r="F2156">
        <v>0.99916976934644897</v>
      </c>
      <c r="G2156">
        <v>-4.7022954838763296</v>
      </c>
      <c r="H2156" t="s">
        <v>6542</v>
      </c>
      <c r="I2156" t="s">
        <v>6543</v>
      </c>
      <c r="J2156">
        <v>5928</v>
      </c>
      <c r="K2156" t="s">
        <v>6541</v>
      </c>
      <c r="L2156">
        <v>1278</v>
      </c>
      <c r="M2156">
        <v>426</v>
      </c>
      <c r="N2156">
        <v>130247.895</v>
      </c>
      <c r="O2156">
        <v>20.5</v>
      </c>
      <c r="P2156">
        <v>0.70539906103286398</v>
      </c>
    </row>
    <row r="2157" spans="1:16" x14ac:dyDescent="0.2">
      <c r="A2157" t="s">
        <v>6544</v>
      </c>
      <c r="B2157">
        <v>1.6525694733060099E-2</v>
      </c>
      <c r="C2157">
        <v>14.8440969341483</v>
      </c>
      <c r="D2157">
        <v>9.5939202897731196E-2</v>
      </c>
      <c r="E2157">
        <v>0.92644104450557097</v>
      </c>
      <c r="F2157">
        <v>0.99916976934644897</v>
      </c>
      <c r="G2157">
        <v>-4.7013722573147199</v>
      </c>
      <c r="H2157" t="s">
        <v>6545</v>
      </c>
      <c r="I2157" t="s">
        <v>6546</v>
      </c>
      <c r="J2157">
        <v>4686</v>
      </c>
      <c r="K2157" t="s">
        <v>6544</v>
      </c>
      <c r="L2157">
        <v>2373</v>
      </c>
      <c r="M2157">
        <v>791</v>
      </c>
      <c r="N2157">
        <v>28075.2965</v>
      </c>
      <c r="O2157">
        <v>26.5</v>
      </c>
      <c r="P2157">
        <v>0.38369152970922898</v>
      </c>
    </row>
    <row r="2158" spans="1:16" x14ac:dyDescent="0.2">
      <c r="A2158" t="s">
        <v>6547</v>
      </c>
      <c r="B2158">
        <v>-0.29640213528495502</v>
      </c>
      <c r="C2158">
        <v>12.1050984237449</v>
      </c>
      <c r="D2158">
        <v>-0.84663406730775703</v>
      </c>
      <c r="E2158">
        <v>0.42707955968184802</v>
      </c>
      <c r="F2158">
        <v>0.99916976934644897</v>
      </c>
      <c r="G2158">
        <v>-4.6297962285393899</v>
      </c>
      <c r="H2158" t="s">
        <v>6548</v>
      </c>
      <c r="I2158" t="s">
        <v>6549</v>
      </c>
      <c r="J2158">
        <v>4249</v>
      </c>
      <c r="K2158" t="s">
        <v>6547</v>
      </c>
      <c r="L2158">
        <v>2226</v>
      </c>
      <c r="M2158">
        <v>742</v>
      </c>
      <c r="N2158">
        <v>4692.9759999999997</v>
      </c>
      <c r="O2158">
        <v>1.5</v>
      </c>
      <c r="P2158">
        <v>2.2911051212937999E-2</v>
      </c>
    </row>
    <row r="2159" spans="1:16" x14ac:dyDescent="0.2">
      <c r="A2159" t="s">
        <v>6550</v>
      </c>
      <c r="B2159">
        <v>1.154602531101</v>
      </c>
      <c r="C2159">
        <v>11.3381737119223</v>
      </c>
      <c r="D2159">
        <v>1.7839586285886699</v>
      </c>
      <c r="E2159">
        <v>0.120592174788427</v>
      </c>
      <c r="F2159">
        <v>0.99916976934644897</v>
      </c>
      <c r="G2159">
        <v>-4.4562276902417004</v>
      </c>
      <c r="H2159" t="s">
        <v>6551</v>
      </c>
      <c r="I2159" t="s">
        <v>6552</v>
      </c>
      <c r="J2159">
        <v>2033</v>
      </c>
      <c r="K2159" t="s">
        <v>6550</v>
      </c>
      <c r="L2159">
        <v>7245</v>
      </c>
      <c r="M2159">
        <v>2415</v>
      </c>
      <c r="N2159">
        <v>4105.1761999999999</v>
      </c>
      <c r="O2159">
        <v>1</v>
      </c>
      <c r="P2159">
        <v>1.15942028985507E-2</v>
      </c>
    </row>
    <row r="2160" spans="1:16" x14ac:dyDescent="0.2">
      <c r="A2160" t="s">
        <v>6553</v>
      </c>
      <c r="B2160">
        <v>0.125226028697387</v>
      </c>
      <c r="C2160">
        <v>17.920455836920102</v>
      </c>
      <c r="D2160">
        <v>0.48133060218463097</v>
      </c>
      <c r="E2160">
        <v>0.645961425269859</v>
      </c>
      <c r="F2160">
        <v>0.99916976934644897</v>
      </c>
      <c r="G2160">
        <v>-4.6774074718570997</v>
      </c>
      <c r="H2160" t="s">
        <v>6554</v>
      </c>
      <c r="I2160" t="s">
        <v>6555</v>
      </c>
      <c r="J2160">
        <v>79026</v>
      </c>
      <c r="K2160" t="s">
        <v>6553</v>
      </c>
      <c r="L2160">
        <v>17673</v>
      </c>
      <c r="M2160">
        <v>5891</v>
      </c>
      <c r="N2160">
        <v>247164.89499999999</v>
      </c>
      <c r="O2160">
        <v>370</v>
      </c>
      <c r="P2160">
        <v>0.72933288066542201</v>
      </c>
    </row>
    <row r="2161" spans="1:16" x14ac:dyDescent="0.2">
      <c r="A2161" t="s">
        <v>6556</v>
      </c>
      <c r="B2161">
        <v>0.26858360047061902</v>
      </c>
      <c r="C2161">
        <v>13.965511887827599</v>
      </c>
      <c r="D2161">
        <v>0.92804461479271005</v>
      </c>
      <c r="E2161">
        <v>0.38634450460074499</v>
      </c>
      <c r="F2161">
        <v>0.99916976934644897</v>
      </c>
      <c r="G2161">
        <v>-4.6167174148245804</v>
      </c>
      <c r="H2161" t="s">
        <v>6557</v>
      </c>
      <c r="I2161" t="s">
        <v>6558</v>
      </c>
      <c r="J2161">
        <v>54859</v>
      </c>
      <c r="K2161" t="s">
        <v>6556</v>
      </c>
      <c r="L2161">
        <v>801</v>
      </c>
      <c r="M2161">
        <v>267</v>
      </c>
      <c r="N2161">
        <v>15272.477999999999</v>
      </c>
      <c r="O2161">
        <v>2.5</v>
      </c>
      <c r="P2161">
        <v>9.3632958801498106E-2</v>
      </c>
    </row>
    <row r="2162" spans="1:16" x14ac:dyDescent="0.2">
      <c r="A2162" t="s">
        <v>6559</v>
      </c>
      <c r="B2162">
        <v>-0.13414781211919499</v>
      </c>
      <c r="C2162">
        <v>14.201363125906701</v>
      </c>
      <c r="D2162">
        <v>-0.66515008499904504</v>
      </c>
      <c r="E2162">
        <v>0.52869607694246301</v>
      </c>
      <c r="F2162">
        <v>0.99916976934644897</v>
      </c>
      <c r="G2162">
        <v>-4.6559857084147396</v>
      </c>
      <c r="H2162" t="s">
        <v>6560</v>
      </c>
      <c r="I2162" t="s">
        <v>6561</v>
      </c>
      <c r="J2162">
        <v>51182</v>
      </c>
      <c r="K2162" t="s">
        <v>6559</v>
      </c>
      <c r="L2162">
        <v>1530</v>
      </c>
      <c r="M2162">
        <v>510</v>
      </c>
      <c r="N2162">
        <v>19274.216</v>
      </c>
      <c r="O2162">
        <v>10</v>
      </c>
      <c r="P2162">
        <v>0.33039215686274498</v>
      </c>
    </row>
    <row r="2163" spans="1:16" x14ac:dyDescent="0.2">
      <c r="A2163" t="s">
        <v>6562</v>
      </c>
      <c r="B2163">
        <v>0.316205763699269</v>
      </c>
      <c r="C2163">
        <v>11.5481813293312</v>
      </c>
      <c r="D2163">
        <v>0.99964335131481796</v>
      </c>
      <c r="E2163">
        <v>0.353012319999086</v>
      </c>
      <c r="F2163">
        <v>0.99916976934644897</v>
      </c>
      <c r="G2163">
        <v>-4.6046510405732901</v>
      </c>
      <c r="H2163" t="s">
        <v>6563</v>
      </c>
      <c r="I2163" t="s">
        <v>6564</v>
      </c>
      <c r="J2163">
        <v>79634</v>
      </c>
      <c r="K2163" t="s">
        <v>6562</v>
      </c>
      <c r="L2163">
        <v>1275</v>
      </c>
      <c r="M2163">
        <v>425</v>
      </c>
      <c r="N2163">
        <v>2727.3024999999998</v>
      </c>
      <c r="O2163">
        <v>2</v>
      </c>
      <c r="P2163">
        <v>5.6470588235294099E-2</v>
      </c>
    </row>
    <row r="2164" spans="1:16" x14ac:dyDescent="0.2">
      <c r="A2164" t="s">
        <v>6565</v>
      </c>
      <c r="B2164">
        <v>0.454943159614421</v>
      </c>
      <c r="C2164">
        <v>10.8847826877525</v>
      </c>
      <c r="D2164">
        <v>0.65044360743922403</v>
      </c>
      <c r="E2164">
        <v>0.53756812865583803</v>
      </c>
      <c r="F2164">
        <v>0.99916976934644897</v>
      </c>
      <c r="G2164">
        <v>-4.6579032722143801</v>
      </c>
      <c r="H2164" t="s">
        <v>6566</v>
      </c>
      <c r="I2164" t="s">
        <v>6567</v>
      </c>
      <c r="J2164">
        <v>80233</v>
      </c>
      <c r="K2164" t="s">
        <v>6565</v>
      </c>
      <c r="L2164">
        <v>2646</v>
      </c>
      <c r="M2164">
        <v>882</v>
      </c>
      <c r="N2164">
        <v>1709.9431999999999</v>
      </c>
      <c r="O2164">
        <v>1</v>
      </c>
      <c r="P2164">
        <v>3.06122448979592E-2</v>
      </c>
    </row>
    <row r="2165" spans="1:16" x14ac:dyDescent="0.2">
      <c r="A2165" t="s">
        <v>6568</v>
      </c>
      <c r="B2165">
        <v>0.24761961654322201</v>
      </c>
      <c r="C2165">
        <v>13.4609924122192</v>
      </c>
      <c r="D2165">
        <v>0.61965390304918699</v>
      </c>
      <c r="E2165">
        <v>0.55644085438562296</v>
      </c>
      <c r="F2165">
        <v>0.99916976934644897</v>
      </c>
      <c r="G2165">
        <v>-4.66180877175875</v>
      </c>
      <c r="H2165" t="s">
        <v>6569</v>
      </c>
      <c r="I2165" t="s">
        <v>6570</v>
      </c>
      <c r="J2165">
        <v>389541</v>
      </c>
      <c r="K2165" t="s">
        <v>6568</v>
      </c>
      <c r="L2165">
        <v>414</v>
      </c>
      <c r="M2165">
        <v>138</v>
      </c>
      <c r="N2165">
        <v>11356.003000000001</v>
      </c>
      <c r="O2165">
        <v>3</v>
      </c>
      <c r="P2165">
        <v>0.51449275362318803</v>
      </c>
    </row>
    <row r="2166" spans="1:16" x14ac:dyDescent="0.2">
      <c r="A2166" t="s">
        <v>6571</v>
      </c>
      <c r="B2166">
        <v>-0.113595841035023</v>
      </c>
      <c r="C2166">
        <v>13.3307820649141</v>
      </c>
      <c r="D2166">
        <v>-0.78264653575633802</v>
      </c>
      <c r="E2166">
        <v>0.46121882190413099</v>
      </c>
      <c r="F2166">
        <v>0.99916976934644897</v>
      </c>
      <c r="G2166">
        <v>-4.6395323825500796</v>
      </c>
      <c r="H2166" t="s">
        <v>6572</v>
      </c>
      <c r="I2166" t="s">
        <v>6573</v>
      </c>
      <c r="J2166">
        <v>91624</v>
      </c>
      <c r="K2166" t="s">
        <v>6571</v>
      </c>
      <c r="L2166">
        <v>2028</v>
      </c>
      <c r="M2166">
        <v>676</v>
      </c>
      <c r="N2166">
        <v>9839.3474999999999</v>
      </c>
      <c r="O2166">
        <v>5.5</v>
      </c>
      <c r="P2166">
        <v>0.113165680473373</v>
      </c>
    </row>
    <row r="2167" spans="1:16" x14ac:dyDescent="0.2">
      <c r="A2167" t="s">
        <v>6574</v>
      </c>
      <c r="B2167">
        <v>-7.7818172977172806E-2</v>
      </c>
      <c r="C2167">
        <v>12.2416940074677</v>
      </c>
      <c r="D2167">
        <v>-0.19127378521822899</v>
      </c>
      <c r="E2167">
        <v>0.854110917032044</v>
      </c>
      <c r="F2167">
        <v>0.99916976934644897</v>
      </c>
      <c r="G2167">
        <v>-4.6983437096202403</v>
      </c>
      <c r="H2167" t="s">
        <v>6575</v>
      </c>
      <c r="I2167" t="s">
        <v>6576</v>
      </c>
      <c r="J2167">
        <v>4247</v>
      </c>
      <c r="K2167" t="s">
        <v>6574</v>
      </c>
      <c r="L2167">
        <v>1344</v>
      </c>
      <c r="M2167">
        <v>448</v>
      </c>
      <c r="N2167">
        <v>4390.0072499999997</v>
      </c>
      <c r="O2167">
        <v>2</v>
      </c>
      <c r="P2167">
        <v>8.2589285714285698E-2</v>
      </c>
    </row>
    <row r="2168" spans="1:16" x14ac:dyDescent="0.2">
      <c r="A2168" t="s">
        <v>6577</v>
      </c>
      <c r="B2168">
        <v>2.9409444011818699E-2</v>
      </c>
      <c r="C2168">
        <v>14.3489877225461</v>
      </c>
      <c r="D2168">
        <v>8.5895569756678294E-2</v>
      </c>
      <c r="E2168">
        <v>0.93411867877327204</v>
      </c>
      <c r="F2168">
        <v>0.99916976934644897</v>
      </c>
      <c r="G2168">
        <v>-4.70157506950728</v>
      </c>
      <c r="H2168" t="s">
        <v>6578</v>
      </c>
      <c r="I2168" t="s">
        <v>6579</v>
      </c>
      <c r="J2168">
        <v>2590</v>
      </c>
      <c r="K2168" t="s">
        <v>6577</v>
      </c>
      <c r="L2168">
        <v>1716</v>
      </c>
      <c r="M2168">
        <v>572</v>
      </c>
      <c r="N2168">
        <v>23587.678500000002</v>
      </c>
      <c r="O2168">
        <v>8.5</v>
      </c>
      <c r="P2168">
        <v>0.22027972027972001</v>
      </c>
    </row>
    <row r="2169" spans="1:16" x14ac:dyDescent="0.2">
      <c r="A2169" t="s">
        <v>6580</v>
      </c>
      <c r="B2169">
        <v>7.6984776140545099E-3</v>
      </c>
      <c r="C2169">
        <v>15.811880483121101</v>
      </c>
      <c r="D2169">
        <v>5.3668772962297599E-2</v>
      </c>
      <c r="E2169">
        <v>0.95880086968478295</v>
      </c>
      <c r="F2169">
        <v>0.99916976934644897</v>
      </c>
      <c r="G2169">
        <v>-4.7020749853085002</v>
      </c>
      <c r="H2169" t="s">
        <v>6581</v>
      </c>
      <c r="I2169" t="s">
        <v>6582</v>
      </c>
      <c r="J2169">
        <v>162</v>
      </c>
      <c r="K2169" t="s">
        <v>6580</v>
      </c>
      <c r="L2169">
        <v>2850</v>
      </c>
      <c r="M2169">
        <v>950</v>
      </c>
      <c r="N2169">
        <v>57280.832000000002</v>
      </c>
      <c r="O2169">
        <v>19.5</v>
      </c>
      <c r="P2169">
        <v>0.301578947368421</v>
      </c>
    </row>
    <row r="2170" spans="1:16" x14ac:dyDescent="0.2">
      <c r="A2170" t="s">
        <v>6583</v>
      </c>
      <c r="B2170">
        <v>8.9200289676917094E-2</v>
      </c>
      <c r="C2170">
        <v>14.425233592755999</v>
      </c>
      <c r="D2170">
        <v>0.61490220593696199</v>
      </c>
      <c r="E2170">
        <v>0.559388953810804</v>
      </c>
      <c r="F2170">
        <v>0.99916976934644897</v>
      </c>
      <c r="G2170">
        <v>-4.6623980874733997</v>
      </c>
      <c r="H2170" t="s">
        <v>6584</v>
      </c>
      <c r="I2170" t="s">
        <v>6585</v>
      </c>
      <c r="J2170">
        <v>29894</v>
      </c>
      <c r="K2170" t="s">
        <v>6583</v>
      </c>
      <c r="L2170">
        <v>4332</v>
      </c>
      <c r="M2170">
        <v>1444</v>
      </c>
      <c r="N2170">
        <v>21412.312000000002</v>
      </c>
      <c r="O2170">
        <v>25.5</v>
      </c>
      <c r="P2170">
        <v>0.26177285318559601</v>
      </c>
    </row>
    <row r="2171" spans="1:16" x14ac:dyDescent="0.2">
      <c r="A2171" t="s">
        <v>6586</v>
      </c>
      <c r="B2171">
        <v>3.8212951902870898E-2</v>
      </c>
      <c r="C2171">
        <v>15.0647273413603</v>
      </c>
      <c r="D2171">
        <v>0.253568311651509</v>
      </c>
      <c r="E2171">
        <v>0.80761188110212001</v>
      </c>
      <c r="F2171">
        <v>0.99916976934644897</v>
      </c>
      <c r="G2171">
        <v>-4.6953017862513997</v>
      </c>
      <c r="H2171" t="s">
        <v>6587</v>
      </c>
      <c r="I2171" t="s">
        <v>6588</v>
      </c>
      <c r="J2171">
        <v>23203</v>
      </c>
      <c r="K2171" t="s">
        <v>6586</v>
      </c>
      <c r="L2171">
        <v>1692</v>
      </c>
      <c r="M2171">
        <v>564</v>
      </c>
      <c r="N2171">
        <v>32963.167500000003</v>
      </c>
      <c r="O2171">
        <v>16</v>
      </c>
      <c r="P2171">
        <v>0.32003546099290803</v>
      </c>
    </row>
    <row r="2172" spans="1:16" x14ac:dyDescent="0.2">
      <c r="A2172" t="s">
        <v>6589</v>
      </c>
      <c r="B2172">
        <v>-0.13166682074717401</v>
      </c>
      <c r="C2172">
        <v>12.561150883030701</v>
      </c>
      <c r="D2172">
        <v>-0.22606616191165799</v>
      </c>
      <c r="E2172">
        <v>0.82804921521146502</v>
      </c>
      <c r="F2172">
        <v>0.99916976934644897</v>
      </c>
      <c r="G2172">
        <v>-4.6967469064701497</v>
      </c>
      <c r="H2172" t="s">
        <v>6590</v>
      </c>
      <c r="I2172" t="s">
        <v>6591</v>
      </c>
      <c r="J2172">
        <v>6482</v>
      </c>
      <c r="K2172" t="s">
        <v>6589</v>
      </c>
      <c r="L2172">
        <v>1023</v>
      </c>
      <c r="M2172">
        <v>341</v>
      </c>
      <c r="N2172">
        <v>6436.4494500000001</v>
      </c>
      <c r="O2172">
        <v>1</v>
      </c>
      <c r="P2172">
        <v>7.62463343108504E-2</v>
      </c>
    </row>
    <row r="2173" spans="1:16" x14ac:dyDescent="0.2">
      <c r="A2173" t="s">
        <v>6592</v>
      </c>
      <c r="B2173">
        <v>-5.0553776355295503E-2</v>
      </c>
      <c r="C2173">
        <v>15.7150772622152</v>
      </c>
      <c r="D2173">
        <v>-0.30948658407204099</v>
      </c>
      <c r="E2173">
        <v>0.76657435482871195</v>
      </c>
      <c r="F2173">
        <v>0.99916976934644897</v>
      </c>
      <c r="G2173">
        <v>-4.6918734838360798</v>
      </c>
      <c r="H2173" t="s">
        <v>6593</v>
      </c>
      <c r="I2173" t="s">
        <v>6594</v>
      </c>
      <c r="J2173">
        <v>9805</v>
      </c>
      <c r="K2173" t="s">
        <v>6592</v>
      </c>
      <c r="L2173">
        <v>1305</v>
      </c>
      <c r="M2173">
        <v>435</v>
      </c>
      <c r="N2173">
        <v>52413.941500000001</v>
      </c>
      <c r="O2173">
        <v>19.5</v>
      </c>
      <c r="P2173">
        <v>0.51264367816092005</v>
      </c>
    </row>
    <row r="2174" spans="1:16" x14ac:dyDescent="0.2">
      <c r="A2174" t="s">
        <v>6595</v>
      </c>
      <c r="B2174">
        <v>3.6644671028628999E-2</v>
      </c>
      <c r="C2174">
        <v>14.318510121771499</v>
      </c>
      <c r="D2174">
        <v>0.25421594242624901</v>
      </c>
      <c r="E2174">
        <v>0.80713250553869698</v>
      </c>
      <c r="F2174">
        <v>0.99916976934644897</v>
      </c>
      <c r="G2174">
        <v>-4.6952658254559303</v>
      </c>
      <c r="H2174" t="s">
        <v>6596</v>
      </c>
      <c r="I2174" t="s">
        <v>6597</v>
      </c>
      <c r="J2174">
        <v>9897</v>
      </c>
      <c r="K2174" t="s">
        <v>6595</v>
      </c>
      <c r="L2174">
        <v>3480</v>
      </c>
      <c r="M2174">
        <v>1160</v>
      </c>
      <c r="N2174">
        <v>20644.651000000002</v>
      </c>
      <c r="O2174">
        <v>14.5</v>
      </c>
      <c r="P2174">
        <v>0.17456896551724099</v>
      </c>
    </row>
    <row r="2175" spans="1:16" x14ac:dyDescent="0.2">
      <c r="A2175" t="s">
        <v>6598</v>
      </c>
      <c r="B2175">
        <v>-7.0476615476369603E-2</v>
      </c>
      <c r="C2175">
        <v>15.2007973470183</v>
      </c>
      <c r="D2175">
        <v>-0.38512247362604601</v>
      </c>
      <c r="E2175">
        <v>0.712359720915129</v>
      </c>
      <c r="F2175">
        <v>0.99916976934644897</v>
      </c>
      <c r="G2175">
        <v>-4.6862179017049099</v>
      </c>
      <c r="H2175" t="s">
        <v>6599</v>
      </c>
      <c r="I2175" t="s">
        <v>6600</v>
      </c>
      <c r="J2175">
        <v>23279</v>
      </c>
      <c r="K2175" t="s">
        <v>6598</v>
      </c>
      <c r="L2175">
        <v>4311</v>
      </c>
      <c r="M2175">
        <v>1437</v>
      </c>
      <c r="N2175">
        <v>39445.896500000003</v>
      </c>
      <c r="O2175">
        <v>34.5</v>
      </c>
      <c r="P2175">
        <v>0.31871955462769702</v>
      </c>
    </row>
    <row r="2176" spans="1:16" x14ac:dyDescent="0.2">
      <c r="A2176" t="s">
        <v>6601</v>
      </c>
      <c r="B2176">
        <v>-6.5094724076063301E-2</v>
      </c>
      <c r="C2176">
        <v>12.275378498905299</v>
      </c>
      <c r="D2176">
        <v>-0.14075103779602899</v>
      </c>
      <c r="E2176">
        <v>0.89230163335693802</v>
      </c>
      <c r="F2176">
        <v>0.99916976934644897</v>
      </c>
      <c r="G2176">
        <v>-4.7001963987107498</v>
      </c>
      <c r="H2176" t="s">
        <v>6602</v>
      </c>
      <c r="I2176" t="s">
        <v>6603</v>
      </c>
      <c r="J2176">
        <v>22937</v>
      </c>
      <c r="K2176" t="s">
        <v>6601</v>
      </c>
      <c r="L2176">
        <v>3840</v>
      </c>
      <c r="M2176">
        <v>1280</v>
      </c>
      <c r="N2176">
        <v>5479.8666499999999</v>
      </c>
      <c r="O2176">
        <v>1</v>
      </c>
      <c r="P2176">
        <v>1.015625E-2</v>
      </c>
    </row>
    <row r="2177" spans="1:16" x14ac:dyDescent="0.2">
      <c r="A2177" t="s">
        <v>6604</v>
      </c>
      <c r="B2177">
        <v>0.13301906424194199</v>
      </c>
      <c r="C2177">
        <v>15.5980505225969</v>
      </c>
      <c r="D2177">
        <v>0.93938717878748001</v>
      </c>
      <c r="E2177">
        <v>0.38090908643499199</v>
      </c>
      <c r="F2177">
        <v>0.99916976934644897</v>
      </c>
      <c r="G2177">
        <v>-4.6148390261516701</v>
      </c>
      <c r="H2177" t="s">
        <v>6605</v>
      </c>
      <c r="I2177" t="s">
        <v>6606</v>
      </c>
      <c r="J2177">
        <v>10607</v>
      </c>
      <c r="K2177" t="s">
        <v>6604</v>
      </c>
      <c r="L2177">
        <v>2427</v>
      </c>
      <c r="M2177">
        <v>809</v>
      </c>
      <c r="N2177">
        <v>52260.720999999998</v>
      </c>
      <c r="O2177">
        <v>26.5</v>
      </c>
      <c r="P2177">
        <v>0.48454882571075403</v>
      </c>
    </row>
    <row r="2178" spans="1:16" x14ac:dyDescent="0.2">
      <c r="A2178" t="s">
        <v>6607</v>
      </c>
      <c r="B2178">
        <v>-0.245481090882125</v>
      </c>
      <c r="C2178">
        <v>14.5214353965286</v>
      </c>
      <c r="D2178">
        <v>-1.4570570991720699</v>
      </c>
      <c r="E2178">
        <v>0.191364240965612</v>
      </c>
      <c r="F2178">
        <v>0.99916976934644897</v>
      </c>
      <c r="G2178">
        <v>-4.5196289024378196</v>
      </c>
      <c r="H2178" t="s">
        <v>6608</v>
      </c>
      <c r="I2178" t="s">
        <v>6609</v>
      </c>
      <c r="J2178">
        <v>2975</v>
      </c>
      <c r="K2178" t="s">
        <v>6607</v>
      </c>
      <c r="L2178">
        <v>6330</v>
      </c>
      <c r="M2178">
        <v>2110</v>
      </c>
      <c r="N2178">
        <v>24419.564999999999</v>
      </c>
      <c r="O2178">
        <v>15</v>
      </c>
      <c r="P2178">
        <v>0.127962085308057</v>
      </c>
    </row>
    <row r="2179" spans="1:16" x14ac:dyDescent="0.2">
      <c r="A2179" t="s">
        <v>6610</v>
      </c>
      <c r="B2179">
        <v>-4.8847565946525499E-2</v>
      </c>
      <c r="C2179">
        <v>15.8090233130296</v>
      </c>
      <c r="D2179">
        <v>-0.27439086907689803</v>
      </c>
      <c r="E2179">
        <v>0.79224520512067798</v>
      </c>
      <c r="F2179">
        <v>0.99916976934644897</v>
      </c>
      <c r="G2179">
        <v>-4.6941013929475197</v>
      </c>
      <c r="H2179" t="s">
        <v>6611</v>
      </c>
      <c r="I2179" t="s">
        <v>6612</v>
      </c>
      <c r="J2179">
        <v>5756</v>
      </c>
      <c r="K2179" t="s">
        <v>6610</v>
      </c>
      <c r="L2179">
        <v>1074</v>
      </c>
      <c r="M2179">
        <v>358</v>
      </c>
      <c r="N2179">
        <v>58779.317999999999</v>
      </c>
      <c r="O2179">
        <v>17.5</v>
      </c>
      <c r="P2179">
        <v>0.70670391061452498</v>
      </c>
    </row>
    <row r="2180" spans="1:16" x14ac:dyDescent="0.2">
      <c r="A2180" t="s">
        <v>6613</v>
      </c>
      <c r="B2180">
        <v>0.302013309302398</v>
      </c>
      <c r="C2180">
        <v>15.7331888561972</v>
      </c>
      <c r="D2180">
        <v>1.31754159884235</v>
      </c>
      <c r="E2180">
        <v>0.231919681607268</v>
      </c>
      <c r="F2180">
        <v>0.99916976934644897</v>
      </c>
      <c r="G2180">
        <v>-4.5465178362657204</v>
      </c>
      <c r="H2180" t="s">
        <v>6614</v>
      </c>
      <c r="I2180" t="s">
        <v>6615</v>
      </c>
      <c r="J2180">
        <v>444</v>
      </c>
      <c r="K2180" t="s">
        <v>6613</v>
      </c>
      <c r="L2180">
        <v>2277</v>
      </c>
      <c r="M2180">
        <v>759</v>
      </c>
      <c r="N2180">
        <v>57313.568500000001</v>
      </c>
      <c r="O2180">
        <v>18</v>
      </c>
      <c r="P2180">
        <v>0.33399209486165998</v>
      </c>
    </row>
    <row r="2181" spans="1:16" x14ac:dyDescent="0.2">
      <c r="A2181" t="s">
        <v>6616</v>
      </c>
      <c r="B2181">
        <v>-0.17373993450598799</v>
      </c>
      <c r="C2181">
        <v>13.251613447570501</v>
      </c>
      <c r="D2181">
        <v>-0.916455259265059</v>
      </c>
      <c r="E2181">
        <v>0.39195871389675202</v>
      </c>
      <c r="F2181">
        <v>0.99916976934644897</v>
      </c>
      <c r="G2181">
        <v>-4.6186230777571096</v>
      </c>
      <c r="H2181" t="s">
        <v>6617</v>
      </c>
      <c r="I2181" t="s">
        <v>6618</v>
      </c>
      <c r="J2181">
        <v>7024</v>
      </c>
      <c r="K2181" t="s">
        <v>6616</v>
      </c>
      <c r="L2181">
        <v>1509</v>
      </c>
      <c r="M2181">
        <v>503</v>
      </c>
      <c r="N2181">
        <v>10366.5905</v>
      </c>
      <c r="O2181">
        <v>5</v>
      </c>
      <c r="P2181">
        <v>0.135188866799205</v>
      </c>
    </row>
    <row r="2182" spans="1:16" x14ac:dyDescent="0.2">
      <c r="A2182" t="s">
        <v>6619</v>
      </c>
      <c r="B2182">
        <v>-0.14537891178846599</v>
      </c>
      <c r="C2182">
        <v>10.1841579043178</v>
      </c>
      <c r="D2182">
        <v>-0.41493217712431901</v>
      </c>
      <c r="E2182">
        <v>0.69145845581431897</v>
      </c>
      <c r="F2182">
        <v>0.99916976934644897</v>
      </c>
      <c r="G2182">
        <v>-4.6836769932183504</v>
      </c>
      <c r="H2182" t="s">
        <v>6620</v>
      </c>
      <c r="I2182" t="s">
        <v>6621</v>
      </c>
      <c r="J2182">
        <v>11214</v>
      </c>
      <c r="K2182" t="s">
        <v>6619</v>
      </c>
      <c r="L2182">
        <v>8454</v>
      </c>
      <c r="M2182">
        <v>2818</v>
      </c>
      <c r="N2182">
        <v>1198.1006</v>
      </c>
      <c r="O2182">
        <v>1</v>
      </c>
      <c r="P2182">
        <v>6.7423704755145497E-3</v>
      </c>
    </row>
    <row r="2183" spans="1:16" x14ac:dyDescent="0.2">
      <c r="A2183" t="s">
        <v>6622</v>
      </c>
      <c r="B2183">
        <v>-0.211780730152164</v>
      </c>
      <c r="C2183">
        <v>13.651399183139301</v>
      </c>
      <c r="D2183">
        <v>-1.5549105658209701</v>
      </c>
      <c r="E2183">
        <v>0.16688818621978399</v>
      </c>
      <c r="F2183">
        <v>0.99916976934644897</v>
      </c>
      <c r="G2183">
        <v>-4.5005985223858298</v>
      </c>
      <c r="H2183" t="s">
        <v>6623</v>
      </c>
      <c r="I2183" t="s">
        <v>6624</v>
      </c>
      <c r="J2183">
        <v>6598</v>
      </c>
      <c r="K2183" t="s">
        <v>6622</v>
      </c>
      <c r="L2183">
        <v>1185</v>
      </c>
      <c r="M2183">
        <v>395</v>
      </c>
      <c r="N2183">
        <v>13071.91725</v>
      </c>
      <c r="O2183">
        <v>10</v>
      </c>
      <c r="P2183">
        <v>0.36455696202531601</v>
      </c>
    </row>
    <row r="2184" spans="1:16" x14ac:dyDescent="0.2">
      <c r="A2184" t="s">
        <v>6625</v>
      </c>
      <c r="B2184">
        <v>0.16257061764297701</v>
      </c>
      <c r="C2184">
        <v>12.1433892858636</v>
      </c>
      <c r="D2184">
        <v>0.70223023350876901</v>
      </c>
      <c r="E2184">
        <v>0.50674211703335403</v>
      </c>
      <c r="F2184">
        <v>0.99916976934644897</v>
      </c>
      <c r="G2184">
        <v>-4.6510060302967897</v>
      </c>
      <c r="H2184" t="s">
        <v>6626</v>
      </c>
      <c r="I2184" t="s">
        <v>6627</v>
      </c>
      <c r="J2184">
        <v>2186</v>
      </c>
      <c r="K2184" t="s">
        <v>6625</v>
      </c>
      <c r="L2184">
        <v>9477</v>
      </c>
      <c r="M2184">
        <v>3159</v>
      </c>
      <c r="N2184">
        <v>4962.1511499999997</v>
      </c>
      <c r="O2184">
        <v>6</v>
      </c>
      <c r="P2184">
        <v>3.60873694207028E-2</v>
      </c>
    </row>
    <row r="2185" spans="1:16" x14ac:dyDescent="0.2">
      <c r="A2185" t="s">
        <v>6628</v>
      </c>
      <c r="B2185">
        <v>-1.0105035225676001E-2</v>
      </c>
      <c r="C2185">
        <v>14.6788357751261</v>
      </c>
      <c r="D2185">
        <v>-5.8341697147296701E-2</v>
      </c>
      <c r="E2185">
        <v>0.95521817409549203</v>
      </c>
      <c r="F2185">
        <v>0.99916976934644897</v>
      </c>
      <c r="G2185">
        <v>-4.7020167762215701</v>
      </c>
      <c r="H2185" t="s">
        <v>6629</v>
      </c>
      <c r="I2185" t="s">
        <v>6630</v>
      </c>
      <c r="J2185">
        <v>991</v>
      </c>
      <c r="K2185" t="s">
        <v>6628</v>
      </c>
      <c r="L2185">
        <v>1500</v>
      </c>
      <c r="M2185">
        <v>500</v>
      </c>
      <c r="N2185">
        <v>25585.070500000002</v>
      </c>
      <c r="O2185">
        <v>14</v>
      </c>
      <c r="P2185">
        <v>0.46600000000000003</v>
      </c>
    </row>
    <row r="2186" spans="1:16" x14ac:dyDescent="0.2">
      <c r="A2186" t="s">
        <v>6631</v>
      </c>
      <c r="B2186">
        <v>0.28836205309036</v>
      </c>
      <c r="C2186">
        <v>14.682120662626501</v>
      </c>
      <c r="D2186">
        <v>1.7360664127121901</v>
      </c>
      <c r="E2186">
        <v>0.12912099609383601</v>
      </c>
      <c r="F2186">
        <v>0.99916976934644897</v>
      </c>
      <c r="G2186">
        <v>-4.4654413483438704</v>
      </c>
      <c r="H2186" t="s">
        <v>6632</v>
      </c>
      <c r="I2186" t="s">
        <v>6633</v>
      </c>
      <c r="J2186">
        <v>11167</v>
      </c>
      <c r="K2186" t="s">
        <v>6631</v>
      </c>
      <c r="L2186">
        <v>927</v>
      </c>
      <c r="M2186">
        <v>309</v>
      </c>
      <c r="N2186">
        <v>26967.718499999999</v>
      </c>
      <c r="O2186">
        <v>5</v>
      </c>
      <c r="P2186">
        <v>0.17152103559870499</v>
      </c>
    </row>
    <row r="2187" spans="1:16" x14ac:dyDescent="0.2">
      <c r="A2187" t="s">
        <v>6634</v>
      </c>
      <c r="B2187">
        <v>0.42723020579869297</v>
      </c>
      <c r="C2187">
        <v>12.2573970589032</v>
      </c>
      <c r="D2187">
        <v>1.50534212477901</v>
      </c>
      <c r="E2187">
        <v>0.17890092942782401</v>
      </c>
      <c r="F2187">
        <v>0.99916976934644897</v>
      </c>
      <c r="G2187">
        <v>-4.51024599318034</v>
      </c>
      <c r="H2187" t="s">
        <v>6635</v>
      </c>
      <c r="I2187" t="s">
        <v>6636</v>
      </c>
      <c r="J2187">
        <v>6810</v>
      </c>
      <c r="K2187" t="s">
        <v>6634</v>
      </c>
      <c r="L2187">
        <v>894</v>
      </c>
      <c r="M2187">
        <v>298</v>
      </c>
      <c r="N2187">
        <v>4631.3207000000002</v>
      </c>
      <c r="O2187">
        <v>3</v>
      </c>
      <c r="P2187">
        <v>0.19295302013422799</v>
      </c>
    </row>
    <row r="2188" spans="1:16" x14ac:dyDescent="0.2">
      <c r="A2188" t="s">
        <v>6637</v>
      </c>
      <c r="B2188">
        <v>-7.1970910400377605E-2</v>
      </c>
      <c r="C2188">
        <v>16.0511632326556</v>
      </c>
      <c r="D2188">
        <v>-0.47142245574529801</v>
      </c>
      <c r="E2188">
        <v>0.65265333494130495</v>
      </c>
      <c r="F2188">
        <v>0.99916976934644897</v>
      </c>
      <c r="G2188">
        <v>-4.6783953230017099</v>
      </c>
      <c r="H2188" t="s">
        <v>6638</v>
      </c>
      <c r="I2188" t="s">
        <v>6639</v>
      </c>
      <c r="J2188">
        <v>2926</v>
      </c>
      <c r="K2188" t="s">
        <v>6637</v>
      </c>
      <c r="L2188">
        <v>1443</v>
      </c>
      <c r="M2188">
        <v>481</v>
      </c>
      <c r="N2188">
        <v>71914.589500000002</v>
      </c>
      <c r="O2188">
        <v>18</v>
      </c>
      <c r="P2188">
        <v>0.57172557172557203</v>
      </c>
    </row>
    <row r="2189" spans="1:16" x14ac:dyDescent="0.2">
      <c r="A2189" t="s">
        <v>6640</v>
      </c>
      <c r="B2189">
        <v>-0.129723397909141</v>
      </c>
      <c r="C2189">
        <v>11.732031463212101</v>
      </c>
      <c r="D2189">
        <v>-0.56397442918856799</v>
      </c>
      <c r="E2189">
        <v>0.59156911421814695</v>
      </c>
      <c r="F2189">
        <v>0.99916976934644897</v>
      </c>
      <c r="G2189">
        <v>-4.6684819514186504</v>
      </c>
      <c r="H2189" t="s">
        <v>6641</v>
      </c>
      <c r="I2189" t="s">
        <v>6642</v>
      </c>
      <c r="J2189">
        <v>5871</v>
      </c>
      <c r="K2189" t="s">
        <v>6640</v>
      </c>
      <c r="L2189">
        <v>2463</v>
      </c>
      <c r="M2189">
        <v>821</v>
      </c>
      <c r="N2189">
        <v>3369.8933000000002</v>
      </c>
      <c r="O2189">
        <v>3</v>
      </c>
      <c r="P2189">
        <v>7.4299634591960997E-2</v>
      </c>
    </row>
    <row r="2190" spans="1:16" x14ac:dyDescent="0.2">
      <c r="A2190" t="s">
        <v>6643</v>
      </c>
      <c r="B2190">
        <v>-0.120062148845772</v>
      </c>
      <c r="C2190">
        <v>13.4712898041708</v>
      </c>
      <c r="D2190">
        <v>-0.52873054252474905</v>
      </c>
      <c r="E2190">
        <v>0.61444637040877104</v>
      </c>
      <c r="F2190">
        <v>0.99916976934644897</v>
      </c>
      <c r="G2190">
        <v>-4.6724355663333297</v>
      </c>
      <c r="H2190" t="s">
        <v>6644</v>
      </c>
      <c r="I2190" t="s">
        <v>6645</v>
      </c>
      <c r="J2190">
        <v>1107</v>
      </c>
      <c r="K2190" t="s">
        <v>6643</v>
      </c>
      <c r="L2190">
        <v>6345</v>
      </c>
      <c r="M2190">
        <v>2115</v>
      </c>
      <c r="N2190">
        <v>12910.562</v>
      </c>
      <c r="O2190">
        <v>4</v>
      </c>
      <c r="P2190">
        <v>3.9243498817966897E-2</v>
      </c>
    </row>
    <row r="2191" spans="1:16" x14ac:dyDescent="0.2">
      <c r="A2191" t="s">
        <v>6646</v>
      </c>
      <c r="B2191">
        <v>0.280946216568632</v>
      </c>
      <c r="C2191">
        <v>15.6832485743554</v>
      </c>
      <c r="D2191">
        <v>1.2020485251800399</v>
      </c>
      <c r="E2191">
        <v>0.271042779821068</v>
      </c>
      <c r="F2191">
        <v>0.99916976934644897</v>
      </c>
      <c r="G2191">
        <v>-4.56830616790484</v>
      </c>
      <c r="H2191" t="s">
        <v>6647</v>
      </c>
      <c r="I2191" t="s">
        <v>6648</v>
      </c>
      <c r="J2191">
        <v>10946</v>
      </c>
      <c r="K2191" t="s">
        <v>6646</v>
      </c>
      <c r="L2191">
        <v>1506</v>
      </c>
      <c r="M2191">
        <v>502</v>
      </c>
      <c r="N2191">
        <v>55199.052499999998</v>
      </c>
      <c r="O2191">
        <v>24.5</v>
      </c>
      <c r="P2191">
        <v>0.69023904382470103</v>
      </c>
    </row>
    <row r="2192" spans="1:16" x14ac:dyDescent="0.2">
      <c r="A2192" t="s">
        <v>6649</v>
      </c>
      <c r="B2192">
        <v>7.2343131742426806E-2</v>
      </c>
      <c r="C2192">
        <v>14.3138419807827</v>
      </c>
      <c r="D2192">
        <v>0.40094433772228999</v>
      </c>
      <c r="E2192">
        <v>0.70123117288194603</v>
      </c>
      <c r="F2192">
        <v>0.99916976934644897</v>
      </c>
      <c r="G2192">
        <v>-4.6848908197399597</v>
      </c>
      <c r="H2192" t="s">
        <v>6650</v>
      </c>
      <c r="I2192" t="s">
        <v>6651</v>
      </c>
      <c r="J2192">
        <v>7158</v>
      </c>
      <c r="K2192" t="s">
        <v>6649</v>
      </c>
      <c r="L2192">
        <v>5934</v>
      </c>
      <c r="M2192">
        <v>1978</v>
      </c>
      <c r="N2192">
        <v>20084.446</v>
      </c>
      <c r="O2192">
        <v>21</v>
      </c>
      <c r="P2192">
        <v>0.19388270980788699</v>
      </c>
    </row>
    <row r="2193" spans="1:16" x14ac:dyDescent="0.2">
      <c r="A2193" t="s">
        <v>6652</v>
      </c>
      <c r="B2193">
        <v>-3.9561556935293403E-2</v>
      </c>
      <c r="C2193">
        <v>13.2306423105808</v>
      </c>
      <c r="D2193">
        <v>-0.19772261075481501</v>
      </c>
      <c r="E2193">
        <v>0.849264246545405</v>
      </c>
      <c r="F2193">
        <v>0.99916976934644897</v>
      </c>
      <c r="G2193">
        <v>-4.698067385091</v>
      </c>
      <c r="H2193" t="s">
        <v>6653</v>
      </c>
      <c r="I2193" t="s">
        <v>6654</v>
      </c>
      <c r="J2193">
        <v>7866</v>
      </c>
      <c r="K2193" t="s">
        <v>6652</v>
      </c>
      <c r="L2193">
        <v>1329</v>
      </c>
      <c r="M2193">
        <v>443</v>
      </c>
      <c r="N2193">
        <v>10085.06</v>
      </c>
      <c r="O2193">
        <v>6</v>
      </c>
      <c r="P2193">
        <v>0.19413092550790101</v>
      </c>
    </row>
    <row r="2194" spans="1:16" x14ac:dyDescent="0.2">
      <c r="A2194" t="s">
        <v>6655</v>
      </c>
      <c r="B2194">
        <v>3.6027267215873203E-2</v>
      </c>
      <c r="C2194">
        <v>12.7785805571918</v>
      </c>
      <c r="D2194">
        <v>0.11939593696990899</v>
      </c>
      <c r="E2194">
        <v>0.90854473496413701</v>
      </c>
      <c r="F2194">
        <v>0.99916976934644897</v>
      </c>
      <c r="G2194">
        <v>-4.7008118589247596</v>
      </c>
      <c r="H2194" t="s">
        <v>6656</v>
      </c>
      <c r="I2194" t="s">
        <v>6657</v>
      </c>
      <c r="J2194">
        <v>7726</v>
      </c>
      <c r="K2194" t="s">
        <v>6655</v>
      </c>
      <c r="L2194">
        <v>1620</v>
      </c>
      <c r="M2194">
        <v>540</v>
      </c>
      <c r="N2194">
        <v>6499.058</v>
      </c>
      <c r="O2194">
        <v>3</v>
      </c>
      <c r="P2194">
        <v>7.7777777777777807E-2</v>
      </c>
    </row>
    <row r="2195" spans="1:16" x14ac:dyDescent="0.2">
      <c r="A2195" t="s">
        <v>6658</v>
      </c>
      <c r="B2195">
        <v>-0.111759492336757</v>
      </c>
      <c r="C2195">
        <v>15.612680308641</v>
      </c>
      <c r="D2195">
        <v>-0.56831338947055698</v>
      </c>
      <c r="E2195">
        <v>0.58878647369395498</v>
      </c>
      <c r="F2195">
        <v>0.99916976934644897</v>
      </c>
      <c r="G2195">
        <v>-4.6679804745644997</v>
      </c>
      <c r="H2195" t="s">
        <v>6659</v>
      </c>
      <c r="I2195" t="s">
        <v>6660</v>
      </c>
      <c r="J2195">
        <v>9255</v>
      </c>
      <c r="K2195" t="s">
        <v>6658</v>
      </c>
      <c r="L2195">
        <v>939</v>
      </c>
      <c r="M2195">
        <v>313</v>
      </c>
      <c r="N2195">
        <v>49897.072</v>
      </c>
      <c r="O2195">
        <v>20</v>
      </c>
      <c r="P2195">
        <v>0.85942492012779503</v>
      </c>
    </row>
    <row r="2196" spans="1:16" x14ac:dyDescent="0.2">
      <c r="A2196" t="s">
        <v>6661</v>
      </c>
      <c r="B2196">
        <v>-6.2215543558782102E-2</v>
      </c>
      <c r="C2196">
        <v>18.2023273225184</v>
      </c>
      <c r="D2196">
        <v>-0.354085760153655</v>
      </c>
      <c r="E2196">
        <v>0.73441032342986501</v>
      </c>
      <c r="F2196">
        <v>0.99916976934644897</v>
      </c>
      <c r="G2196">
        <v>-4.6886777228103398</v>
      </c>
      <c r="H2196" t="s">
        <v>6662</v>
      </c>
      <c r="I2196" t="s">
        <v>6663</v>
      </c>
      <c r="J2196">
        <v>3608</v>
      </c>
      <c r="K2196" t="s">
        <v>6661</v>
      </c>
      <c r="L2196">
        <v>1173</v>
      </c>
      <c r="M2196">
        <v>391</v>
      </c>
      <c r="N2196">
        <v>306903.185</v>
      </c>
      <c r="O2196">
        <v>27</v>
      </c>
      <c r="P2196">
        <v>1</v>
      </c>
    </row>
    <row r="2197" spans="1:16" x14ac:dyDescent="0.2">
      <c r="A2197" t="s">
        <v>6664</v>
      </c>
      <c r="B2197">
        <v>7.7771515704068206E-2</v>
      </c>
      <c r="C2197">
        <v>17.6089961896934</v>
      </c>
      <c r="D2197">
        <v>0.41839803260618402</v>
      </c>
      <c r="E2197">
        <v>0.68904676222078798</v>
      </c>
      <c r="F2197">
        <v>0.99916976934644897</v>
      </c>
      <c r="G2197">
        <v>-4.6833703939670901</v>
      </c>
      <c r="H2197" t="s">
        <v>6665</v>
      </c>
      <c r="I2197" t="s">
        <v>6666</v>
      </c>
      <c r="J2197">
        <v>3609</v>
      </c>
      <c r="K2197" t="s">
        <v>6664</v>
      </c>
      <c r="L2197">
        <v>2697</v>
      </c>
      <c r="M2197">
        <v>899</v>
      </c>
      <c r="N2197">
        <v>204307.07500000001</v>
      </c>
      <c r="O2197">
        <v>49</v>
      </c>
      <c r="P2197">
        <v>0.65350389321468305</v>
      </c>
    </row>
    <row r="2198" spans="1:16" x14ac:dyDescent="0.2">
      <c r="A2198" t="s">
        <v>6667</v>
      </c>
      <c r="B2198">
        <v>0.305022633827567</v>
      </c>
      <c r="C2198">
        <v>14.334543367725001</v>
      </c>
      <c r="D2198">
        <v>0.69189036053806596</v>
      </c>
      <c r="E2198">
        <v>0.51280372733275703</v>
      </c>
      <c r="F2198">
        <v>0.99916976934644897</v>
      </c>
      <c r="G2198">
        <v>-4.6524151280751802</v>
      </c>
      <c r="H2198" t="s">
        <v>6668</v>
      </c>
      <c r="I2198" t="s">
        <v>6669</v>
      </c>
      <c r="J2198">
        <v>10960</v>
      </c>
      <c r="K2198" t="s">
        <v>6667</v>
      </c>
      <c r="L2198">
        <v>1071</v>
      </c>
      <c r="M2198">
        <v>357</v>
      </c>
      <c r="N2198">
        <v>21537.202499999999</v>
      </c>
      <c r="O2198">
        <v>6.5</v>
      </c>
      <c r="P2198">
        <v>0.291316526610644</v>
      </c>
    </row>
    <row r="2199" spans="1:16" x14ac:dyDescent="0.2">
      <c r="A2199" t="s">
        <v>6670</v>
      </c>
      <c r="B2199">
        <v>-0.227819381316131</v>
      </c>
      <c r="C2199">
        <v>9.6595136613938894</v>
      </c>
      <c r="D2199">
        <v>-0.94576973871710401</v>
      </c>
      <c r="E2199">
        <v>0.37787626225052701</v>
      </c>
      <c r="F2199">
        <v>0.99916976934644897</v>
      </c>
      <c r="G2199">
        <v>-4.6137763591148504</v>
      </c>
      <c r="H2199" t="s">
        <v>6671</v>
      </c>
      <c r="I2199" t="s">
        <v>6672</v>
      </c>
      <c r="J2199">
        <v>5795</v>
      </c>
      <c r="K2199" t="s">
        <v>6670</v>
      </c>
      <c r="L2199">
        <v>4356</v>
      </c>
      <c r="M2199">
        <v>1452</v>
      </c>
      <c r="N2199">
        <v>1026.1804999999999</v>
      </c>
      <c r="O2199">
        <v>1</v>
      </c>
      <c r="P2199">
        <v>1.37741046831956E-2</v>
      </c>
    </row>
    <row r="2200" spans="1:16" x14ac:dyDescent="0.2">
      <c r="A2200" t="s">
        <v>6673</v>
      </c>
      <c r="B2200">
        <v>0.254708442415359</v>
      </c>
      <c r="C2200">
        <v>12.4049200332806</v>
      </c>
      <c r="D2200">
        <v>1.23855077815416</v>
      </c>
      <c r="E2200">
        <v>0.25810453986118898</v>
      </c>
      <c r="F2200">
        <v>0.99916976934644897</v>
      </c>
      <c r="G2200">
        <v>-4.5614825081841497</v>
      </c>
      <c r="H2200" t="s">
        <v>6674</v>
      </c>
      <c r="I2200" t="s">
        <v>6675</v>
      </c>
      <c r="J2200">
        <v>2059</v>
      </c>
      <c r="K2200" t="s">
        <v>6673</v>
      </c>
      <c r="L2200">
        <v>2520</v>
      </c>
      <c r="M2200">
        <v>840</v>
      </c>
      <c r="N2200">
        <v>6280.2138000000004</v>
      </c>
      <c r="O2200">
        <v>1</v>
      </c>
      <c r="P2200">
        <v>2.2619047619047601E-2</v>
      </c>
    </row>
    <row r="2201" spans="1:16" x14ac:dyDescent="0.2">
      <c r="A2201" t="s">
        <v>6676</v>
      </c>
      <c r="B2201">
        <v>0.110721784577214</v>
      </c>
      <c r="C2201">
        <v>16.008034912256502</v>
      </c>
      <c r="D2201">
        <v>0.84439863487310995</v>
      </c>
      <c r="E2201">
        <v>0.428240796014349</v>
      </c>
      <c r="F2201">
        <v>0.99916976934644897</v>
      </c>
      <c r="G2201">
        <v>-4.63014480169804</v>
      </c>
      <c r="H2201" t="s">
        <v>6677</v>
      </c>
      <c r="I2201" t="s">
        <v>6678</v>
      </c>
      <c r="J2201">
        <v>10131</v>
      </c>
      <c r="K2201" t="s">
        <v>6676</v>
      </c>
      <c r="L2201">
        <v>2115</v>
      </c>
      <c r="M2201">
        <v>705</v>
      </c>
      <c r="N2201">
        <v>65512.051500000001</v>
      </c>
      <c r="O2201">
        <v>33.5</v>
      </c>
      <c r="P2201">
        <v>0.60141843971631204</v>
      </c>
    </row>
    <row r="2202" spans="1:16" x14ac:dyDescent="0.2">
      <c r="A2202" t="s">
        <v>6679</v>
      </c>
      <c r="B2202">
        <v>5.7048360026968198E-2</v>
      </c>
      <c r="C2202">
        <v>13.573775279045901</v>
      </c>
      <c r="D2202">
        <v>0.30918018546201698</v>
      </c>
      <c r="E2202">
        <v>0.766797153513879</v>
      </c>
      <c r="F2202">
        <v>0.99916976934644897</v>
      </c>
      <c r="G2202">
        <v>-4.6918940362093702</v>
      </c>
      <c r="H2202" t="s">
        <v>6680</v>
      </c>
      <c r="I2202" t="s">
        <v>6681</v>
      </c>
      <c r="J2202">
        <v>7186</v>
      </c>
      <c r="K2202" t="s">
        <v>6679</v>
      </c>
      <c r="L2202">
        <v>1506</v>
      </c>
      <c r="M2202">
        <v>502</v>
      </c>
      <c r="N2202">
        <v>12024.7565</v>
      </c>
      <c r="O2202">
        <v>3</v>
      </c>
      <c r="P2202">
        <v>0.103585657370518</v>
      </c>
    </row>
    <row r="2203" spans="1:16" x14ac:dyDescent="0.2">
      <c r="A2203" t="s">
        <v>6682</v>
      </c>
      <c r="B2203">
        <v>1.47028824859685E-2</v>
      </c>
      <c r="C2203">
        <v>13.461486175494301</v>
      </c>
      <c r="D2203">
        <v>8.1245175759720206E-2</v>
      </c>
      <c r="E2203">
        <v>0.93767620828875897</v>
      </c>
      <c r="F2203">
        <v>0.99916976934644897</v>
      </c>
      <c r="G2203">
        <v>-4.7016614179170704</v>
      </c>
      <c r="H2203" t="s">
        <v>6683</v>
      </c>
      <c r="I2203" t="s">
        <v>6684</v>
      </c>
      <c r="J2203">
        <v>1739</v>
      </c>
      <c r="K2203" t="s">
        <v>6682</v>
      </c>
      <c r="L2203">
        <v>2781</v>
      </c>
      <c r="M2203">
        <v>927</v>
      </c>
      <c r="N2203">
        <v>10937.525</v>
      </c>
      <c r="O2203">
        <v>9</v>
      </c>
      <c r="P2203">
        <v>0.17691477885652601</v>
      </c>
    </row>
    <row r="2204" spans="1:16" x14ac:dyDescent="0.2">
      <c r="A2204" t="s">
        <v>6685</v>
      </c>
      <c r="B2204">
        <v>-0.32212861237131701</v>
      </c>
      <c r="C2204">
        <v>11.733452234406</v>
      </c>
      <c r="D2204">
        <v>-0.80898163196185902</v>
      </c>
      <c r="E2204">
        <v>0.446942822866084</v>
      </c>
      <c r="F2204">
        <v>0.99916976934644897</v>
      </c>
      <c r="G2204">
        <v>-4.6355870360568003</v>
      </c>
      <c r="H2204" t="s">
        <v>6686</v>
      </c>
      <c r="I2204" t="s">
        <v>6687</v>
      </c>
      <c r="J2204">
        <v>6881</v>
      </c>
      <c r="K2204" t="s">
        <v>6685</v>
      </c>
      <c r="L2204">
        <v>657</v>
      </c>
      <c r="M2204">
        <v>219</v>
      </c>
      <c r="N2204">
        <v>3464.4331000000002</v>
      </c>
      <c r="O2204">
        <v>2</v>
      </c>
      <c r="P2204">
        <v>0.17808219178082199</v>
      </c>
    </row>
    <row r="2205" spans="1:16" x14ac:dyDescent="0.2">
      <c r="A2205" t="s">
        <v>6688</v>
      </c>
      <c r="B2205">
        <v>3.9791044989918603E-2</v>
      </c>
      <c r="C2205">
        <v>16.5093344209047</v>
      </c>
      <c r="D2205">
        <v>0.24487631892393999</v>
      </c>
      <c r="E2205">
        <v>0.81405429882357405</v>
      </c>
      <c r="F2205">
        <v>0.99916976934644897</v>
      </c>
      <c r="G2205">
        <v>-4.6957758492018504</v>
      </c>
      <c r="H2205" t="s">
        <v>6689</v>
      </c>
      <c r="I2205" t="s">
        <v>6690</v>
      </c>
      <c r="J2205">
        <v>5511</v>
      </c>
      <c r="K2205" t="s">
        <v>6688</v>
      </c>
      <c r="L2205">
        <v>1056</v>
      </c>
      <c r="M2205">
        <v>352</v>
      </c>
      <c r="N2205">
        <v>95463.42</v>
      </c>
      <c r="O2205">
        <v>9</v>
      </c>
      <c r="P2205">
        <v>0.51136363636363602</v>
      </c>
    </row>
    <row r="2206" spans="1:16" x14ac:dyDescent="0.2">
      <c r="A2206" t="s">
        <v>6691</v>
      </c>
      <c r="B2206">
        <v>1.93364383139016E-2</v>
      </c>
      <c r="C2206">
        <v>13.182380038622799</v>
      </c>
      <c r="D2206">
        <v>8.2420434773816595E-2</v>
      </c>
      <c r="E2206">
        <v>0.93677699101002898</v>
      </c>
      <c r="F2206">
        <v>0.99916976934644897</v>
      </c>
      <c r="G2206">
        <v>-4.7016400477296099</v>
      </c>
      <c r="H2206" t="s">
        <v>6692</v>
      </c>
      <c r="I2206" t="s">
        <v>6693</v>
      </c>
      <c r="J2206">
        <v>8073</v>
      </c>
      <c r="K2206" t="s">
        <v>6691</v>
      </c>
      <c r="L2206">
        <v>504</v>
      </c>
      <c r="M2206">
        <v>168</v>
      </c>
      <c r="N2206">
        <v>10090.773499999999</v>
      </c>
      <c r="O2206">
        <v>3</v>
      </c>
      <c r="P2206">
        <v>0.172619047619048</v>
      </c>
    </row>
    <row r="2207" spans="1:16" x14ac:dyDescent="0.2">
      <c r="A2207" t="s">
        <v>6694</v>
      </c>
      <c r="B2207">
        <v>-0.10758439744781401</v>
      </c>
      <c r="C2207">
        <v>12.663046422512201</v>
      </c>
      <c r="D2207">
        <v>-0.36503595444446202</v>
      </c>
      <c r="E2207">
        <v>0.72659805466486505</v>
      </c>
      <c r="F2207">
        <v>0.99916976934644897</v>
      </c>
      <c r="G2207">
        <v>-4.6878317205305402</v>
      </c>
      <c r="H2207" t="s">
        <v>6695</v>
      </c>
      <c r="I2207" t="s">
        <v>6696</v>
      </c>
      <c r="J2207">
        <v>29</v>
      </c>
      <c r="K2207" t="s">
        <v>6694</v>
      </c>
      <c r="L2207">
        <v>3357</v>
      </c>
      <c r="M2207">
        <v>1119</v>
      </c>
      <c r="N2207">
        <v>7323.3643000000002</v>
      </c>
      <c r="O2207">
        <v>4.5</v>
      </c>
      <c r="P2207">
        <v>7.2386058981233195E-2</v>
      </c>
    </row>
    <row r="2208" spans="1:16" x14ac:dyDescent="0.2">
      <c r="A2208" t="s">
        <v>6697</v>
      </c>
      <c r="B2208">
        <v>-4.1751267933191699E-2</v>
      </c>
      <c r="C2208">
        <v>10.328637563225399</v>
      </c>
      <c r="D2208">
        <v>-0.18209283364305601</v>
      </c>
      <c r="E2208">
        <v>0.86102271974397604</v>
      </c>
      <c r="F2208">
        <v>0.99916976934644897</v>
      </c>
      <c r="G2208">
        <v>-4.6987216042085604</v>
      </c>
      <c r="H2208" t="s">
        <v>6698</v>
      </c>
      <c r="I2208" t="s">
        <v>6699</v>
      </c>
      <c r="J2208">
        <v>8131</v>
      </c>
      <c r="K2208" t="s">
        <v>6697</v>
      </c>
      <c r="L2208">
        <v>1710</v>
      </c>
      <c r="M2208">
        <v>570</v>
      </c>
      <c r="N2208">
        <v>1328.9829</v>
      </c>
      <c r="O2208">
        <v>1</v>
      </c>
      <c r="P2208">
        <v>2.4561403508771899E-2</v>
      </c>
    </row>
    <row r="2209" spans="1:16" x14ac:dyDescent="0.2">
      <c r="A2209" t="s">
        <v>6700</v>
      </c>
      <c r="B2209">
        <v>0.220074817398665</v>
      </c>
      <c r="C2209">
        <v>13.4107060683095</v>
      </c>
      <c r="D2209">
        <v>0.58473757753059197</v>
      </c>
      <c r="E2209">
        <v>0.578321838338549</v>
      </c>
      <c r="F2209">
        <v>0.99916976934644897</v>
      </c>
      <c r="G2209">
        <v>-4.6660535118523701</v>
      </c>
      <c r="H2209" t="s">
        <v>6701</v>
      </c>
      <c r="I2209" t="s">
        <v>6702</v>
      </c>
      <c r="J2209">
        <v>662</v>
      </c>
      <c r="K2209" t="s">
        <v>6700</v>
      </c>
      <c r="L2209">
        <v>816</v>
      </c>
      <c r="M2209">
        <v>272</v>
      </c>
      <c r="N2209">
        <v>12765.1985</v>
      </c>
      <c r="O2209">
        <v>3</v>
      </c>
      <c r="P2209">
        <v>0.1875</v>
      </c>
    </row>
    <row r="2210" spans="1:16" x14ac:dyDescent="0.2">
      <c r="A2210" t="s">
        <v>6703</v>
      </c>
      <c r="B2210">
        <v>-5.0568877996649803E-2</v>
      </c>
      <c r="C2210">
        <v>13.060034261543301</v>
      </c>
      <c r="D2210">
        <v>-0.149053970431929</v>
      </c>
      <c r="E2210">
        <v>0.886000932331243</v>
      </c>
      <c r="F2210">
        <v>0.99916976934644897</v>
      </c>
      <c r="G2210">
        <v>-4.6999301174030004</v>
      </c>
      <c r="H2210" t="s">
        <v>6704</v>
      </c>
      <c r="I2210" t="s">
        <v>6705</v>
      </c>
      <c r="J2210">
        <v>663</v>
      </c>
      <c r="K2210" t="s">
        <v>6703</v>
      </c>
      <c r="L2210">
        <v>981</v>
      </c>
      <c r="M2210">
        <v>327</v>
      </c>
      <c r="N2210">
        <v>8141.8577999999998</v>
      </c>
      <c r="O2210">
        <v>3</v>
      </c>
      <c r="P2210">
        <v>6.1162079510703397E-2</v>
      </c>
    </row>
    <row r="2211" spans="1:16" x14ac:dyDescent="0.2">
      <c r="A2211" t="s">
        <v>6706</v>
      </c>
      <c r="B2211">
        <v>1.2847854348248E-3</v>
      </c>
      <c r="C2211">
        <v>14.9146602622281</v>
      </c>
      <c r="D2211">
        <v>8.0446788244669196E-3</v>
      </c>
      <c r="E2211">
        <v>0.99382111714375099</v>
      </c>
      <c r="F2211">
        <v>0.99916976934644897</v>
      </c>
      <c r="G2211">
        <v>-4.7023882545375697</v>
      </c>
      <c r="H2211" t="s">
        <v>6707</v>
      </c>
      <c r="I2211" t="s">
        <v>6708</v>
      </c>
      <c r="J2211">
        <v>1479</v>
      </c>
      <c r="K2211" t="s">
        <v>6706</v>
      </c>
      <c r="L2211">
        <v>2250</v>
      </c>
      <c r="M2211">
        <v>750</v>
      </c>
      <c r="N2211">
        <v>30733.468000000001</v>
      </c>
      <c r="O2211">
        <v>18.5</v>
      </c>
      <c r="P2211">
        <v>0.37066666666666698</v>
      </c>
    </row>
    <row r="2212" spans="1:16" x14ac:dyDescent="0.2">
      <c r="A2212" t="s">
        <v>6709</v>
      </c>
      <c r="B2212">
        <v>-0.17447948691517501</v>
      </c>
      <c r="C2212">
        <v>17.018290070262601</v>
      </c>
      <c r="D2212">
        <v>-1.04824079946621</v>
      </c>
      <c r="E2212">
        <v>0.33170211211598799</v>
      </c>
      <c r="F2212">
        <v>0.99916976934644897</v>
      </c>
      <c r="G2212">
        <v>-4.5961978758370599</v>
      </c>
      <c r="H2212" t="s">
        <v>6710</v>
      </c>
      <c r="I2212" t="s">
        <v>6711</v>
      </c>
      <c r="J2212">
        <v>1891</v>
      </c>
      <c r="K2212" t="s">
        <v>6709</v>
      </c>
      <c r="L2212">
        <v>987</v>
      </c>
      <c r="M2212">
        <v>329</v>
      </c>
      <c r="N2212">
        <v>132628.30499999999</v>
      </c>
      <c r="O2212">
        <v>16.5</v>
      </c>
      <c r="P2212">
        <v>0.62006079027355598</v>
      </c>
    </row>
    <row r="2213" spans="1:16" x14ac:dyDescent="0.2">
      <c r="A2213" t="s">
        <v>6712</v>
      </c>
      <c r="B2213">
        <v>0.26957731737524099</v>
      </c>
      <c r="C2213">
        <v>12.9919598238611</v>
      </c>
      <c r="D2213">
        <v>0.56291101634514196</v>
      </c>
      <c r="E2213">
        <v>0.59225224185632597</v>
      </c>
      <c r="F2213">
        <v>0.99916976934644897</v>
      </c>
      <c r="G2213">
        <v>-4.6686043681880101</v>
      </c>
      <c r="H2213" t="s">
        <v>6713</v>
      </c>
      <c r="I2213" t="s">
        <v>6714</v>
      </c>
      <c r="J2213">
        <v>394</v>
      </c>
      <c r="K2213" t="s">
        <v>6712</v>
      </c>
      <c r="L2213">
        <v>4509</v>
      </c>
      <c r="M2213">
        <v>1503</v>
      </c>
      <c r="N2213">
        <v>10137.9825</v>
      </c>
      <c r="O2213">
        <v>7</v>
      </c>
      <c r="P2213">
        <v>9.5143047238855596E-2</v>
      </c>
    </row>
    <row r="2214" spans="1:16" x14ac:dyDescent="0.2">
      <c r="A2214" t="s">
        <v>6715</v>
      </c>
      <c r="B2214">
        <v>0.39521084153800601</v>
      </c>
      <c r="C2214">
        <v>14.159722202719299</v>
      </c>
      <c r="D2214">
        <v>1.6714141494177801</v>
      </c>
      <c r="E2214">
        <v>0.141557878534571</v>
      </c>
      <c r="F2214">
        <v>0.99916976934644897</v>
      </c>
      <c r="G2214">
        <v>-4.4779471623067302</v>
      </c>
      <c r="H2214" t="s">
        <v>6716</v>
      </c>
      <c r="I2214" t="s">
        <v>6717</v>
      </c>
      <c r="J2214">
        <v>29966</v>
      </c>
      <c r="K2214" t="s">
        <v>6715</v>
      </c>
      <c r="L2214">
        <v>2394</v>
      </c>
      <c r="M2214">
        <v>798</v>
      </c>
      <c r="N2214">
        <v>16875.969499999999</v>
      </c>
      <c r="O2214">
        <v>7</v>
      </c>
      <c r="P2214">
        <v>9.2731829573934804E-2</v>
      </c>
    </row>
    <row r="2215" spans="1:16" x14ac:dyDescent="0.2">
      <c r="A2215" t="s">
        <v>6718</v>
      </c>
      <c r="B2215">
        <v>-5.3677019325529998E-2</v>
      </c>
      <c r="C2215">
        <v>13.2101612670573</v>
      </c>
      <c r="D2215">
        <v>-0.294218728853471</v>
      </c>
      <c r="E2215">
        <v>0.77770520077289895</v>
      </c>
      <c r="F2215">
        <v>0.99916976934644897</v>
      </c>
      <c r="G2215">
        <v>-4.6928740736445702</v>
      </c>
      <c r="H2215" t="s">
        <v>6719</v>
      </c>
      <c r="I2215" t="s">
        <v>6720</v>
      </c>
      <c r="J2215">
        <v>8881</v>
      </c>
      <c r="K2215" t="s">
        <v>6718</v>
      </c>
      <c r="L2215">
        <v>1863</v>
      </c>
      <c r="M2215">
        <v>621</v>
      </c>
      <c r="N2215">
        <v>9608.7194999999992</v>
      </c>
      <c r="O2215">
        <v>5</v>
      </c>
      <c r="P2215">
        <v>8.6956521739130405E-2</v>
      </c>
    </row>
    <row r="2216" spans="1:16" x14ac:dyDescent="0.2">
      <c r="A2216" t="s">
        <v>6721</v>
      </c>
      <c r="B2216">
        <v>-9.6782058555433502E-3</v>
      </c>
      <c r="C2216">
        <v>13.8917594069991</v>
      </c>
      <c r="D2216">
        <v>-7.0955631385696799E-2</v>
      </c>
      <c r="E2216">
        <v>0.94555303811853397</v>
      </c>
      <c r="F2216">
        <v>0.99916976934644897</v>
      </c>
      <c r="G2216">
        <v>-4.7018354525904096</v>
      </c>
      <c r="H2216" t="s">
        <v>6722</v>
      </c>
      <c r="I2216" t="s">
        <v>6723</v>
      </c>
      <c r="J2216">
        <v>6789</v>
      </c>
      <c r="K2216" t="s">
        <v>6721</v>
      </c>
      <c r="L2216">
        <v>1464</v>
      </c>
      <c r="M2216">
        <v>488</v>
      </c>
      <c r="N2216">
        <v>15415.24</v>
      </c>
      <c r="O2216">
        <v>8</v>
      </c>
      <c r="P2216">
        <v>0.206967213114754</v>
      </c>
    </row>
    <row r="2217" spans="1:16" x14ac:dyDescent="0.2">
      <c r="A2217" t="s">
        <v>6724</v>
      </c>
      <c r="B2217">
        <v>6.6370172551270201E-2</v>
      </c>
      <c r="C2217">
        <v>15.0859094650898</v>
      </c>
      <c r="D2217">
        <v>0.36981872974561603</v>
      </c>
      <c r="E2217">
        <v>0.72319684314035904</v>
      </c>
      <c r="F2217">
        <v>0.99916976934644897</v>
      </c>
      <c r="G2217">
        <v>-4.6874547061181602</v>
      </c>
      <c r="H2217" t="s">
        <v>6725</v>
      </c>
      <c r="I2217" t="s">
        <v>6726</v>
      </c>
      <c r="J2217">
        <v>2314</v>
      </c>
      <c r="K2217" t="s">
        <v>6724</v>
      </c>
      <c r="L2217">
        <v>3810</v>
      </c>
      <c r="M2217">
        <v>1270</v>
      </c>
      <c r="N2217">
        <v>33428.696000000004</v>
      </c>
      <c r="O2217">
        <v>28.5</v>
      </c>
      <c r="P2217">
        <v>0.29881889763779501</v>
      </c>
    </row>
    <row r="2218" spans="1:16" x14ac:dyDescent="0.2">
      <c r="A2218" t="s">
        <v>6727</v>
      </c>
      <c r="B2218">
        <v>-0.19517613996036201</v>
      </c>
      <c r="C2218">
        <v>14.5585869474641</v>
      </c>
      <c r="D2218">
        <v>-0.86237160150051995</v>
      </c>
      <c r="E2218">
        <v>0.41896898816928702</v>
      </c>
      <c r="F2218">
        <v>0.99916976934644897</v>
      </c>
      <c r="G2218">
        <v>-4.6273256965012504</v>
      </c>
      <c r="H2218" t="s">
        <v>6728</v>
      </c>
      <c r="I2218" t="s">
        <v>6729</v>
      </c>
      <c r="J2218">
        <v>22954</v>
      </c>
      <c r="K2218" t="s">
        <v>6727</v>
      </c>
      <c r="L2218">
        <v>1962</v>
      </c>
      <c r="M2218">
        <v>654</v>
      </c>
      <c r="N2218">
        <v>23924.083999999999</v>
      </c>
      <c r="O2218">
        <v>7</v>
      </c>
      <c r="P2218">
        <v>0.129969418960245</v>
      </c>
    </row>
    <row r="2219" spans="1:16" x14ac:dyDescent="0.2">
      <c r="A2219" t="s">
        <v>6730</v>
      </c>
      <c r="B2219">
        <v>3.3630605861651099E-2</v>
      </c>
      <c r="C2219">
        <v>14.617847197102099</v>
      </c>
      <c r="D2219">
        <v>0.20310689939432799</v>
      </c>
      <c r="E2219">
        <v>0.84522304984803298</v>
      </c>
      <c r="F2219">
        <v>0.99916976934644897</v>
      </c>
      <c r="G2219">
        <v>-4.6978298089220303</v>
      </c>
      <c r="H2219" t="s">
        <v>6731</v>
      </c>
      <c r="I2219" t="s">
        <v>6732</v>
      </c>
      <c r="J2219">
        <v>80347</v>
      </c>
      <c r="K2219" t="s">
        <v>6730</v>
      </c>
      <c r="L2219">
        <v>1782</v>
      </c>
      <c r="M2219">
        <v>594</v>
      </c>
      <c r="N2219">
        <v>24269.636999999999</v>
      </c>
      <c r="O2219">
        <v>10</v>
      </c>
      <c r="P2219">
        <v>0.28787878787878801</v>
      </c>
    </row>
    <row r="2220" spans="1:16" x14ac:dyDescent="0.2">
      <c r="A2220" t="s">
        <v>6733</v>
      </c>
      <c r="B2220">
        <v>0.19227665444590999</v>
      </c>
      <c r="C2220">
        <v>12.6222902684312</v>
      </c>
      <c r="D2220">
        <v>0.60615438396844301</v>
      </c>
      <c r="E2220">
        <v>0.56484093621193399</v>
      </c>
      <c r="F2220">
        <v>0.99916976934644897</v>
      </c>
      <c r="G2220">
        <v>-4.6634734804110796</v>
      </c>
      <c r="H2220" t="s">
        <v>6734</v>
      </c>
      <c r="I2220" t="s">
        <v>6735</v>
      </c>
      <c r="J2220">
        <v>10573</v>
      </c>
      <c r="K2220" t="s">
        <v>6733</v>
      </c>
      <c r="L2220">
        <v>771</v>
      </c>
      <c r="M2220">
        <v>257</v>
      </c>
      <c r="N2220">
        <v>7134.2910000000002</v>
      </c>
      <c r="O2220">
        <v>5</v>
      </c>
      <c r="P2220">
        <v>0.31517509727626503</v>
      </c>
    </row>
    <row r="2221" spans="1:16" x14ac:dyDescent="0.2">
      <c r="A2221" t="s">
        <v>6736</v>
      </c>
      <c r="B2221">
        <v>-3.1651637341783001E-2</v>
      </c>
      <c r="C2221">
        <v>13.9751355448629</v>
      </c>
      <c r="D2221">
        <v>-0.210906232652464</v>
      </c>
      <c r="E2221">
        <v>0.83937823938456102</v>
      </c>
      <c r="F2221">
        <v>0.99916976934644897</v>
      </c>
      <c r="G2221">
        <v>-4.6974746152503402</v>
      </c>
      <c r="H2221" t="s">
        <v>6737</v>
      </c>
      <c r="I2221" t="s">
        <v>6738</v>
      </c>
      <c r="J2221">
        <v>31</v>
      </c>
      <c r="K2221" t="s">
        <v>6736</v>
      </c>
      <c r="L2221">
        <v>7152</v>
      </c>
      <c r="M2221">
        <v>2384</v>
      </c>
      <c r="N2221">
        <v>16569.717000000001</v>
      </c>
      <c r="O2221">
        <v>31.5</v>
      </c>
      <c r="P2221">
        <v>0.21581375838926201</v>
      </c>
    </row>
    <row r="2222" spans="1:16" x14ac:dyDescent="0.2">
      <c r="A2222" t="s">
        <v>6739</v>
      </c>
      <c r="B2222">
        <v>-0.214553497647405</v>
      </c>
      <c r="C2222">
        <v>15.1074046679582</v>
      </c>
      <c r="D2222">
        <v>-1.45003573079808</v>
      </c>
      <c r="E2222">
        <v>0.193241300927216</v>
      </c>
      <c r="F2222">
        <v>0.99916976934644897</v>
      </c>
      <c r="G2222">
        <v>-4.52099122013108</v>
      </c>
      <c r="H2222" t="s">
        <v>6740</v>
      </c>
      <c r="I2222" t="s">
        <v>6741</v>
      </c>
      <c r="J2222">
        <v>2873</v>
      </c>
      <c r="K2222" t="s">
        <v>6739</v>
      </c>
      <c r="L2222">
        <v>1680</v>
      </c>
      <c r="M2222">
        <v>560</v>
      </c>
      <c r="N2222">
        <v>35091.828000000001</v>
      </c>
      <c r="O2222">
        <v>21.5</v>
      </c>
      <c r="P2222">
        <v>0.441071428571429</v>
      </c>
    </row>
    <row r="2223" spans="1:16" x14ac:dyDescent="0.2">
      <c r="A2223" t="s">
        <v>6742</v>
      </c>
      <c r="B2223">
        <v>-0.185114857130243</v>
      </c>
      <c r="C2223">
        <v>13.642045302592599</v>
      </c>
      <c r="D2223">
        <v>-0.96150118525122197</v>
      </c>
      <c r="E2223">
        <v>0.37048009049344399</v>
      </c>
      <c r="F2223">
        <v>0.99916976934644897</v>
      </c>
      <c r="G2223">
        <v>-4.6111400467672397</v>
      </c>
      <c r="H2223" t="s">
        <v>6743</v>
      </c>
      <c r="I2223" t="s">
        <v>6744</v>
      </c>
      <c r="J2223">
        <v>7375</v>
      </c>
      <c r="K2223" t="s">
        <v>6742</v>
      </c>
      <c r="L2223">
        <v>2892</v>
      </c>
      <c r="M2223">
        <v>964</v>
      </c>
      <c r="N2223">
        <v>12641.782499999999</v>
      </c>
      <c r="O2223">
        <v>4</v>
      </c>
      <c r="P2223">
        <v>7.5726141078838197E-2</v>
      </c>
    </row>
    <row r="2224" spans="1:16" x14ac:dyDescent="0.2">
      <c r="A2224" t="s">
        <v>6745</v>
      </c>
      <c r="B2224">
        <v>-0.134484154909076</v>
      </c>
      <c r="C2224">
        <v>12.5386540003368</v>
      </c>
      <c r="D2224">
        <v>-0.64845710884488805</v>
      </c>
      <c r="E2224">
        <v>0.53877363458077099</v>
      </c>
      <c r="F2224">
        <v>0.99916976934644897</v>
      </c>
      <c r="G2224">
        <v>-4.6581597348165102</v>
      </c>
      <c r="H2224" t="s">
        <v>6746</v>
      </c>
      <c r="I2224" t="s">
        <v>6747</v>
      </c>
      <c r="J2224">
        <v>10036</v>
      </c>
      <c r="K2224" t="s">
        <v>6745</v>
      </c>
      <c r="L2224">
        <v>2871</v>
      </c>
      <c r="M2224">
        <v>957</v>
      </c>
      <c r="N2224">
        <v>6506.9146499999997</v>
      </c>
      <c r="O2224">
        <v>4</v>
      </c>
      <c r="P2224">
        <v>8.7774294670846395E-2</v>
      </c>
    </row>
    <row r="2225" spans="1:16" x14ac:dyDescent="0.2">
      <c r="A2225" t="s">
        <v>6748</v>
      </c>
      <c r="B2225">
        <v>-0.153490335421651</v>
      </c>
      <c r="C2225">
        <v>13.807869776952201</v>
      </c>
      <c r="D2225">
        <v>-0.51120733703546095</v>
      </c>
      <c r="E2225">
        <v>0.62599934424783199</v>
      </c>
      <c r="F2225">
        <v>0.99916976934644897</v>
      </c>
      <c r="G2225">
        <v>-4.6743205129087899</v>
      </c>
      <c r="H2225" t="s">
        <v>6749</v>
      </c>
      <c r="I2225" t="s">
        <v>6750</v>
      </c>
      <c r="J2225">
        <v>8208</v>
      </c>
      <c r="K2225" t="s">
        <v>6748</v>
      </c>
      <c r="L2225">
        <v>1680</v>
      </c>
      <c r="M2225">
        <v>560</v>
      </c>
      <c r="N2225">
        <v>16675.8835</v>
      </c>
      <c r="O2225">
        <v>1</v>
      </c>
      <c r="P2225">
        <v>1.9642857142857101E-2</v>
      </c>
    </row>
    <row r="2226" spans="1:16" x14ac:dyDescent="0.2">
      <c r="A2226" t="s">
        <v>6751</v>
      </c>
      <c r="B2226">
        <v>8.8006120098167898E-2</v>
      </c>
      <c r="C2226">
        <v>14.572504682512699</v>
      </c>
      <c r="D2226">
        <v>0.34842795597960602</v>
      </c>
      <c r="E2226">
        <v>0.73846031754177299</v>
      </c>
      <c r="F2226">
        <v>0.99916976934644897</v>
      </c>
      <c r="G2226">
        <v>-4.6891054317011696</v>
      </c>
      <c r="H2226" t="s">
        <v>6752</v>
      </c>
      <c r="I2226" t="s">
        <v>6753</v>
      </c>
      <c r="J2226">
        <v>3550</v>
      </c>
      <c r="K2226" t="s">
        <v>6751</v>
      </c>
      <c r="L2226">
        <v>1674</v>
      </c>
      <c r="M2226">
        <v>558</v>
      </c>
      <c r="N2226">
        <v>22624.713500000002</v>
      </c>
      <c r="O2226">
        <v>8.5</v>
      </c>
      <c r="P2226">
        <v>0.233870967741935</v>
      </c>
    </row>
    <row r="2227" spans="1:16" x14ac:dyDescent="0.2">
      <c r="A2227" t="s">
        <v>6754</v>
      </c>
      <c r="B2227">
        <v>-0.273962245235779</v>
      </c>
      <c r="C2227">
        <v>15.909418397299</v>
      </c>
      <c r="D2227">
        <v>-1.20126330532519</v>
      </c>
      <c r="E2227">
        <v>0.271327070968158</v>
      </c>
      <c r="F2227">
        <v>0.99916976934644897</v>
      </c>
      <c r="G2227">
        <v>-4.5684522245462604</v>
      </c>
      <c r="H2227" t="s">
        <v>6755</v>
      </c>
      <c r="I2227" t="s">
        <v>6756</v>
      </c>
      <c r="J2227">
        <v>4507</v>
      </c>
      <c r="K2227" t="s">
        <v>6754</v>
      </c>
      <c r="L2227">
        <v>1005</v>
      </c>
      <c r="M2227">
        <v>335</v>
      </c>
      <c r="N2227">
        <v>58479.839999999997</v>
      </c>
      <c r="O2227">
        <v>13</v>
      </c>
      <c r="P2227">
        <v>0.54776119402985102</v>
      </c>
    </row>
    <row r="2228" spans="1:16" x14ac:dyDescent="0.2">
      <c r="A2228" t="s">
        <v>6757</v>
      </c>
      <c r="B2228">
        <v>-3.8989082590585901E-3</v>
      </c>
      <c r="C2228">
        <v>15.2141494720798</v>
      </c>
      <c r="D2228">
        <v>-2.2837527687721099E-2</v>
      </c>
      <c r="E2228">
        <v>0.98246070148220899</v>
      </c>
      <c r="F2228">
        <v>0.99916976934644897</v>
      </c>
      <c r="G2228">
        <v>-4.7023374098918804</v>
      </c>
      <c r="H2228" t="s">
        <v>6758</v>
      </c>
      <c r="I2228" t="s">
        <v>6759</v>
      </c>
      <c r="J2228">
        <v>5562</v>
      </c>
      <c r="K2228" t="s">
        <v>6757</v>
      </c>
      <c r="L2228">
        <v>1725</v>
      </c>
      <c r="M2228">
        <v>575</v>
      </c>
      <c r="N2228">
        <v>37863.288999999997</v>
      </c>
      <c r="O2228">
        <v>17</v>
      </c>
      <c r="P2228">
        <v>0.384347826086957</v>
      </c>
    </row>
    <row r="2229" spans="1:16" x14ac:dyDescent="0.2">
      <c r="A2229" t="s">
        <v>6760</v>
      </c>
      <c r="B2229">
        <v>2.3328218731158801E-2</v>
      </c>
      <c r="C2229">
        <v>13.5717493252303</v>
      </c>
      <c r="D2229">
        <v>0.121859905618364</v>
      </c>
      <c r="E2229">
        <v>0.90666799962944</v>
      </c>
      <c r="F2229">
        <v>0.99916976934644897</v>
      </c>
      <c r="G2229">
        <v>-4.7007459583172002</v>
      </c>
      <c r="H2229" t="s">
        <v>6761</v>
      </c>
      <c r="I2229" t="s">
        <v>6762</v>
      </c>
      <c r="J2229">
        <v>8500</v>
      </c>
      <c r="K2229" t="s">
        <v>6760</v>
      </c>
      <c r="L2229">
        <v>3729</v>
      </c>
      <c r="M2229">
        <v>1243</v>
      </c>
      <c r="N2229">
        <v>12982.372499999999</v>
      </c>
      <c r="O2229">
        <v>4</v>
      </c>
      <c r="P2229">
        <v>5.7522123893805302E-2</v>
      </c>
    </row>
    <row r="2230" spans="1:16" x14ac:dyDescent="0.2">
      <c r="A2230" t="s">
        <v>6763</v>
      </c>
      <c r="B2230">
        <v>0.19310294222345301</v>
      </c>
      <c r="C2230">
        <v>12.4364232569562</v>
      </c>
      <c r="D2230">
        <v>0.79681789027749195</v>
      </c>
      <c r="E2230">
        <v>0.45349758540623603</v>
      </c>
      <c r="F2230">
        <v>0.99916976934644897</v>
      </c>
      <c r="G2230">
        <v>-4.63742033038824</v>
      </c>
      <c r="H2230" t="s">
        <v>6764</v>
      </c>
      <c r="I2230" t="s">
        <v>6765</v>
      </c>
      <c r="J2230">
        <v>10241</v>
      </c>
      <c r="K2230" t="s">
        <v>6763</v>
      </c>
      <c r="L2230">
        <v>1413</v>
      </c>
      <c r="M2230">
        <v>471</v>
      </c>
      <c r="N2230">
        <v>5714.9289500000004</v>
      </c>
      <c r="O2230">
        <v>2</v>
      </c>
      <c r="P2230">
        <v>5.0955414012738898E-2</v>
      </c>
    </row>
    <row r="2231" spans="1:16" x14ac:dyDescent="0.2">
      <c r="A2231" t="s">
        <v>6766</v>
      </c>
      <c r="B2231">
        <v>5.06915789858393E-2</v>
      </c>
      <c r="C2231">
        <v>15.3948261165533</v>
      </c>
      <c r="D2231">
        <v>0.35312739641403601</v>
      </c>
      <c r="E2231">
        <v>0.73509570193878404</v>
      </c>
      <c r="F2231">
        <v>0.99916976934644897</v>
      </c>
      <c r="G2231">
        <v>-4.6887506235388203</v>
      </c>
      <c r="H2231" t="s">
        <v>6767</v>
      </c>
      <c r="I2231" t="s">
        <v>6768</v>
      </c>
      <c r="J2231">
        <v>8893</v>
      </c>
      <c r="K2231" t="s">
        <v>6766</v>
      </c>
      <c r="L2231">
        <v>2190</v>
      </c>
      <c r="M2231">
        <v>730</v>
      </c>
      <c r="N2231">
        <v>41783.31</v>
      </c>
      <c r="O2231">
        <v>18</v>
      </c>
      <c r="P2231">
        <v>0.37123287671232902</v>
      </c>
    </row>
    <row r="2232" spans="1:16" x14ac:dyDescent="0.2">
      <c r="A2232" t="s">
        <v>6769</v>
      </c>
      <c r="B2232">
        <v>8.5795441716353296E-2</v>
      </c>
      <c r="C2232">
        <v>16.717313816217199</v>
      </c>
      <c r="D2232">
        <v>0.38074572292622599</v>
      </c>
      <c r="E2232">
        <v>0.71545182459974099</v>
      </c>
      <c r="F2232">
        <v>0.99916976934644897</v>
      </c>
      <c r="G2232">
        <v>-4.6865763393844801</v>
      </c>
      <c r="H2232" t="s">
        <v>6770</v>
      </c>
      <c r="I2232" t="s">
        <v>6771</v>
      </c>
      <c r="J2232">
        <v>23435</v>
      </c>
      <c r="K2232" t="s">
        <v>6769</v>
      </c>
      <c r="L2232">
        <v>1245</v>
      </c>
      <c r="M2232">
        <v>415</v>
      </c>
      <c r="N2232">
        <v>108212.375</v>
      </c>
      <c r="O2232">
        <v>15</v>
      </c>
      <c r="P2232">
        <v>0.52048192771084301</v>
      </c>
    </row>
    <row r="2233" spans="1:16" x14ac:dyDescent="0.2">
      <c r="A2233" t="s">
        <v>6772</v>
      </c>
      <c r="B2233">
        <v>0.109297510090387</v>
      </c>
      <c r="C2233">
        <v>15.871921749902601</v>
      </c>
      <c r="D2233">
        <v>0.51555371384303705</v>
      </c>
      <c r="E2233">
        <v>0.62312294796696899</v>
      </c>
      <c r="F2233">
        <v>0.99916976934644897</v>
      </c>
      <c r="G2233">
        <v>-4.6738580574795803</v>
      </c>
      <c r="H2233" t="s">
        <v>6773</v>
      </c>
      <c r="I2233" t="s">
        <v>6774</v>
      </c>
      <c r="J2233">
        <v>10949</v>
      </c>
      <c r="K2233" t="s">
        <v>6772</v>
      </c>
      <c r="L2233">
        <v>969</v>
      </c>
      <c r="M2233">
        <v>323</v>
      </c>
      <c r="N2233">
        <v>59993.25</v>
      </c>
      <c r="O2233">
        <v>14.5</v>
      </c>
      <c r="P2233">
        <v>0.61300309597523195</v>
      </c>
    </row>
    <row r="2234" spans="1:16" x14ac:dyDescent="0.2">
      <c r="A2234" t="s">
        <v>6775</v>
      </c>
      <c r="B2234">
        <v>7.14324461624916E-2</v>
      </c>
      <c r="C2234">
        <v>12.9274161819746</v>
      </c>
      <c r="D2234">
        <v>0.197303773103855</v>
      </c>
      <c r="E2234">
        <v>0.84957881505232502</v>
      </c>
      <c r="F2234">
        <v>0.99916976934644897</v>
      </c>
      <c r="G2234">
        <v>-4.6980856041213004</v>
      </c>
      <c r="H2234" t="s">
        <v>6776</v>
      </c>
      <c r="I2234" t="s">
        <v>6777</v>
      </c>
      <c r="J2234">
        <v>5058</v>
      </c>
      <c r="K2234" t="s">
        <v>6775</v>
      </c>
      <c r="L2234">
        <v>1662</v>
      </c>
      <c r="M2234">
        <v>554</v>
      </c>
      <c r="N2234">
        <v>7128.1019999999999</v>
      </c>
      <c r="O2234">
        <v>6</v>
      </c>
      <c r="P2234">
        <v>0.14169675090252701</v>
      </c>
    </row>
    <row r="2235" spans="1:16" x14ac:dyDescent="0.2">
      <c r="A2235" t="s">
        <v>6778</v>
      </c>
      <c r="B2235">
        <v>0.23888437157360101</v>
      </c>
      <c r="C2235">
        <v>16.0488458880086</v>
      </c>
      <c r="D2235">
        <v>1.0486495173929899</v>
      </c>
      <c r="E2235">
        <v>0.33152734304381598</v>
      </c>
      <c r="F2235">
        <v>0.99916976934644897</v>
      </c>
      <c r="G2235">
        <v>-4.5961259560635002</v>
      </c>
      <c r="H2235" t="s">
        <v>6779</v>
      </c>
      <c r="I2235" t="s">
        <v>6780</v>
      </c>
      <c r="J2235">
        <v>7965</v>
      </c>
      <c r="K2235" t="s">
        <v>6778</v>
      </c>
      <c r="L2235">
        <v>963</v>
      </c>
      <c r="M2235">
        <v>321</v>
      </c>
      <c r="N2235">
        <v>72123.214999999997</v>
      </c>
      <c r="O2235">
        <v>12.5</v>
      </c>
      <c r="P2235">
        <v>0.54517133956386299</v>
      </c>
    </row>
    <row r="2236" spans="1:16" x14ac:dyDescent="0.2">
      <c r="A2236" t="s">
        <v>6781</v>
      </c>
      <c r="B2236">
        <v>-3.0118185108999999E-2</v>
      </c>
      <c r="C2236">
        <v>14.211804580434301</v>
      </c>
      <c r="D2236">
        <v>-0.15462250468366001</v>
      </c>
      <c r="E2236">
        <v>0.88178022225923103</v>
      </c>
      <c r="F2236">
        <v>0.99916976934644897</v>
      </c>
      <c r="G2236">
        <v>-4.6997430878068602</v>
      </c>
      <c r="H2236" t="s">
        <v>6782</v>
      </c>
      <c r="I2236" t="s">
        <v>6783</v>
      </c>
      <c r="J2236">
        <v>8772</v>
      </c>
      <c r="K2236" t="s">
        <v>6781</v>
      </c>
      <c r="L2236">
        <v>627</v>
      </c>
      <c r="M2236">
        <v>209</v>
      </c>
      <c r="N2236">
        <v>20193.580999999998</v>
      </c>
      <c r="O2236">
        <v>6</v>
      </c>
      <c r="P2236">
        <v>0.42822966507177002</v>
      </c>
    </row>
    <row r="2237" spans="1:16" x14ac:dyDescent="0.2">
      <c r="A2237" t="s">
        <v>6784</v>
      </c>
      <c r="B2237">
        <v>1.83200332892355E-2</v>
      </c>
      <c r="C2237">
        <v>16.127175655009399</v>
      </c>
      <c r="D2237">
        <v>0.108028917062178</v>
      </c>
      <c r="E2237">
        <v>0.91721069742482997</v>
      </c>
      <c r="F2237">
        <v>0.99916976934644897</v>
      </c>
      <c r="G2237">
        <v>-4.7010985745047202</v>
      </c>
      <c r="H2237" t="s">
        <v>6785</v>
      </c>
      <c r="I2237" t="s">
        <v>6786</v>
      </c>
      <c r="J2237">
        <v>10549</v>
      </c>
      <c r="K2237" t="s">
        <v>6784</v>
      </c>
      <c r="L2237">
        <v>816</v>
      </c>
      <c r="M2237">
        <v>272</v>
      </c>
      <c r="N2237">
        <v>69487.242499999993</v>
      </c>
      <c r="O2237">
        <v>12.5</v>
      </c>
      <c r="P2237">
        <v>0.60294117647058798</v>
      </c>
    </row>
    <row r="2238" spans="1:16" x14ac:dyDescent="0.2">
      <c r="A2238" t="s">
        <v>6787</v>
      </c>
      <c r="B2238">
        <v>-2.4228992436924598E-2</v>
      </c>
      <c r="C2238">
        <v>14.4569871243962</v>
      </c>
      <c r="D2238">
        <v>-0.179828154499584</v>
      </c>
      <c r="E2238">
        <v>0.86272972899103095</v>
      </c>
      <c r="F2238">
        <v>0.99916976934644897</v>
      </c>
      <c r="G2238">
        <v>-4.6988120152487802</v>
      </c>
      <c r="H2238" t="s">
        <v>6788</v>
      </c>
      <c r="I2238" t="s">
        <v>6789</v>
      </c>
      <c r="J2238">
        <v>5062</v>
      </c>
      <c r="K2238" t="s">
        <v>6787</v>
      </c>
      <c r="L2238">
        <v>1575</v>
      </c>
      <c r="M2238">
        <v>525</v>
      </c>
      <c r="N2238">
        <v>22048.133000000002</v>
      </c>
      <c r="O2238">
        <v>21.5</v>
      </c>
      <c r="P2238">
        <v>0.49047619047619001</v>
      </c>
    </row>
    <row r="2239" spans="1:16" x14ac:dyDescent="0.2">
      <c r="A2239" t="s">
        <v>6790</v>
      </c>
      <c r="B2239">
        <v>-9.6449851813673604E-3</v>
      </c>
      <c r="C2239">
        <v>16.824861977078601</v>
      </c>
      <c r="D2239">
        <v>-5.0979660194649397E-2</v>
      </c>
      <c r="E2239">
        <v>0.96086306726670301</v>
      </c>
      <c r="F2239">
        <v>0.99916976934644897</v>
      </c>
      <c r="G2239">
        <v>-4.7021062845221797</v>
      </c>
      <c r="H2239" t="s">
        <v>6791</v>
      </c>
      <c r="I2239" t="s">
        <v>6792</v>
      </c>
      <c r="J2239">
        <v>11335</v>
      </c>
      <c r="K2239" t="s">
        <v>6790</v>
      </c>
      <c r="L2239">
        <v>552</v>
      </c>
      <c r="M2239">
        <v>184</v>
      </c>
      <c r="N2239">
        <v>113996.255</v>
      </c>
      <c r="O2239">
        <v>14</v>
      </c>
      <c r="P2239">
        <v>0.98913043478260898</v>
      </c>
    </row>
    <row r="2240" spans="1:16" x14ac:dyDescent="0.2">
      <c r="A2240" t="s">
        <v>6793</v>
      </c>
      <c r="B2240">
        <v>7.3335856713878697E-2</v>
      </c>
      <c r="C2240">
        <v>13.3668279660086</v>
      </c>
      <c r="D2240">
        <v>0.54427577754772205</v>
      </c>
      <c r="E2240">
        <v>0.60429593981791296</v>
      </c>
      <c r="F2240">
        <v>0.99916976934644897</v>
      </c>
      <c r="G2240">
        <v>-4.6707182008123604</v>
      </c>
      <c r="H2240" t="s">
        <v>6794</v>
      </c>
      <c r="I2240" t="s">
        <v>6795</v>
      </c>
      <c r="J2240">
        <v>6788</v>
      </c>
      <c r="K2240" t="s">
        <v>6793</v>
      </c>
      <c r="L2240">
        <v>1560</v>
      </c>
      <c r="M2240">
        <v>520</v>
      </c>
      <c r="N2240">
        <v>10516.971</v>
      </c>
      <c r="O2240">
        <v>3.5</v>
      </c>
      <c r="P2240">
        <v>7.4999999999999997E-2</v>
      </c>
    </row>
    <row r="2241" spans="1:16" x14ac:dyDescent="0.2">
      <c r="A2241" t="s">
        <v>6796</v>
      </c>
      <c r="B2241">
        <v>0.154969269118338</v>
      </c>
      <c r="C2241">
        <v>13.9697310957679</v>
      </c>
      <c r="D2241">
        <v>0.85499824035826899</v>
      </c>
      <c r="E2241">
        <v>0.42275487573315401</v>
      </c>
      <c r="F2241">
        <v>0.99916976934644897</v>
      </c>
      <c r="G2241">
        <v>-4.6284867823590199</v>
      </c>
      <c r="H2241" t="s">
        <v>6797</v>
      </c>
      <c r="I2241" t="s">
        <v>6798</v>
      </c>
      <c r="J2241">
        <v>6811</v>
      </c>
      <c r="K2241" t="s">
        <v>6796</v>
      </c>
      <c r="L2241">
        <v>1068</v>
      </c>
      <c r="M2241">
        <v>356</v>
      </c>
      <c r="N2241">
        <v>16257.488499999999</v>
      </c>
      <c r="O2241">
        <v>6</v>
      </c>
      <c r="P2241">
        <v>0.26685393258426998</v>
      </c>
    </row>
    <row r="2242" spans="1:16" x14ac:dyDescent="0.2">
      <c r="A2242" t="s">
        <v>6799</v>
      </c>
      <c r="B2242">
        <v>-3.0895050162190098E-2</v>
      </c>
      <c r="C2242">
        <v>17.0523590472616</v>
      </c>
      <c r="D2242">
        <v>-0.210393545499718</v>
      </c>
      <c r="E2242">
        <v>0.839762112906978</v>
      </c>
      <c r="F2242">
        <v>0.99916976934644897</v>
      </c>
      <c r="G2242">
        <v>-4.6974983649244004</v>
      </c>
      <c r="H2242" t="s">
        <v>6800</v>
      </c>
      <c r="I2242" t="s">
        <v>6801</v>
      </c>
      <c r="J2242">
        <v>5708</v>
      </c>
      <c r="K2242" t="s">
        <v>6799</v>
      </c>
      <c r="L2242">
        <v>2727</v>
      </c>
      <c r="M2242">
        <v>909</v>
      </c>
      <c r="N2242">
        <v>132987.29</v>
      </c>
      <c r="O2242">
        <v>74</v>
      </c>
      <c r="P2242">
        <v>0.84323432343234295</v>
      </c>
    </row>
    <row r="2243" spans="1:16" x14ac:dyDescent="0.2">
      <c r="A2243" t="s">
        <v>6802</v>
      </c>
      <c r="B2243">
        <v>4.9624337997036201E-2</v>
      </c>
      <c r="C2243">
        <v>14.075765057593699</v>
      </c>
      <c r="D2243">
        <v>0.28789021151386601</v>
      </c>
      <c r="E2243">
        <v>0.78233579856886404</v>
      </c>
      <c r="F2243">
        <v>0.99916976934644897</v>
      </c>
      <c r="G2243">
        <v>-4.6932746852398601</v>
      </c>
      <c r="H2243" t="s">
        <v>6803</v>
      </c>
      <c r="I2243" t="s">
        <v>6804</v>
      </c>
      <c r="J2243">
        <v>1662</v>
      </c>
      <c r="K2243" t="s">
        <v>6802</v>
      </c>
      <c r="L2243">
        <v>2778</v>
      </c>
      <c r="M2243">
        <v>926</v>
      </c>
      <c r="N2243">
        <v>16433.0095</v>
      </c>
      <c r="O2243">
        <v>23</v>
      </c>
      <c r="P2243">
        <v>0.33207343412527002</v>
      </c>
    </row>
    <row r="2244" spans="1:16" x14ac:dyDescent="0.2">
      <c r="A2244" t="s">
        <v>6805</v>
      </c>
      <c r="B2244">
        <v>3.2687666262091901E-2</v>
      </c>
      <c r="C2244">
        <v>12.1512894841176</v>
      </c>
      <c r="D2244">
        <v>9.4333221665009306E-2</v>
      </c>
      <c r="E2244">
        <v>0.92766815262403901</v>
      </c>
      <c r="F2244">
        <v>0.99916976934644897</v>
      </c>
      <c r="G2244">
        <v>-4.7014061847864204</v>
      </c>
      <c r="H2244" t="s">
        <v>6806</v>
      </c>
      <c r="I2244" t="s">
        <v>6807</v>
      </c>
      <c r="J2244">
        <v>5611</v>
      </c>
      <c r="K2244" t="s">
        <v>6805</v>
      </c>
      <c r="L2244">
        <v>1515</v>
      </c>
      <c r="M2244">
        <v>505</v>
      </c>
      <c r="N2244">
        <v>3902.2525000000001</v>
      </c>
      <c r="O2244">
        <v>2</v>
      </c>
      <c r="P2244">
        <v>9.1089108910891101E-2</v>
      </c>
    </row>
    <row r="2245" spans="1:16" x14ac:dyDescent="0.2">
      <c r="A2245" t="s">
        <v>6808</v>
      </c>
      <c r="B2245">
        <v>0.13212452699784</v>
      </c>
      <c r="C2245">
        <v>13.052297585609001</v>
      </c>
      <c r="D2245">
        <v>0.48405831633462898</v>
      </c>
      <c r="E2245">
        <v>0.64412534201102101</v>
      </c>
      <c r="F2245">
        <v>0.99916976934644897</v>
      </c>
      <c r="G2245">
        <v>-4.6771323543900696</v>
      </c>
      <c r="H2245" t="s">
        <v>6809</v>
      </c>
      <c r="I2245" t="s">
        <v>6810</v>
      </c>
      <c r="J2245">
        <v>4832</v>
      </c>
      <c r="K2245" t="s">
        <v>6808</v>
      </c>
      <c r="L2245">
        <v>510</v>
      </c>
      <c r="M2245">
        <v>170</v>
      </c>
      <c r="N2245">
        <v>8901.6740000000009</v>
      </c>
      <c r="O2245">
        <v>5</v>
      </c>
      <c r="P2245">
        <v>0.38235294117647101</v>
      </c>
    </row>
    <row r="2246" spans="1:16" x14ac:dyDescent="0.2">
      <c r="A2246" t="s">
        <v>6811</v>
      </c>
      <c r="B2246">
        <v>0.380961344967439</v>
      </c>
      <c r="C2246">
        <v>16.3942079968744</v>
      </c>
      <c r="D2246">
        <v>0.94602846258874296</v>
      </c>
      <c r="E2246">
        <v>0.37775371399055302</v>
      </c>
      <c r="F2246">
        <v>0.99916976934644897</v>
      </c>
      <c r="G2246">
        <v>-4.6137331974729499</v>
      </c>
      <c r="H2246" t="s">
        <v>6812</v>
      </c>
      <c r="I2246" t="s">
        <v>6813</v>
      </c>
      <c r="J2246">
        <v>8683</v>
      </c>
      <c r="K2246" t="s">
        <v>6811</v>
      </c>
      <c r="L2246">
        <v>666</v>
      </c>
      <c r="M2246">
        <v>222</v>
      </c>
      <c r="N2246">
        <v>91507.785000000003</v>
      </c>
      <c r="O2246">
        <v>11.5</v>
      </c>
      <c r="P2246">
        <v>0.58558558558558604</v>
      </c>
    </row>
    <row r="2247" spans="1:16" x14ac:dyDescent="0.2">
      <c r="A2247" t="s">
        <v>6814</v>
      </c>
      <c r="B2247">
        <v>0.27409553492259597</v>
      </c>
      <c r="C2247">
        <v>15.0816819152226</v>
      </c>
      <c r="D2247">
        <v>0.58709603573303404</v>
      </c>
      <c r="E2247">
        <v>0.57682810706277499</v>
      </c>
      <c r="F2247">
        <v>0.99916976934644897</v>
      </c>
      <c r="G2247">
        <v>-4.6657731031947396</v>
      </c>
      <c r="H2247" t="s">
        <v>6815</v>
      </c>
      <c r="I2247" t="s">
        <v>6816</v>
      </c>
      <c r="J2247">
        <v>6430</v>
      </c>
      <c r="K2247" t="s">
        <v>6814</v>
      </c>
      <c r="L2247">
        <v>819</v>
      </c>
      <c r="M2247">
        <v>273</v>
      </c>
      <c r="N2247">
        <v>36377.932999999997</v>
      </c>
      <c r="O2247">
        <v>6.5</v>
      </c>
      <c r="P2247">
        <v>0.26190476190476197</v>
      </c>
    </row>
    <row r="2248" spans="1:16" x14ac:dyDescent="0.2">
      <c r="A2248" t="s">
        <v>6817</v>
      </c>
      <c r="B2248">
        <v>0.38933243705286802</v>
      </c>
      <c r="C2248">
        <v>17.471130468978401</v>
      </c>
      <c r="D2248">
        <v>0.64402330648966499</v>
      </c>
      <c r="E2248">
        <v>0.54147035401111698</v>
      </c>
      <c r="F2248">
        <v>0.99916976934644897</v>
      </c>
      <c r="G2248">
        <v>-4.6587299398422699</v>
      </c>
      <c r="H2248" t="s">
        <v>6818</v>
      </c>
      <c r="I2248" t="s">
        <v>6819</v>
      </c>
      <c r="J2248">
        <v>6431</v>
      </c>
      <c r="K2248" t="s">
        <v>6817</v>
      </c>
      <c r="L2248">
        <v>1035</v>
      </c>
      <c r="M2248">
        <v>345</v>
      </c>
      <c r="N2248">
        <v>178686.54500000001</v>
      </c>
      <c r="O2248">
        <v>14</v>
      </c>
      <c r="P2248">
        <v>0.42028985507246402</v>
      </c>
    </row>
    <row r="2249" spans="1:16" x14ac:dyDescent="0.2">
      <c r="A2249" t="s">
        <v>6820</v>
      </c>
      <c r="B2249">
        <v>7.9826132593812105E-2</v>
      </c>
      <c r="C2249">
        <v>13.9894177576679</v>
      </c>
      <c r="D2249">
        <v>0.26165632855937199</v>
      </c>
      <c r="E2249">
        <v>0.80163165511228096</v>
      </c>
      <c r="F2249">
        <v>0.99916976934644897</v>
      </c>
      <c r="G2249">
        <v>-4.6948463441528103</v>
      </c>
      <c r="H2249" t="s">
        <v>6821</v>
      </c>
      <c r="I2249" t="s">
        <v>6822</v>
      </c>
      <c r="J2249">
        <v>4085</v>
      </c>
      <c r="K2249" t="s">
        <v>6820</v>
      </c>
      <c r="L2249">
        <v>618</v>
      </c>
      <c r="M2249">
        <v>206</v>
      </c>
      <c r="N2249">
        <v>14224.933499999999</v>
      </c>
      <c r="O2249">
        <v>5.5</v>
      </c>
      <c r="P2249">
        <v>0.33980582524271802</v>
      </c>
    </row>
    <row r="2250" spans="1:16" x14ac:dyDescent="0.2">
      <c r="A2250" t="s">
        <v>6823</v>
      </c>
      <c r="B2250">
        <v>0.23397182275363401</v>
      </c>
      <c r="C2250">
        <v>16.816380406302098</v>
      </c>
      <c r="D2250">
        <v>0.97344966311233505</v>
      </c>
      <c r="E2250">
        <v>0.36493744173055098</v>
      </c>
      <c r="F2250">
        <v>0.99916976934644897</v>
      </c>
      <c r="G2250">
        <v>-4.6091217968524703</v>
      </c>
      <c r="H2250" t="s">
        <v>6824</v>
      </c>
      <c r="I2250" t="s">
        <v>6825</v>
      </c>
      <c r="J2250">
        <v>10155</v>
      </c>
      <c r="K2250" t="s">
        <v>6823</v>
      </c>
      <c r="L2250">
        <v>2508</v>
      </c>
      <c r="M2250">
        <v>836</v>
      </c>
      <c r="N2250">
        <v>118579.705</v>
      </c>
      <c r="O2250">
        <v>38</v>
      </c>
      <c r="P2250">
        <v>0.65968899521531099</v>
      </c>
    </row>
    <row r="2251" spans="1:16" x14ac:dyDescent="0.2">
      <c r="A2251" t="s">
        <v>6826</v>
      </c>
      <c r="B2251">
        <v>0.21543423011627999</v>
      </c>
      <c r="C2251">
        <v>18.6005134497507</v>
      </c>
      <c r="D2251">
        <v>0.99677601637111701</v>
      </c>
      <c r="E2251">
        <v>0.35430266227902402</v>
      </c>
      <c r="F2251">
        <v>0.99916976934644897</v>
      </c>
      <c r="G2251">
        <v>-4.6051434646741001</v>
      </c>
      <c r="H2251" t="s">
        <v>6827</v>
      </c>
      <c r="I2251" t="s">
        <v>6828</v>
      </c>
      <c r="J2251">
        <v>10202</v>
      </c>
      <c r="K2251" t="s">
        <v>6826</v>
      </c>
      <c r="L2251">
        <v>903</v>
      </c>
      <c r="M2251">
        <v>301</v>
      </c>
      <c r="N2251">
        <v>424857.29499999998</v>
      </c>
      <c r="O2251">
        <v>19</v>
      </c>
      <c r="P2251">
        <v>0.85049833887043202</v>
      </c>
    </row>
    <row r="2252" spans="1:16" x14ac:dyDescent="0.2">
      <c r="A2252" t="s">
        <v>6829</v>
      </c>
      <c r="B2252">
        <v>0.26169778618994999</v>
      </c>
      <c r="C2252">
        <v>12.4782329278839</v>
      </c>
      <c r="D2252">
        <v>1.5182955290947999</v>
      </c>
      <c r="E2252">
        <v>0.17568677364847801</v>
      </c>
      <c r="F2252">
        <v>0.99916976934644897</v>
      </c>
      <c r="G2252">
        <v>-4.5077257460594504</v>
      </c>
      <c r="H2252" t="s">
        <v>6830</v>
      </c>
      <c r="I2252" t="s">
        <v>6831</v>
      </c>
      <c r="J2252">
        <v>6809</v>
      </c>
      <c r="K2252" t="s">
        <v>6829</v>
      </c>
      <c r="L2252">
        <v>870</v>
      </c>
      <c r="M2252">
        <v>290</v>
      </c>
      <c r="N2252">
        <v>5749.4263000000001</v>
      </c>
      <c r="O2252">
        <v>3.5</v>
      </c>
      <c r="P2252">
        <v>0.201724137931034</v>
      </c>
    </row>
    <row r="2253" spans="1:16" x14ac:dyDescent="0.2">
      <c r="A2253" t="s">
        <v>6832</v>
      </c>
      <c r="B2253">
        <v>4.3421746605634602E-2</v>
      </c>
      <c r="C2253">
        <v>16.916717239605301</v>
      </c>
      <c r="D2253">
        <v>0.22638608781831901</v>
      </c>
      <c r="E2253">
        <v>0.82781060229338399</v>
      </c>
      <c r="F2253">
        <v>0.99916976934644897</v>
      </c>
      <c r="G2253">
        <v>-4.6967310200770003</v>
      </c>
      <c r="H2253" t="s">
        <v>6833</v>
      </c>
      <c r="I2253" t="s">
        <v>6834</v>
      </c>
      <c r="J2253">
        <v>10146</v>
      </c>
      <c r="K2253" t="s">
        <v>6832</v>
      </c>
      <c r="L2253">
        <v>1431</v>
      </c>
      <c r="M2253">
        <v>477</v>
      </c>
      <c r="N2253">
        <v>128975.94</v>
      </c>
      <c r="O2253">
        <v>31</v>
      </c>
      <c r="P2253">
        <v>0.74423480083857396</v>
      </c>
    </row>
    <row r="2254" spans="1:16" x14ac:dyDescent="0.2">
      <c r="A2254" t="s">
        <v>6835</v>
      </c>
      <c r="B2254">
        <v>-9.7322087869777404E-2</v>
      </c>
      <c r="C2254">
        <v>12.1018744357551</v>
      </c>
      <c r="D2254">
        <v>-0.42996061049815898</v>
      </c>
      <c r="E2254">
        <v>0.68102953099998398</v>
      </c>
      <c r="F2254">
        <v>0.99916976934644897</v>
      </c>
      <c r="G2254">
        <v>-4.6823308696450896</v>
      </c>
      <c r="H2254" t="s">
        <v>6836</v>
      </c>
      <c r="I2254" t="s">
        <v>6837</v>
      </c>
      <c r="J2254">
        <v>8514</v>
      </c>
      <c r="K2254" t="s">
        <v>6835</v>
      </c>
      <c r="L2254">
        <v>1248</v>
      </c>
      <c r="M2254">
        <v>416</v>
      </c>
      <c r="N2254">
        <v>4906.3253000000004</v>
      </c>
      <c r="O2254">
        <v>1.5</v>
      </c>
      <c r="P2254">
        <v>8.2932692307692304E-2</v>
      </c>
    </row>
    <row r="2255" spans="1:16" x14ac:dyDescent="0.2">
      <c r="A2255" t="s">
        <v>6838</v>
      </c>
      <c r="B2255">
        <v>0.21372601623551199</v>
      </c>
      <c r="C2255">
        <v>14.021871636678201</v>
      </c>
      <c r="D2255">
        <v>0.63122527259209904</v>
      </c>
      <c r="E2255">
        <v>0.54930116089166103</v>
      </c>
      <c r="F2255">
        <v>0.99916976934644897</v>
      </c>
      <c r="G2255">
        <v>-4.6603585602804696</v>
      </c>
      <c r="H2255" t="s">
        <v>6839</v>
      </c>
      <c r="I2255" t="s">
        <v>6840</v>
      </c>
      <c r="J2255">
        <v>5754</v>
      </c>
      <c r="K2255" t="s">
        <v>6838</v>
      </c>
      <c r="L2255">
        <v>3237</v>
      </c>
      <c r="M2255">
        <v>1079</v>
      </c>
      <c r="N2255">
        <v>17348.1705</v>
      </c>
      <c r="O2255">
        <v>8</v>
      </c>
      <c r="P2255">
        <v>0.13762743280815601</v>
      </c>
    </row>
    <row r="2256" spans="1:16" x14ac:dyDescent="0.2">
      <c r="A2256" t="s">
        <v>6841</v>
      </c>
      <c r="B2256">
        <v>-6.0857479877736197E-3</v>
      </c>
      <c r="C2256">
        <v>13.5036422022255</v>
      </c>
      <c r="D2256">
        <v>-4.2821125241612502E-2</v>
      </c>
      <c r="E2256">
        <v>0.96712151860692797</v>
      </c>
      <c r="F2256">
        <v>0.99916976934644897</v>
      </c>
      <c r="G2256">
        <v>-4.7021914126517199</v>
      </c>
      <c r="H2256" t="s">
        <v>6842</v>
      </c>
      <c r="I2256" t="s">
        <v>6843</v>
      </c>
      <c r="J2256">
        <v>6502</v>
      </c>
      <c r="K2256" t="s">
        <v>6841</v>
      </c>
      <c r="L2256">
        <v>1377</v>
      </c>
      <c r="M2256">
        <v>459</v>
      </c>
      <c r="N2256">
        <v>11631.771500000001</v>
      </c>
      <c r="O2256">
        <v>6</v>
      </c>
      <c r="P2256">
        <v>0.17864923747276701</v>
      </c>
    </row>
    <row r="2257" spans="1:16" x14ac:dyDescent="0.2">
      <c r="A2257" t="s">
        <v>6844</v>
      </c>
      <c r="B2257">
        <v>-5.5387055508102599E-2</v>
      </c>
      <c r="C2257">
        <v>15.934956394251699</v>
      </c>
      <c r="D2257">
        <v>-0.25210109051671997</v>
      </c>
      <c r="E2257">
        <v>0.80869824866764695</v>
      </c>
      <c r="F2257">
        <v>0.99916976934644897</v>
      </c>
      <c r="G2257">
        <v>-4.6953829287700097</v>
      </c>
      <c r="H2257" t="s">
        <v>6845</v>
      </c>
      <c r="I2257" t="s">
        <v>6846</v>
      </c>
      <c r="J2257">
        <v>8761</v>
      </c>
      <c r="K2257" t="s">
        <v>6844</v>
      </c>
      <c r="L2257">
        <v>1983</v>
      </c>
      <c r="M2257">
        <v>661</v>
      </c>
      <c r="N2257">
        <v>61256.394500000002</v>
      </c>
      <c r="O2257">
        <v>22.5</v>
      </c>
      <c r="P2257">
        <v>0.41301059001512902</v>
      </c>
    </row>
    <row r="2258" spans="1:16" x14ac:dyDescent="0.2">
      <c r="A2258" t="s">
        <v>6847</v>
      </c>
      <c r="B2258">
        <v>-0.15237473626509301</v>
      </c>
      <c r="C2258">
        <v>11.9840409266818</v>
      </c>
      <c r="D2258">
        <v>-0.658023719349773</v>
      </c>
      <c r="E2258">
        <v>0.53298364550019905</v>
      </c>
      <c r="F2258">
        <v>0.99916976934644897</v>
      </c>
      <c r="G2258">
        <v>-4.65691905523488</v>
      </c>
      <c r="H2258" t="s">
        <v>6848</v>
      </c>
      <c r="I2258" t="s">
        <v>6849</v>
      </c>
      <c r="J2258">
        <v>472</v>
      </c>
      <c r="K2258" t="s">
        <v>6847</v>
      </c>
      <c r="L2258">
        <v>9171</v>
      </c>
      <c r="M2258">
        <v>3057</v>
      </c>
      <c r="N2258">
        <v>4213.9326499999997</v>
      </c>
      <c r="O2258">
        <v>6</v>
      </c>
      <c r="P2258">
        <v>2.61694471704285E-2</v>
      </c>
    </row>
    <row r="2259" spans="1:16" x14ac:dyDescent="0.2">
      <c r="A2259" t="s">
        <v>6850</v>
      </c>
      <c r="B2259">
        <v>1.08077445999394</v>
      </c>
      <c r="C2259">
        <v>12.1016576074725</v>
      </c>
      <c r="D2259">
        <v>2.7850852116206299</v>
      </c>
      <c r="E2259">
        <v>2.9040158456118698E-2</v>
      </c>
      <c r="F2259">
        <v>0.99916976934644897</v>
      </c>
      <c r="G2259">
        <v>-4.2851243818178597</v>
      </c>
      <c r="H2259" t="s">
        <v>6851</v>
      </c>
      <c r="I2259" t="s">
        <v>6852</v>
      </c>
      <c r="J2259">
        <v>2887</v>
      </c>
      <c r="K2259" t="s">
        <v>6850</v>
      </c>
      <c r="L2259">
        <v>1899</v>
      </c>
      <c r="M2259">
        <v>633</v>
      </c>
      <c r="N2259">
        <v>4406.1210499999997</v>
      </c>
      <c r="O2259">
        <v>2</v>
      </c>
      <c r="P2259">
        <v>6.0821484992101098E-2</v>
      </c>
    </row>
    <row r="2260" spans="1:16" x14ac:dyDescent="0.2">
      <c r="A2260" t="s">
        <v>6853</v>
      </c>
      <c r="B2260">
        <v>-2.3378802076960501E-2</v>
      </c>
      <c r="C2260">
        <v>13.400573075577499</v>
      </c>
      <c r="D2260">
        <v>-0.124230723189155</v>
      </c>
      <c r="E2260">
        <v>0.90486282645970395</v>
      </c>
      <c r="F2260">
        <v>0.99916976934644897</v>
      </c>
      <c r="G2260">
        <v>-4.7006812888748497</v>
      </c>
      <c r="H2260" t="s">
        <v>6854</v>
      </c>
      <c r="I2260" t="s">
        <v>6855</v>
      </c>
      <c r="J2260">
        <v>24138</v>
      </c>
      <c r="K2260" t="s">
        <v>6853</v>
      </c>
      <c r="L2260">
        <v>1449</v>
      </c>
      <c r="M2260">
        <v>483</v>
      </c>
      <c r="N2260">
        <v>10902.934999999999</v>
      </c>
      <c r="O2260">
        <v>6</v>
      </c>
      <c r="P2260">
        <v>0.19047619047618999</v>
      </c>
    </row>
    <row r="2261" spans="1:16" x14ac:dyDescent="0.2">
      <c r="A2261" t="s">
        <v>6856</v>
      </c>
      <c r="B2261">
        <v>-7.1519117022504006E-2</v>
      </c>
      <c r="C2261">
        <v>12.269696750981799</v>
      </c>
      <c r="D2261">
        <v>-0.356675134408938</v>
      </c>
      <c r="E2261">
        <v>0.73255983688613402</v>
      </c>
      <c r="F2261">
        <v>0.99916976934644897</v>
      </c>
      <c r="G2261">
        <v>-4.6884798340655101</v>
      </c>
      <c r="H2261" t="s">
        <v>6857</v>
      </c>
      <c r="I2261" t="s">
        <v>6858</v>
      </c>
      <c r="J2261">
        <v>9112</v>
      </c>
      <c r="K2261" t="s">
        <v>6856</v>
      </c>
      <c r="L2261">
        <v>2148</v>
      </c>
      <c r="M2261">
        <v>716</v>
      </c>
      <c r="N2261">
        <v>4701.8928500000002</v>
      </c>
      <c r="O2261">
        <v>3</v>
      </c>
      <c r="P2261">
        <v>4.88826815642458E-2</v>
      </c>
    </row>
    <row r="2262" spans="1:16" x14ac:dyDescent="0.2">
      <c r="A2262" t="s">
        <v>6859</v>
      </c>
      <c r="B2262">
        <v>0.101356667807604</v>
      </c>
      <c r="C2262">
        <v>16.4065231399567</v>
      </c>
      <c r="D2262">
        <v>0.75593010359021695</v>
      </c>
      <c r="E2262">
        <v>0.47602191567435798</v>
      </c>
      <c r="F2262">
        <v>0.99916976934644897</v>
      </c>
      <c r="G2262">
        <v>-4.64344253028914</v>
      </c>
      <c r="H2262" t="s">
        <v>6860</v>
      </c>
      <c r="I2262" t="s">
        <v>6861</v>
      </c>
      <c r="J2262">
        <v>8668</v>
      </c>
      <c r="K2262" t="s">
        <v>6859</v>
      </c>
      <c r="L2262">
        <v>1317</v>
      </c>
      <c r="M2262">
        <v>439</v>
      </c>
      <c r="N2262">
        <v>84764.464999999997</v>
      </c>
      <c r="O2262">
        <v>25</v>
      </c>
      <c r="P2262">
        <v>0.61389521640091105</v>
      </c>
    </row>
    <row r="2263" spans="1:16" x14ac:dyDescent="0.2">
      <c r="A2263" t="s">
        <v>6862</v>
      </c>
      <c r="B2263">
        <v>-0.81864644070193304</v>
      </c>
      <c r="C2263">
        <v>10.8375171923267</v>
      </c>
      <c r="D2263">
        <v>-1.9347063938918401</v>
      </c>
      <c r="E2263">
        <v>9.7173692501998393E-2</v>
      </c>
      <c r="F2263">
        <v>0.99916976934644897</v>
      </c>
      <c r="G2263">
        <v>-4.4276187882483597</v>
      </c>
      <c r="H2263" t="s">
        <v>6863</v>
      </c>
      <c r="I2263" t="s">
        <v>6864</v>
      </c>
      <c r="J2263">
        <v>23421</v>
      </c>
      <c r="K2263" t="s">
        <v>6862</v>
      </c>
      <c r="L2263">
        <v>651</v>
      </c>
      <c r="M2263">
        <v>217</v>
      </c>
      <c r="N2263">
        <v>1725.5107499999999</v>
      </c>
      <c r="O2263">
        <v>1</v>
      </c>
      <c r="P2263">
        <v>7.3732718894009203E-2</v>
      </c>
    </row>
    <row r="2264" spans="1:16" x14ac:dyDescent="0.2">
      <c r="A2264" t="s">
        <v>6865</v>
      </c>
      <c r="B2264">
        <v>4.8990429978438499E-2</v>
      </c>
      <c r="C2264">
        <v>13.2129196456185</v>
      </c>
      <c r="D2264">
        <v>0.36737565988410897</v>
      </c>
      <c r="E2264">
        <v>0.72493335857755203</v>
      </c>
      <c r="F2264">
        <v>0.99916976934644897</v>
      </c>
      <c r="G2264">
        <v>-4.6876478555916004</v>
      </c>
      <c r="H2264" t="s">
        <v>6866</v>
      </c>
      <c r="I2264" t="s">
        <v>6867</v>
      </c>
      <c r="J2264">
        <v>23759</v>
      </c>
      <c r="K2264" t="s">
        <v>6865</v>
      </c>
      <c r="L2264">
        <v>1845</v>
      </c>
      <c r="M2264">
        <v>615</v>
      </c>
      <c r="N2264">
        <v>9391.4830000000002</v>
      </c>
      <c r="O2264">
        <v>8</v>
      </c>
      <c r="P2264">
        <v>0.22764227642276399</v>
      </c>
    </row>
    <row r="2265" spans="1:16" x14ac:dyDescent="0.2">
      <c r="A2265" t="s">
        <v>6868</v>
      </c>
      <c r="B2265">
        <v>-0.12751919311510901</v>
      </c>
      <c r="C2265">
        <v>16.716998664514101</v>
      </c>
      <c r="D2265">
        <v>-0.73726904247988301</v>
      </c>
      <c r="E2265">
        <v>0.48655186899678499</v>
      </c>
      <c r="F2265">
        <v>0.99916976934644897</v>
      </c>
      <c r="G2265">
        <v>-4.6461166289051503</v>
      </c>
      <c r="H2265" t="s">
        <v>6869</v>
      </c>
      <c r="I2265" t="s">
        <v>6870</v>
      </c>
      <c r="J2265">
        <v>5527</v>
      </c>
      <c r="K2265" t="s">
        <v>6868</v>
      </c>
      <c r="L2265">
        <v>1740</v>
      </c>
      <c r="M2265">
        <v>580</v>
      </c>
      <c r="N2265">
        <v>103816.96799999999</v>
      </c>
      <c r="O2265">
        <v>5</v>
      </c>
      <c r="P2265">
        <v>0.13793103448275901</v>
      </c>
    </row>
    <row r="2266" spans="1:16" x14ac:dyDescent="0.2">
      <c r="A2266" t="s">
        <v>6871</v>
      </c>
      <c r="B2266">
        <v>-0.224602242123387</v>
      </c>
      <c r="C2266">
        <v>15.0911657594948</v>
      </c>
      <c r="D2266">
        <v>-1.52423750765656</v>
      </c>
      <c r="E2266">
        <v>0.17423029743617</v>
      </c>
      <c r="F2266">
        <v>0.99916976934644897</v>
      </c>
      <c r="G2266">
        <v>-4.5065693831680802</v>
      </c>
      <c r="H2266" t="s">
        <v>6872</v>
      </c>
      <c r="I2266" t="s">
        <v>6873</v>
      </c>
      <c r="J2266">
        <v>1487</v>
      </c>
      <c r="K2266" t="s">
        <v>6871</v>
      </c>
      <c r="L2266">
        <v>1323</v>
      </c>
      <c r="M2266">
        <v>441</v>
      </c>
      <c r="N2266">
        <v>34134.138500000001</v>
      </c>
      <c r="O2266">
        <v>9.5</v>
      </c>
      <c r="P2266">
        <v>0.365079365079365</v>
      </c>
    </row>
    <row r="2267" spans="1:16" x14ac:dyDescent="0.2">
      <c r="A2267" t="s">
        <v>6874</v>
      </c>
      <c r="B2267">
        <v>-9.1816989909524693E-2</v>
      </c>
      <c r="C2267">
        <v>16.5516135772206</v>
      </c>
      <c r="D2267">
        <v>-0.19992404816430401</v>
      </c>
      <c r="E2267">
        <v>0.84761134661236803</v>
      </c>
      <c r="F2267">
        <v>0.99916976934644897</v>
      </c>
      <c r="G2267">
        <v>-4.6979710032902604</v>
      </c>
      <c r="H2267" t="s">
        <v>6875</v>
      </c>
      <c r="I2267" t="s">
        <v>6876</v>
      </c>
      <c r="J2267">
        <v>7335</v>
      </c>
      <c r="K2267" t="s">
        <v>6874</v>
      </c>
      <c r="L2267">
        <v>513</v>
      </c>
      <c r="M2267">
        <v>171</v>
      </c>
      <c r="N2267">
        <v>80181.205000000002</v>
      </c>
      <c r="O2267">
        <v>11.5</v>
      </c>
      <c r="P2267">
        <v>0.70760233918128701</v>
      </c>
    </row>
    <row r="2268" spans="1:16" x14ac:dyDescent="0.2">
      <c r="A2268" t="s">
        <v>6877</v>
      </c>
      <c r="B2268">
        <v>-0.263761155226097</v>
      </c>
      <c r="C2268">
        <v>15.0475810356058</v>
      </c>
      <c r="D2268">
        <v>-1.5635574465149999</v>
      </c>
      <c r="E2268">
        <v>0.16487100018878301</v>
      </c>
      <c r="F2268">
        <v>0.99916976934644897</v>
      </c>
      <c r="G2268">
        <v>-4.4989151372703802</v>
      </c>
      <c r="H2268" t="s">
        <v>6878</v>
      </c>
      <c r="I2268" t="s">
        <v>6879</v>
      </c>
      <c r="J2268">
        <v>740</v>
      </c>
      <c r="K2268" t="s">
        <v>6877</v>
      </c>
      <c r="L2268">
        <v>501</v>
      </c>
      <c r="M2268">
        <v>167</v>
      </c>
      <c r="N2268">
        <v>32248.379499999999</v>
      </c>
      <c r="O2268">
        <v>2</v>
      </c>
      <c r="P2268">
        <v>0.155688622754491</v>
      </c>
    </row>
    <row r="2269" spans="1:16" x14ac:dyDescent="0.2">
      <c r="A2269" t="s">
        <v>6880</v>
      </c>
      <c r="B2269">
        <v>-1.26671432336352E-2</v>
      </c>
      <c r="C2269">
        <v>15.105737011549</v>
      </c>
      <c r="D2269">
        <v>-8.5969795230121507E-2</v>
      </c>
      <c r="E2269">
        <v>0.93406190966738301</v>
      </c>
      <c r="F2269">
        <v>0.99916976934644897</v>
      </c>
      <c r="G2269">
        <v>-4.7015736524863501</v>
      </c>
      <c r="H2269" t="s">
        <v>6881</v>
      </c>
      <c r="I2269" t="s">
        <v>6882</v>
      </c>
      <c r="J2269">
        <v>1781</v>
      </c>
      <c r="K2269" t="s">
        <v>6880</v>
      </c>
      <c r="L2269">
        <v>1917</v>
      </c>
      <c r="M2269">
        <v>639</v>
      </c>
      <c r="N2269">
        <v>34996.438000000002</v>
      </c>
      <c r="O2269">
        <v>14.5</v>
      </c>
      <c r="P2269">
        <v>0.41940532081377202</v>
      </c>
    </row>
    <row r="2270" spans="1:16" x14ac:dyDescent="0.2">
      <c r="A2270" t="s">
        <v>6883</v>
      </c>
      <c r="B2270">
        <v>0.44182834042494101</v>
      </c>
      <c r="C2270">
        <v>11.1162582902959</v>
      </c>
      <c r="D2270">
        <v>1.65014609877868</v>
      </c>
      <c r="E2270">
        <v>0.145893068345676</v>
      </c>
      <c r="F2270">
        <v>0.99916976934644897</v>
      </c>
      <c r="G2270">
        <v>-4.4820741697882696</v>
      </c>
      <c r="H2270" t="s">
        <v>6884</v>
      </c>
      <c r="I2270" t="s">
        <v>6885</v>
      </c>
      <c r="J2270">
        <v>4998</v>
      </c>
      <c r="K2270" t="s">
        <v>6883</v>
      </c>
      <c r="L2270">
        <v>2586</v>
      </c>
      <c r="M2270">
        <v>862</v>
      </c>
      <c r="N2270">
        <v>2417.2190000000001</v>
      </c>
      <c r="O2270">
        <v>2</v>
      </c>
      <c r="P2270">
        <v>3.1322505800464001E-2</v>
      </c>
    </row>
    <row r="2271" spans="1:16" x14ac:dyDescent="0.2">
      <c r="A2271" t="s">
        <v>6886</v>
      </c>
      <c r="B2271">
        <v>0.27967267825387399</v>
      </c>
      <c r="C2271">
        <v>14.7624801184591</v>
      </c>
      <c r="D2271">
        <v>0.75144860676168401</v>
      </c>
      <c r="E2271">
        <v>0.47853648087553902</v>
      </c>
      <c r="F2271">
        <v>0.99916976934644897</v>
      </c>
      <c r="G2271">
        <v>-4.6440890676977897</v>
      </c>
      <c r="H2271" t="s">
        <v>6887</v>
      </c>
      <c r="I2271" t="s">
        <v>6888</v>
      </c>
      <c r="J2271">
        <v>4999</v>
      </c>
      <c r="K2271" t="s">
        <v>6886</v>
      </c>
      <c r="L2271">
        <v>1734</v>
      </c>
      <c r="M2271">
        <v>578</v>
      </c>
      <c r="N2271">
        <v>30176.089</v>
      </c>
      <c r="O2271">
        <v>4</v>
      </c>
      <c r="P2271">
        <v>0.12629757785467099</v>
      </c>
    </row>
    <row r="2272" spans="1:16" x14ac:dyDescent="0.2">
      <c r="A2272" t="s">
        <v>6889</v>
      </c>
      <c r="B2272">
        <v>0.35633755824450503</v>
      </c>
      <c r="C2272">
        <v>15.890069931419401</v>
      </c>
      <c r="D2272">
        <v>1.2347587461364899</v>
      </c>
      <c r="E2272">
        <v>0.25942351431512101</v>
      </c>
      <c r="F2272">
        <v>0.99916976934644897</v>
      </c>
      <c r="G2272">
        <v>-4.5621943622327903</v>
      </c>
      <c r="H2272" t="s">
        <v>6890</v>
      </c>
      <c r="I2272" t="s">
        <v>6891</v>
      </c>
      <c r="J2272">
        <v>3611</v>
      </c>
      <c r="K2272" t="s">
        <v>6889</v>
      </c>
      <c r="L2272">
        <v>1452</v>
      </c>
      <c r="M2272">
        <v>484</v>
      </c>
      <c r="N2272">
        <v>62755.167999999998</v>
      </c>
      <c r="O2272">
        <v>13.5</v>
      </c>
      <c r="P2272">
        <v>0.33161157024793397</v>
      </c>
    </row>
    <row r="2273" spans="1:16" x14ac:dyDescent="0.2">
      <c r="A2273" t="s">
        <v>6892</v>
      </c>
      <c r="B2273">
        <v>0.26456202235752002</v>
      </c>
      <c r="C2273">
        <v>15.314119876353001</v>
      </c>
      <c r="D2273">
        <v>1.33464224224154</v>
      </c>
      <c r="E2273">
        <v>0.226567603490956</v>
      </c>
      <c r="F2273">
        <v>0.99916976934644897</v>
      </c>
      <c r="G2273">
        <v>-4.5432483225965603</v>
      </c>
      <c r="H2273" t="s">
        <v>6893</v>
      </c>
      <c r="I2273" t="s">
        <v>6894</v>
      </c>
      <c r="J2273">
        <v>23530</v>
      </c>
      <c r="K2273" t="s">
        <v>6892</v>
      </c>
      <c r="L2273">
        <v>3261</v>
      </c>
      <c r="M2273">
        <v>1087</v>
      </c>
      <c r="N2273">
        <v>43615.837</v>
      </c>
      <c r="O2273">
        <v>23</v>
      </c>
      <c r="P2273">
        <v>0.32934682612695498</v>
      </c>
    </row>
    <row r="2274" spans="1:16" x14ac:dyDescent="0.2">
      <c r="A2274" t="s">
        <v>6895</v>
      </c>
      <c r="B2274">
        <v>0.46370615057550801</v>
      </c>
      <c r="C2274">
        <v>14.469722354455101</v>
      </c>
      <c r="D2274">
        <v>1.26472373394269</v>
      </c>
      <c r="E2274">
        <v>0.249157495868879</v>
      </c>
      <c r="F2274">
        <v>0.99916976934644897</v>
      </c>
      <c r="G2274">
        <v>-4.5565517589702598</v>
      </c>
      <c r="H2274" t="s">
        <v>6896</v>
      </c>
      <c r="I2274" t="s">
        <v>6897</v>
      </c>
      <c r="J2274">
        <v>6645</v>
      </c>
      <c r="K2274" t="s">
        <v>6895</v>
      </c>
      <c r="L2274">
        <v>1623</v>
      </c>
      <c r="M2274">
        <v>541</v>
      </c>
      <c r="N2274">
        <v>25227.184499999999</v>
      </c>
      <c r="O2274">
        <v>4.5</v>
      </c>
      <c r="P2274">
        <v>9.0573012939001801E-2</v>
      </c>
    </row>
    <row r="2275" spans="1:16" x14ac:dyDescent="0.2">
      <c r="A2275" t="s">
        <v>6898</v>
      </c>
      <c r="B2275">
        <v>-0.18586127477571199</v>
      </c>
      <c r="C2275">
        <v>13.2021213201644</v>
      </c>
      <c r="D2275">
        <v>-0.83070916032628495</v>
      </c>
      <c r="E2275">
        <v>0.43540178123985501</v>
      </c>
      <c r="F2275">
        <v>0.99916976934644897</v>
      </c>
      <c r="G2275">
        <v>-4.6322664274414196</v>
      </c>
      <c r="H2275" t="s">
        <v>6899</v>
      </c>
      <c r="I2275" t="s">
        <v>6900</v>
      </c>
      <c r="J2275">
        <v>9360</v>
      </c>
      <c r="K2275" t="s">
        <v>6898</v>
      </c>
      <c r="L2275">
        <v>2265</v>
      </c>
      <c r="M2275">
        <v>755</v>
      </c>
      <c r="N2275">
        <v>9617.6380000000008</v>
      </c>
      <c r="O2275">
        <v>3</v>
      </c>
      <c r="P2275">
        <v>5.2980132450331098E-2</v>
      </c>
    </row>
    <row r="2276" spans="1:16" x14ac:dyDescent="0.2">
      <c r="A2276" t="s">
        <v>6901</v>
      </c>
      <c r="B2276">
        <v>0.113806229542529</v>
      </c>
      <c r="C2276">
        <v>14.9608151113865</v>
      </c>
      <c r="D2276">
        <v>0.63442442158768098</v>
      </c>
      <c r="E2276">
        <v>0.54733718203345605</v>
      </c>
      <c r="F2276">
        <v>0.99916976934644897</v>
      </c>
      <c r="G2276">
        <v>-4.6599538669444804</v>
      </c>
      <c r="H2276" t="s">
        <v>6902</v>
      </c>
      <c r="I2276" t="s">
        <v>6903</v>
      </c>
      <c r="J2276">
        <v>6949</v>
      </c>
      <c r="K2276" t="s">
        <v>6901</v>
      </c>
      <c r="L2276">
        <v>4470</v>
      </c>
      <c r="M2276">
        <v>1490</v>
      </c>
      <c r="N2276">
        <v>30909.3995</v>
      </c>
      <c r="O2276">
        <v>19</v>
      </c>
      <c r="P2276">
        <v>0.18389261744966401</v>
      </c>
    </row>
    <row r="2277" spans="1:16" x14ac:dyDescent="0.2">
      <c r="A2277" t="s">
        <v>6904</v>
      </c>
      <c r="B2277">
        <v>1.0096334740473401</v>
      </c>
      <c r="C2277">
        <v>11.0031175380569</v>
      </c>
      <c r="D2277">
        <v>0.99817737713256105</v>
      </c>
      <c r="E2277">
        <v>0.35367156798883798</v>
      </c>
      <c r="F2277">
        <v>0.99916976934644897</v>
      </c>
      <c r="G2277">
        <v>-4.60490289216402</v>
      </c>
      <c r="H2277" t="s">
        <v>6905</v>
      </c>
      <c r="I2277" t="s">
        <v>6906</v>
      </c>
      <c r="J2277">
        <v>9094</v>
      </c>
      <c r="K2277" t="s">
        <v>6904</v>
      </c>
      <c r="L2277">
        <v>723</v>
      </c>
      <c r="M2277">
        <v>241</v>
      </c>
      <c r="N2277">
        <v>3917.4747499999999</v>
      </c>
      <c r="O2277">
        <v>1</v>
      </c>
      <c r="P2277">
        <v>9.1286307053941904E-2</v>
      </c>
    </row>
    <row r="2278" spans="1:16" x14ac:dyDescent="0.2">
      <c r="A2278" t="s">
        <v>6907</v>
      </c>
      <c r="B2278">
        <v>0.10233942553985099</v>
      </c>
      <c r="C2278">
        <v>11.492771937575901</v>
      </c>
      <c r="D2278">
        <v>0.34558613721654202</v>
      </c>
      <c r="E2278">
        <v>0.74049798144694701</v>
      </c>
      <c r="F2278">
        <v>0.99916976934644897</v>
      </c>
      <c r="G2278">
        <v>-4.6893178348276798</v>
      </c>
      <c r="H2278" t="s">
        <v>6908</v>
      </c>
      <c r="I2278" t="s">
        <v>6909</v>
      </c>
      <c r="J2278">
        <v>25800</v>
      </c>
      <c r="K2278" t="s">
        <v>6907</v>
      </c>
      <c r="L2278">
        <v>2268</v>
      </c>
      <c r="M2278">
        <v>756</v>
      </c>
      <c r="N2278">
        <v>2079.1709999999998</v>
      </c>
      <c r="O2278">
        <v>1</v>
      </c>
      <c r="P2278">
        <v>1.58730158730159E-2</v>
      </c>
    </row>
    <row r="2279" spans="1:16" x14ac:dyDescent="0.2">
      <c r="A2279" t="s">
        <v>6910</v>
      </c>
      <c r="B2279">
        <v>0.21828746415078701</v>
      </c>
      <c r="C2279">
        <v>15.520138050866301</v>
      </c>
      <c r="D2279">
        <v>1.1172090688199801</v>
      </c>
      <c r="E2279">
        <v>0.303248031836927</v>
      </c>
      <c r="F2279">
        <v>0.99916976934644897</v>
      </c>
      <c r="G2279">
        <v>-4.5838840498383204</v>
      </c>
      <c r="H2279" t="s">
        <v>6911</v>
      </c>
      <c r="I2279" t="s">
        <v>6912</v>
      </c>
      <c r="J2279">
        <v>10992</v>
      </c>
      <c r="K2279" t="s">
        <v>6910</v>
      </c>
      <c r="L2279">
        <v>2688</v>
      </c>
      <c r="M2279">
        <v>896</v>
      </c>
      <c r="N2279">
        <v>49115.394999999997</v>
      </c>
      <c r="O2279">
        <v>35</v>
      </c>
      <c r="P2279">
        <v>0.57533482142857095</v>
      </c>
    </row>
    <row r="2280" spans="1:16" x14ac:dyDescent="0.2">
      <c r="A2280" t="s">
        <v>6913</v>
      </c>
      <c r="B2280">
        <v>9.5270587681193702E-2</v>
      </c>
      <c r="C2280">
        <v>12.415692187212599</v>
      </c>
      <c r="D2280">
        <v>0.32294363168734702</v>
      </c>
      <c r="E2280">
        <v>0.75681298784645701</v>
      </c>
      <c r="F2280">
        <v>0.99916976934644897</v>
      </c>
      <c r="G2280">
        <v>-4.6909518335164302</v>
      </c>
      <c r="H2280" t="s">
        <v>6914</v>
      </c>
      <c r="I2280" t="s">
        <v>6915</v>
      </c>
      <c r="J2280">
        <v>10956</v>
      </c>
      <c r="K2280" t="s">
        <v>6913</v>
      </c>
      <c r="L2280">
        <v>2007</v>
      </c>
      <c r="M2280">
        <v>669</v>
      </c>
      <c r="N2280">
        <v>6047.3615</v>
      </c>
      <c r="O2280">
        <v>2.5</v>
      </c>
      <c r="P2280">
        <v>6.9506726457399096E-2</v>
      </c>
    </row>
    <row r="2281" spans="1:16" x14ac:dyDescent="0.2">
      <c r="A2281" t="s">
        <v>6916</v>
      </c>
      <c r="B2281">
        <v>0.13496923572877301</v>
      </c>
      <c r="C2281">
        <v>12.3706685553986</v>
      </c>
      <c r="D2281">
        <v>0.71346584112728195</v>
      </c>
      <c r="E2281">
        <v>0.50020868597497503</v>
      </c>
      <c r="F2281">
        <v>0.99916976934644897</v>
      </c>
      <c r="G2281">
        <v>-4.6494572461235597</v>
      </c>
      <c r="H2281" t="s">
        <v>6917</v>
      </c>
      <c r="I2281" t="s">
        <v>6918</v>
      </c>
      <c r="J2281">
        <v>2803</v>
      </c>
      <c r="K2281" t="s">
        <v>6916</v>
      </c>
      <c r="L2281">
        <v>6858</v>
      </c>
      <c r="M2281">
        <v>2286</v>
      </c>
      <c r="N2281">
        <v>5253.5510000000004</v>
      </c>
      <c r="O2281">
        <v>6</v>
      </c>
      <c r="P2281">
        <v>3.4995625546806602E-2</v>
      </c>
    </row>
    <row r="2282" spans="1:16" x14ac:dyDescent="0.2">
      <c r="A2282" t="s">
        <v>6919</v>
      </c>
      <c r="B2282">
        <v>2.2427580797364399E-2</v>
      </c>
      <c r="C2282">
        <v>15.884800391817899</v>
      </c>
      <c r="D2282">
        <v>0.117106537449222</v>
      </c>
      <c r="E2282">
        <v>0.91028907551276095</v>
      </c>
      <c r="F2282">
        <v>0.99916976934644897</v>
      </c>
      <c r="G2282">
        <v>-4.7008718935312901</v>
      </c>
      <c r="H2282" t="s">
        <v>6920</v>
      </c>
      <c r="I2282" t="s">
        <v>6921</v>
      </c>
      <c r="J2282">
        <v>11333</v>
      </c>
      <c r="K2282" t="s">
        <v>6919</v>
      </c>
      <c r="L2282">
        <v>546</v>
      </c>
      <c r="M2282">
        <v>182</v>
      </c>
      <c r="N2282">
        <v>59603.656499999997</v>
      </c>
      <c r="O2282">
        <v>7.5</v>
      </c>
      <c r="P2282">
        <v>0.41208791208791201</v>
      </c>
    </row>
    <row r="2283" spans="1:16" x14ac:dyDescent="0.2">
      <c r="A2283" t="s">
        <v>6922</v>
      </c>
      <c r="B2283">
        <v>-0.133654248815503</v>
      </c>
      <c r="C2283">
        <v>12.871588702702599</v>
      </c>
      <c r="D2283">
        <v>-0.58413334916553805</v>
      </c>
      <c r="E2283">
        <v>0.57870489046575901</v>
      </c>
      <c r="F2283">
        <v>0.99916976934644897</v>
      </c>
      <c r="G2283">
        <v>-4.6661252026736904</v>
      </c>
      <c r="H2283" t="s">
        <v>6923</v>
      </c>
      <c r="I2283" t="s">
        <v>6924</v>
      </c>
      <c r="J2283">
        <v>8754</v>
      </c>
      <c r="K2283" t="s">
        <v>6922</v>
      </c>
      <c r="L2283">
        <v>2553</v>
      </c>
      <c r="M2283">
        <v>851</v>
      </c>
      <c r="N2283">
        <v>7671.87745</v>
      </c>
      <c r="O2283">
        <v>2</v>
      </c>
      <c r="P2283">
        <v>2.4676850763807299E-2</v>
      </c>
    </row>
    <row r="2284" spans="1:16" x14ac:dyDescent="0.2">
      <c r="A2284" t="s">
        <v>6925</v>
      </c>
      <c r="B2284">
        <v>1.55647430824535</v>
      </c>
      <c r="C2284">
        <v>13.5399858860281</v>
      </c>
      <c r="D2284">
        <v>2.0136512848481698</v>
      </c>
      <c r="E2284">
        <v>8.6761048330642604E-2</v>
      </c>
      <c r="F2284">
        <v>0.99916976934644897</v>
      </c>
      <c r="G2284">
        <v>-4.4129366022929997</v>
      </c>
      <c r="H2284" t="s">
        <v>6926</v>
      </c>
      <c r="I2284" t="s">
        <v>6927</v>
      </c>
      <c r="J2284">
        <v>11018</v>
      </c>
      <c r="K2284" t="s">
        <v>6925</v>
      </c>
      <c r="L2284">
        <v>684</v>
      </c>
      <c r="M2284">
        <v>228</v>
      </c>
      <c r="N2284">
        <v>13831.629499999999</v>
      </c>
      <c r="O2284">
        <v>1</v>
      </c>
      <c r="P2284">
        <v>3.94736842105263E-2</v>
      </c>
    </row>
    <row r="2285" spans="1:16" x14ac:dyDescent="0.2">
      <c r="A2285" t="s">
        <v>6928</v>
      </c>
      <c r="B2285">
        <v>-0.26107393945528301</v>
      </c>
      <c r="C2285">
        <v>11.9853251516358</v>
      </c>
      <c r="D2285">
        <v>-1.1644070094251799</v>
      </c>
      <c r="E2285">
        <v>0.28495810939576099</v>
      </c>
      <c r="F2285">
        <v>0.99916976934644897</v>
      </c>
      <c r="G2285">
        <v>-4.5752702021666796</v>
      </c>
      <c r="H2285" t="s">
        <v>6929</v>
      </c>
      <c r="I2285" t="s">
        <v>6930</v>
      </c>
      <c r="J2285">
        <v>2289</v>
      </c>
      <c r="K2285" t="s">
        <v>6928</v>
      </c>
      <c r="L2285">
        <v>1374</v>
      </c>
      <c r="M2285">
        <v>458</v>
      </c>
      <c r="N2285">
        <v>4100.6097499999996</v>
      </c>
      <c r="O2285">
        <v>2.5</v>
      </c>
      <c r="P2285">
        <v>8.2969432314410493E-2</v>
      </c>
    </row>
    <row r="2286" spans="1:16" x14ac:dyDescent="0.2">
      <c r="A2286" t="s">
        <v>6931</v>
      </c>
      <c r="B2286">
        <v>0.59715360907710202</v>
      </c>
      <c r="C2286">
        <v>11.833052948597601</v>
      </c>
      <c r="D2286">
        <v>1.75091083029596</v>
      </c>
      <c r="E2286">
        <v>0.126417089804546</v>
      </c>
      <c r="F2286">
        <v>0.99916976934644897</v>
      </c>
      <c r="G2286">
        <v>-4.4625803560150397</v>
      </c>
      <c r="H2286" t="s">
        <v>6932</v>
      </c>
      <c r="I2286" t="s">
        <v>6933</v>
      </c>
      <c r="J2286">
        <v>7991</v>
      </c>
      <c r="K2286" t="s">
        <v>6931</v>
      </c>
      <c r="L2286">
        <v>1047</v>
      </c>
      <c r="M2286">
        <v>349</v>
      </c>
      <c r="N2286">
        <v>3894.7948999999999</v>
      </c>
      <c r="O2286">
        <v>2</v>
      </c>
      <c r="P2286">
        <v>8.8825214899713498E-2</v>
      </c>
    </row>
    <row r="2287" spans="1:16" x14ac:dyDescent="0.2">
      <c r="A2287" t="s">
        <v>6934</v>
      </c>
      <c r="B2287">
        <v>4.8146597481416399E-2</v>
      </c>
      <c r="C2287">
        <v>12.580171638999101</v>
      </c>
      <c r="D2287">
        <v>0.277967730886238</v>
      </c>
      <c r="E2287">
        <v>0.78961539521679203</v>
      </c>
      <c r="F2287">
        <v>0.99916976934644897</v>
      </c>
      <c r="G2287">
        <v>-4.6938860442704504</v>
      </c>
      <c r="H2287" t="s">
        <v>6935</v>
      </c>
      <c r="I2287" t="s">
        <v>6936</v>
      </c>
      <c r="J2287">
        <v>4650</v>
      </c>
      <c r="K2287" t="s">
        <v>6934</v>
      </c>
      <c r="L2287">
        <v>6474</v>
      </c>
      <c r="M2287">
        <v>2158</v>
      </c>
      <c r="N2287">
        <v>6520.8621999999996</v>
      </c>
      <c r="O2287">
        <v>6</v>
      </c>
      <c r="P2287">
        <v>4.7265987025023201E-2</v>
      </c>
    </row>
    <row r="2288" spans="1:16" x14ac:dyDescent="0.2">
      <c r="A2288" t="s">
        <v>6937</v>
      </c>
      <c r="B2288">
        <v>-0.194659476199115</v>
      </c>
      <c r="C2288">
        <v>14.4057225672999</v>
      </c>
      <c r="D2288">
        <v>-1.1542808270446301</v>
      </c>
      <c r="E2288">
        <v>0.28880256493761203</v>
      </c>
      <c r="F2288">
        <v>0.99916976934644897</v>
      </c>
      <c r="G2288">
        <v>-4.5771298867426804</v>
      </c>
      <c r="H2288" t="s">
        <v>6938</v>
      </c>
      <c r="I2288" t="s">
        <v>6939</v>
      </c>
      <c r="J2288">
        <v>6093</v>
      </c>
      <c r="K2288" t="s">
        <v>6937</v>
      </c>
      <c r="L2288">
        <v>4065</v>
      </c>
      <c r="M2288">
        <v>1355</v>
      </c>
      <c r="N2288">
        <v>22871.784</v>
      </c>
      <c r="O2288">
        <v>11.5</v>
      </c>
      <c r="P2288">
        <v>0.11512915129151299</v>
      </c>
    </row>
    <row r="2289" spans="1:16" x14ac:dyDescent="0.2">
      <c r="A2289" t="s">
        <v>6940</v>
      </c>
      <c r="B2289">
        <v>0.31271755118009298</v>
      </c>
      <c r="C2289">
        <v>14.7722310644402</v>
      </c>
      <c r="D2289">
        <v>1.16996255713616</v>
      </c>
      <c r="E2289">
        <v>0.282867219239055</v>
      </c>
      <c r="F2289">
        <v>0.99916976934644897</v>
      </c>
      <c r="G2289">
        <v>-4.57424736108542</v>
      </c>
      <c r="H2289" t="s">
        <v>6941</v>
      </c>
      <c r="I2289" t="s">
        <v>6942</v>
      </c>
      <c r="J2289">
        <v>4089</v>
      </c>
      <c r="K2289" t="s">
        <v>6940</v>
      </c>
      <c r="L2289">
        <v>1740</v>
      </c>
      <c r="M2289">
        <v>580</v>
      </c>
      <c r="N2289">
        <v>25948.022499999999</v>
      </c>
      <c r="O2289">
        <v>3.5</v>
      </c>
      <c r="P2289">
        <v>0.12241379310344799</v>
      </c>
    </row>
    <row r="2290" spans="1:16" x14ac:dyDescent="0.2">
      <c r="A2290" t="s">
        <v>6943</v>
      </c>
      <c r="B2290">
        <v>-5.8682971370386E-2</v>
      </c>
      <c r="C2290">
        <v>13.4807006381145</v>
      </c>
      <c r="D2290">
        <v>-0.37061096296948698</v>
      </c>
      <c r="E2290">
        <v>0.72263410957052199</v>
      </c>
      <c r="F2290">
        <v>0.99916976934644897</v>
      </c>
      <c r="G2290">
        <v>-4.6873918175116396</v>
      </c>
      <c r="H2290" t="s">
        <v>6944</v>
      </c>
      <c r="I2290" t="s">
        <v>6945</v>
      </c>
      <c r="J2290">
        <v>10312</v>
      </c>
      <c r="K2290" t="s">
        <v>6943</v>
      </c>
      <c r="L2290">
        <v>2493</v>
      </c>
      <c r="M2290">
        <v>831</v>
      </c>
      <c r="N2290">
        <v>11118.0195</v>
      </c>
      <c r="O2290">
        <v>6.5</v>
      </c>
      <c r="P2290">
        <v>0.117328519855596</v>
      </c>
    </row>
    <row r="2291" spans="1:16" x14ac:dyDescent="0.2">
      <c r="A2291" t="s">
        <v>6946</v>
      </c>
      <c r="B2291">
        <v>-0.31404284486015199</v>
      </c>
      <c r="C2291">
        <v>12.016456582293699</v>
      </c>
      <c r="D2291">
        <v>-1.6672183273941299</v>
      </c>
      <c r="E2291">
        <v>0.14240332816408099</v>
      </c>
      <c r="F2291">
        <v>0.99916976934644897</v>
      </c>
      <c r="G2291">
        <v>-4.4787609202800702</v>
      </c>
      <c r="H2291" t="s">
        <v>6947</v>
      </c>
      <c r="I2291" t="s">
        <v>6948</v>
      </c>
      <c r="J2291">
        <v>329</v>
      </c>
      <c r="K2291" t="s">
        <v>6946</v>
      </c>
      <c r="L2291">
        <v>1857</v>
      </c>
      <c r="M2291">
        <v>619</v>
      </c>
      <c r="N2291">
        <v>4306.9232499999998</v>
      </c>
      <c r="O2291">
        <v>1</v>
      </c>
      <c r="P2291">
        <v>3.0694668820678499E-2</v>
      </c>
    </row>
    <row r="2292" spans="1:16" x14ac:dyDescent="0.2">
      <c r="A2292" t="s">
        <v>6949</v>
      </c>
      <c r="B2292">
        <v>-0.17035273494617101</v>
      </c>
      <c r="C2292">
        <v>16.382370728905201</v>
      </c>
      <c r="D2292">
        <v>-0.89113482033549096</v>
      </c>
      <c r="E2292">
        <v>0.40443782817492502</v>
      </c>
      <c r="F2292">
        <v>0.99916976934644897</v>
      </c>
      <c r="G2292">
        <v>-4.6227373173108601</v>
      </c>
      <c r="H2292" t="s">
        <v>6950</v>
      </c>
      <c r="I2292" t="s">
        <v>6951</v>
      </c>
      <c r="J2292">
        <v>8301</v>
      </c>
      <c r="K2292" t="s">
        <v>6949</v>
      </c>
      <c r="L2292">
        <v>1959</v>
      </c>
      <c r="M2292">
        <v>653</v>
      </c>
      <c r="N2292">
        <v>90405.514999999999</v>
      </c>
      <c r="O2292">
        <v>16.5</v>
      </c>
      <c r="P2292">
        <v>0.48238897396630898</v>
      </c>
    </row>
    <row r="2293" spans="1:16" x14ac:dyDescent="0.2">
      <c r="A2293" t="s">
        <v>6952</v>
      </c>
      <c r="B2293">
        <v>-0.25543078551560999</v>
      </c>
      <c r="C2293">
        <v>11.414494491073301</v>
      </c>
      <c r="D2293">
        <v>-0.94337654790541203</v>
      </c>
      <c r="E2293">
        <v>0.37901127334800999</v>
      </c>
      <c r="F2293">
        <v>0.99916976934644897</v>
      </c>
      <c r="G2293">
        <v>-4.6141752892119596</v>
      </c>
      <c r="H2293" t="s">
        <v>6953</v>
      </c>
      <c r="I2293" t="s">
        <v>6954</v>
      </c>
      <c r="J2293">
        <v>4534</v>
      </c>
      <c r="K2293" t="s">
        <v>6952</v>
      </c>
      <c r="L2293">
        <v>1857</v>
      </c>
      <c r="M2293">
        <v>619</v>
      </c>
      <c r="N2293">
        <v>3009.1986999999999</v>
      </c>
      <c r="O2293">
        <v>1</v>
      </c>
      <c r="P2293">
        <v>3.0694668820678499E-2</v>
      </c>
    </row>
    <row r="2294" spans="1:16" x14ac:dyDescent="0.2">
      <c r="A2294" t="s">
        <v>6955</v>
      </c>
      <c r="B2294">
        <v>0.274655281382712</v>
      </c>
      <c r="C2294">
        <v>14.5789386084837</v>
      </c>
      <c r="D2294">
        <v>0.80734059057352203</v>
      </c>
      <c r="E2294">
        <v>0.44782322120966001</v>
      </c>
      <c r="F2294">
        <v>0.99916976934644897</v>
      </c>
      <c r="G2294">
        <v>-4.6358354592678799</v>
      </c>
      <c r="H2294" t="s">
        <v>6956</v>
      </c>
      <c r="I2294" t="s">
        <v>6957</v>
      </c>
      <c r="J2294">
        <v>8878</v>
      </c>
      <c r="K2294" t="s">
        <v>6955</v>
      </c>
      <c r="L2294">
        <v>1323</v>
      </c>
      <c r="M2294">
        <v>441</v>
      </c>
      <c r="N2294">
        <v>25848.379000000001</v>
      </c>
      <c r="O2294">
        <v>9</v>
      </c>
      <c r="P2294">
        <v>0.38208616780045401</v>
      </c>
    </row>
    <row r="2295" spans="1:16" x14ac:dyDescent="0.2">
      <c r="A2295" t="s">
        <v>6958</v>
      </c>
      <c r="B2295">
        <v>6.2034310174858803E-2</v>
      </c>
      <c r="C2295">
        <v>13.972956189882099</v>
      </c>
      <c r="D2295">
        <v>0.34609187701434502</v>
      </c>
      <c r="E2295">
        <v>0.74013518553743796</v>
      </c>
      <c r="F2295">
        <v>0.99916976934644897</v>
      </c>
      <c r="G2295">
        <v>-4.68928015377415</v>
      </c>
      <c r="H2295" t="s">
        <v>6959</v>
      </c>
      <c r="I2295" t="s">
        <v>6960</v>
      </c>
      <c r="J2295">
        <v>4580</v>
      </c>
      <c r="K2295" t="s">
        <v>6958</v>
      </c>
      <c r="L2295">
        <v>1401</v>
      </c>
      <c r="M2295">
        <v>467</v>
      </c>
      <c r="N2295">
        <v>17097.412</v>
      </c>
      <c r="O2295">
        <v>7.5</v>
      </c>
      <c r="P2295">
        <v>0.21948608137045</v>
      </c>
    </row>
    <row r="2296" spans="1:16" x14ac:dyDescent="0.2">
      <c r="A2296" t="s">
        <v>6961</v>
      </c>
      <c r="B2296">
        <v>-2.4318302474295499E-2</v>
      </c>
      <c r="C2296">
        <v>20.2202770171751</v>
      </c>
      <c r="D2296">
        <v>-0.114372240966265</v>
      </c>
      <c r="E2296">
        <v>0.91237309644494602</v>
      </c>
      <c r="F2296">
        <v>0.99916976934644897</v>
      </c>
      <c r="G2296">
        <v>-4.7009420829229098</v>
      </c>
      <c r="H2296" t="s">
        <v>6962</v>
      </c>
      <c r="I2296" t="s">
        <v>6963</v>
      </c>
      <c r="J2296">
        <v>10381</v>
      </c>
      <c r="K2296" t="s">
        <v>6961</v>
      </c>
      <c r="L2296">
        <v>1353</v>
      </c>
      <c r="M2296">
        <v>451</v>
      </c>
      <c r="N2296">
        <v>1194645.8</v>
      </c>
      <c r="O2296">
        <v>13</v>
      </c>
      <c r="P2296">
        <v>0.34589800443459001</v>
      </c>
    </row>
    <row r="2297" spans="1:16" x14ac:dyDescent="0.2">
      <c r="A2297" t="s">
        <v>6964</v>
      </c>
      <c r="B2297">
        <v>-0.23689418049581901</v>
      </c>
      <c r="C2297">
        <v>12.583610900713801</v>
      </c>
      <c r="D2297">
        <v>-0.75578622743982704</v>
      </c>
      <c r="E2297">
        <v>0.476102504489124</v>
      </c>
      <c r="F2297">
        <v>0.99916976934644897</v>
      </c>
      <c r="G2297">
        <v>-4.6434633293625698</v>
      </c>
      <c r="H2297" t="s">
        <v>6965</v>
      </c>
      <c r="I2297" t="s">
        <v>6966</v>
      </c>
      <c r="J2297">
        <v>427</v>
      </c>
      <c r="K2297" t="s">
        <v>6964</v>
      </c>
      <c r="L2297">
        <v>1236</v>
      </c>
      <c r="M2297">
        <v>412</v>
      </c>
      <c r="N2297">
        <v>7030.4351500000002</v>
      </c>
      <c r="O2297">
        <v>2</v>
      </c>
      <c r="P2297">
        <v>8.4951456310679602E-2</v>
      </c>
    </row>
    <row r="2298" spans="1:16" x14ac:dyDescent="0.2">
      <c r="A2298" t="s">
        <v>6967</v>
      </c>
      <c r="B2298">
        <v>-9.3393943860720099E-2</v>
      </c>
      <c r="C2298">
        <v>14.9234254475982</v>
      </c>
      <c r="D2298">
        <v>-0.51419885937774801</v>
      </c>
      <c r="E2298">
        <v>0.62401881618554</v>
      </c>
      <c r="F2298">
        <v>0.99916976934644897</v>
      </c>
      <c r="G2298">
        <v>-4.6740025752293102</v>
      </c>
      <c r="H2298" t="s">
        <v>6968</v>
      </c>
      <c r="I2298" t="s">
        <v>6969</v>
      </c>
      <c r="J2298">
        <v>8899</v>
      </c>
      <c r="K2298" t="s">
        <v>6967</v>
      </c>
      <c r="L2298">
        <v>3024</v>
      </c>
      <c r="M2298">
        <v>1008</v>
      </c>
      <c r="N2298">
        <v>30519.959500000001</v>
      </c>
      <c r="O2298">
        <v>11</v>
      </c>
      <c r="P2298">
        <v>0.13095238095238099</v>
      </c>
    </row>
    <row r="2299" spans="1:16" x14ac:dyDescent="0.2">
      <c r="A2299" t="s">
        <v>6970</v>
      </c>
      <c r="B2299">
        <v>-0.14563963626544801</v>
      </c>
      <c r="C2299">
        <v>13.956708397190001</v>
      </c>
      <c r="D2299">
        <v>-0.967291779897269</v>
      </c>
      <c r="E2299">
        <v>0.36778588487702502</v>
      </c>
      <c r="F2299">
        <v>0.99916976934644897</v>
      </c>
      <c r="G2299">
        <v>-4.6101636310776399</v>
      </c>
      <c r="H2299" t="s">
        <v>6971</v>
      </c>
      <c r="I2299" t="s">
        <v>6972</v>
      </c>
      <c r="J2299">
        <v>5300</v>
      </c>
      <c r="K2299" t="s">
        <v>6970</v>
      </c>
      <c r="L2299">
        <v>492</v>
      </c>
      <c r="M2299">
        <v>164</v>
      </c>
      <c r="N2299">
        <v>15246.349</v>
      </c>
      <c r="O2299">
        <v>7</v>
      </c>
      <c r="P2299">
        <v>0.64634146341463405</v>
      </c>
    </row>
    <row r="2300" spans="1:16" x14ac:dyDescent="0.2">
      <c r="A2300" t="s">
        <v>6973</v>
      </c>
      <c r="B2300">
        <v>5.1582456492445403E-2</v>
      </c>
      <c r="C2300">
        <v>10.968470093583001</v>
      </c>
      <c r="D2300">
        <v>0.254814147992796</v>
      </c>
      <c r="E2300">
        <v>0.80668979449191203</v>
      </c>
      <c r="F2300">
        <v>0.99916976934644897</v>
      </c>
      <c r="G2300">
        <v>-4.6952325304695703</v>
      </c>
      <c r="H2300" t="s">
        <v>6974</v>
      </c>
      <c r="I2300" t="s">
        <v>6975</v>
      </c>
      <c r="J2300">
        <v>545</v>
      </c>
      <c r="K2300" t="s">
        <v>6973</v>
      </c>
      <c r="L2300">
        <v>7935</v>
      </c>
      <c r="M2300">
        <v>2645</v>
      </c>
      <c r="N2300">
        <v>2013.3503000000001</v>
      </c>
      <c r="O2300">
        <v>2</v>
      </c>
      <c r="P2300">
        <v>1.4744801512287299E-2</v>
      </c>
    </row>
    <row r="2301" spans="1:16" x14ac:dyDescent="0.2">
      <c r="A2301" t="s">
        <v>6976</v>
      </c>
      <c r="B2301">
        <v>-0.213146261242219</v>
      </c>
      <c r="C2301">
        <v>12.504362662947001</v>
      </c>
      <c r="D2301">
        <v>-0.68092626439209702</v>
      </c>
      <c r="E2301">
        <v>0.51928235820615798</v>
      </c>
      <c r="F2301">
        <v>0.99916976934644897</v>
      </c>
      <c r="G2301">
        <v>-4.6538920842998301</v>
      </c>
      <c r="H2301" t="s">
        <v>6977</v>
      </c>
      <c r="I2301" t="s">
        <v>6978</v>
      </c>
      <c r="J2301">
        <v>1978</v>
      </c>
      <c r="K2301" t="s">
        <v>6976</v>
      </c>
      <c r="L2301">
        <v>357</v>
      </c>
      <c r="M2301">
        <v>119</v>
      </c>
      <c r="N2301">
        <v>6441.5825000000004</v>
      </c>
      <c r="O2301">
        <v>1</v>
      </c>
      <c r="P2301">
        <v>0.10084033613445401</v>
      </c>
    </row>
    <row r="2302" spans="1:16" x14ac:dyDescent="0.2">
      <c r="A2302" t="s">
        <v>6979</v>
      </c>
      <c r="B2302">
        <v>-5.6355694170752799E-2</v>
      </c>
      <c r="C2302">
        <v>14.244628056579</v>
      </c>
      <c r="D2302">
        <v>-0.32807146648097002</v>
      </c>
      <c r="E2302">
        <v>0.75310594232781403</v>
      </c>
      <c r="F2302">
        <v>0.99916976934644897</v>
      </c>
      <c r="G2302">
        <v>-4.6905908992086198</v>
      </c>
      <c r="H2302" t="s">
        <v>6980</v>
      </c>
      <c r="I2302" t="s">
        <v>6981</v>
      </c>
      <c r="J2302">
        <v>8737</v>
      </c>
      <c r="K2302" t="s">
        <v>6979</v>
      </c>
      <c r="L2302">
        <v>2016</v>
      </c>
      <c r="M2302">
        <v>672</v>
      </c>
      <c r="N2302">
        <v>20760.681499999999</v>
      </c>
      <c r="O2302">
        <v>8</v>
      </c>
      <c r="P2302">
        <v>0.14732142857142899</v>
      </c>
    </row>
    <row r="2303" spans="1:16" x14ac:dyDescent="0.2">
      <c r="A2303" t="s">
        <v>6982</v>
      </c>
      <c r="B2303">
        <v>6.4227456363052896E-2</v>
      </c>
      <c r="C2303">
        <v>15.913014277196201</v>
      </c>
      <c r="D2303">
        <v>0.27604682891861199</v>
      </c>
      <c r="E2303">
        <v>0.79102732866399295</v>
      </c>
      <c r="F2303">
        <v>0.99916976934644897</v>
      </c>
      <c r="G2303">
        <v>-4.6940020264351396</v>
      </c>
      <c r="H2303" t="s">
        <v>6983</v>
      </c>
      <c r="I2303" t="s">
        <v>6984</v>
      </c>
      <c r="J2303">
        <v>3065</v>
      </c>
      <c r="K2303" t="s">
        <v>6982</v>
      </c>
      <c r="L2303">
        <v>1470</v>
      </c>
      <c r="M2303">
        <v>490</v>
      </c>
      <c r="N2303">
        <v>62036.961499999998</v>
      </c>
      <c r="O2303">
        <v>25.5</v>
      </c>
      <c r="P2303">
        <v>0.53673469387755102</v>
      </c>
    </row>
    <row r="2304" spans="1:16" x14ac:dyDescent="0.2">
      <c r="A2304" t="s">
        <v>6985</v>
      </c>
      <c r="B2304">
        <v>-0.162870094055343</v>
      </c>
      <c r="C2304">
        <v>14.5788728087864</v>
      </c>
      <c r="D2304">
        <v>-0.78765153630974605</v>
      </c>
      <c r="E2304">
        <v>0.45848146963644798</v>
      </c>
      <c r="F2304">
        <v>0.99916976934644897</v>
      </c>
      <c r="G2304">
        <v>-4.6387894137331802</v>
      </c>
      <c r="H2304" t="s">
        <v>6986</v>
      </c>
      <c r="I2304" t="s">
        <v>6987</v>
      </c>
      <c r="J2304" t="s">
        <v>100</v>
      </c>
      <c r="K2304" t="s">
        <v>100</v>
      </c>
      <c r="L2304" t="s">
        <v>100</v>
      </c>
      <c r="M2304" t="s">
        <v>100</v>
      </c>
      <c r="N2304">
        <v>24620.9535</v>
      </c>
      <c r="O2304">
        <v>8</v>
      </c>
      <c r="P2304" t="s">
        <v>100</v>
      </c>
    </row>
    <row r="2305" spans="1:16" x14ac:dyDescent="0.2">
      <c r="A2305" t="s">
        <v>6988</v>
      </c>
      <c r="B2305">
        <v>0.34631026998460801</v>
      </c>
      <c r="C2305">
        <v>15.804061317259301</v>
      </c>
      <c r="D2305">
        <v>1.6662251154063801</v>
      </c>
      <c r="E2305">
        <v>0.14260415993843201</v>
      </c>
      <c r="F2305">
        <v>0.99916976934644897</v>
      </c>
      <c r="G2305">
        <v>-4.4789535809698604</v>
      </c>
      <c r="H2305" t="s">
        <v>6989</v>
      </c>
      <c r="I2305" t="s">
        <v>6990</v>
      </c>
      <c r="J2305">
        <v>817</v>
      </c>
      <c r="K2305" t="s">
        <v>6988</v>
      </c>
      <c r="L2305">
        <v>1602</v>
      </c>
      <c r="M2305">
        <v>534</v>
      </c>
      <c r="N2305">
        <v>58367.113499999999</v>
      </c>
      <c r="O2305">
        <v>12</v>
      </c>
      <c r="P2305">
        <v>0.357677902621723</v>
      </c>
    </row>
    <row r="2306" spans="1:16" x14ac:dyDescent="0.2">
      <c r="A2306" t="s">
        <v>6991</v>
      </c>
      <c r="B2306">
        <v>-5.3379411603021502E-2</v>
      </c>
      <c r="C2306">
        <v>16.488901827440699</v>
      </c>
      <c r="D2306">
        <v>-0.39965314407216701</v>
      </c>
      <c r="E2306">
        <v>0.70213642003032795</v>
      </c>
      <c r="F2306">
        <v>0.99916976934644897</v>
      </c>
      <c r="G2306">
        <v>-4.6850009525488403</v>
      </c>
      <c r="H2306" t="s">
        <v>6992</v>
      </c>
      <c r="I2306" t="s">
        <v>6993</v>
      </c>
      <c r="J2306">
        <v>10540</v>
      </c>
      <c r="K2306" t="s">
        <v>6991</v>
      </c>
      <c r="L2306">
        <v>1221</v>
      </c>
      <c r="M2306">
        <v>407</v>
      </c>
      <c r="N2306">
        <v>92196.157000000007</v>
      </c>
      <c r="O2306">
        <v>21</v>
      </c>
      <c r="P2306">
        <v>0.65601965601965595</v>
      </c>
    </row>
    <row r="2307" spans="1:16" x14ac:dyDescent="0.2">
      <c r="A2307" t="s">
        <v>6994</v>
      </c>
      <c r="B2307">
        <v>3.0032357626961201E-2</v>
      </c>
      <c r="C2307">
        <v>15.0265236630431</v>
      </c>
      <c r="D2307">
        <v>0.166760821805128</v>
      </c>
      <c r="E2307">
        <v>0.87259455565650101</v>
      </c>
      <c r="F2307">
        <v>0.99916976934644897</v>
      </c>
      <c r="G2307">
        <v>-4.6993119601449997</v>
      </c>
      <c r="H2307" t="s">
        <v>6995</v>
      </c>
      <c r="I2307" t="s">
        <v>6996</v>
      </c>
      <c r="J2307">
        <v>8883</v>
      </c>
      <c r="K2307" t="s">
        <v>6994</v>
      </c>
      <c r="L2307">
        <v>1614</v>
      </c>
      <c r="M2307">
        <v>538</v>
      </c>
      <c r="N2307">
        <v>34201.116499999996</v>
      </c>
      <c r="O2307">
        <v>10</v>
      </c>
      <c r="P2307">
        <v>0.32527881040892198</v>
      </c>
    </row>
    <row r="2308" spans="1:16" x14ac:dyDescent="0.2">
      <c r="A2308" t="s">
        <v>6997</v>
      </c>
      <c r="B2308">
        <v>0.17070666337757401</v>
      </c>
      <c r="C2308">
        <v>15.148928729889599</v>
      </c>
      <c r="D2308">
        <v>1.22206213306741</v>
      </c>
      <c r="E2308">
        <v>0.26388195573200701</v>
      </c>
      <c r="F2308">
        <v>0.99916976934644897</v>
      </c>
      <c r="G2308">
        <v>-4.5645729063362399</v>
      </c>
      <c r="H2308" t="s">
        <v>6998</v>
      </c>
      <c r="I2308" t="s">
        <v>6999</v>
      </c>
      <c r="J2308">
        <v>22938</v>
      </c>
      <c r="K2308" t="s">
        <v>6997</v>
      </c>
      <c r="L2308">
        <v>1716</v>
      </c>
      <c r="M2308">
        <v>572</v>
      </c>
      <c r="N2308">
        <v>37240.535000000003</v>
      </c>
      <c r="O2308">
        <v>15</v>
      </c>
      <c r="P2308">
        <v>0.375874125874126</v>
      </c>
    </row>
    <row r="2309" spans="1:16" x14ac:dyDescent="0.2">
      <c r="A2309" t="s">
        <v>7000</v>
      </c>
      <c r="B2309">
        <v>-6.8802766202281901E-2</v>
      </c>
      <c r="C2309">
        <v>11.754088483839199</v>
      </c>
      <c r="D2309">
        <v>-0.45670776821152498</v>
      </c>
      <c r="E2309">
        <v>0.66265588430780098</v>
      </c>
      <c r="F2309">
        <v>0.99916976934644897</v>
      </c>
      <c r="G2309">
        <v>-4.6798289054137996</v>
      </c>
      <c r="H2309" t="s">
        <v>7001</v>
      </c>
      <c r="I2309" t="s">
        <v>7002</v>
      </c>
      <c r="J2309">
        <v>8525</v>
      </c>
      <c r="K2309" t="s">
        <v>7000</v>
      </c>
      <c r="L2309">
        <v>3354</v>
      </c>
      <c r="M2309">
        <v>1118</v>
      </c>
      <c r="N2309">
        <v>3637.1118499999998</v>
      </c>
      <c r="O2309">
        <v>1</v>
      </c>
      <c r="P2309">
        <v>1.6100178890876601E-2</v>
      </c>
    </row>
    <row r="2310" spans="1:16" x14ac:dyDescent="0.2">
      <c r="A2310" t="s">
        <v>7003</v>
      </c>
      <c r="B2310">
        <v>2.97417121438865E-2</v>
      </c>
      <c r="C2310">
        <v>13.3791033891967</v>
      </c>
      <c r="D2310">
        <v>0.12361080123689901</v>
      </c>
      <c r="E2310">
        <v>0.90533478500709397</v>
      </c>
      <c r="F2310">
        <v>0.99916976934644897</v>
      </c>
      <c r="G2310">
        <v>-4.7006983179580297</v>
      </c>
      <c r="H2310" t="s">
        <v>7004</v>
      </c>
      <c r="I2310" t="s">
        <v>7005</v>
      </c>
      <c r="J2310">
        <v>6786</v>
      </c>
      <c r="K2310" t="s">
        <v>7003</v>
      </c>
      <c r="L2310">
        <v>2376</v>
      </c>
      <c r="M2310">
        <v>792</v>
      </c>
      <c r="N2310">
        <v>11399.504999999999</v>
      </c>
      <c r="O2310">
        <v>3.5</v>
      </c>
      <c r="P2310">
        <v>5.4292929292929303E-2</v>
      </c>
    </row>
    <row r="2311" spans="1:16" x14ac:dyDescent="0.2">
      <c r="A2311" t="s">
        <v>7006</v>
      </c>
      <c r="B2311">
        <v>0.36180240157535898</v>
      </c>
      <c r="C2311">
        <v>15.3177543125501</v>
      </c>
      <c r="D2311">
        <v>2.3368611559942001</v>
      </c>
      <c r="E2311">
        <v>5.4596863344243698E-2</v>
      </c>
      <c r="F2311">
        <v>0.99916976934644897</v>
      </c>
      <c r="G2311">
        <v>-4.3556388701758397</v>
      </c>
      <c r="H2311" t="s">
        <v>7007</v>
      </c>
      <c r="I2311" t="s">
        <v>7008</v>
      </c>
      <c r="J2311">
        <v>29896</v>
      </c>
      <c r="K2311" t="s">
        <v>7006</v>
      </c>
      <c r="L2311">
        <v>849</v>
      </c>
      <c r="M2311">
        <v>283</v>
      </c>
      <c r="N2311">
        <v>42653.209000000003</v>
      </c>
      <c r="O2311">
        <v>5</v>
      </c>
      <c r="P2311">
        <v>0.22968197879858701</v>
      </c>
    </row>
    <row r="2312" spans="1:16" x14ac:dyDescent="0.2">
      <c r="A2312" t="s">
        <v>7009</v>
      </c>
      <c r="B2312">
        <v>0.201752950642337</v>
      </c>
      <c r="C2312">
        <v>15.177860336103</v>
      </c>
      <c r="D2312">
        <v>0.63072332125660302</v>
      </c>
      <c r="E2312">
        <v>0.54960970399263698</v>
      </c>
      <c r="F2312">
        <v>0.99916976934644897</v>
      </c>
      <c r="G2312">
        <v>-4.6604219103830102</v>
      </c>
      <c r="H2312" t="s">
        <v>7010</v>
      </c>
      <c r="I2312" t="s">
        <v>7011</v>
      </c>
      <c r="J2312">
        <v>6642</v>
      </c>
      <c r="K2312" t="s">
        <v>7009</v>
      </c>
      <c r="L2312">
        <v>1674</v>
      </c>
      <c r="M2312">
        <v>558</v>
      </c>
      <c r="N2312">
        <v>37559.705000000002</v>
      </c>
      <c r="O2312">
        <v>15.5</v>
      </c>
      <c r="P2312">
        <v>0.324372759856631</v>
      </c>
    </row>
    <row r="2313" spans="1:16" x14ac:dyDescent="0.2">
      <c r="A2313" t="s">
        <v>7012</v>
      </c>
      <c r="B2313">
        <v>0.53311242448040197</v>
      </c>
      <c r="C2313">
        <v>14.0405246619317</v>
      </c>
      <c r="D2313">
        <v>1.24005307129225</v>
      </c>
      <c r="E2313">
        <v>0.257583597658047</v>
      </c>
      <c r="F2313">
        <v>0.99916976934644897</v>
      </c>
      <c r="G2313">
        <v>-4.5612003096865497</v>
      </c>
      <c r="H2313" t="s">
        <v>7013</v>
      </c>
      <c r="I2313" t="s">
        <v>7014</v>
      </c>
      <c r="J2313">
        <v>11103</v>
      </c>
      <c r="K2313" t="s">
        <v>7012</v>
      </c>
      <c r="L2313">
        <v>1146</v>
      </c>
      <c r="M2313">
        <v>382</v>
      </c>
      <c r="N2313">
        <v>18971.172500000001</v>
      </c>
      <c r="O2313">
        <v>7</v>
      </c>
      <c r="P2313">
        <v>0.267015706806283</v>
      </c>
    </row>
    <row r="2314" spans="1:16" x14ac:dyDescent="0.2">
      <c r="A2314" t="s">
        <v>7015</v>
      </c>
      <c r="B2314">
        <v>0.36119219388984197</v>
      </c>
      <c r="C2314">
        <v>14.0955978957839</v>
      </c>
      <c r="D2314">
        <v>0.73093711888036705</v>
      </c>
      <c r="E2314">
        <v>0.49016015794746398</v>
      </c>
      <c r="F2314">
        <v>0.99916976934644897</v>
      </c>
      <c r="G2314">
        <v>-4.6470130564682197</v>
      </c>
      <c r="H2314" t="s">
        <v>7016</v>
      </c>
      <c r="I2314" t="s">
        <v>7017</v>
      </c>
      <c r="J2314">
        <v>11137</v>
      </c>
      <c r="K2314" t="s">
        <v>7015</v>
      </c>
      <c r="L2314">
        <v>1506</v>
      </c>
      <c r="M2314">
        <v>502</v>
      </c>
      <c r="N2314">
        <v>16666.248749999999</v>
      </c>
      <c r="O2314">
        <v>3</v>
      </c>
      <c r="P2314">
        <v>8.7649402390438294E-2</v>
      </c>
    </row>
    <row r="2315" spans="1:16" x14ac:dyDescent="0.2">
      <c r="A2315" t="s">
        <v>7018</v>
      </c>
      <c r="B2315">
        <v>-0.60872101771111697</v>
      </c>
      <c r="C2315">
        <v>11.301202813492999</v>
      </c>
      <c r="D2315">
        <v>-1.4109558130015001</v>
      </c>
      <c r="E2315">
        <v>0.20399773000503499</v>
      </c>
      <c r="F2315">
        <v>0.99916976934644897</v>
      </c>
      <c r="G2315">
        <v>-4.5285600987301002</v>
      </c>
      <c r="H2315" t="s">
        <v>7019</v>
      </c>
      <c r="I2315" t="s">
        <v>7020</v>
      </c>
      <c r="J2315">
        <v>8776</v>
      </c>
      <c r="K2315" t="s">
        <v>7018</v>
      </c>
      <c r="L2315">
        <v>2049</v>
      </c>
      <c r="M2315">
        <v>683</v>
      </c>
      <c r="N2315">
        <v>2278.0156999999999</v>
      </c>
      <c r="O2315">
        <v>3.5</v>
      </c>
      <c r="P2315">
        <v>6.36896046852123E-2</v>
      </c>
    </row>
    <row r="2316" spans="1:16" x14ac:dyDescent="0.2">
      <c r="A2316" t="s">
        <v>7021</v>
      </c>
      <c r="B2316">
        <v>-0.25403588672956101</v>
      </c>
      <c r="C2316">
        <v>12.7829326156647</v>
      </c>
      <c r="D2316">
        <v>-1.0225232287822099</v>
      </c>
      <c r="E2316">
        <v>0.34284812636891998</v>
      </c>
      <c r="F2316">
        <v>0.99916976934644897</v>
      </c>
      <c r="G2316">
        <v>-4.6006960113153301</v>
      </c>
      <c r="H2316" t="s">
        <v>7022</v>
      </c>
      <c r="I2316" t="s">
        <v>7023</v>
      </c>
      <c r="J2316">
        <v>8898</v>
      </c>
      <c r="K2316" t="s">
        <v>7021</v>
      </c>
      <c r="L2316">
        <v>1932</v>
      </c>
      <c r="M2316">
        <v>644</v>
      </c>
      <c r="N2316">
        <v>7171.7698499999997</v>
      </c>
      <c r="O2316">
        <v>7</v>
      </c>
      <c r="P2316">
        <v>0.16847826086956499</v>
      </c>
    </row>
    <row r="2317" spans="1:16" x14ac:dyDescent="0.2">
      <c r="A2317" t="s">
        <v>7024</v>
      </c>
      <c r="B2317">
        <v>1.07347020706712</v>
      </c>
      <c r="C2317">
        <v>10.337554045228901</v>
      </c>
      <c r="D2317">
        <v>1.11560065000048</v>
      </c>
      <c r="E2317">
        <v>0.30388807228578002</v>
      </c>
      <c r="F2317">
        <v>0.99916976934644897</v>
      </c>
      <c r="G2317">
        <v>-4.5841750762241302</v>
      </c>
      <c r="H2317" t="s">
        <v>7025</v>
      </c>
      <c r="I2317" t="s">
        <v>7026</v>
      </c>
      <c r="J2317">
        <v>8897</v>
      </c>
      <c r="K2317" t="s">
        <v>7024</v>
      </c>
      <c r="L2317">
        <v>3597</v>
      </c>
      <c r="M2317">
        <v>1199</v>
      </c>
      <c r="N2317">
        <v>1620.4725000000001</v>
      </c>
      <c r="O2317">
        <v>1</v>
      </c>
      <c r="P2317">
        <v>1.5846538782318599E-2</v>
      </c>
    </row>
    <row r="2318" spans="1:16" x14ac:dyDescent="0.2">
      <c r="A2318" t="s">
        <v>7027</v>
      </c>
      <c r="B2318">
        <v>-0.22120044384932</v>
      </c>
      <c r="C2318">
        <v>13.2203581500388</v>
      </c>
      <c r="D2318">
        <v>-1.0728791465704901</v>
      </c>
      <c r="E2318">
        <v>0.32129836433067599</v>
      </c>
      <c r="F2318">
        <v>0.99916976934644897</v>
      </c>
      <c r="G2318">
        <v>-4.5918391363139097</v>
      </c>
      <c r="H2318" t="s">
        <v>7028</v>
      </c>
      <c r="I2318" t="s">
        <v>7029</v>
      </c>
      <c r="J2318">
        <v>8454</v>
      </c>
      <c r="K2318" t="s">
        <v>7027</v>
      </c>
      <c r="L2318">
        <v>2331</v>
      </c>
      <c r="M2318">
        <v>777</v>
      </c>
      <c r="N2318">
        <v>9276.9067500000001</v>
      </c>
      <c r="O2318">
        <v>5.5</v>
      </c>
      <c r="P2318">
        <v>0.107464607464607</v>
      </c>
    </row>
    <row r="2319" spans="1:16" x14ac:dyDescent="0.2">
      <c r="A2319" t="s">
        <v>7030</v>
      </c>
      <c r="B2319">
        <v>4.2621991185480797E-3</v>
      </c>
      <c r="C2319">
        <v>14.84958583355</v>
      </c>
      <c r="D2319">
        <v>2.5765726399739699E-2</v>
      </c>
      <c r="E2319">
        <v>0.98021237600288302</v>
      </c>
      <c r="F2319">
        <v>0.99916976934644897</v>
      </c>
      <c r="G2319">
        <v>-4.7023215713556796</v>
      </c>
      <c r="H2319" t="s">
        <v>7031</v>
      </c>
      <c r="I2319" t="s">
        <v>7032</v>
      </c>
      <c r="J2319">
        <v>8453</v>
      </c>
      <c r="K2319" t="s">
        <v>7030</v>
      </c>
      <c r="L2319">
        <v>2295</v>
      </c>
      <c r="M2319">
        <v>765</v>
      </c>
      <c r="N2319">
        <v>31028.636500000001</v>
      </c>
      <c r="O2319">
        <v>20.5</v>
      </c>
      <c r="P2319">
        <v>0.305228758169935</v>
      </c>
    </row>
    <row r="2320" spans="1:16" x14ac:dyDescent="0.2">
      <c r="A2320" t="s">
        <v>7033</v>
      </c>
      <c r="B2320">
        <v>4.8424440698022798E-2</v>
      </c>
      <c r="C2320">
        <v>14.4899135168646</v>
      </c>
      <c r="D2320">
        <v>0.29658255665396399</v>
      </c>
      <c r="E2320">
        <v>0.77597808381362299</v>
      </c>
      <c r="F2320">
        <v>0.99916976934644897</v>
      </c>
      <c r="G2320">
        <v>-4.6927223080152398</v>
      </c>
      <c r="H2320" t="s">
        <v>7034</v>
      </c>
      <c r="I2320" t="s">
        <v>7035</v>
      </c>
      <c r="J2320">
        <v>8452</v>
      </c>
      <c r="K2320" t="s">
        <v>7033</v>
      </c>
      <c r="L2320">
        <v>2307</v>
      </c>
      <c r="M2320">
        <v>769</v>
      </c>
      <c r="N2320">
        <v>23413.095499999999</v>
      </c>
      <c r="O2320">
        <v>14</v>
      </c>
      <c r="P2320">
        <v>0.23016905071521501</v>
      </c>
    </row>
    <row r="2321" spans="1:16" x14ac:dyDescent="0.2">
      <c r="A2321" t="s">
        <v>7036</v>
      </c>
      <c r="B2321">
        <v>-3.4941089488723903E-2</v>
      </c>
      <c r="C2321">
        <v>15.1356460554373</v>
      </c>
      <c r="D2321">
        <v>-0.25388895437166997</v>
      </c>
      <c r="E2321">
        <v>0.80737453047806895</v>
      </c>
      <c r="F2321">
        <v>0.99916976934644897</v>
      </c>
      <c r="G2321">
        <v>-4.69528399308183</v>
      </c>
      <c r="H2321" t="s">
        <v>7037</v>
      </c>
      <c r="I2321" t="s">
        <v>7038</v>
      </c>
      <c r="J2321">
        <v>8451</v>
      </c>
      <c r="K2321" t="s">
        <v>7036</v>
      </c>
      <c r="L2321">
        <v>2280</v>
      </c>
      <c r="M2321">
        <v>760</v>
      </c>
      <c r="N2321">
        <v>35379.432000000001</v>
      </c>
      <c r="O2321">
        <v>28.5</v>
      </c>
      <c r="P2321">
        <v>0.451315789473684</v>
      </c>
    </row>
    <row r="2322" spans="1:16" x14ac:dyDescent="0.2">
      <c r="A2322" t="s">
        <v>7039</v>
      </c>
      <c r="B2322">
        <v>-3.1588120892429598E-3</v>
      </c>
      <c r="C2322">
        <v>14.4283984682691</v>
      </c>
      <c r="D2322">
        <v>-2.3644995551868098E-2</v>
      </c>
      <c r="E2322">
        <v>0.98184069437421095</v>
      </c>
      <c r="F2322">
        <v>0.99916976934644897</v>
      </c>
      <c r="G2322">
        <v>-4.7023332328351399</v>
      </c>
      <c r="H2322" t="s">
        <v>7040</v>
      </c>
      <c r="I2322" t="s">
        <v>7041</v>
      </c>
      <c r="J2322">
        <v>8450</v>
      </c>
      <c r="K2322" t="s">
        <v>7039</v>
      </c>
      <c r="L2322">
        <v>2802</v>
      </c>
      <c r="M2322">
        <v>934</v>
      </c>
      <c r="N2322">
        <v>21427.794000000002</v>
      </c>
      <c r="O2322">
        <v>14</v>
      </c>
      <c r="P2322">
        <v>0.197002141327623</v>
      </c>
    </row>
    <row r="2323" spans="1:16" x14ac:dyDescent="0.2">
      <c r="A2323" t="s">
        <v>7042</v>
      </c>
      <c r="B2323">
        <v>0.190329725313342</v>
      </c>
      <c r="C2323">
        <v>12.111747055295501</v>
      </c>
      <c r="D2323">
        <v>0.98808669976390695</v>
      </c>
      <c r="E2323">
        <v>0.358235565585862</v>
      </c>
      <c r="F2323">
        <v>0.99916976934644897</v>
      </c>
      <c r="G2323">
        <v>-4.6066312356591803</v>
      </c>
      <c r="H2323" t="s">
        <v>7043</v>
      </c>
      <c r="I2323" t="s">
        <v>7044</v>
      </c>
      <c r="J2323" t="s">
        <v>100</v>
      </c>
      <c r="K2323" t="s">
        <v>100</v>
      </c>
      <c r="L2323" t="s">
        <v>100</v>
      </c>
      <c r="M2323" t="s">
        <v>100</v>
      </c>
      <c r="N2323">
        <v>4892.1307500000003</v>
      </c>
      <c r="O2323">
        <v>4.5</v>
      </c>
      <c r="P2323" t="s">
        <v>100</v>
      </c>
    </row>
    <row r="2324" spans="1:16" x14ac:dyDescent="0.2">
      <c r="A2324" t="s">
        <v>7045</v>
      </c>
      <c r="B2324">
        <v>5.1289685922764498E-2</v>
      </c>
      <c r="C2324">
        <v>15.802068330277001</v>
      </c>
      <c r="D2324">
        <v>0.31547232814284398</v>
      </c>
      <c r="E2324">
        <v>0.762226643064703</v>
      </c>
      <c r="F2324">
        <v>0.99916976934644897</v>
      </c>
      <c r="G2324">
        <v>-4.6914681102494002</v>
      </c>
      <c r="H2324" t="s">
        <v>7046</v>
      </c>
      <c r="I2324" t="s">
        <v>7047</v>
      </c>
      <c r="J2324">
        <v>7264</v>
      </c>
      <c r="K2324" t="s">
        <v>7045</v>
      </c>
      <c r="L2324">
        <v>966</v>
      </c>
      <c r="M2324">
        <v>322</v>
      </c>
      <c r="N2324">
        <v>54065.072500000002</v>
      </c>
      <c r="O2324">
        <v>13.5</v>
      </c>
      <c r="P2324">
        <v>0.67236024844720499</v>
      </c>
    </row>
    <row r="2325" spans="1:16" x14ac:dyDescent="0.2">
      <c r="A2325" t="s">
        <v>7048</v>
      </c>
      <c r="B2325">
        <v>0.159412097904958</v>
      </c>
      <c r="C2325">
        <v>14.695961057138399</v>
      </c>
      <c r="D2325">
        <v>0.56611141074606197</v>
      </c>
      <c r="E2325">
        <v>0.59019769697167002</v>
      </c>
      <c r="F2325">
        <v>0.99916976934644897</v>
      </c>
      <c r="G2325">
        <v>-4.6682353679433399</v>
      </c>
      <c r="H2325" t="s">
        <v>7049</v>
      </c>
      <c r="I2325" t="s">
        <v>7050</v>
      </c>
      <c r="J2325">
        <v>11031</v>
      </c>
      <c r="K2325" t="s">
        <v>7048</v>
      </c>
      <c r="L2325">
        <v>588</v>
      </c>
      <c r="M2325">
        <v>196</v>
      </c>
      <c r="N2325">
        <v>26178.640500000001</v>
      </c>
      <c r="O2325">
        <v>6</v>
      </c>
      <c r="P2325">
        <v>0.43877551020408201</v>
      </c>
    </row>
    <row r="2326" spans="1:16" x14ac:dyDescent="0.2">
      <c r="A2326" t="s">
        <v>7051</v>
      </c>
      <c r="B2326">
        <v>-0.14623793641962199</v>
      </c>
      <c r="C2326">
        <v>14.8270373024703</v>
      </c>
      <c r="D2326">
        <v>-0.64861089035619501</v>
      </c>
      <c r="E2326">
        <v>0.53868025218914894</v>
      </c>
      <c r="F2326">
        <v>0.99916976934644897</v>
      </c>
      <c r="G2326">
        <v>-4.6581399030434198</v>
      </c>
      <c r="H2326" t="s">
        <v>7052</v>
      </c>
      <c r="I2326" t="s">
        <v>7053</v>
      </c>
      <c r="J2326">
        <v>10981</v>
      </c>
      <c r="K2326" t="s">
        <v>7051</v>
      </c>
      <c r="L2326">
        <v>678</v>
      </c>
      <c r="M2326">
        <v>226</v>
      </c>
      <c r="N2326">
        <v>28171.522499999999</v>
      </c>
      <c r="O2326">
        <v>11</v>
      </c>
      <c r="P2326">
        <v>0.65929203539823</v>
      </c>
    </row>
    <row r="2327" spans="1:16" x14ac:dyDescent="0.2">
      <c r="A2327" t="s">
        <v>7054</v>
      </c>
      <c r="B2327">
        <v>9.6089054934301601E-2</v>
      </c>
      <c r="C2327">
        <v>12.5784540237267</v>
      </c>
      <c r="D2327">
        <v>0.65330466928469499</v>
      </c>
      <c r="E2327">
        <v>0.53583485678861398</v>
      </c>
      <c r="F2327">
        <v>0.99916976934644897</v>
      </c>
      <c r="G2327">
        <v>-4.6575328274332897</v>
      </c>
      <c r="H2327" t="s">
        <v>7055</v>
      </c>
      <c r="I2327" t="s">
        <v>7056</v>
      </c>
      <c r="J2327">
        <v>7162</v>
      </c>
      <c r="K2327" t="s">
        <v>7054</v>
      </c>
      <c r="L2327">
        <v>1263</v>
      </c>
      <c r="M2327">
        <v>421</v>
      </c>
      <c r="N2327">
        <v>6244.5186999999996</v>
      </c>
      <c r="O2327">
        <v>2</v>
      </c>
      <c r="P2327">
        <v>7.8384798099762495E-2</v>
      </c>
    </row>
    <row r="2328" spans="1:16" x14ac:dyDescent="0.2">
      <c r="A2328" t="s">
        <v>7057</v>
      </c>
      <c r="B2328">
        <v>9.0280597823916495E-2</v>
      </c>
      <c r="C2328">
        <v>15.2529849485739</v>
      </c>
      <c r="D2328">
        <v>0.28976841702546202</v>
      </c>
      <c r="E2328">
        <v>0.78096049749983099</v>
      </c>
      <c r="F2328">
        <v>0.99916976934644897</v>
      </c>
      <c r="G2328">
        <v>-4.6931566570665</v>
      </c>
      <c r="H2328" t="s">
        <v>7058</v>
      </c>
      <c r="I2328" t="s">
        <v>7059</v>
      </c>
      <c r="J2328">
        <v>2273</v>
      </c>
      <c r="K2328" t="s">
        <v>7057</v>
      </c>
      <c r="L2328">
        <v>972</v>
      </c>
      <c r="M2328">
        <v>324</v>
      </c>
      <c r="N2328">
        <v>37194.111499999999</v>
      </c>
      <c r="O2328">
        <v>10.5</v>
      </c>
      <c r="P2328">
        <v>0.27777777777777801</v>
      </c>
    </row>
    <row r="2329" spans="1:16" x14ac:dyDescent="0.2">
      <c r="A2329" t="s">
        <v>7060</v>
      </c>
      <c r="B2329">
        <v>0.18959360115398899</v>
      </c>
      <c r="C2329">
        <v>12.781170026461201</v>
      </c>
      <c r="D2329">
        <v>0.72821432553982102</v>
      </c>
      <c r="E2329">
        <v>0.49171724846270798</v>
      </c>
      <c r="F2329">
        <v>0.99916976934644897</v>
      </c>
      <c r="G2329">
        <v>-4.6473968060491497</v>
      </c>
      <c r="H2329" t="s">
        <v>7061</v>
      </c>
      <c r="I2329" t="s">
        <v>7062</v>
      </c>
      <c r="J2329">
        <v>2275</v>
      </c>
      <c r="K2329" t="s">
        <v>7060</v>
      </c>
      <c r="L2329">
        <v>843</v>
      </c>
      <c r="M2329">
        <v>281</v>
      </c>
      <c r="N2329">
        <v>6894.9127500000004</v>
      </c>
      <c r="O2329">
        <v>4</v>
      </c>
      <c r="P2329">
        <v>0.209964412811388</v>
      </c>
    </row>
    <row r="2330" spans="1:16" x14ac:dyDescent="0.2">
      <c r="A2330" t="s">
        <v>7063</v>
      </c>
      <c r="B2330">
        <v>-0.152650424610208</v>
      </c>
      <c r="C2330">
        <v>15.1441202134548</v>
      </c>
      <c r="D2330">
        <v>-0.87797022157625704</v>
      </c>
      <c r="E2330">
        <v>0.411041659970039</v>
      </c>
      <c r="F2330">
        <v>0.99916976934644897</v>
      </c>
      <c r="G2330">
        <v>-4.6248488759656299</v>
      </c>
      <c r="H2330" t="s">
        <v>7064</v>
      </c>
      <c r="I2330" t="s">
        <v>7065</v>
      </c>
      <c r="J2330">
        <v>9610</v>
      </c>
      <c r="K2330" t="s">
        <v>7063</v>
      </c>
      <c r="L2330">
        <v>2352</v>
      </c>
      <c r="M2330">
        <v>784</v>
      </c>
      <c r="N2330">
        <v>38149.006500000003</v>
      </c>
      <c r="O2330">
        <v>11</v>
      </c>
      <c r="P2330">
        <v>0.22130102040816299</v>
      </c>
    </row>
    <row r="2331" spans="1:16" x14ac:dyDescent="0.2">
      <c r="A2331" t="s">
        <v>7066</v>
      </c>
      <c r="B2331">
        <v>-6.3608880786324207E-2</v>
      </c>
      <c r="C2331">
        <v>14.0960727174458</v>
      </c>
      <c r="D2331">
        <v>-0.397691798057973</v>
      </c>
      <c r="E2331">
        <v>0.70351251211883603</v>
      </c>
      <c r="F2331">
        <v>0.99916976934644897</v>
      </c>
      <c r="G2331">
        <v>-4.6851676250586296</v>
      </c>
      <c r="H2331" t="s">
        <v>7067</v>
      </c>
      <c r="I2331" t="s">
        <v>7068</v>
      </c>
      <c r="J2331">
        <v>14</v>
      </c>
      <c r="K2331" t="s">
        <v>7066</v>
      </c>
      <c r="L2331">
        <v>1308</v>
      </c>
      <c r="M2331">
        <v>436</v>
      </c>
      <c r="N2331">
        <v>17471.723000000002</v>
      </c>
      <c r="O2331">
        <v>7</v>
      </c>
      <c r="P2331">
        <v>0.29128440366972502</v>
      </c>
    </row>
    <row r="2332" spans="1:16" x14ac:dyDescent="0.2">
      <c r="A2332" t="s">
        <v>7069</v>
      </c>
      <c r="B2332">
        <v>0.308206544671487</v>
      </c>
      <c r="C2332">
        <v>11.107138093875699</v>
      </c>
      <c r="D2332">
        <v>0.61279493351607295</v>
      </c>
      <c r="E2332">
        <v>0.56069938230509497</v>
      </c>
      <c r="F2332">
        <v>0.99916976934644897</v>
      </c>
      <c r="G2332">
        <v>-4.6626582722247001</v>
      </c>
      <c r="H2332" t="s">
        <v>7070</v>
      </c>
      <c r="I2332" t="s">
        <v>7071</v>
      </c>
      <c r="J2332">
        <v>8846</v>
      </c>
      <c r="K2332" t="s">
        <v>7069</v>
      </c>
      <c r="L2332">
        <v>1170</v>
      </c>
      <c r="M2332">
        <v>390</v>
      </c>
      <c r="N2332">
        <v>2436.9461999999999</v>
      </c>
      <c r="O2332">
        <v>2</v>
      </c>
      <c r="P2332">
        <v>5.6410256410256397E-2</v>
      </c>
    </row>
    <row r="2333" spans="1:16" x14ac:dyDescent="0.2">
      <c r="A2333" t="s">
        <v>7072</v>
      </c>
      <c r="B2333">
        <v>-4.6899613792746202E-2</v>
      </c>
      <c r="C2333">
        <v>16.093721507069699</v>
      </c>
      <c r="D2333">
        <v>-0.25682804366760198</v>
      </c>
      <c r="E2333">
        <v>0.80519994775030201</v>
      </c>
      <c r="F2333">
        <v>0.99916976934644897</v>
      </c>
      <c r="G2333">
        <v>-4.6951198862482704</v>
      </c>
      <c r="H2333" t="s">
        <v>7073</v>
      </c>
      <c r="I2333" t="s">
        <v>7074</v>
      </c>
      <c r="J2333">
        <v>7841</v>
      </c>
      <c r="K2333" t="s">
        <v>7072</v>
      </c>
      <c r="L2333">
        <v>2514</v>
      </c>
      <c r="M2333">
        <v>838</v>
      </c>
      <c r="N2333">
        <v>73107.914999999994</v>
      </c>
      <c r="O2333">
        <v>21</v>
      </c>
      <c r="P2333">
        <v>0.36813842482100201</v>
      </c>
    </row>
    <row r="2334" spans="1:16" x14ac:dyDescent="0.2">
      <c r="A2334" t="s">
        <v>7075</v>
      </c>
      <c r="B2334">
        <v>0.30540309093031798</v>
      </c>
      <c r="C2334">
        <v>16.002886619430399</v>
      </c>
      <c r="D2334">
        <v>0.92241153221340799</v>
      </c>
      <c r="E2334">
        <v>0.38906568162371702</v>
      </c>
      <c r="F2334">
        <v>0.99916976934644897</v>
      </c>
      <c r="G2334">
        <v>-4.6176454095055597</v>
      </c>
      <c r="H2334" t="s">
        <v>7076</v>
      </c>
      <c r="I2334" t="s">
        <v>7077</v>
      </c>
      <c r="J2334">
        <v>214</v>
      </c>
      <c r="K2334" t="s">
        <v>7075</v>
      </c>
      <c r="L2334">
        <v>1752</v>
      </c>
      <c r="M2334">
        <v>584</v>
      </c>
      <c r="N2334">
        <v>71079.177500000005</v>
      </c>
      <c r="O2334">
        <v>24</v>
      </c>
      <c r="P2334">
        <v>0.46746575342465801</v>
      </c>
    </row>
    <row r="2335" spans="1:16" x14ac:dyDescent="0.2">
      <c r="A2335" t="s">
        <v>7078</v>
      </c>
      <c r="B2335">
        <v>-0.21108729109110599</v>
      </c>
      <c r="C2335">
        <v>13.3847074515618</v>
      </c>
      <c r="D2335">
        <v>-1.09280662888897</v>
      </c>
      <c r="E2335">
        <v>0.31307861171877599</v>
      </c>
      <c r="F2335">
        <v>0.99916976934644897</v>
      </c>
      <c r="G2335">
        <v>-4.5882803812502697</v>
      </c>
      <c r="H2335" t="s">
        <v>7079</v>
      </c>
      <c r="I2335" t="s">
        <v>7080</v>
      </c>
      <c r="J2335">
        <v>3914</v>
      </c>
      <c r="K2335" t="s">
        <v>7078</v>
      </c>
      <c r="L2335">
        <v>3519</v>
      </c>
      <c r="M2335">
        <v>1173</v>
      </c>
      <c r="N2335">
        <v>10502.099</v>
      </c>
      <c r="O2335">
        <v>5</v>
      </c>
      <c r="P2335">
        <v>8.6104006820119303E-2</v>
      </c>
    </row>
    <row r="2336" spans="1:16" x14ac:dyDescent="0.2">
      <c r="A2336" t="s">
        <v>7081</v>
      </c>
      <c r="B2336">
        <v>-0.21230447099618399</v>
      </c>
      <c r="C2336">
        <v>14.354960821375199</v>
      </c>
      <c r="D2336">
        <v>-0.47827760553800602</v>
      </c>
      <c r="E2336">
        <v>0.648019648327539</v>
      </c>
      <c r="F2336">
        <v>0.99916976934644897</v>
      </c>
      <c r="G2336">
        <v>-4.6777137813643304</v>
      </c>
      <c r="H2336" t="s">
        <v>7082</v>
      </c>
      <c r="I2336" t="s">
        <v>7083</v>
      </c>
      <c r="J2336">
        <v>8563</v>
      </c>
      <c r="K2336" t="s">
        <v>7081</v>
      </c>
      <c r="L2336">
        <v>2052</v>
      </c>
      <c r="M2336">
        <v>684</v>
      </c>
      <c r="N2336">
        <v>27761.345000000001</v>
      </c>
      <c r="O2336">
        <v>7.5</v>
      </c>
      <c r="P2336">
        <v>0.181286549707602</v>
      </c>
    </row>
    <row r="2337" spans="1:16" x14ac:dyDescent="0.2">
      <c r="A2337" t="s">
        <v>7084</v>
      </c>
      <c r="B2337">
        <v>0.15513689455132301</v>
      </c>
      <c r="C2337">
        <v>13.5204399019158</v>
      </c>
      <c r="D2337">
        <v>0.52889802395472996</v>
      </c>
      <c r="E2337">
        <v>0.61433651484960405</v>
      </c>
      <c r="F2337">
        <v>0.99916976934644897</v>
      </c>
      <c r="G2337">
        <v>-4.67241728892858</v>
      </c>
      <c r="H2337" t="s">
        <v>7085</v>
      </c>
      <c r="I2337" t="s">
        <v>7086</v>
      </c>
      <c r="J2337">
        <v>10139</v>
      </c>
      <c r="K2337" t="s">
        <v>7084</v>
      </c>
      <c r="L2337">
        <v>606</v>
      </c>
      <c r="M2337">
        <v>202</v>
      </c>
      <c r="N2337">
        <v>12135.516</v>
      </c>
      <c r="O2337">
        <v>2</v>
      </c>
      <c r="P2337">
        <v>0.13861386138613899</v>
      </c>
    </row>
    <row r="2338" spans="1:16" x14ac:dyDescent="0.2">
      <c r="A2338" t="s">
        <v>7087</v>
      </c>
      <c r="B2338">
        <v>4.2719172003455E-2</v>
      </c>
      <c r="C2338">
        <v>17.675462697516199</v>
      </c>
      <c r="D2338">
        <v>0.29669062964095</v>
      </c>
      <c r="E2338">
        <v>0.77589915375809804</v>
      </c>
      <c r="F2338">
        <v>0.99916976934644897</v>
      </c>
      <c r="G2338">
        <v>-4.6927153417262799</v>
      </c>
      <c r="H2338" t="s">
        <v>7088</v>
      </c>
      <c r="I2338" t="s">
        <v>7089</v>
      </c>
      <c r="J2338">
        <v>6709</v>
      </c>
      <c r="K2338" t="s">
        <v>7087</v>
      </c>
      <c r="L2338">
        <v>7521</v>
      </c>
      <c r="M2338">
        <v>2507</v>
      </c>
      <c r="N2338">
        <v>209037.46</v>
      </c>
      <c r="O2338">
        <v>199.5</v>
      </c>
      <c r="P2338">
        <v>0.92381332269645</v>
      </c>
    </row>
    <row r="2339" spans="1:16" x14ac:dyDescent="0.2">
      <c r="A2339" t="s">
        <v>7090</v>
      </c>
      <c r="B2339">
        <v>-0.253893255784579</v>
      </c>
      <c r="C2339">
        <v>13.2303013777563</v>
      </c>
      <c r="D2339">
        <v>-0.74532470822617602</v>
      </c>
      <c r="E2339">
        <v>0.48198715066696501</v>
      </c>
      <c r="F2339">
        <v>0.99916976934644897</v>
      </c>
      <c r="G2339">
        <v>-4.6449681256124</v>
      </c>
      <c r="H2339" t="s">
        <v>7091</v>
      </c>
      <c r="I2339" t="s">
        <v>7092</v>
      </c>
      <c r="J2339">
        <v>29889</v>
      </c>
      <c r="K2339" t="s">
        <v>7090</v>
      </c>
      <c r="L2339">
        <v>2196</v>
      </c>
      <c r="M2339">
        <v>732</v>
      </c>
      <c r="N2339">
        <v>7961.86</v>
      </c>
      <c r="O2339">
        <v>5.5</v>
      </c>
      <c r="P2339">
        <v>9.6994535519125694E-2</v>
      </c>
    </row>
    <row r="2340" spans="1:16" x14ac:dyDescent="0.2">
      <c r="A2340" t="s">
        <v>7093</v>
      </c>
      <c r="B2340">
        <v>8.9550943769499E-2</v>
      </c>
      <c r="C2340">
        <v>12.482156344242799</v>
      </c>
      <c r="D2340">
        <v>0.11019309364310299</v>
      </c>
      <c r="E2340">
        <v>0.91555979422978695</v>
      </c>
      <c r="F2340">
        <v>0.99916976934644897</v>
      </c>
      <c r="G2340">
        <v>-4.7010461801516499</v>
      </c>
      <c r="H2340" t="s">
        <v>7094</v>
      </c>
      <c r="I2340" t="s">
        <v>7095</v>
      </c>
      <c r="J2340">
        <v>7126</v>
      </c>
      <c r="K2340" t="s">
        <v>7093</v>
      </c>
      <c r="L2340">
        <v>951</v>
      </c>
      <c r="M2340">
        <v>317</v>
      </c>
      <c r="N2340">
        <v>11964.311250000001</v>
      </c>
      <c r="O2340">
        <v>2</v>
      </c>
      <c r="P2340">
        <v>8.83280757097792E-2</v>
      </c>
    </row>
    <row r="2341" spans="1:16" x14ac:dyDescent="0.2">
      <c r="A2341" t="s">
        <v>7096</v>
      </c>
      <c r="B2341">
        <v>-8.8000457985622001E-3</v>
      </c>
      <c r="C2341">
        <v>18.6354722844397</v>
      </c>
      <c r="D2341">
        <v>-5.5425799675827898E-2</v>
      </c>
      <c r="E2341">
        <v>0.957453644295857</v>
      </c>
      <c r="F2341">
        <v>0.99916976934644897</v>
      </c>
      <c r="G2341">
        <v>-4.7020536673884497</v>
      </c>
      <c r="H2341" t="s">
        <v>7097</v>
      </c>
      <c r="I2341" t="s">
        <v>7098</v>
      </c>
      <c r="J2341">
        <v>7919</v>
      </c>
      <c r="K2341" t="s">
        <v>7096</v>
      </c>
      <c r="L2341">
        <v>1287</v>
      </c>
      <c r="M2341">
        <v>429</v>
      </c>
      <c r="N2341">
        <v>414107.01</v>
      </c>
      <c r="O2341">
        <v>40.5</v>
      </c>
      <c r="P2341">
        <v>1</v>
      </c>
    </row>
    <row r="2342" spans="1:16" x14ac:dyDescent="0.2">
      <c r="A2342" t="s">
        <v>7099</v>
      </c>
      <c r="B2342">
        <v>-3.9273754078042303E-2</v>
      </c>
      <c r="C2342">
        <v>16.501381616489599</v>
      </c>
      <c r="D2342">
        <v>-0.27470697054419002</v>
      </c>
      <c r="E2342">
        <v>0.79201267932267705</v>
      </c>
      <c r="F2342">
        <v>0.99916976934644897</v>
      </c>
      <c r="G2342">
        <v>-4.6940824694190599</v>
      </c>
      <c r="H2342" t="s">
        <v>7100</v>
      </c>
      <c r="I2342" t="s">
        <v>7101</v>
      </c>
      <c r="J2342">
        <v>642</v>
      </c>
      <c r="K2342" t="s">
        <v>7099</v>
      </c>
      <c r="L2342">
        <v>1368</v>
      </c>
      <c r="M2342">
        <v>456</v>
      </c>
      <c r="N2342">
        <v>89797.587499999994</v>
      </c>
      <c r="O2342">
        <v>21</v>
      </c>
      <c r="P2342">
        <v>0.56578947368421095</v>
      </c>
    </row>
    <row r="2343" spans="1:16" x14ac:dyDescent="0.2">
      <c r="A2343" t="s">
        <v>7102</v>
      </c>
      <c r="B2343">
        <v>7.5868356151680399E-3</v>
      </c>
      <c r="C2343">
        <v>14.308243315055</v>
      </c>
      <c r="D2343">
        <v>4.8489664819623302E-2</v>
      </c>
      <c r="E2343">
        <v>0.96277285876469199</v>
      </c>
      <c r="F2343">
        <v>0.99916976934644897</v>
      </c>
      <c r="G2343">
        <v>-4.7021338338568199</v>
      </c>
      <c r="H2343" t="s">
        <v>7103</v>
      </c>
      <c r="I2343" t="s">
        <v>7104</v>
      </c>
      <c r="J2343">
        <v>23404</v>
      </c>
      <c r="K2343" t="s">
        <v>7102</v>
      </c>
      <c r="L2343">
        <v>912</v>
      </c>
      <c r="M2343">
        <v>304</v>
      </c>
      <c r="N2343">
        <v>19859.125</v>
      </c>
      <c r="O2343">
        <v>12</v>
      </c>
      <c r="P2343">
        <v>0.56085526315789502</v>
      </c>
    </row>
    <row r="2344" spans="1:16" x14ac:dyDescent="0.2">
      <c r="A2344" t="s">
        <v>7105</v>
      </c>
      <c r="B2344">
        <v>-0.17191689059880799</v>
      </c>
      <c r="C2344">
        <v>15.136272990398499</v>
      </c>
      <c r="D2344">
        <v>-0.54137936394307196</v>
      </c>
      <c r="E2344">
        <v>0.60618008568641402</v>
      </c>
      <c r="F2344">
        <v>0.99916976934644897</v>
      </c>
      <c r="G2344">
        <v>-4.6710413737868404</v>
      </c>
      <c r="H2344" t="s">
        <v>7106</v>
      </c>
      <c r="I2344" t="s">
        <v>7107</v>
      </c>
      <c r="J2344">
        <v>7280</v>
      </c>
      <c r="K2344" t="s">
        <v>7105</v>
      </c>
      <c r="L2344">
        <v>1338</v>
      </c>
      <c r="M2344">
        <v>446</v>
      </c>
      <c r="N2344">
        <v>32110</v>
      </c>
      <c r="O2344">
        <v>1</v>
      </c>
      <c r="P2344">
        <v>2.6905829596412599E-2</v>
      </c>
    </row>
    <row r="2345" spans="1:16" x14ac:dyDescent="0.2">
      <c r="A2345" t="s">
        <v>7108</v>
      </c>
      <c r="B2345">
        <v>-9.2592962898670805E-2</v>
      </c>
      <c r="C2345">
        <v>11.063559800231999</v>
      </c>
      <c r="D2345">
        <v>-0.251928946005684</v>
      </c>
      <c r="E2345">
        <v>0.80882573893488396</v>
      </c>
      <c r="F2345">
        <v>0.99916976934644897</v>
      </c>
      <c r="G2345">
        <v>-4.6953924191825998</v>
      </c>
      <c r="H2345" t="s">
        <v>7109</v>
      </c>
      <c r="I2345" t="s">
        <v>7110</v>
      </c>
      <c r="J2345">
        <v>688</v>
      </c>
      <c r="K2345" t="s">
        <v>7108</v>
      </c>
      <c r="L2345">
        <v>1374</v>
      </c>
      <c r="M2345">
        <v>458</v>
      </c>
      <c r="N2345">
        <v>1875.80195</v>
      </c>
      <c r="O2345">
        <v>2</v>
      </c>
      <c r="P2345">
        <v>8.5152838427947602E-2</v>
      </c>
    </row>
    <row r="2346" spans="1:16" x14ac:dyDescent="0.2">
      <c r="A2346" t="s">
        <v>7111</v>
      </c>
      <c r="B2346">
        <v>1.13657470183224E-2</v>
      </c>
      <c r="C2346">
        <v>12.5014364686986</v>
      </c>
      <c r="D2346">
        <v>4.2787053097297197E-2</v>
      </c>
      <c r="E2346">
        <v>0.96714766113074702</v>
      </c>
      <c r="F2346">
        <v>0.99916976934644897</v>
      </c>
      <c r="G2346">
        <v>-4.7021917371521003</v>
      </c>
      <c r="H2346" t="s">
        <v>7112</v>
      </c>
      <c r="I2346" t="s">
        <v>7113</v>
      </c>
      <c r="J2346">
        <v>2967</v>
      </c>
      <c r="K2346" t="s">
        <v>7111</v>
      </c>
      <c r="L2346">
        <v>927</v>
      </c>
      <c r="M2346">
        <v>309</v>
      </c>
      <c r="N2346">
        <v>6113.94715</v>
      </c>
      <c r="O2346">
        <v>7.5</v>
      </c>
      <c r="P2346">
        <v>0.30420711974109998</v>
      </c>
    </row>
    <row r="2347" spans="1:16" x14ac:dyDescent="0.2">
      <c r="A2347" t="s">
        <v>7114</v>
      </c>
      <c r="B2347">
        <v>0.103766539598718</v>
      </c>
      <c r="C2347">
        <v>14.4886991464878</v>
      </c>
      <c r="D2347">
        <v>0.55436470457166798</v>
      </c>
      <c r="E2347">
        <v>0.59775861465312596</v>
      </c>
      <c r="F2347">
        <v>0.99916976934644897</v>
      </c>
      <c r="G2347">
        <v>-4.6695811913108098</v>
      </c>
      <c r="H2347" t="s">
        <v>7115</v>
      </c>
      <c r="I2347" t="s">
        <v>7116</v>
      </c>
      <c r="J2347">
        <v>705</v>
      </c>
      <c r="K2347" t="s">
        <v>7114</v>
      </c>
      <c r="L2347">
        <v>1314</v>
      </c>
      <c r="M2347">
        <v>438</v>
      </c>
      <c r="N2347">
        <v>21896.9745</v>
      </c>
      <c r="O2347">
        <v>18</v>
      </c>
      <c r="P2347">
        <v>0.47716894977169</v>
      </c>
    </row>
    <row r="2348" spans="1:16" x14ac:dyDescent="0.2">
      <c r="A2348" t="s">
        <v>7117</v>
      </c>
      <c r="B2348">
        <v>-0.24201872809703101</v>
      </c>
      <c r="C2348">
        <v>12.530901941004901</v>
      </c>
      <c r="D2348">
        <v>-0.55776073031889495</v>
      </c>
      <c r="E2348">
        <v>0.59556709901693505</v>
      </c>
      <c r="F2348">
        <v>0.99916976934644897</v>
      </c>
      <c r="G2348">
        <v>-4.6691945277754296</v>
      </c>
      <c r="H2348" t="s">
        <v>7118</v>
      </c>
      <c r="I2348" t="s">
        <v>7119</v>
      </c>
      <c r="J2348">
        <v>3422</v>
      </c>
      <c r="K2348" t="s">
        <v>7117</v>
      </c>
      <c r="L2348">
        <v>855</v>
      </c>
      <c r="M2348">
        <v>285</v>
      </c>
      <c r="N2348">
        <v>8182.9434000000001</v>
      </c>
      <c r="O2348">
        <v>2</v>
      </c>
      <c r="P2348">
        <v>0.13684210526315799</v>
      </c>
    </row>
    <row r="2349" spans="1:16" x14ac:dyDescent="0.2">
      <c r="A2349" t="s">
        <v>7120</v>
      </c>
      <c r="B2349">
        <v>-3.8926853347348397E-2</v>
      </c>
      <c r="C2349">
        <v>13.8112264815571</v>
      </c>
      <c r="D2349">
        <v>-0.20632454924430399</v>
      </c>
      <c r="E2349">
        <v>0.84281043878090001</v>
      </c>
      <c r="F2349">
        <v>0.99916976934644897</v>
      </c>
      <c r="G2349">
        <v>-4.6976848558034296</v>
      </c>
      <c r="H2349" t="s">
        <v>7121</v>
      </c>
      <c r="I2349" t="s">
        <v>7122</v>
      </c>
      <c r="J2349">
        <v>865</v>
      </c>
      <c r="K2349" t="s">
        <v>7120</v>
      </c>
      <c r="L2349">
        <v>672</v>
      </c>
      <c r="M2349">
        <v>224</v>
      </c>
      <c r="N2349">
        <v>15888.114</v>
      </c>
      <c r="O2349">
        <v>4.5</v>
      </c>
      <c r="P2349">
        <v>0.25446428571428598</v>
      </c>
    </row>
    <row r="2350" spans="1:16" x14ac:dyDescent="0.2">
      <c r="A2350" t="s">
        <v>7123</v>
      </c>
      <c r="B2350">
        <v>5.63665812313197E-3</v>
      </c>
      <c r="C2350">
        <v>14.9689537910354</v>
      </c>
      <c r="D2350">
        <v>2.0012652717834801E-2</v>
      </c>
      <c r="E2350">
        <v>0.98462985757740296</v>
      </c>
      <c r="F2350">
        <v>0.99916976934644897</v>
      </c>
      <c r="G2350">
        <v>-4.7023508814189796</v>
      </c>
      <c r="H2350" t="s">
        <v>7124</v>
      </c>
      <c r="I2350" t="s">
        <v>7125</v>
      </c>
      <c r="J2350">
        <v>4802</v>
      </c>
      <c r="K2350" t="s">
        <v>7123</v>
      </c>
      <c r="L2350">
        <v>1377</v>
      </c>
      <c r="M2350">
        <v>459</v>
      </c>
      <c r="N2350">
        <v>30946.543000000001</v>
      </c>
      <c r="O2350">
        <v>2</v>
      </c>
      <c r="P2350">
        <v>5.4466230936819203E-2</v>
      </c>
    </row>
    <row r="2351" spans="1:16" x14ac:dyDescent="0.2">
      <c r="A2351" t="s">
        <v>7126</v>
      </c>
      <c r="B2351">
        <v>2.95625026590685E-3</v>
      </c>
      <c r="C2351">
        <v>16.358390217528701</v>
      </c>
      <c r="D2351">
        <v>2.1969852247309199E-2</v>
      </c>
      <c r="E2351">
        <v>0.98312695312678</v>
      </c>
      <c r="F2351">
        <v>0.99916976934644897</v>
      </c>
      <c r="G2351">
        <v>-4.7023417366923796</v>
      </c>
      <c r="H2351" t="s">
        <v>7127</v>
      </c>
      <c r="I2351" t="s">
        <v>7128</v>
      </c>
      <c r="J2351">
        <v>9793</v>
      </c>
      <c r="K2351" t="s">
        <v>7126</v>
      </c>
      <c r="L2351">
        <v>6099</v>
      </c>
      <c r="M2351">
        <v>2033</v>
      </c>
      <c r="N2351">
        <v>82459.875</v>
      </c>
      <c r="O2351">
        <v>65.5</v>
      </c>
      <c r="P2351">
        <v>0.41834727004427003</v>
      </c>
    </row>
    <row r="2352" spans="1:16" x14ac:dyDescent="0.2">
      <c r="A2352" t="s">
        <v>7129</v>
      </c>
      <c r="B2352">
        <v>0.36567887560776102</v>
      </c>
      <c r="C2352">
        <v>14.182662409829801</v>
      </c>
      <c r="D2352">
        <v>0.97298861731238795</v>
      </c>
      <c r="E2352">
        <v>0.36515011306091899</v>
      </c>
      <c r="F2352">
        <v>0.99916976934644897</v>
      </c>
      <c r="G2352">
        <v>-4.60919992332144</v>
      </c>
      <c r="H2352" t="s">
        <v>7130</v>
      </c>
      <c r="I2352" t="s">
        <v>7131</v>
      </c>
      <c r="J2352">
        <v>1153</v>
      </c>
      <c r="K2352" t="s">
        <v>7129</v>
      </c>
      <c r="L2352">
        <v>894</v>
      </c>
      <c r="M2352">
        <v>298</v>
      </c>
      <c r="N2352">
        <v>20726.6865</v>
      </c>
      <c r="O2352">
        <v>5.5</v>
      </c>
      <c r="P2352">
        <v>0.34731543624161099</v>
      </c>
    </row>
    <row r="2353" spans="1:16" x14ac:dyDescent="0.2">
      <c r="A2353" t="s">
        <v>7132</v>
      </c>
      <c r="B2353">
        <v>0.25701776235769302</v>
      </c>
      <c r="C2353">
        <v>12.4035528204421</v>
      </c>
      <c r="D2353">
        <v>1.40053644714187</v>
      </c>
      <c r="E2353">
        <v>0.206955523140506</v>
      </c>
      <c r="F2353">
        <v>0.99916976934644897</v>
      </c>
      <c r="G2353">
        <v>-4.5305735217159704</v>
      </c>
      <c r="H2353" t="s">
        <v>7133</v>
      </c>
      <c r="I2353" t="s">
        <v>7134</v>
      </c>
      <c r="J2353">
        <v>8536</v>
      </c>
      <c r="K2353" t="s">
        <v>7132</v>
      </c>
      <c r="L2353">
        <v>1113</v>
      </c>
      <c r="M2353">
        <v>371</v>
      </c>
      <c r="N2353">
        <v>4521.75</v>
      </c>
      <c r="O2353">
        <v>2</v>
      </c>
      <c r="P2353">
        <v>7.5471698113207503E-2</v>
      </c>
    </row>
    <row r="2354" spans="1:16" x14ac:dyDescent="0.2">
      <c r="A2354" t="s">
        <v>7135</v>
      </c>
      <c r="B2354">
        <v>-0.256055069099489</v>
      </c>
      <c r="C2354">
        <v>16.855135312752999</v>
      </c>
      <c r="D2354">
        <v>-1.5718235808045899</v>
      </c>
      <c r="E2354">
        <v>0.16296391654690101</v>
      </c>
      <c r="F2354">
        <v>0.99916976934644897</v>
      </c>
      <c r="G2354">
        <v>-4.4973059398145203</v>
      </c>
      <c r="H2354" t="s">
        <v>7136</v>
      </c>
      <c r="I2354" t="s">
        <v>7137</v>
      </c>
      <c r="J2354">
        <v>23406</v>
      </c>
      <c r="K2354" t="s">
        <v>7135</v>
      </c>
      <c r="L2354">
        <v>429</v>
      </c>
      <c r="M2354">
        <v>143</v>
      </c>
      <c r="N2354">
        <v>117048</v>
      </c>
      <c r="O2354">
        <v>17</v>
      </c>
      <c r="P2354">
        <v>1</v>
      </c>
    </row>
    <row r="2355" spans="1:16" x14ac:dyDescent="0.2">
      <c r="A2355" t="s">
        <v>7138</v>
      </c>
      <c r="B2355">
        <v>-0.34158100019431697</v>
      </c>
      <c r="C2355">
        <v>13.766895986390301</v>
      </c>
      <c r="D2355">
        <v>-0.86863990508601796</v>
      </c>
      <c r="E2355">
        <v>0.41577003049068001</v>
      </c>
      <c r="F2355">
        <v>0.99916976934644897</v>
      </c>
      <c r="G2355">
        <v>-4.6263337067767702</v>
      </c>
      <c r="H2355" t="s">
        <v>7139</v>
      </c>
      <c r="I2355" t="s">
        <v>7140</v>
      </c>
      <c r="J2355">
        <v>10063</v>
      </c>
      <c r="K2355" t="s">
        <v>7138</v>
      </c>
      <c r="L2355">
        <v>297</v>
      </c>
      <c r="M2355">
        <v>99</v>
      </c>
      <c r="N2355">
        <v>16867.232</v>
      </c>
      <c r="O2355">
        <v>1</v>
      </c>
      <c r="P2355">
        <v>0.16161616161616199</v>
      </c>
    </row>
    <row r="2356" spans="1:16" x14ac:dyDescent="0.2">
      <c r="A2356" t="s">
        <v>7141</v>
      </c>
      <c r="B2356">
        <v>0.109778426255073</v>
      </c>
      <c r="C2356">
        <v>18.513367870666301</v>
      </c>
      <c r="D2356">
        <v>0.43008275590100098</v>
      </c>
      <c r="E2356">
        <v>0.68094507442935603</v>
      </c>
      <c r="F2356">
        <v>0.99916976934644897</v>
      </c>
      <c r="G2356">
        <v>-4.6823197518686799</v>
      </c>
      <c r="H2356" t="s">
        <v>7142</v>
      </c>
      <c r="I2356" t="s">
        <v>7143</v>
      </c>
      <c r="J2356">
        <v>3184</v>
      </c>
      <c r="K2356" t="s">
        <v>7141</v>
      </c>
      <c r="L2356">
        <v>1068</v>
      </c>
      <c r="M2356">
        <v>356</v>
      </c>
      <c r="N2356">
        <v>365023.92499999999</v>
      </c>
      <c r="O2356">
        <v>30.5</v>
      </c>
      <c r="P2356">
        <v>0.76966292134831504</v>
      </c>
    </row>
    <row r="2357" spans="1:16" x14ac:dyDescent="0.2">
      <c r="A2357" t="s">
        <v>7144</v>
      </c>
      <c r="B2357">
        <v>0.14340285046489701</v>
      </c>
      <c r="C2357">
        <v>14.189589501758901</v>
      </c>
      <c r="D2357">
        <v>0.25482728587162001</v>
      </c>
      <c r="E2357">
        <v>0.80668007247046702</v>
      </c>
      <c r="F2357">
        <v>0.99916976934644897</v>
      </c>
      <c r="G2357">
        <v>-4.6952317983931504</v>
      </c>
      <c r="H2357" t="s">
        <v>7145</v>
      </c>
      <c r="I2357" t="s">
        <v>7146</v>
      </c>
      <c r="J2357">
        <v>950</v>
      </c>
      <c r="K2357" t="s">
        <v>7144</v>
      </c>
      <c r="L2357">
        <v>1558</v>
      </c>
      <c r="M2357">
        <v>519</v>
      </c>
      <c r="N2357">
        <v>25849.295999999998</v>
      </c>
      <c r="O2357">
        <v>7</v>
      </c>
      <c r="P2357">
        <v>0.16666666666666699</v>
      </c>
    </row>
    <row r="2358" spans="1:16" x14ac:dyDescent="0.2">
      <c r="A2358" t="s">
        <v>7147</v>
      </c>
      <c r="B2358">
        <v>0.160905777206306</v>
      </c>
      <c r="C2358">
        <v>16.928922070501699</v>
      </c>
      <c r="D2358">
        <v>0.77498748411898899</v>
      </c>
      <c r="E2358">
        <v>0.465429660937698</v>
      </c>
      <c r="F2358">
        <v>0.99916976934644897</v>
      </c>
      <c r="G2358">
        <v>-4.6406630072872197</v>
      </c>
      <c r="H2358" t="s">
        <v>7148</v>
      </c>
      <c r="I2358" t="s">
        <v>7149</v>
      </c>
      <c r="J2358">
        <v>3606</v>
      </c>
      <c r="K2358" t="s">
        <v>7147</v>
      </c>
      <c r="L2358">
        <v>582</v>
      </c>
      <c r="M2358">
        <v>194</v>
      </c>
      <c r="N2358">
        <v>126060.25</v>
      </c>
      <c r="O2358">
        <v>22</v>
      </c>
      <c r="P2358">
        <v>1</v>
      </c>
    </row>
    <row r="2359" spans="1:16" x14ac:dyDescent="0.2">
      <c r="A2359" t="s">
        <v>7150</v>
      </c>
      <c r="B2359">
        <v>0.475511401650344</v>
      </c>
      <c r="C2359">
        <v>13.424327021173299</v>
      </c>
      <c r="D2359">
        <v>1.49685588407214</v>
      </c>
      <c r="E2359">
        <v>0.18103593570901599</v>
      </c>
      <c r="F2359">
        <v>0.99916976934644897</v>
      </c>
      <c r="G2359">
        <v>-4.5118965438716003</v>
      </c>
      <c r="H2359" t="s">
        <v>7151</v>
      </c>
      <c r="I2359" t="s">
        <v>7152</v>
      </c>
      <c r="J2359">
        <v>1605</v>
      </c>
      <c r="K2359" t="s">
        <v>7150</v>
      </c>
      <c r="L2359">
        <v>2688</v>
      </c>
      <c r="M2359">
        <v>896</v>
      </c>
      <c r="N2359">
        <v>12059.298000000001</v>
      </c>
      <c r="O2359">
        <v>5</v>
      </c>
      <c r="P2359">
        <v>8.1473214285714302E-2</v>
      </c>
    </row>
    <row r="2360" spans="1:16" x14ac:dyDescent="0.2">
      <c r="A2360" t="s">
        <v>7153</v>
      </c>
      <c r="B2360">
        <v>0.34235137740188998</v>
      </c>
      <c r="C2360">
        <v>12.8603061962982</v>
      </c>
      <c r="D2360">
        <v>0.514462610589563</v>
      </c>
      <c r="E2360">
        <v>0.62384436213291505</v>
      </c>
      <c r="F2360">
        <v>0.99916976934644897</v>
      </c>
      <c r="G2360">
        <v>-4.6739744673816102</v>
      </c>
      <c r="H2360" t="s">
        <v>7154</v>
      </c>
      <c r="I2360" t="s">
        <v>7155</v>
      </c>
      <c r="J2360">
        <v>7716</v>
      </c>
      <c r="K2360" t="s">
        <v>7153</v>
      </c>
      <c r="L2360">
        <v>1566</v>
      </c>
      <c r="M2360">
        <v>522</v>
      </c>
      <c r="N2360">
        <v>7704.0174999999999</v>
      </c>
      <c r="O2360">
        <v>4</v>
      </c>
      <c r="P2360">
        <v>0.10344827586206901</v>
      </c>
    </row>
    <row r="2361" spans="1:16" x14ac:dyDescent="0.2">
      <c r="A2361" t="s">
        <v>7156</v>
      </c>
      <c r="B2361">
        <v>0.37840118079948398</v>
      </c>
      <c r="C2361">
        <v>13.231601648964499</v>
      </c>
      <c r="D2361">
        <v>2.1022543301366698</v>
      </c>
      <c r="E2361">
        <v>7.6395375321856598E-2</v>
      </c>
      <c r="F2361">
        <v>0.99916976934644897</v>
      </c>
      <c r="G2361">
        <v>-4.3967527935054296</v>
      </c>
      <c r="H2361" t="s">
        <v>7157</v>
      </c>
      <c r="I2361" t="s">
        <v>7158</v>
      </c>
      <c r="J2361">
        <v>1829</v>
      </c>
      <c r="K2361" t="s">
        <v>7156</v>
      </c>
      <c r="L2361">
        <v>3357</v>
      </c>
      <c r="M2361">
        <v>1119</v>
      </c>
      <c r="N2361">
        <v>10018.058000000001</v>
      </c>
      <c r="O2361">
        <v>1</v>
      </c>
      <c r="P2361">
        <v>1.51921358355675E-2</v>
      </c>
    </row>
    <row r="2362" spans="1:16" x14ac:dyDescent="0.2">
      <c r="A2362" t="s">
        <v>7159</v>
      </c>
      <c r="B2362">
        <v>0.17773331721910099</v>
      </c>
      <c r="C2362">
        <v>15.1521038133254</v>
      </c>
      <c r="D2362">
        <v>1.0112373276361999</v>
      </c>
      <c r="E2362">
        <v>0.347832494770759</v>
      </c>
      <c r="F2362">
        <v>0.99916976934644897</v>
      </c>
      <c r="G2362">
        <v>-4.6026525555690601</v>
      </c>
      <c r="H2362" t="s">
        <v>7160</v>
      </c>
      <c r="I2362" t="s">
        <v>7161</v>
      </c>
      <c r="J2362">
        <v>23246</v>
      </c>
      <c r="K2362" t="s">
        <v>7159</v>
      </c>
      <c r="L2362">
        <v>2241</v>
      </c>
      <c r="M2362">
        <v>747</v>
      </c>
      <c r="N2362">
        <v>36604.347999999998</v>
      </c>
      <c r="O2362">
        <v>21.5</v>
      </c>
      <c r="P2362">
        <v>0.45113788487282502</v>
      </c>
    </row>
    <row r="2363" spans="1:16" x14ac:dyDescent="0.2">
      <c r="A2363" t="s">
        <v>7162</v>
      </c>
      <c r="B2363">
        <v>-7.3746935690772702E-2</v>
      </c>
      <c r="C2363">
        <v>13.487429517195199</v>
      </c>
      <c r="D2363">
        <v>-0.47522464184641</v>
      </c>
      <c r="E2363">
        <v>0.65008119954785304</v>
      </c>
      <c r="F2363">
        <v>0.99916976934644897</v>
      </c>
      <c r="G2363">
        <v>-4.6780183765354604</v>
      </c>
      <c r="H2363" t="s">
        <v>7163</v>
      </c>
      <c r="I2363" t="s">
        <v>7164</v>
      </c>
      <c r="J2363">
        <v>9354</v>
      </c>
      <c r="K2363" t="s">
        <v>7162</v>
      </c>
      <c r="L2363">
        <v>3222</v>
      </c>
      <c r="M2363">
        <v>1074</v>
      </c>
      <c r="N2363">
        <v>11720.5355</v>
      </c>
      <c r="O2363">
        <v>8.5</v>
      </c>
      <c r="P2363">
        <v>0.11824953445065201</v>
      </c>
    </row>
    <row r="2364" spans="1:16" x14ac:dyDescent="0.2">
      <c r="A2364" t="s">
        <v>7165</v>
      </c>
      <c r="B2364">
        <v>-1.4053756409984099E-2</v>
      </c>
      <c r="C2364">
        <v>15.1029608462383</v>
      </c>
      <c r="D2364">
        <v>-2.0663241181679799E-2</v>
      </c>
      <c r="E2364">
        <v>0.98413027250182095</v>
      </c>
      <c r="F2364">
        <v>0.99916976934644897</v>
      </c>
      <c r="G2364">
        <v>-4.7023479362238101</v>
      </c>
      <c r="H2364" t="s">
        <v>7166</v>
      </c>
      <c r="I2364" t="s">
        <v>7167</v>
      </c>
      <c r="J2364">
        <v>23157</v>
      </c>
      <c r="K2364" t="s">
        <v>7165</v>
      </c>
      <c r="L2364">
        <v>1305</v>
      </c>
      <c r="M2364">
        <v>435</v>
      </c>
      <c r="N2364">
        <v>26130.835999999999</v>
      </c>
      <c r="O2364">
        <v>2.5</v>
      </c>
      <c r="P2364">
        <v>6.6666666666666693E-2</v>
      </c>
    </row>
    <row r="2365" spans="1:16" x14ac:dyDescent="0.2">
      <c r="A2365" t="s">
        <v>7168</v>
      </c>
      <c r="B2365">
        <v>-5.32061686527747E-2</v>
      </c>
      <c r="C2365">
        <v>13.814483619983401</v>
      </c>
      <c r="D2365">
        <v>-0.194636325008402</v>
      </c>
      <c r="E2365">
        <v>0.85158290163224204</v>
      </c>
      <c r="F2365">
        <v>0.99916976934644897</v>
      </c>
      <c r="G2365">
        <v>-4.6982007481319998</v>
      </c>
      <c r="H2365" t="s">
        <v>7169</v>
      </c>
      <c r="I2365" t="s">
        <v>7170</v>
      </c>
      <c r="J2365">
        <v>9817</v>
      </c>
      <c r="K2365" t="s">
        <v>7168</v>
      </c>
      <c r="L2365">
        <v>1875</v>
      </c>
      <c r="M2365">
        <v>625</v>
      </c>
      <c r="N2365">
        <v>14367.67475</v>
      </c>
      <c r="O2365">
        <v>4.5</v>
      </c>
      <c r="P2365">
        <v>0.1144</v>
      </c>
    </row>
    <row r="2366" spans="1:16" x14ac:dyDescent="0.2">
      <c r="A2366" t="s">
        <v>7171</v>
      </c>
      <c r="B2366">
        <v>-0.230453626116601</v>
      </c>
      <c r="C2366">
        <v>13.6413542897001</v>
      </c>
      <c r="D2366">
        <v>-1.59368763133347</v>
      </c>
      <c r="E2366">
        <v>0.15801860274078799</v>
      </c>
      <c r="F2366">
        <v>0.99916976934644897</v>
      </c>
      <c r="G2366">
        <v>-4.4930503898382499</v>
      </c>
      <c r="H2366" t="s">
        <v>7172</v>
      </c>
      <c r="I2366" t="s">
        <v>7173</v>
      </c>
      <c r="J2366">
        <v>9816</v>
      </c>
      <c r="K2366" t="s">
        <v>7171</v>
      </c>
      <c r="L2366">
        <v>4575</v>
      </c>
      <c r="M2366">
        <v>1525</v>
      </c>
      <c r="N2366">
        <v>13097.022499999999</v>
      </c>
      <c r="O2366">
        <v>13</v>
      </c>
      <c r="P2366">
        <v>0.124590163934426</v>
      </c>
    </row>
    <row r="2367" spans="1:16" x14ac:dyDescent="0.2">
      <c r="A2367" t="s">
        <v>7174</v>
      </c>
      <c r="B2367">
        <v>0.120220431099288</v>
      </c>
      <c r="C2367">
        <v>12.441948902017099</v>
      </c>
      <c r="D2367">
        <v>0.69255323181239303</v>
      </c>
      <c r="E2367">
        <v>0.51241372256849305</v>
      </c>
      <c r="F2367">
        <v>0.99916976934644897</v>
      </c>
      <c r="G2367">
        <v>-4.6523252635872403</v>
      </c>
      <c r="H2367" t="s">
        <v>7175</v>
      </c>
      <c r="I2367" t="s">
        <v>7176</v>
      </c>
      <c r="J2367">
        <v>23515</v>
      </c>
      <c r="K2367" t="s">
        <v>7174</v>
      </c>
      <c r="L2367">
        <v>2820</v>
      </c>
      <c r="M2367">
        <v>940</v>
      </c>
      <c r="N2367">
        <v>5515.4105</v>
      </c>
      <c r="O2367">
        <v>1</v>
      </c>
      <c r="P2367">
        <v>1.8085106382978701E-2</v>
      </c>
    </row>
    <row r="2368" spans="1:16" x14ac:dyDescent="0.2">
      <c r="A2368" t="s">
        <v>7177</v>
      </c>
      <c r="B2368">
        <v>0.652303855218479</v>
      </c>
      <c r="C2368">
        <v>14.2546074596435</v>
      </c>
      <c r="D2368">
        <v>2.4501514409977201</v>
      </c>
      <c r="E2368">
        <v>4.6468800663933503E-2</v>
      </c>
      <c r="F2368">
        <v>0.99916976934644897</v>
      </c>
      <c r="G2368">
        <v>-4.3367826761494301</v>
      </c>
      <c r="H2368" t="s">
        <v>7178</v>
      </c>
      <c r="I2368" t="s">
        <v>7179</v>
      </c>
      <c r="J2368">
        <v>9667</v>
      </c>
      <c r="K2368" t="s">
        <v>7177</v>
      </c>
      <c r="L2368">
        <v>2862</v>
      </c>
      <c r="M2368">
        <v>954</v>
      </c>
      <c r="N2368">
        <v>20640.697</v>
      </c>
      <c r="O2368">
        <v>7</v>
      </c>
      <c r="P2368">
        <v>8.3857442348008404E-2</v>
      </c>
    </row>
    <row r="2369" spans="1:16" x14ac:dyDescent="0.2">
      <c r="A2369" t="s">
        <v>7180</v>
      </c>
      <c r="B2369">
        <v>-3.2416696970241098E-2</v>
      </c>
      <c r="C2369">
        <v>17.362406773470902</v>
      </c>
      <c r="D2369">
        <v>-0.20221533856803101</v>
      </c>
      <c r="E2369">
        <v>0.84589186778485803</v>
      </c>
      <c r="F2369">
        <v>0.99916976934644897</v>
      </c>
      <c r="G2369">
        <v>-4.6978695792430498</v>
      </c>
      <c r="H2369" t="s">
        <v>7181</v>
      </c>
      <c r="I2369" t="s">
        <v>7182</v>
      </c>
      <c r="J2369">
        <v>8661</v>
      </c>
      <c r="K2369" t="s">
        <v>7180</v>
      </c>
      <c r="L2369">
        <v>4149</v>
      </c>
      <c r="M2369">
        <v>1383</v>
      </c>
      <c r="N2369">
        <v>157695.565</v>
      </c>
      <c r="O2369">
        <v>65</v>
      </c>
      <c r="P2369">
        <v>0.47505422993492402</v>
      </c>
    </row>
    <row r="2370" spans="1:16" x14ac:dyDescent="0.2">
      <c r="A2370" t="s">
        <v>7183</v>
      </c>
      <c r="B2370">
        <v>0.16824178204996401</v>
      </c>
      <c r="C2370">
        <v>12.068297999337601</v>
      </c>
      <c r="D2370">
        <v>1.0927582884854801</v>
      </c>
      <c r="E2370">
        <v>0.31309834181079799</v>
      </c>
      <c r="F2370">
        <v>0.99916976934644897</v>
      </c>
      <c r="G2370">
        <v>-4.5882890489744197</v>
      </c>
      <c r="H2370" t="s">
        <v>7184</v>
      </c>
      <c r="I2370" t="s">
        <v>7185</v>
      </c>
      <c r="J2370">
        <v>8874</v>
      </c>
      <c r="K2370" t="s">
        <v>7183</v>
      </c>
      <c r="L2370">
        <v>2589</v>
      </c>
      <c r="M2370">
        <v>863</v>
      </c>
      <c r="N2370">
        <v>4240.5825000000004</v>
      </c>
      <c r="O2370">
        <v>3</v>
      </c>
      <c r="P2370">
        <v>5.5619930475086898E-2</v>
      </c>
    </row>
    <row r="2371" spans="1:16" x14ac:dyDescent="0.2">
      <c r="A2371" t="s">
        <v>7186</v>
      </c>
      <c r="B2371">
        <v>1.91226074115463E-2</v>
      </c>
      <c r="C2371">
        <v>15.707817375162</v>
      </c>
      <c r="D2371">
        <v>0.12631207797927399</v>
      </c>
      <c r="E2371">
        <v>0.90327855784112498</v>
      </c>
      <c r="F2371">
        <v>0.99916976934644897</v>
      </c>
      <c r="G2371">
        <v>-4.7006234968617298</v>
      </c>
      <c r="H2371" t="s">
        <v>7187</v>
      </c>
      <c r="I2371" t="s">
        <v>7188</v>
      </c>
      <c r="J2371">
        <v>9898</v>
      </c>
      <c r="K2371" t="s">
        <v>7186</v>
      </c>
      <c r="L2371">
        <v>3294</v>
      </c>
      <c r="M2371">
        <v>1098</v>
      </c>
      <c r="N2371">
        <v>52885.875</v>
      </c>
      <c r="O2371">
        <v>26.5</v>
      </c>
      <c r="P2371">
        <v>0.345628415300546</v>
      </c>
    </row>
    <row r="2372" spans="1:16" x14ac:dyDescent="0.2">
      <c r="A2372" t="s">
        <v>7189</v>
      </c>
      <c r="B2372">
        <v>0.127424325310212</v>
      </c>
      <c r="C2372">
        <v>15.1051421770369</v>
      </c>
      <c r="D2372">
        <v>0.68436936493213096</v>
      </c>
      <c r="E2372">
        <v>0.51724220139476096</v>
      </c>
      <c r="F2372">
        <v>0.99916976934644897</v>
      </c>
      <c r="G2372">
        <v>-4.6534301917277103</v>
      </c>
      <c r="H2372" t="s">
        <v>7190</v>
      </c>
      <c r="I2372" t="s">
        <v>7191</v>
      </c>
      <c r="J2372">
        <v>23513</v>
      </c>
      <c r="K2372" t="s">
        <v>7189</v>
      </c>
      <c r="L2372">
        <v>4977</v>
      </c>
      <c r="M2372">
        <v>1659</v>
      </c>
      <c r="N2372">
        <v>35340.511500000001</v>
      </c>
      <c r="O2372">
        <v>38</v>
      </c>
      <c r="P2372">
        <v>0.382760699216395</v>
      </c>
    </row>
    <row r="2373" spans="1:16" x14ac:dyDescent="0.2">
      <c r="A2373" t="s">
        <v>7192</v>
      </c>
      <c r="B2373">
        <v>0.28467933237812199</v>
      </c>
      <c r="C2373">
        <v>12.7575685409646</v>
      </c>
      <c r="D2373">
        <v>1.81622486891052</v>
      </c>
      <c r="E2373">
        <v>0.115156258611399</v>
      </c>
      <c r="F2373">
        <v>0.99916976934644897</v>
      </c>
      <c r="G2373">
        <v>-4.4500499620374701</v>
      </c>
      <c r="H2373" t="s">
        <v>7193</v>
      </c>
      <c r="I2373" t="s">
        <v>7194</v>
      </c>
      <c r="J2373">
        <v>9815</v>
      </c>
      <c r="K2373" t="s">
        <v>7192</v>
      </c>
      <c r="L2373">
        <v>2280</v>
      </c>
      <c r="M2373">
        <v>760</v>
      </c>
      <c r="N2373">
        <v>6728.7780000000002</v>
      </c>
      <c r="O2373">
        <v>1</v>
      </c>
      <c r="P2373">
        <v>2.3684210526315801E-2</v>
      </c>
    </row>
    <row r="2374" spans="1:16" x14ac:dyDescent="0.2">
      <c r="A2374" t="s">
        <v>7195</v>
      </c>
      <c r="B2374">
        <v>-3.2071820315883001E-2</v>
      </c>
      <c r="C2374">
        <v>15.394727193874299</v>
      </c>
      <c r="D2374">
        <v>-0.218267396573983</v>
      </c>
      <c r="E2374">
        <v>0.83387187502646598</v>
      </c>
      <c r="F2374">
        <v>0.99916976934644897</v>
      </c>
      <c r="G2374">
        <v>-4.6971274051380103</v>
      </c>
      <c r="H2374" t="s">
        <v>7196</v>
      </c>
      <c r="I2374" t="s">
        <v>7197</v>
      </c>
      <c r="J2374">
        <v>9761</v>
      </c>
      <c r="K2374" t="s">
        <v>7195</v>
      </c>
      <c r="L2374">
        <v>879</v>
      </c>
      <c r="M2374">
        <v>293</v>
      </c>
      <c r="N2374">
        <v>41846.376499999998</v>
      </c>
      <c r="O2374">
        <v>10</v>
      </c>
      <c r="P2374">
        <v>0.46245733788395899</v>
      </c>
    </row>
    <row r="2375" spans="1:16" x14ac:dyDescent="0.2">
      <c r="A2375" t="s">
        <v>7198</v>
      </c>
      <c r="B2375">
        <v>-0.12311988523138601</v>
      </c>
      <c r="C2375">
        <v>14.586597073396399</v>
      </c>
      <c r="D2375">
        <v>-0.84744880619402996</v>
      </c>
      <c r="E2375">
        <v>0.42665689585713901</v>
      </c>
      <c r="F2375">
        <v>0.99916976934644897</v>
      </c>
      <c r="G2375">
        <v>-4.6296690387988102</v>
      </c>
      <c r="H2375" t="s">
        <v>7199</v>
      </c>
      <c r="I2375" t="s">
        <v>7200</v>
      </c>
      <c r="J2375">
        <v>23170</v>
      </c>
      <c r="K2375" t="s">
        <v>7198</v>
      </c>
      <c r="L2375">
        <v>1935</v>
      </c>
      <c r="M2375">
        <v>645</v>
      </c>
      <c r="N2375">
        <v>24355.674999999999</v>
      </c>
      <c r="O2375">
        <v>21</v>
      </c>
      <c r="P2375">
        <v>0.47674418604651198</v>
      </c>
    </row>
    <row r="2376" spans="1:16" x14ac:dyDescent="0.2">
      <c r="A2376" t="s">
        <v>7201</v>
      </c>
      <c r="B2376">
        <v>0.22592035226826601</v>
      </c>
      <c r="C2376">
        <v>11.604556545545901</v>
      </c>
      <c r="D2376">
        <v>1.5435953142398</v>
      </c>
      <c r="E2376">
        <v>0.169562574142641</v>
      </c>
      <c r="F2376">
        <v>0.99916976934644897</v>
      </c>
      <c r="G2376">
        <v>-4.5028013642392697</v>
      </c>
      <c r="H2376" t="s">
        <v>7202</v>
      </c>
      <c r="I2376" t="s">
        <v>7203</v>
      </c>
      <c r="J2376" t="s">
        <v>100</v>
      </c>
      <c r="K2376" t="s">
        <v>100</v>
      </c>
      <c r="L2376" t="s">
        <v>100</v>
      </c>
      <c r="M2376" t="s">
        <v>100</v>
      </c>
      <c r="N2376">
        <v>3446.7492999999999</v>
      </c>
      <c r="O2376">
        <v>1</v>
      </c>
      <c r="P2376" t="s">
        <v>100</v>
      </c>
    </row>
    <row r="2377" spans="1:16" x14ac:dyDescent="0.2">
      <c r="A2377" t="s">
        <v>7204</v>
      </c>
      <c r="B2377">
        <v>8.7074554434746404E-2</v>
      </c>
      <c r="C2377">
        <v>15.324755874025</v>
      </c>
      <c r="D2377">
        <v>0.48188664071063197</v>
      </c>
      <c r="E2377">
        <v>0.64558692544043295</v>
      </c>
      <c r="F2377">
        <v>0.99916976934644897</v>
      </c>
      <c r="G2377">
        <v>-4.6773515002245203</v>
      </c>
      <c r="H2377" t="s">
        <v>7205</v>
      </c>
      <c r="I2377" t="s">
        <v>7206</v>
      </c>
      <c r="J2377">
        <v>23649</v>
      </c>
      <c r="K2377" t="s">
        <v>7204</v>
      </c>
      <c r="L2377">
        <v>1797</v>
      </c>
      <c r="M2377">
        <v>599</v>
      </c>
      <c r="N2377">
        <v>41429.890500000001</v>
      </c>
      <c r="O2377">
        <v>6</v>
      </c>
      <c r="P2377">
        <v>0.20033388981636099</v>
      </c>
    </row>
    <row r="2378" spans="1:16" x14ac:dyDescent="0.2">
      <c r="A2378" t="s">
        <v>7207</v>
      </c>
      <c r="B2378">
        <v>-0.393725828359406</v>
      </c>
      <c r="C2378">
        <v>12.132949952032</v>
      </c>
      <c r="D2378">
        <v>-1.4412598393906899</v>
      </c>
      <c r="E2378">
        <v>0.19561096714428899</v>
      </c>
      <c r="F2378">
        <v>0.99916976934644897</v>
      </c>
      <c r="G2378">
        <v>-4.5226930098432101</v>
      </c>
      <c r="H2378" t="s">
        <v>7208</v>
      </c>
      <c r="I2378" t="s">
        <v>7209</v>
      </c>
      <c r="J2378">
        <v>1793</v>
      </c>
      <c r="K2378" t="s">
        <v>7207</v>
      </c>
      <c r="L2378">
        <v>5661</v>
      </c>
      <c r="M2378">
        <v>1887</v>
      </c>
      <c r="N2378">
        <v>4390.2820000000002</v>
      </c>
      <c r="O2378">
        <v>3.5</v>
      </c>
      <c r="P2378">
        <v>2.6232114467408599E-2</v>
      </c>
    </row>
    <row r="2379" spans="1:16" x14ac:dyDescent="0.2">
      <c r="A2379" t="s">
        <v>7210</v>
      </c>
      <c r="B2379">
        <v>-0.12457312920923699</v>
      </c>
      <c r="C2379">
        <v>12.0530763097121</v>
      </c>
      <c r="D2379">
        <v>-0.47744214490652098</v>
      </c>
      <c r="E2379">
        <v>0.64858347101672598</v>
      </c>
      <c r="F2379">
        <v>0.99916976934644897</v>
      </c>
      <c r="G2379">
        <v>-4.6777973057699498</v>
      </c>
      <c r="H2379" t="s">
        <v>7211</v>
      </c>
      <c r="I2379" t="s">
        <v>7212</v>
      </c>
      <c r="J2379">
        <v>7027</v>
      </c>
      <c r="K2379" t="s">
        <v>7210</v>
      </c>
      <c r="L2379">
        <v>1233</v>
      </c>
      <c r="M2379">
        <v>411</v>
      </c>
      <c r="N2379">
        <v>4232.0871500000003</v>
      </c>
      <c r="O2379">
        <v>4</v>
      </c>
      <c r="P2379">
        <v>0.11922141119221399</v>
      </c>
    </row>
    <row r="2380" spans="1:16" x14ac:dyDescent="0.2">
      <c r="A2380" t="s">
        <v>7213</v>
      </c>
      <c r="B2380">
        <v>-0.31549879187597601</v>
      </c>
      <c r="C2380">
        <v>12.5086688671778</v>
      </c>
      <c r="D2380">
        <v>-1.1939890384818499</v>
      </c>
      <c r="E2380">
        <v>0.27397280327066398</v>
      </c>
      <c r="F2380">
        <v>0.99916976934644897</v>
      </c>
      <c r="G2380">
        <v>-4.5698037539100698</v>
      </c>
      <c r="H2380" t="s">
        <v>7214</v>
      </c>
      <c r="I2380" t="s">
        <v>7215</v>
      </c>
      <c r="J2380">
        <v>7486</v>
      </c>
      <c r="K2380" t="s">
        <v>7213</v>
      </c>
      <c r="L2380">
        <v>4299</v>
      </c>
      <c r="M2380">
        <v>1433</v>
      </c>
      <c r="N2380">
        <v>5959.1583499999997</v>
      </c>
      <c r="O2380">
        <v>3</v>
      </c>
      <c r="P2380">
        <v>3.00069783670621E-2</v>
      </c>
    </row>
    <row r="2381" spans="1:16" x14ac:dyDescent="0.2">
      <c r="A2381" t="s">
        <v>7216</v>
      </c>
      <c r="B2381">
        <v>-1.9241366691314699E-2</v>
      </c>
      <c r="C2381">
        <v>16.0255457390282</v>
      </c>
      <c r="D2381">
        <v>-7.7582384473209198E-2</v>
      </c>
      <c r="E2381">
        <v>0.94047932078123597</v>
      </c>
      <c r="F2381">
        <v>0.99916976934644897</v>
      </c>
      <c r="G2381">
        <v>-4.7017260579738496</v>
      </c>
      <c r="H2381" t="s">
        <v>7217</v>
      </c>
      <c r="I2381" t="s">
        <v>7218</v>
      </c>
      <c r="J2381">
        <v>2274</v>
      </c>
      <c r="K2381" t="s">
        <v>7216</v>
      </c>
      <c r="L2381">
        <v>840</v>
      </c>
      <c r="M2381">
        <v>280</v>
      </c>
      <c r="N2381">
        <v>61934.29</v>
      </c>
      <c r="O2381">
        <v>23.5</v>
      </c>
      <c r="P2381">
        <v>0.91249999999999998</v>
      </c>
    </row>
    <row r="2382" spans="1:16" x14ac:dyDescent="0.2">
      <c r="A2382" t="s">
        <v>7219</v>
      </c>
      <c r="B2382">
        <v>2.9601823639431799E-2</v>
      </c>
      <c r="C2382">
        <v>13.7906183421786</v>
      </c>
      <c r="D2382">
        <v>0.191586265466826</v>
      </c>
      <c r="E2382">
        <v>0.85387590992334605</v>
      </c>
      <c r="F2382">
        <v>0.99916976934644897</v>
      </c>
      <c r="G2382">
        <v>-4.6983305271019802</v>
      </c>
      <c r="H2382" t="s">
        <v>7220</v>
      </c>
      <c r="I2382" t="s">
        <v>7221</v>
      </c>
      <c r="J2382">
        <v>1400</v>
      </c>
      <c r="K2382" t="s">
        <v>7219</v>
      </c>
      <c r="L2382">
        <v>2061</v>
      </c>
      <c r="M2382">
        <v>687</v>
      </c>
      <c r="N2382">
        <v>13518.520500000001</v>
      </c>
      <c r="O2382">
        <v>12</v>
      </c>
      <c r="P2382">
        <v>0.315866084425036</v>
      </c>
    </row>
    <row r="2383" spans="1:16" x14ac:dyDescent="0.2">
      <c r="A2383" t="s">
        <v>7222</v>
      </c>
      <c r="B2383">
        <v>-0.13088912146662099</v>
      </c>
      <c r="C2383">
        <v>14.5300692113906</v>
      </c>
      <c r="D2383">
        <v>-0.81218203981027604</v>
      </c>
      <c r="E2383">
        <v>0.44522936545622799</v>
      </c>
      <c r="F2383">
        <v>0.99916976934644897</v>
      </c>
      <c r="G2383">
        <v>-4.6351015843370797</v>
      </c>
      <c r="H2383" t="s">
        <v>7223</v>
      </c>
      <c r="I2383" t="s">
        <v>7224</v>
      </c>
      <c r="J2383">
        <v>1809</v>
      </c>
      <c r="K2383" t="s">
        <v>7222</v>
      </c>
      <c r="L2383">
        <v>2055</v>
      </c>
      <c r="M2383">
        <v>685</v>
      </c>
      <c r="N2383">
        <v>21787.264500000001</v>
      </c>
      <c r="O2383">
        <v>15</v>
      </c>
      <c r="P2383">
        <v>0.30218978102189797</v>
      </c>
    </row>
    <row r="2384" spans="1:16" x14ac:dyDescent="0.2">
      <c r="A2384" t="s">
        <v>7225</v>
      </c>
      <c r="B2384">
        <v>-0.21942587977075201</v>
      </c>
      <c r="C2384">
        <v>12.337917597638199</v>
      </c>
      <c r="D2384">
        <v>-1.1168470126174901</v>
      </c>
      <c r="E2384">
        <v>0.30339200833227098</v>
      </c>
      <c r="F2384">
        <v>0.99916976934644897</v>
      </c>
      <c r="G2384">
        <v>-4.5839495751947803</v>
      </c>
      <c r="H2384" t="s">
        <v>7226</v>
      </c>
      <c r="I2384" t="s">
        <v>7227</v>
      </c>
      <c r="J2384">
        <v>3396</v>
      </c>
      <c r="K2384" t="s">
        <v>7225</v>
      </c>
      <c r="L2384">
        <v>621</v>
      </c>
      <c r="M2384">
        <v>207</v>
      </c>
      <c r="N2384">
        <v>4977.2772999999997</v>
      </c>
      <c r="O2384">
        <v>2</v>
      </c>
      <c r="P2384">
        <v>0.13043478260869601</v>
      </c>
    </row>
    <row r="2385" spans="1:16" x14ac:dyDescent="0.2">
      <c r="A2385" t="s">
        <v>7228</v>
      </c>
      <c r="B2385">
        <v>0.17176229500593199</v>
      </c>
      <c r="C2385">
        <v>12.953109772507799</v>
      </c>
      <c r="D2385">
        <v>1.2116334463232099</v>
      </c>
      <c r="E2385">
        <v>0.267592909801187</v>
      </c>
      <c r="F2385">
        <v>0.99916976934644897</v>
      </c>
      <c r="G2385">
        <v>-4.5665207456772698</v>
      </c>
      <c r="H2385" t="s">
        <v>7229</v>
      </c>
      <c r="I2385" t="s">
        <v>7230</v>
      </c>
      <c r="J2385">
        <v>9203</v>
      </c>
      <c r="K2385" t="s">
        <v>7228</v>
      </c>
      <c r="L2385">
        <v>4119</v>
      </c>
      <c r="M2385">
        <v>1373</v>
      </c>
      <c r="N2385">
        <v>8219.55825</v>
      </c>
      <c r="O2385">
        <v>8.5</v>
      </c>
      <c r="P2385">
        <v>0.100509832483613</v>
      </c>
    </row>
    <row r="2386" spans="1:16" x14ac:dyDescent="0.2">
      <c r="A2386" t="s">
        <v>7231</v>
      </c>
      <c r="B2386">
        <v>-1.5486419097698E-2</v>
      </c>
      <c r="C2386">
        <v>15.2016684963966</v>
      </c>
      <c r="D2386">
        <v>-0.109309217070126</v>
      </c>
      <c r="E2386">
        <v>0.91623398935530798</v>
      </c>
      <c r="F2386">
        <v>0.99916976934644897</v>
      </c>
      <c r="G2386">
        <v>-4.7010677033741102</v>
      </c>
      <c r="H2386" t="s">
        <v>7232</v>
      </c>
      <c r="I2386" t="s">
        <v>7233</v>
      </c>
      <c r="J2386">
        <v>1639</v>
      </c>
      <c r="K2386" t="s">
        <v>7231</v>
      </c>
      <c r="L2386">
        <v>3837</v>
      </c>
      <c r="M2386">
        <v>1279</v>
      </c>
      <c r="N2386">
        <v>36936.800000000003</v>
      </c>
      <c r="O2386">
        <v>44</v>
      </c>
      <c r="P2386">
        <v>0.48006254886630201</v>
      </c>
    </row>
    <row r="2387" spans="1:16" x14ac:dyDescent="0.2">
      <c r="A2387" t="s">
        <v>7234</v>
      </c>
      <c r="B2387">
        <v>3.8814628070099402E-2</v>
      </c>
      <c r="C2387">
        <v>16.747889237716102</v>
      </c>
      <c r="D2387">
        <v>0.245087763467041</v>
      </c>
      <c r="E2387">
        <v>0.813897390067431</v>
      </c>
      <c r="F2387">
        <v>0.99916976934644897</v>
      </c>
      <c r="G2387">
        <v>-4.6957645066202396</v>
      </c>
      <c r="H2387" t="s">
        <v>7235</v>
      </c>
      <c r="I2387" t="s">
        <v>7236</v>
      </c>
      <c r="J2387">
        <v>1778</v>
      </c>
      <c r="K2387" t="s">
        <v>7234</v>
      </c>
      <c r="L2387">
        <v>14019</v>
      </c>
      <c r="M2387">
        <v>4673</v>
      </c>
      <c r="N2387">
        <v>109053.71</v>
      </c>
      <c r="O2387">
        <v>211.5</v>
      </c>
      <c r="P2387">
        <v>0.57436336400599197</v>
      </c>
    </row>
    <row r="2388" spans="1:16" x14ac:dyDescent="0.2">
      <c r="A2388" t="s">
        <v>7237</v>
      </c>
      <c r="B2388">
        <v>6.2144055324687003E-2</v>
      </c>
      <c r="C2388">
        <v>16.375769107628599</v>
      </c>
      <c r="D2388">
        <v>0.36992218846844499</v>
      </c>
      <c r="E2388">
        <v>0.72312334448518201</v>
      </c>
      <c r="F2388">
        <v>0.99916976934644897</v>
      </c>
      <c r="G2388">
        <v>-4.6874465004893802</v>
      </c>
      <c r="H2388" t="s">
        <v>7238</v>
      </c>
      <c r="I2388" t="s">
        <v>7239</v>
      </c>
      <c r="J2388">
        <v>1967</v>
      </c>
      <c r="K2388" t="s">
        <v>7237</v>
      </c>
      <c r="L2388">
        <v>918</v>
      </c>
      <c r="M2388">
        <v>306</v>
      </c>
      <c r="N2388">
        <v>83225.955000000002</v>
      </c>
      <c r="O2388">
        <v>14.5</v>
      </c>
      <c r="P2388">
        <v>0.58823529411764697</v>
      </c>
    </row>
    <row r="2389" spans="1:16" x14ac:dyDescent="0.2">
      <c r="A2389" t="s">
        <v>7240</v>
      </c>
      <c r="B2389">
        <v>0.130096932318787</v>
      </c>
      <c r="C2389">
        <v>14.9059130513872</v>
      </c>
      <c r="D2389">
        <v>0.48712955344122799</v>
      </c>
      <c r="E2389">
        <v>0.64206125353562804</v>
      </c>
      <c r="F2389">
        <v>0.99916976934644897</v>
      </c>
      <c r="G2389">
        <v>-4.6768209623948698</v>
      </c>
      <c r="H2389" t="s">
        <v>7241</v>
      </c>
      <c r="I2389" t="s">
        <v>7242</v>
      </c>
      <c r="J2389">
        <v>1974</v>
      </c>
      <c r="K2389" t="s">
        <v>7240</v>
      </c>
      <c r="L2389">
        <v>1227</v>
      </c>
      <c r="M2389">
        <v>409</v>
      </c>
      <c r="N2389">
        <v>30532.415000000001</v>
      </c>
      <c r="O2389">
        <v>7.5</v>
      </c>
      <c r="P2389">
        <v>0.25916870415647902</v>
      </c>
    </row>
    <row r="2390" spans="1:16" x14ac:dyDescent="0.2">
      <c r="A2390" t="s">
        <v>7243</v>
      </c>
      <c r="B2390">
        <v>-0.37286155993405501</v>
      </c>
      <c r="C2390">
        <v>11.7030741827516</v>
      </c>
      <c r="D2390">
        <v>-1.3469616474075501</v>
      </c>
      <c r="E2390">
        <v>0.22277990472838</v>
      </c>
      <c r="F2390">
        <v>0.99916976934644897</v>
      </c>
      <c r="G2390">
        <v>-4.5408873966049201</v>
      </c>
      <c r="H2390" t="s">
        <v>7244</v>
      </c>
      <c r="I2390" t="s">
        <v>7245</v>
      </c>
      <c r="J2390">
        <v>6924</v>
      </c>
      <c r="K2390" t="s">
        <v>7243</v>
      </c>
      <c r="L2390">
        <v>2319</v>
      </c>
      <c r="M2390">
        <v>773</v>
      </c>
      <c r="N2390">
        <v>3623.1284000000001</v>
      </c>
      <c r="O2390">
        <v>2</v>
      </c>
      <c r="P2390">
        <v>4.5278137128072403E-2</v>
      </c>
    </row>
    <row r="2391" spans="1:16" x14ac:dyDescent="0.2">
      <c r="A2391" t="s">
        <v>7246</v>
      </c>
      <c r="B2391">
        <v>-7.7952703082857502E-3</v>
      </c>
      <c r="C2391">
        <v>16.135835996352199</v>
      </c>
      <c r="D2391">
        <v>-5.2823892272087301E-2</v>
      </c>
      <c r="E2391">
        <v>0.95944874647003298</v>
      </c>
      <c r="F2391">
        <v>0.99916976934644897</v>
      </c>
      <c r="G2391">
        <v>-4.7020849921100103</v>
      </c>
      <c r="H2391" t="s">
        <v>7247</v>
      </c>
      <c r="I2391" t="s">
        <v>7248</v>
      </c>
      <c r="J2391">
        <v>2017</v>
      </c>
      <c r="K2391" t="s">
        <v>7246</v>
      </c>
      <c r="L2391">
        <v>1905</v>
      </c>
      <c r="M2391">
        <v>635</v>
      </c>
      <c r="N2391">
        <v>71008.964999999997</v>
      </c>
      <c r="O2391">
        <v>27</v>
      </c>
      <c r="P2391">
        <v>0.48031496062992102</v>
      </c>
    </row>
    <row r="2392" spans="1:16" x14ac:dyDescent="0.2">
      <c r="A2392" t="s">
        <v>7249</v>
      </c>
      <c r="B2392">
        <v>-0.13026142994644399</v>
      </c>
      <c r="C2392">
        <v>14.438030243399</v>
      </c>
      <c r="D2392">
        <v>-0.68666851402676898</v>
      </c>
      <c r="E2392">
        <v>0.51588275121562199</v>
      </c>
      <c r="F2392">
        <v>0.99916976934644897</v>
      </c>
      <c r="G2392">
        <v>-4.6531207783946096</v>
      </c>
      <c r="H2392" t="s">
        <v>7250</v>
      </c>
      <c r="I2392" t="s">
        <v>7251</v>
      </c>
      <c r="J2392">
        <v>2319</v>
      </c>
      <c r="K2392" t="s">
        <v>7249</v>
      </c>
      <c r="L2392">
        <v>1452</v>
      </c>
      <c r="M2392">
        <v>484</v>
      </c>
      <c r="N2392">
        <v>22176.242999999999</v>
      </c>
      <c r="O2392">
        <v>8</v>
      </c>
      <c r="P2392">
        <v>0.21694214876033099</v>
      </c>
    </row>
    <row r="2393" spans="1:16" x14ac:dyDescent="0.2">
      <c r="A2393" t="s">
        <v>7252</v>
      </c>
      <c r="B2393">
        <v>3.2150486268172102E-2</v>
      </c>
      <c r="C2393">
        <v>14.8568392411029</v>
      </c>
      <c r="D2393">
        <v>0.20789833761643201</v>
      </c>
      <c r="E2393">
        <v>0.841631070021993</v>
      </c>
      <c r="F2393">
        <v>0.99916976934644897</v>
      </c>
      <c r="G2393">
        <v>-4.6976131473115803</v>
      </c>
      <c r="H2393" t="s">
        <v>7253</v>
      </c>
      <c r="I2393" t="s">
        <v>7254</v>
      </c>
      <c r="J2393">
        <v>5955</v>
      </c>
      <c r="K2393" t="s">
        <v>7252</v>
      </c>
      <c r="L2393">
        <v>1008</v>
      </c>
      <c r="M2393">
        <v>336</v>
      </c>
      <c r="N2393">
        <v>29574.575000000001</v>
      </c>
      <c r="O2393">
        <v>7</v>
      </c>
      <c r="P2393">
        <v>0.31547619047619002</v>
      </c>
    </row>
    <row r="2394" spans="1:16" x14ac:dyDescent="0.2">
      <c r="A2394" t="s">
        <v>7255</v>
      </c>
      <c r="B2394">
        <v>-7.3192820894091098E-2</v>
      </c>
      <c r="C2394">
        <v>15.904167144021599</v>
      </c>
      <c r="D2394">
        <v>-0.38520573802720498</v>
      </c>
      <c r="E2394">
        <v>0.71230095269113203</v>
      </c>
      <c r="F2394">
        <v>0.99916976934644897</v>
      </c>
      <c r="G2394">
        <v>-4.6862110461564699</v>
      </c>
      <c r="H2394" t="s">
        <v>7256</v>
      </c>
      <c r="I2394" t="s">
        <v>7257</v>
      </c>
      <c r="J2394">
        <v>7706</v>
      </c>
      <c r="K2394" t="s">
        <v>7255</v>
      </c>
      <c r="L2394">
        <v>1893</v>
      </c>
      <c r="M2394">
        <v>631</v>
      </c>
      <c r="N2394">
        <v>59427.762499999997</v>
      </c>
      <c r="O2394">
        <v>21</v>
      </c>
      <c r="P2394">
        <v>0.39064976228209197</v>
      </c>
    </row>
    <row r="2395" spans="1:16" x14ac:dyDescent="0.2">
      <c r="A2395" t="s">
        <v>7258</v>
      </c>
      <c r="B2395">
        <v>0.197475355970997</v>
      </c>
      <c r="C2395">
        <v>18.296532769046799</v>
      </c>
      <c r="D2395">
        <v>0.66000820989175002</v>
      </c>
      <c r="E2395">
        <v>0.53178748565016198</v>
      </c>
      <c r="F2395">
        <v>0.99916976934644897</v>
      </c>
      <c r="G2395">
        <v>-4.6566599250002501</v>
      </c>
      <c r="H2395" t="s">
        <v>7259</v>
      </c>
      <c r="I2395" t="s">
        <v>7260</v>
      </c>
      <c r="J2395">
        <v>2318</v>
      </c>
      <c r="K2395" t="s">
        <v>7258</v>
      </c>
      <c r="L2395">
        <v>8178</v>
      </c>
      <c r="M2395">
        <v>2726</v>
      </c>
      <c r="N2395">
        <v>334802.79499999998</v>
      </c>
      <c r="O2395">
        <v>195</v>
      </c>
      <c r="P2395">
        <v>0.862802641232575</v>
      </c>
    </row>
    <row r="2396" spans="1:16" x14ac:dyDescent="0.2">
      <c r="A2396" t="s">
        <v>7261</v>
      </c>
      <c r="B2396">
        <v>-0.14466411202330301</v>
      </c>
      <c r="C2396">
        <v>13.8589696341083</v>
      </c>
      <c r="D2396">
        <v>-0.69252858120258198</v>
      </c>
      <c r="E2396">
        <v>0.512428222478713</v>
      </c>
      <c r="F2396">
        <v>0.99916976934644897</v>
      </c>
      <c r="G2396">
        <v>-4.65232860659252</v>
      </c>
      <c r="H2396" t="s">
        <v>7262</v>
      </c>
      <c r="I2396" t="s">
        <v>7263</v>
      </c>
      <c r="J2396">
        <v>23770</v>
      </c>
      <c r="K2396" t="s">
        <v>7261</v>
      </c>
      <c r="L2396">
        <v>1242</v>
      </c>
      <c r="M2396">
        <v>414</v>
      </c>
      <c r="N2396">
        <v>16788.272499999999</v>
      </c>
      <c r="O2396">
        <v>8</v>
      </c>
      <c r="P2396">
        <v>0.27294685990338202</v>
      </c>
    </row>
    <row r="2397" spans="1:16" x14ac:dyDescent="0.2">
      <c r="A2397" t="s">
        <v>7264</v>
      </c>
      <c r="B2397">
        <v>0.26169149310519502</v>
      </c>
      <c r="C2397">
        <v>14.391544017892301</v>
      </c>
      <c r="D2397">
        <v>0.54537433769182597</v>
      </c>
      <c r="E2397">
        <v>0.60358217110160794</v>
      </c>
      <c r="F2397">
        <v>0.99916976934644897</v>
      </c>
      <c r="G2397">
        <v>-4.67059524660581</v>
      </c>
      <c r="H2397" t="s">
        <v>7265</v>
      </c>
      <c r="I2397" t="s">
        <v>7266</v>
      </c>
      <c r="J2397">
        <v>9130</v>
      </c>
      <c r="K2397" t="s">
        <v>7264</v>
      </c>
      <c r="L2397">
        <v>1020</v>
      </c>
      <c r="M2397">
        <v>340</v>
      </c>
      <c r="N2397">
        <v>22161.0105</v>
      </c>
      <c r="O2397">
        <v>8.5</v>
      </c>
      <c r="P2397">
        <v>0.33970588235294102</v>
      </c>
    </row>
    <row r="2398" spans="1:16" x14ac:dyDescent="0.2">
      <c r="A2398" t="s">
        <v>7267</v>
      </c>
      <c r="B2398">
        <v>0.23202086050412701</v>
      </c>
      <c r="C2398">
        <v>14.242260213120799</v>
      </c>
      <c r="D2398">
        <v>1.00347164418726</v>
      </c>
      <c r="E2398">
        <v>0.35129529003070797</v>
      </c>
      <c r="F2398">
        <v>0.99916976934644897</v>
      </c>
      <c r="G2398">
        <v>-4.6039924504207699</v>
      </c>
      <c r="H2398" t="s">
        <v>7268</v>
      </c>
      <c r="I2398" t="s">
        <v>7269</v>
      </c>
      <c r="J2398">
        <v>2483</v>
      </c>
      <c r="K2398" t="s">
        <v>7267</v>
      </c>
      <c r="L2398">
        <v>777</v>
      </c>
      <c r="M2398">
        <v>259</v>
      </c>
      <c r="N2398">
        <v>20171.927500000002</v>
      </c>
      <c r="O2398">
        <v>5</v>
      </c>
      <c r="P2398">
        <v>0.22779922779922801</v>
      </c>
    </row>
    <row r="2399" spans="1:16" x14ac:dyDescent="0.2">
      <c r="A2399" t="s">
        <v>7270</v>
      </c>
      <c r="B2399">
        <v>0.128325680332392</v>
      </c>
      <c r="C2399">
        <v>14.3457281333359</v>
      </c>
      <c r="D2399">
        <v>0.84980059020903898</v>
      </c>
      <c r="E2399">
        <v>0.42543855582156598</v>
      </c>
      <c r="F2399">
        <v>0.99916976934644897</v>
      </c>
      <c r="G2399">
        <v>-4.6293014609802698</v>
      </c>
      <c r="H2399" t="s">
        <v>7271</v>
      </c>
      <c r="I2399" t="s">
        <v>7272</v>
      </c>
      <c r="J2399">
        <v>10672</v>
      </c>
      <c r="K2399" t="s">
        <v>7270</v>
      </c>
      <c r="L2399">
        <v>1134</v>
      </c>
      <c r="M2399">
        <v>378</v>
      </c>
      <c r="N2399">
        <v>21339.376</v>
      </c>
      <c r="O2399">
        <v>6</v>
      </c>
      <c r="P2399">
        <v>0.228835978835979</v>
      </c>
    </row>
    <row r="2400" spans="1:16" x14ac:dyDescent="0.2">
      <c r="A2400" t="s">
        <v>7273</v>
      </c>
      <c r="B2400">
        <v>-3.1130902624831001E-2</v>
      </c>
      <c r="C2400">
        <v>14.529222922238</v>
      </c>
      <c r="D2400">
        <v>-0.20713240035626901</v>
      </c>
      <c r="E2400">
        <v>0.84220499465853804</v>
      </c>
      <c r="F2400">
        <v>0.99916976934644897</v>
      </c>
      <c r="G2400">
        <v>-4.6976481131310601</v>
      </c>
      <c r="H2400" t="s">
        <v>7274</v>
      </c>
      <c r="I2400" t="s">
        <v>7275</v>
      </c>
      <c r="J2400">
        <v>2593</v>
      </c>
      <c r="K2400" t="s">
        <v>7273</v>
      </c>
      <c r="L2400">
        <v>810</v>
      </c>
      <c r="M2400">
        <v>270</v>
      </c>
      <c r="N2400">
        <v>23840.466</v>
      </c>
      <c r="O2400">
        <v>4</v>
      </c>
      <c r="P2400">
        <v>0.22222222222222199</v>
      </c>
    </row>
    <row r="2401" spans="1:16" x14ac:dyDescent="0.2">
      <c r="A2401" t="s">
        <v>7276</v>
      </c>
      <c r="B2401">
        <v>-0.115868968028238</v>
      </c>
      <c r="C2401">
        <v>15.522415040683599</v>
      </c>
      <c r="D2401">
        <v>-0.74499148583842401</v>
      </c>
      <c r="E2401">
        <v>0.48217539507552898</v>
      </c>
      <c r="F2401">
        <v>0.99916976934644897</v>
      </c>
      <c r="G2401">
        <v>-4.64501581081079</v>
      </c>
      <c r="H2401" t="s">
        <v>7277</v>
      </c>
      <c r="I2401" t="s">
        <v>7278</v>
      </c>
      <c r="J2401">
        <v>2582</v>
      </c>
      <c r="K2401" t="s">
        <v>7276</v>
      </c>
      <c r="L2401">
        <v>1047</v>
      </c>
      <c r="M2401">
        <v>349</v>
      </c>
      <c r="N2401">
        <v>47212.042500000003</v>
      </c>
      <c r="O2401">
        <v>16</v>
      </c>
      <c r="P2401">
        <v>0.64040114613180499</v>
      </c>
    </row>
    <row r="2402" spans="1:16" x14ac:dyDescent="0.2">
      <c r="A2402" t="s">
        <v>7279</v>
      </c>
      <c r="B2402">
        <v>0.148735780490131</v>
      </c>
      <c r="C2402">
        <v>16.6050613430581</v>
      </c>
      <c r="D2402">
        <v>0.51399498975011204</v>
      </c>
      <c r="E2402">
        <v>0.62415368048057496</v>
      </c>
      <c r="F2402">
        <v>0.99916976934644897</v>
      </c>
      <c r="G2402">
        <v>-4.6740242930380003</v>
      </c>
      <c r="H2402" t="s">
        <v>7280</v>
      </c>
      <c r="I2402" t="s">
        <v>7281</v>
      </c>
      <c r="J2402">
        <v>4076</v>
      </c>
      <c r="K2402" t="s">
        <v>7279</v>
      </c>
      <c r="L2402">
        <v>2130</v>
      </c>
      <c r="M2402">
        <v>710</v>
      </c>
      <c r="N2402">
        <v>103535.905</v>
      </c>
      <c r="O2402">
        <v>20.5</v>
      </c>
      <c r="P2402">
        <v>0.35985915492957699</v>
      </c>
    </row>
    <row r="2403" spans="1:16" x14ac:dyDescent="0.2">
      <c r="A2403" t="s">
        <v>7282</v>
      </c>
      <c r="B2403">
        <v>0.569807011308331</v>
      </c>
      <c r="C2403">
        <v>12.856876480832501</v>
      </c>
      <c r="D2403">
        <v>1.30056728644441</v>
      </c>
      <c r="E2403">
        <v>0.23734198970261899</v>
      </c>
      <c r="F2403">
        <v>0.99916976934644897</v>
      </c>
      <c r="G2403">
        <v>-4.54975364736858</v>
      </c>
      <c r="H2403" t="s">
        <v>7283</v>
      </c>
      <c r="I2403" t="s">
        <v>7284</v>
      </c>
      <c r="J2403">
        <v>7884</v>
      </c>
      <c r="K2403" t="s">
        <v>7282</v>
      </c>
      <c r="L2403">
        <v>834</v>
      </c>
      <c r="M2403">
        <v>278</v>
      </c>
      <c r="N2403">
        <v>7917.3909999999996</v>
      </c>
      <c r="O2403">
        <v>2</v>
      </c>
      <c r="P2403">
        <v>9.3525179856115095E-2</v>
      </c>
    </row>
    <row r="2404" spans="1:16" x14ac:dyDescent="0.2">
      <c r="A2404" t="s">
        <v>7285</v>
      </c>
      <c r="B2404">
        <v>9.3695942401481602E-3</v>
      </c>
      <c r="C2404">
        <v>16.327799135940801</v>
      </c>
      <c r="D2404">
        <v>5.2974075754144E-2</v>
      </c>
      <c r="E2404">
        <v>0.95933357936665997</v>
      </c>
      <c r="F2404">
        <v>0.99916976934644897</v>
      </c>
      <c r="G2404">
        <v>-4.7020832249163602</v>
      </c>
      <c r="H2404" t="s">
        <v>7286</v>
      </c>
      <c r="I2404" t="s">
        <v>7287</v>
      </c>
      <c r="J2404">
        <v>9584</v>
      </c>
      <c r="K2404" t="s">
        <v>7285</v>
      </c>
      <c r="L2404">
        <v>1593</v>
      </c>
      <c r="M2404">
        <v>531</v>
      </c>
      <c r="N2404">
        <v>86775.18</v>
      </c>
      <c r="O2404">
        <v>23.5</v>
      </c>
      <c r="P2404">
        <v>0.56026365348399199</v>
      </c>
    </row>
    <row r="2405" spans="1:16" x14ac:dyDescent="0.2">
      <c r="A2405" t="s">
        <v>7288</v>
      </c>
      <c r="B2405">
        <v>-0.34724956396175699</v>
      </c>
      <c r="C2405">
        <v>11.6916083894842</v>
      </c>
      <c r="D2405">
        <v>-1.09754760151366</v>
      </c>
      <c r="E2405">
        <v>0.31114852116749298</v>
      </c>
      <c r="F2405">
        <v>0.99916976934644897</v>
      </c>
      <c r="G2405">
        <v>-4.5874294903049799</v>
      </c>
      <c r="H2405" t="s">
        <v>7289</v>
      </c>
      <c r="I2405" t="s">
        <v>7290</v>
      </c>
      <c r="J2405">
        <v>2195</v>
      </c>
      <c r="K2405" t="s">
        <v>7288</v>
      </c>
      <c r="L2405">
        <v>13767</v>
      </c>
      <c r="M2405">
        <v>4589</v>
      </c>
      <c r="N2405">
        <v>3247.0925000000002</v>
      </c>
      <c r="O2405">
        <v>2</v>
      </c>
      <c r="P2405">
        <v>7.8448463717585501E-3</v>
      </c>
    </row>
    <row r="2406" spans="1:16" x14ac:dyDescent="0.2">
      <c r="A2406" t="s">
        <v>7291</v>
      </c>
      <c r="B2406">
        <v>-0.187759655907387</v>
      </c>
      <c r="C2406">
        <v>12.139206827556199</v>
      </c>
      <c r="D2406">
        <v>-0.50161781702108499</v>
      </c>
      <c r="E2406">
        <v>0.63237064572674795</v>
      </c>
      <c r="F2406">
        <v>0.99916976934644897</v>
      </c>
      <c r="G2406">
        <v>-4.6753288947171798</v>
      </c>
      <c r="H2406" t="s">
        <v>7292</v>
      </c>
      <c r="I2406" t="s">
        <v>7293</v>
      </c>
      <c r="J2406">
        <v>6596</v>
      </c>
      <c r="K2406" t="s">
        <v>7291</v>
      </c>
      <c r="L2406">
        <v>3030</v>
      </c>
      <c r="M2406">
        <v>1010</v>
      </c>
      <c r="N2406">
        <v>5525.8290999999999</v>
      </c>
      <c r="O2406">
        <v>8.5</v>
      </c>
      <c r="P2406">
        <v>0.15990099009900999</v>
      </c>
    </row>
    <row r="2407" spans="1:16" x14ac:dyDescent="0.2">
      <c r="A2407" t="s">
        <v>7294</v>
      </c>
      <c r="B2407">
        <v>-0.27376225863528297</v>
      </c>
      <c r="C2407">
        <v>17.747856185896499</v>
      </c>
      <c r="D2407">
        <v>-1.2911025446603701</v>
      </c>
      <c r="E2407">
        <v>0.24041343641813101</v>
      </c>
      <c r="F2407">
        <v>0.99916976934644897</v>
      </c>
      <c r="G2407">
        <v>-4.5515534934206796</v>
      </c>
      <c r="H2407" t="s">
        <v>7295</v>
      </c>
      <c r="I2407" t="s">
        <v>7296</v>
      </c>
      <c r="J2407">
        <v>3887</v>
      </c>
      <c r="K2407" t="s">
        <v>7294</v>
      </c>
      <c r="L2407">
        <v>1518</v>
      </c>
      <c r="M2407">
        <v>506</v>
      </c>
      <c r="N2407">
        <v>197555.43</v>
      </c>
      <c r="O2407">
        <v>17</v>
      </c>
      <c r="P2407">
        <v>0.311264822134387</v>
      </c>
    </row>
    <row r="2408" spans="1:16" x14ac:dyDescent="0.2">
      <c r="A2408" t="s">
        <v>7297</v>
      </c>
      <c r="B2408">
        <v>0.192709459712404</v>
      </c>
      <c r="C2408">
        <v>12.1621372485807</v>
      </c>
      <c r="D2408">
        <v>0.82964186227574399</v>
      </c>
      <c r="E2408">
        <v>0.43596367795158297</v>
      </c>
      <c r="F2408">
        <v>0.99916976934644897</v>
      </c>
      <c r="G2408">
        <v>-4.6324308928365596</v>
      </c>
      <c r="H2408" t="s">
        <v>7298</v>
      </c>
      <c r="I2408" t="s">
        <v>7299</v>
      </c>
      <c r="J2408">
        <v>6713</v>
      </c>
      <c r="K2408" t="s">
        <v>7297</v>
      </c>
      <c r="L2408">
        <v>1725</v>
      </c>
      <c r="M2408">
        <v>575</v>
      </c>
      <c r="N2408">
        <v>4878.6260000000002</v>
      </c>
      <c r="O2408">
        <v>2.5</v>
      </c>
      <c r="P2408">
        <v>7.0434782608695706E-2</v>
      </c>
    </row>
    <row r="2409" spans="1:16" x14ac:dyDescent="0.2">
      <c r="A2409" t="s">
        <v>7300</v>
      </c>
      <c r="B2409">
        <v>0.31722210109988103</v>
      </c>
      <c r="C2409">
        <v>12.349751535772199</v>
      </c>
      <c r="D2409">
        <v>1.1889918022179999</v>
      </c>
      <c r="E2409">
        <v>0.27580300440553901</v>
      </c>
      <c r="F2409">
        <v>0.99916976934644897</v>
      </c>
      <c r="G2409">
        <v>-4.5707305890308101</v>
      </c>
      <c r="H2409" t="s">
        <v>7301</v>
      </c>
      <c r="I2409" t="s">
        <v>7302</v>
      </c>
      <c r="J2409">
        <v>10954</v>
      </c>
      <c r="K2409" t="s">
        <v>7300</v>
      </c>
      <c r="L2409">
        <v>1560</v>
      </c>
      <c r="M2409">
        <v>520</v>
      </c>
      <c r="N2409">
        <v>5331.41</v>
      </c>
      <c r="O2409">
        <v>1</v>
      </c>
      <c r="P2409">
        <v>4.6153846153846198E-2</v>
      </c>
    </row>
    <row r="2410" spans="1:16" x14ac:dyDescent="0.2">
      <c r="A2410" t="s">
        <v>7303</v>
      </c>
      <c r="B2410">
        <v>-0.11412316573367701</v>
      </c>
      <c r="C2410">
        <v>14.399360584957</v>
      </c>
      <c r="D2410">
        <v>-0.80118119406083299</v>
      </c>
      <c r="E2410">
        <v>0.45113857443754701</v>
      </c>
      <c r="F2410">
        <v>0.99916976934644897</v>
      </c>
      <c r="G2410">
        <v>-4.63676485487085</v>
      </c>
      <c r="H2410" t="s">
        <v>7304</v>
      </c>
      <c r="I2410" t="s">
        <v>7305</v>
      </c>
      <c r="J2410" t="s">
        <v>100</v>
      </c>
      <c r="K2410" t="s">
        <v>100</v>
      </c>
      <c r="L2410" t="s">
        <v>100</v>
      </c>
      <c r="M2410" t="s">
        <v>100</v>
      </c>
      <c r="N2410">
        <v>22154.370999999999</v>
      </c>
      <c r="O2410">
        <v>10.5</v>
      </c>
      <c r="P2410" t="s">
        <v>100</v>
      </c>
    </row>
    <row r="2411" spans="1:16" x14ac:dyDescent="0.2">
      <c r="A2411" t="s">
        <v>7306</v>
      </c>
      <c r="B2411">
        <v>-0.19356565959348501</v>
      </c>
      <c r="C2411">
        <v>13.802426480149</v>
      </c>
      <c r="D2411">
        <v>-0.91664198621909398</v>
      </c>
      <c r="E2411">
        <v>0.39186777279045598</v>
      </c>
      <c r="F2411">
        <v>0.99916976934644897</v>
      </c>
      <c r="G2411">
        <v>-4.6185924843111703</v>
      </c>
      <c r="H2411" t="s">
        <v>7307</v>
      </c>
      <c r="I2411" t="s">
        <v>7308</v>
      </c>
      <c r="J2411">
        <v>1659</v>
      </c>
      <c r="K2411" t="s">
        <v>7306</v>
      </c>
      <c r="L2411">
        <v>3663</v>
      </c>
      <c r="M2411">
        <v>1221</v>
      </c>
      <c r="N2411">
        <v>13571.593000000001</v>
      </c>
      <c r="O2411">
        <v>5</v>
      </c>
      <c r="P2411">
        <v>9.2137592137592095E-2</v>
      </c>
    </row>
    <row r="2412" spans="1:16" x14ac:dyDescent="0.2">
      <c r="A2412" t="s">
        <v>7309</v>
      </c>
      <c r="B2412">
        <v>0.10645825173908501</v>
      </c>
      <c r="C2412">
        <v>16.136096924780698</v>
      </c>
      <c r="D2412">
        <v>0.50874432106766299</v>
      </c>
      <c r="E2412">
        <v>0.62763249925656295</v>
      </c>
      <c r="F2412">
        <v>0.99916976934644897</v>
      </c>
      <c r="G2412">
        <v>-4.6745810823500902</v>
      </c>
      <c r="H2412" t="s">
        <v>7310</v>
      </c>
      <c r="I2412" t="s">
        <v>7311</v>
      </c>
      <c r="J2412">
        <v>4175</v>
      </c>
      <c r="K2412" t="s">
        <v>7309</v>
      </c>
      <c r="L2412">
        <v>2466</v>
      </c>
      <c r="M2412">
        <v>822</v>
      </c>
      <c r="N2412">
        <v>72365.289999999994</v>
      </c>
      <c r="O2412">
        <v>38.5</v>
      </c>
      <c r="P2412">
        <v>0.58698296836982999</v>
      </c>
    </row>
    <row r="2413" spans="1:16" x14ac:dyDescent="0.2">
      <c r="A2413" t="s">
        <v>7312</v>
      </c>
      <c r="B2413">
        <v>-3.8866346813916798E-2</v>
      </c>
      <c r="C2413">
        <v>10.8195944047923</v>
      </c>
      <c r="D2413">
        <v>-0.12841709643374599</v>
      </c>
      <c r="E2413">
        <v>0.90167676426607102</v>
      </c>
      <c r="F2413">
        <v>0.99916976934644897</v>
      </c>
      <c r="G2413">
        <v>-4.70056407981268</v>
      </c>
      <c r="H2413" t="s">
        <v>7313</v>
      </c>
      <c r="I2413" t="s">
        <v>7314</v>
      </c>
      <c r="J2413">
        <v>3709</v>
      </c>
      <c r="K2413" t="s">
        <v>7312</v>
      </c>
      <c r="L2413">
        <v>8106</v>
      </c>
      <c r="M2413">
        <v>2702</v>
      </c>
      <c r="N2413">
        <v>1994.2123999999999</v>
      </c>
      <c r="O2413">
        <v>1</v>
      </c>
      <c r="P2413">
        <v>4.8112509252405599E-3</v>
      </c>
    </row>
    <row r="2414" spans="1:16" x14ac:dyDescent="0.2">
      <c r="A2414" t="s">
        <v>7315</v>
      </c>
      <c r="B2414">
        <v>-2.4690976095687499E-2</v>
      </c>
      <c r="C2414">
        <v>13.013253386097</v>
      </c>
      <c r="D2414">
        <v>-0.105713508072365</v>
      </c>
      <c r="E2414">
        <v>0.91897745720414004</v>
      </c>
      <c r="F2414">
        <v>0.99916976934644897</v>
      </c>
      <c r="G2414">
        <v>-4.7011534867999298</v>
      </c>
      <c r="H2414" t="s">
        <v>7316</v>
      </c>
      <c r="I2414" t="s">
        <v>7317</v>
      </c>
      <c r="J2414">
        <v>3710</v>
      </c>
      <c r="K2414" t="s">
        <v>7315</v>
      </c>
      <c r="L2414">
        <v>8016</v>
      </c>
      <c r="M2414">
        <v>2672</v>
      </c>
      <c r="N2414">
        <v>8622.3292000000001</v>
      </c>
      <c r="O2414">
        <v>9.5</v>
      </c>
      <c r="P2414">
        <v>5.7073353293413197E-2</v>
      </c>
    </row>
    <row r="2415" spans="1:16" x14ac:dyDescent="0.2">
      <c r="A2415" t="s">
        <v>7318</v>
      </c>
      <c r="B2415">
        <v>-0.24294585686293099</v>
      </c>
      <c r="C2415">
        <v>14.092034490980801</v>
      </c>
      <c r="D2415">
        <v>-1.31650842888413</v>
      </c>
      <c r="E2415">
        <v>0.23224657946496499</v>
      </c>
      <c r="F2415">
        <v>0.99916976934644897</v>
      </c>
      <c r="G2415">
        <v>-4.54671506901225</v>
      </c>
      <c r="H2415" t="s">
        <v>7319</v>
      </c>
      <c r="I2415" t="s">
        <v>7320</v>
      </c>
      <c r="J2415">
        <v>5357</v>
      </c>
      <c r="K2415" t="s">
        <v>7318</v>
      </c>
      <c r="L2415">
        <v>1890</v>
      </c>
      <c r="M2415">
        <v>630</v>
      </c>
      <c r="N2415">
        <v>18893.5265</v>
      </c>
      <c r="O2415">
        <v>5</v>
      </c>
      <c r="P2415">
        <v>0.126984126984127</v>
      </c>
    </row>
    <row r="2416" spans="1:16" x14ac:dyDescent="0.2">
      <c r="A2416" t="s">
        <v>7321</v>
      </c>
      <c r="B2416">
        <v>6.9714581934498199E-2</v>
      </c>
      <c r="C2416">
        <v>11.9048789935442</v>
      </c>
      <c r="D2416">
        <v>0.19225483101449101</v>
      </c>
      <c r="E2416">
        <v>0.85337315584489204</v>
      </c>
      <c r="F2416">
        <v>0.99916976934644897</v>
      </c>
      <c r="G2416">
        <v>-4.6983022517011301</v>
      </c>
      <c r="H2416" t="s">
        <v>7322</v>
      </c>
      <c r="I2416" t="s">
        <v>7323</v>
      </c>
      <c r="J2416">
        <v>3661</v>
      </c>
      <c r="K2416" t="s">
        <v>7321</v>
      </c>
      <c r="L2416">
        <v>1359</v>
      </c>
      <c r="M2416">
        <v>453</v>
      </c>
      <c r="N2416">
        <v>4060.2107000000001</v>
      </c>
      <c r="O2416">
        <v>2</v>
      </c>
      <c r="P2416">
        <v>8.8300220750551897E-2</v>
      </c>
    </row>
    <row r="2417" spans="1:16" x14ac:dyDescent="0.2">
      <c r="A2417" t="s">
        <v>7324</v>
      </c>
      <c r="B2417">
        <v>-0.24623999427422799</v>
      </c>
      <c r="C2417">
        <v>11.9340291858973</v>
      </c>
      <c r="D2417">
        <v>-0.53198843426625597</v>
      </c>
      <c r="E2417">
        <v>0.61231136477499604</v>
      </c>
      <c r="F2417">
        <v>0.99916976934644897</v>
      </c>
      <c r="G2417">
        <v>-4.6720791459928703</v>
      </c>
      <c r="H2417" t="s">
        <v>7325</v>
      </c>
      <c r="I2417" t="s">
        <v>7326</v>
      </c>
      <c r="J2417">
        <v>8270</v>
      </c>
      <c r="K2417" t="s">
        <v>7324</v>
      </c>
      <c r="L2417">
        <v>432</v>
      </c>
      <c r="M2417">
        <v>144</v>
      </c>
      <c r="N2417">
        <v>4839.0586000000003</v>
      </c>
      <c r="O2417">
        <v>1</v>
      </c>
      <c r="P2417">
        <v>0.104166666666667</v>
      </c>
    </row>
    <row r="2418" spans="1:16" x14ac:dyDescent="0.2">
      <c r="A2418" t="s">
        <v>7327</v>
      </c>
      <c r="B2418">
        <v>0.239124303695082</v>
      </c>
      <c r="C2418">
        <v>10.9705320249245</v>
      </c>
      <c r="D2418">
        <v>0.69575373530771401</v>
      </c>
      <c r="E2418">
        <v>0.51053339114049701</v>
      </c>
      <c r="F2418">
        <v>0.99916976934644897</v>
      </c>
      <c r="G2418">
        <v>-4.6518904669649404</v>
      </c>
      <c r="H2418" t="s">
        <v>7328</v>
      </c>
      <c r="I2418" t="s">
        <v>7329</v>
      </c>
      <c r="J2418">
        <v>9703</v>
      </c>
      <c r="K2418" t="s">
        <v>7327</v>
      </c>
      <c r="L2418">
        <v>6708</v>
      </c>
      <c r="M2418">
        <v>2236</v>
      </c>
      <c r="N2418">
        <v>2234.8523</v>
      </c>
      <c r="O2418">
        <v>1</v>
      </c>
      <c r="P2418">
        <v>9.3917710196780007E-3</v>
      </c>
    </row>
    <row r="2419" spans="1:16" x14ac:dyDescent="0.2">
      <c r="A2419" t="s">
        <v>7330</v>
      </c>
      <c r="B2419">
        <v>2.55968283115919E-2</v>
      </c>
      <c r="C2419">
        <v>15.7181045071698</v>
      </c>
      <c r="D2419">
        <v>0.154319496087819</v>
      </c>
      <c r="E2419">
        <v>0.88200978374807804</v>
      </c>
      <c r="F2419">
        <v>0.99916976934644897</v>
      </c>
      <c r="G2419">
        <v>-4.6997534391020803</v>
      </c>
      <c r="H2419" t="s">
        <v>7331</v>
      </c>
      <c r="I2419" t="s">
        <v>7332</v>
      </c>
      <c r="J2419">
        <v>9320</v>
      </c>
      <c r="K2419" t="s">
        <v>7330</v>
      </c>
      <c r="L2419">
        <v>6207</v>
      </c>
      <c r="M2419">
        <v>2069</v>
      </c>
      <c r="N2419">
        <v>52020.148000000001</v>
      </c>
      <c r="O2419">
        <v>38</v>
      </c>
      <c r="P2419">
        <v>0.27452875785403602</v>
      </c>
    </row>
    <row r="2420" spans="1:16" x14ac:dyDescent="0.2">
      <c r="A2420" t="s">
        <v>7333</v>
      </c>
      <c r="B2420">
        <v>0.31337743464635498</v>
      </c>
      <c r="C2420">
        <v>13.4811144350041</v>
      </c>
      <c r="D2420">
        <v>1.4275755109831201</v>
      </c>
      <c r="E2420">
        <v>0.19935870902991401</v>
      </c>
      <c r="F2420">
        <v>0.99916976934644897</v>
      </c>
      <c r="G2420">
        <v>-4.5253443156161097</v>
      </c>
      <c r="H2420" t="s">
        <v>7334</v>
      </c>
      <c r="I2420" t="s">
        <v>7335</v>
      </c>
      <c r="J2420">
        <v>9698</v>
      </c>
      <c r="K2420" t="s">
        <v>7333</v>
      </c>
      <c r="L2420">
        <v>3675</v>
      </c>
      <c r="M2420">
        <v>1225</v>
      </c>
      <c r="N2420">
        <v>11211.978499999999</v>
      </c>
      <c r="O2420">
        <v>6</v>
      </c>
      <c r="P2420">
        <v>8.3265306122449007E-2</v>
      </c>
    </row>
    <row r="2421" spans="1:16" x14ac:dyDescent="0.2">
      <c r="A2421" t="s">
        <v>7336</v>
      </c>
      <c r="B2421">
        <v>-9.0442764292866698E-2</v>
      </c>
      <c r="C2421">
        <v>12.3488873974909</v>
      </c>
      <c r="D2421">
        <v>-0.52136282436158399</v>
      </c>
      <c r="E2421">
        <v>0.61928966881882097</v>
      </c>
      <c r="F2421">
        <v>0.99916976934644897</v>
      </c>
      <c r="G2421">
        <v>-4.6732347243539998</v>
      </c>
      <c r="H2421" t="s">
        <v>7337</v>
      </c>
      <c r="I2421" t="s">
        <v>7338</v>
      </c>
      <c r="J2421">
        <v>9700</v>
      </c>
      <c r="K2421" t="s">
        <v>7336</v>
      </c>
      <c r="L2421">
        <v>6363</v>
      </c>
      <c r="M2421">
        <v>2121</v>
      </c>
      <c r="N2421">
        <v>5306.6306000000004</v>
      </c>
      <c r="O2421">
        <v>8</v>
      </c>
      <c r="P2421">
        <v>5.4691183404054697E-2</v>
      </c>
    </row>
    <row r="2422" spans="1:16" x14ac:dyDescent="0.2">
      <c r="A2422" t="s">
        <v>7339</v>
      </c>
      <c r="B2422">
        <v>-0.17882284419920899</v>
      </c>
      <c r="C2422">
        <v>15.4555450348841</v>
      </c>
      <c r="D2422">
        <v>-1.0529038214145301</v>
      </c>
      <c r="E2422">
        <v>0.32971257602026</v>
      </c>
      <c r="F2422">
        <v>0.99916976934644897</v>
      </c>
      <c r="G2422">
        <v>-4.5953765648226996</v>
      </c>
      <c r="H2422" t="s">
        <v>7340</v>
      </c>
      <c r="I2422" t="s">
        <v>7341</v>
      </c>
      <c r="J2422">
        <v>9656</v>
      </c>
      <c r="K2422" t="s">
        <v>7339</v>
      </c>
      <c r="L2422">
        <v>6270</v>
      </c>
      <c r="M2422">
        <v>2090</v>
      </c>
      <c r="N2422">
        <v>45753.967499999999</v>
      </c>
      <c r="O2422">
        <v>23.5</v>
      </c>
      <c r="P2422">
        <v>0.18062200956937799</v>
      </c>
    </row>
    <row r="2423" spans="1:16" x14ac:dyDescent="0.2">
      <c r="A2423" t="s">
        <v>7342</v>
      </c>
      <c r="B2423">
        <v>1.2891675360435799E-2</v>
      </c>
      <c r="C2423">
        <v>14.701301062982401</v>
      </c>
      <c r="D2423">
        <v>8.3199854091869793E-2</v>
      </c>
      <c r="E2423">
        <v>0.93618069487672395</v>
      </c>
      <c r="F2423">
        <v>0.99916976934644897</v>
      </c>
      <c r="G2423">
        <v>-4.7016257066201899</v>
      </c>
      <c r="H2423" t="s">
        <v>7343</v>
      </c>
      <c r="I2423" t="s">
        <v>7344</v>
      </c>
      <c r="J2423">
        <v>9685</v>
      </c>
      <c r="K2423" t="s">
        <v>7342</v>
      </c>
      <c r="L2423">
        <v>1932</v>
      </c>
      <c r="M2423">
        <v>644</v>
      </c>
      <c r="N2423">
        <v>26740.731500000002</v>
      </c>
      <c r="O2423">
        <v>15.5</v>
      </c>
      <c r="P2423">
        <v>0.28804347826087001</v>
      </c>
    </row>
    <row r="2424" spans="1:16" x14ac:dyDescent="0.2">
      <c r="A2424" t="s">
        <v>7345</v>
      </c>
      <c r="B2424">
        <v>2.3694664589918101E-2</v>
      </c>
      <c r="C2424">
        <v>11.946847457728399</v>
      </c>
      <c r="D2424">
        <v>6.9535122267916999E-2</v>
      </c>
      <c r="E2424">
        <v>0.94664100536477003</v>
      </c>
      <c r="F2424">
        <v>0.99916976934644897</v>
      </c>
      <c r="G2424">
        <v>-4.7018576355895396</v>
      </c>
      <c r="H2424" t="s">
        <v>7346</v>
      </c>
      <c r="I2424" t="s">
        <v>7347</v>
      </c>
      <c r="J2424">
        <v>9833</v>
      </c>
      <c r="K2424" t="s">
        <v>7345</v>
      </c>
      <c r="L2424">
        <v>1956</v>
      </c>
      <c r="M2424">
        <v>652</v>
      </c>
      <c r="N2424">
        <v>3753.5790999999999</v>
      </c>
      <c r="O2424">
        <v>3</v>
      </c>
      <c r="P2424">
        <v>7.5153374233128803E-2</v>
      </c>
    </row>
    <row r="2425" spans="1:16" x14ac:dyDescent="0.2">
      <c r="A2425" t="s">
        <v>7348</v>
      </c>
      <c r="B2425">
        <v>8.8544663866452197E-2</v>
      </c>
      <c r="C2425">
        <v>14.932856904837699</v>
      </c>
      <c r="D2425">
        <v>0.64327519834507996</v>
      </c>
      <c r="E2425">
        <v>0.54192619209814197</v>
      </c>
      <c r="F2425">
        <v>0.99916976934644897</v>
      </c>
      <c r="G2425">
        <v>-4.6588258476038602</v>
      </c>
      <c r="H2425" t="s">
        <v>7349</v>
      </c>
      <c r="I2425" t="s">
        <v>7350</v>
      </c>
      <c r="J2425">
        <v>8243</v>
      </c>
      <c r="K2425" t="s">
        <v>7348</v>
      </c>
      <c r="L2425">
        <v>3702</v>
      </c>
      <c r="M2425">
        <v>1234</v>
      </c>
      <c r="N2425">
        <v>31420.720000000001</v>
      </c>
      <c r="O2425">
        <v>29</v>
      </c>
      <c r="P2425">
        <v>0.29902755267422998</v>
      </c>
    </row>
    <row r="2426" spans="1:16" x14ac:dyDescent="0.2">
      <c r="A2426" t="s">
        <v>7351</v>
      </c>
      <c r="B2426">
        <v>0.128690222898969</v>
      </c>
      <c r="C2426">
        <v>13.796656801104</v>
      </c>
      <c r="D2426">
        <v>0.92576994251678102</v>
      </c>
      <c r="E2426">
        <v>0.38744159170867998</v>
      </c>
      <c r="F2426">
        <v>0.99916976934644897</v>
      </c>
      <c r="G2426">
        <v>-4.6170925372747202</v>
      </c>
      <c r="H2426" t="s">
        <v>7352</v>
      </c>
      <c r="I2426" t="s">
        <v>7353</v>
      </c>
      <c r="J2426">
        <v>23076</v>
      </c>
      <c r="K2426" t="s">
        <v>7351</v>
      </c>
      <c r="L2426">
        <v>2277</v>
      </c>
      <c r="M2426">
        <v>759</v>
      </c>
      <c r="N2426">
        <v>14231.225</v>
      </c>
      <c r="O2426">
        <v>15</v>
      </c>
      <c r="P2426">
        <v>0.33530961791831398</v>
      </c>
    </row>
    <row r="2427" spans="1:16" x14ac:dyDescent="0.2">
      <c r="A2427" t="s">
        <v>7354</v>
      </c>
      <c r="B2427">
        <v>2.3160756617034699E-2</v>
      </c>
      <c r="C2427">
        <v>14.915516524335199</v>
      </c>
      <c r="D2427">
        <v>0.14052642214613301</v>
      </c>
      <c r="E2427">
        <v>0.89247220333620703</v>
      </c>
      <c r="F2427">
        <v>0.99916976934644897</v>
      </c>
      <c r="G2427">
        <v>-4.7002033927150801</v>
      </c>
      <c r="H2427" t="s">
        <v>7355</v>
      </c>
      <c r="I2427" t="s">
        <v>7356</v>
      </c>
      <c r="J2427">
        <v>22984</v>
      </c>
      <c r="K2427" t="s">
        <v>7354</v>
      </c>
      <c r="L2427">
        <v>5619</v>
      </c>
      <c r="M2427">
        <v>1873</v>
      </c>
      <c r="N2427">
        <v>32887.162499999999</v>
      </c>
      <c r="O2427">
        <v>54.5</v>
      </c>
      <c r="P2427">
        <v>0.41671115856913998</v>
      </c>
    </row>
    <row r="2428" spans="1:16" x14ac:dyDescent="0.2">
      <c r="A2428" t="s">
        <v>7357</v>
      </c>
      <c r="B2428">
        <v>2.68478536059398E-2</v>
      </c>
      <c r="C2428">
        <v>13.635211730887301</v>
      </c>
      <c r="D2428">
        <v>0.14276677101989799</v>
      </c>
      <c r="E2428">
        <v>0.89077119230312496</v>
      </c>
      <c r="F2428">
        <v>0.99916976934644897</v>
      </c>
      <c r="G2428">
        <v>-4.7001331391179804</v>
      </c>
      <c r="H2428" t="s">
        <v>7358</v>
      </c>
      <c r="I2428" t="s">
        <v>7359</v>
      </c>
      <c r="J2428">
        <v>9837</v>
      </c>
      <c r="K2428" t="s">
        <v>7357</v>
      </c>
      <c r="L2428">
        <v>609</v>
      </c>
      <c r="M2428">
        <v>203</v>
      </c>
      <c r="N2428">
        <v>13076.9</v>
      </c>
      <c r="O2428">
        <v>2</v>
      </c>
      <c r="P2428">
        <v>0.14285714285714299</v>
      </c>
    </row>
    <row r="2429" spans="1:16" x14ac:dyDescent="0.2">
      <c r="A2429" t="s">
        <v>7360</v>
      </c>
      <c r="B2429">
        <v>8.21382885460267E-2</v>
      </c>
      <c r="C2429">
        <v>15.229557861629299</v>
      </c>
      <c r="D2429">
        <v>0.51017511117252701</v>
      </c>
      <c r="E2429">
        <v>0.62668350662012595</v>
      </c>
      <c r="F2429">
        <v>0.99916976934644897</v>
      </c>
      <c r="G2429">
        <v>-4.6744298469533803</v>
      </c>
      <c r="H2429" t="s">
        <v>7361</v>
      </c>
      <c r="I2429" t="s">
        <v>7362</v>
      </c>
      <c r="J2429">
        <v>9790</v>
      </c>
      <c r="K2429" t="s">
        <v>7360</v>
      </c>
      <c r="L2429">
        <v>3849</v>
      </c>
      <c r="M2429">
        <v>1283</v>
      </c>
      <c r="N2429">
        <v>38995.1175</v>
      </c>
      <c r="O2429">
        <v>28</v>
      </c>
      <c r="P2429">
        <v>0.32385035074045199</v>
      </c>
    </row>
    <row r="2430" spans="1:16" x14ac:dyDescent="0.2">
      <c r="A2430" t="s">
        <v>7363</v>
      </c>
      <c r="B2430">
        <v>-8.3485738768196392E-3</v>
      </c>
      <c r="C2430">
        <v>12.637700013308301</v>
      </c>
      <c r="D2430">
        <v>-4.31541117026829E-2</v>
      </c>
      <c r="E2430">
        <v>0.96686603050560804</v>
      </c>
      <c r="F2430">
        <v>0.99916976934644897</v>
      </c>
      <c r="G2430">
        <v>-4.7021882277314697</v>
      </c>
      <c r="H2430" t="s">
        <v>7364</v>
      </c>
      <c r="I2430" t="s">
        <v>7365</v>
      </c>
      <c r="J2430">
        <v>23175</v>
      </c>
      <c r="K2430" t="s">
        <v>7363</v>
      </c>
      <c r="L2430">
        <v>2928</v>
      </c>
      <c r="M2430">
        <v>976</v>
      </c>
      <c r="N2430">
        <v>6238.4144999999999</v>
      </c>
      <c r="O2430">
        <v>2</v>
      </c>
      <c r="P2430">
        <v>4.6106557377049197E-2</v>
      </c>
    </row>
    <row r="2431" spans="1:16" x14ac:dyDescent="0.2">
      <c r="A2431" t="s">
        <v>7366</v>
      </c>
      <c r="B2431">
        <v>0.17091136743322</v>
      </c>
      <c r="C2431">
        <v>15.115498518066101</v>
      </c>
      <c r="D2431">
        <v>0.98427978590577603</v>
      </c>
      <c r="E2431">
        <v>0.35996933970463102</v>
      </c>
      <c r="F2431">
        <v>0.99916976934644897</v>
      </c>
      <c r="G2431">
        <v>-4.6072808964529504</v>
      </c>
      <c r="H2431" t="s">
        <v>7367</v>
      </c>
      <c r="I2431" t="s">
        <v>7368</v>
      </c>
      <c r="J2431">
        <v>9100</v>
      </c>
      <c r="K2431" t="s">
        <v>7366</v>
      </c>
      <c r="L2431">
        <v>2409</v>
      </c>
      <c r="M2431">
        <v>803</v>
      </c>
      <c r="N2431">
        <v>37561.466999999997</v>
      </c>
      <c r="O2431">
        <v>16</v>
      </c>
      <c r="P2431">
        <v>0.32627646326276499</v>
      </c>
    </row>
    <row r="2432" spans="1:16" x14ac:dyDescent="0.2">
      <c r="A2432" t="s">
        <v>7369</v>
      </c>
      <c r="B2432">
        <v>0.18469282533339099</v>
      </c>
      <c r="C2432">
        <v>14.9335619269324</v>
      </c>
      <c r="D2432">
        <v>0.77918395511179706</v>
      </c>
      <c r="E2432">
        <v>0.46311921793194899</v>
      </c>
      <c r="F2432">
        <v>0.99916976934644897</v>
      </c>
      <c r="G2432">
        <v>-4.64004447820927</v>
      </c>
      <c r="H2432" t="s">
        <v>7370</v>
      </c>
      <c r="I2432" t="s">
        <v>7371</v>
      </c>
      <c r="J2432">
        <v>23184</v>
      </c>
      <c r="K2432" t="s">
        <v>7369</v>
      </c>
      <c r="L2432">
        <v>705</v>
      </c>
      <c r="M2432">
        <v>235</v>
      </c>
      <c r="N2432">
        <v>31407.579000000002</v>
      </c>
      <c r="O2432">
        <v>5.5</v>
      </c>
      <c r="P2432">
        <v>0.26382978723404299</v>
      </c>
    </row>
    <row r="2433" spans="1:16" x14ac:dyDescent="0.2">
      <c r="A2433" t="s">
        <v>7372</v>
      </c>
      <c r="B2433">
        <v>8.72637524856721E-2</v>
      </c>
      <c r="C2433">
        <v>17.369155274754899</v>
      </c>
      <c r="D2433">
        <v>0.54222279341208202</v>
      </c>
      <c r="E2433">
        <v>0.60563108924058995</v>
      </c>
      <c r="F2433">
        <v>0.99916976934644897</v>
      </c>
      <c r="G2433">
        <v>-4.6709474166699998</v>
      </c>
      <c r="H2433" t="s">
        <v>7373</v>
      </c>
      <c r="I2433" t="s">
        <v>7374</v>
      </c>
      <c r="J2433">
        <v>23193</v>
      </c>
      <c r="K2433" t="s">
        <v>7372</v>
      </c>
      <c r="L2433">
        <v>2901</v>
      </c>
      <c r="M2433">
        <v>967</v>
      </c>
      <c r="N2433">
        <v>172720.67499999999</v>
      </c>
      <c r="O2433">
        <v>53</v>
      </c>
      <c r="P2433">
        <v>0.58945191313340195</v>
      </c>
    </row>
    <row r="2434" spans="1:16" x14ac:dyDescent="0.2">
      <c r="A2434" t="s">
        <v>7375</v>
      </c>
      <c r="B2434">
        <v>-0.121484275293668</v>
      </c>
      <c r="C2434">
        <v>13.206346276244201</v>
      </c>
      <c r="D2434">
        <v>-0.53759047418392802</v>
      </c>
      <c r="E2434">
        <v>0.60864972036055198</v>
      </c>
      <c r="F2434">
        <v>0.99916976934644897</v>
      </c>
      <c r="G2434">
        <v>-4.6714619266491502</v>
      </c>
      <c r="H2434" t="s">
        <v>7376</v>
      </c>
      <c r="I2434" t="s">
        <v>7377</v>
      </c>
      <c r="J2434">
        <v>23180</v>
      </c>
      <c r="K2434" t="s">
        <v>7375</v>
      </c>
      <c r="L2434">
        <v>1737</v>
      </c>
      <c r="M2434">
        <v>579</v>
      </c>
      <c r="N2434">
        <v>10051.423000000001</v>
      </c>
      <c r="O2434">
        <v>8.5</v>
      </c>
      <c r="P2434">
        <v>0.24179620034542301</v>
      </c>
    </row>
    <row r="2435" spans="1:16" x14ac:dyDescent="0.2">
      <c r="A2435" t="s">
        <v>7378</v>
      </c>
      <c r="B2435">
        <v>0.109990979507954</v>
      </c>
      <c r="C2435">
        <v>10.989207506704</v>
      </c>
      <c r="D2435">
        <v>0.51730690782573197</v>
      </c>
      <c r="E2435">
        <v>0.621964715070769</v>
      </c>
      <c r="F2435">
        <v>0.99916976934644897</v>
      </c>
      <c r="G2435">
        <v>-4.6736705658198803</v>
      </c>
      <c r="H2435" t="s">
        <v>7379</v>
      </c>
      <c r="I2435" t="s">
        <v>7380</v>
      </c>
      <c r="J2435">
        <v>8720</v>
      </c>
      <c r="K2435" t="s">
        <v>7378</v>
      </c>
      <c r="L2435">
        <v>3159</v>
      </c>
      <c r="M2435">
        <v>1053</v>
      </c>
      <c r="N2435">
        <v>2099.9375</v>
      </c>
      <c r="O2435">
        <v>1</v>
      </c>
      <c r="P2435">
        <v>2.3741690408357101E-2</v>
      </c>
    </row>
    <row r="2436" spans="1:16" x14ac:dyDescent="0.2">
      <c r="A2436" t="s">
        <v>7381</v>
      </c>
      <c r="B2436">
        <v>0.16137790768968899</v>
      </c>
      <c r="C2436">
        <v>15.472591570640599</v>
      </c>
      <c r="D2436">
        <v>0.61559645060210799</v>
      </c>
      <c r="E2436">
        <v>0.55895763564027801</v>
      </c>
      <c r="F2436">
        <v>0.99916976934644897</v>
      </c>
      <c r="G2436">
        <v>-4.6623122123182403</v>
      </c>
      <c r="H2436" t="s">
        <v>7382</v>
      </c>
      <c r="I2436" t="s">
        <v>7383</v>
      </c>
      <c r="J2436">
        <v>10227</v>
      </c>
      <c r="K2436" t="s">
        <v>7381</v>
      </c>
      <c r="L2436">
        <v>1443</v>
      </c>
      <c r="M2436">
        <v>481</v>
      </c>
      <c r="N2436">
        <v>46048.927499999998</v>
      </c>
      <c r="O2436">
        <v>2</v>
      </c>
      <c r="P2436">
        <v>8.1081081081081099E-2</v>
      </c>
    </row>
    <row r="2437" spans="1:16" x14ac:dyDescent="0.2">
      <c r="A2437" t="s">
        <v>7384</v>
      </c>
      <c r="B2437">
        <v>2.1958311579933099E-2</v>
      </c>
      <c r="C2437">
        <v>15.4489073386959</v>
      </c>
      <c r="D2437">
        <v>0.15281749306447601</v>
      </c>
      <c r="E2437">
        <v>0.88314789362464297</v>
      </c>
      <c r="F2437">
        <v>0.99916976934644897</v>
      </c>
      <c r="G2437">
        <v>-4.69980445421987</v>
      </c>
      <c r="H2437" t="s">
        <v>7385</v>
      </c>
      <c r="I2437" t="s">
        <v>7386</v>
      </c>
      <c r="J2437">
        <v>5528</v>
      </c>
      <c r="K2437" t="s">
        <v>7384</v>
      </c>
      <c r="L2437">
        <v>1809</v>
      </c>
      <c r="M2437">
        <v>603</v>
      </c>
      <c r="N2437">
        <v>44031.832000000002</v>
      </c>
      <c r="O2437">
        <v>15.5</v>
      </c>
      <c r="P2437">
        <v>0.33830845771144302</v>
      </c>
    </row>
    <row r="2438" spans="1:16" x14ac:dyDescent="0.2">
      <c r="A2438" t="s">
        <v>7387</v>
      </c>
      <c r="B2438">
        <v>1.26568174295567E-2</v>
      </c>
      <c r="C2438">
        <v>15.0275398893936</v>
      </c>
      <c r="D2438">
        <v>8.8501038288049894E-2</v>
      </c>
      <c r="E2438">
        <v>0.93212621708743904</v>
      </c>
      <c r="F2438">
        <v>0.99916976934644897</v>
      </c>
      <c r="G2438">
        <v>-4.7015245996205204</v>
      </c>
      <c r="H2438" t="s">
        <v>7388</v>
      </c>
      <c r="I2438" t="s">
        <v>7389</v>
      </c>
      <c r="J2438">
        <v>3930</v>
      </c>
      <c r="K2438" t="s">
        <v>7387</v>
      </c>
      <c r="L2438">
        <v>1848</v>
      </c>
      <c r="M2438">
        <v>616</v>
      </c>
      <c r="N2438">
        <v>34235.19</v>
      </c>
      <c r="O2438">
        <v>12</v>
      </c>
      <c r="P2438">
        <v>0.22727272727272699</v>
      </c>
    </row>
    <row r="2439" spans="1:16" x14ac:dyDescent="0.2">
      <c r="A2439" t="s">
        <v>7390</v>
      </c>
      <c r="B2439">
        <v>-0.24081223592234499</v>
      </c>
      <c r="C2439">
        <v>10.8221888278348</v>
      </c>
      <c r="D2439">
        <v>-0.64479985695145903</v>
      </c>
      <c r="E2439">
        <v>0.54099743720390203</v>
      </c>
      <c r="F2439">
        <v>0.99916976934644897</v>
      </c>
      <c r="G2439">
        <v>-4.6586302934031396</v>
      </c>
      <c r="H2439" t="s">
        <v>7391</v>
      </c>
      <c r="I2439" t="s">
        <v>7392</v>
      </c>
      <c r="J2439">
        <v>22796</v>
      </c>
      <c r="K2439" t="s">
        <v>7390</v>
      </c>
      <c r="L2439">
        <v>2217</v>
      </c>
      <c r="M2439">
        <v>739</v>
      </c>
      <c r="N2439">
        <v>2183.8739999999998</v>
      </c>
      <c r="O2439">
        <v>2.5</v>
      </c>
      <c r="P2439">
        <v>6.2246278755074401E-2</v>
      </c>
    </row>
    <row r="2440" spans="1:16" x14ac:dyDescent="0.2">
      <c r="A2440" t="s">
        <v>7393</v>
      </c>
      <c r="B2440">
        <v>-0.11199001799031701</v>
      </c>
      <c r="C2440">
        <v>15.5904713470758</v>
      </c>
      <c r="D2440">
        <v>-0.72744624324975005</v>
      </c>
      <c r="E2440">
        <v>0.49215708973284</v>
      </c>
      <c r="F2440">
        <v>0.99916976934644897</v>
      </c>
      <c r="G2440">
        <v>-4.6475048710297697</v>
      </c>
      <c r="H2440" t="s">
        <v>7394</v>
      </c>
      <c r="I2440" t="s">
        <v>7395</v>
      </c>
      <c r="J2440">
        <v>9961</v>
      </c>
      <c r="K2440" t="s">
        <v>7393</v>
      </c>
      <c r="L2440">
        <v>2682</v>
      </c>
      <c r="M2440">
        <v>894</v>
      </c>
      <c r="N2440">
        <v>50286.868999999999</v>
      </c>
      <c r="O2440">
        <v>44.5</v>
      </c>
      <c r="P2440">
        <v>0.721476510067114</v>
      </c>
    </row>
    <row r="2441" spans="1:16" x14ac:dyDescent="0.2">
      <c r="A2441" t="s">
        <v>7396</v>
      </c>
      <c r="B2441">
        <v>-0.32376024450511998</v>
      </c>
      <c r="C2441">
        <v>12.934741878479601</v>
      </c>
      <c r="D2441">
        <v>-1.2560835761337801</v>
      </c>
      <c r="E2441">
        <v>0.25208096211320102</v>
      </c>
      <c r="F2441">
        <v>0.99916976934644897</v>
      </c>
      <c r="G2441">
        <v>-4.5581827716362104</v>
      </c>
      <c r="H2441" t="s">
        <v>7397</v>
      </c>
      <c r="I2441" t="s">
        <v>7398</v>
      </c>
      <c r="J2441">
        <v>84733</v>
      </c>
      <c r="K2441" t="s">
        <v>7396</v>
      </c>
      <c r="L2441">
        <v>1599</v>
      </c>
      <c r="M2441">
        <v>533</v>
      </c>
      <c r="N2441">
        <v>7911.5334999999995</v>
      </c>
      <c r="O2441">
        <v>3</v>
      </c>
      <c r="P2441">
        <v>8.8180112570356503E-2</v>
      </c>
    </row>
    <row r="2442" spans="1:16" x14ac:dyDescent="0.2">
      <c r="A2442" t="s">
        <v>7399</v>
      </c>
      <c r="B2442">
        <v>0.12642564802594999</v>
      </c>
      <c r="C2442">
        <v>14.016272246508599</v>
      </c>
      <c r="D2442">
        <v>0.89893612633235997</v>
      </c>
      <c r="E2442">
        <v>0.40056177531638398</v>
      </c>
      <c r="F2442">
        <v>0.99916976934644897</v>
      </c>
      <c r="G2442">
        <v>-4.6214770380773702</v>
      </c>
      <c r="H2442" t="s">
        <v>7400</v>
      </c>
      <c r="I2442" t="s">
        <v>7401</v>
      </c>
      <c r="J2442">
        <v>2804</v>
      </c>
      <c r="K2442" t="s">
        <v>7399</v>
      </c>
      <c r="L2442">
        <v>9810</v>
      </c>
      <c r="M2442">
        <v>3270</v>
      </c>
      <c r="N2442">
        <v>16664.803</v>
      </c>
      <c r="O2442">
        <v>16.5</v>
      </c>
      <c r="P2442">
        <v>7.3700305810397507E-2</v>
      </c>
    </row>
    <row r="2443" spans="1:16" x14ac:dyDescent="0.2">
      <c r="A2443" t="s">
        <v>7402</v>
      </c>
      <c r="B2443">
        <v>0.13322074202436501</v>
      </c>
      <c r="C2443">
        <v>13.6580011007277</v>
      </c>
      <c r="D2443">
        <v>0.78704526035800104</v>
      </c>
      <c r="E2443">
        <v>0.45881245282674299</v>
      </c>
      <c r="F2443">
        <v>0.99916976934644897</v>
      </c>
      <c r="G2443">
        <v>-4.6388795854449096</v>
      </c>
      <c r="H2443" t="s">
        <v>7403</v>
      </c>
      <c r="I2443" t="s">
        <v>7404</v>
      </c>
      <c r="J2443">
        <v>841</v>
      </c>
      <c r="K2443" t="s">
        <v>7402</v>
      </c>
      <c r="L2443">
        <v>1617</v>
      </c>
      <c r="M2443">
        <v>539</v>
      </c>
      <c r="N2443">
        <v>13058.6965</v>
      </c>
      <c r="O2443">
        <v>6</v>
      </c>
      <c r="P2443">
        <v>0.16512059369202201</v>
      </c>
    </row>
    <row r="2444" spans="1:16" x14ac:dyDescent="0.2">
      <c r="A2444" t="s">
        <v>7405</v>
      </c>
      <c r="B2444">
        <v>0.44927592853471399</v>
      </c>
      <c r="C2444">
        <v>12.107985394042201</v>
      </c>
      <c r="D2444">
        <v>1.45339747207897</v>
      </c>
      <c r="E2444">
        <v>0.19234050557563201</v>
      </c>
      <c r="F2444">
        <v>0.99916976934644897</v>
      </c>
      <c r="G2444">
        <v>-4.5203390406315496</v>
      </c>
      <c r="H2444" t="s">
        <v>7406</v>
      </c>
      <c r="I2444" t="s">
        <v>7407</v>
      </c>
      <c r="J2444">
        <v>122830</v>
      </c>
      <c r="K2444" t="s">
        <v>7405</v>
      </c>
      <c r="L2444">
        <v>1089</v>
      </c>
      <c r="M2444">
        <v>363</v>
      </c>
      <c r="N2444">
        <v>4254.6192499999997</v>
      </c>
      <c r="O2444">
        <v>2</v>
      </c>
      <c r="P2444">
        <v>0.104683195592287</v>
      </c>
    </row>
    <row r="2445" spans="1:16" x14ac:dyDescent="0.2">
      <c r="A2445" t="s">
        <v>7408</v>
      </c>
      <c r="B2445">
        <v>0.330550036564006</v>
      </c>
      <c r="C2445">
        <v>14.502475703538501</v>
      </c>
      <c r="D2445">
        <v>0.95739091028719603</v>
      </c>
      <c r="E2445">
        <v>0.372401708927733</v>
      </c>
      <c r="F2445">
        <v>0.99916976934644897</v>
      </c>
      <c r="G2445">
        <v>-4.6118311764464899</v>
      </c>
      <c r="H2445" t="s">
        <v>7409</v>
      </c>
      <c r="I2445" t="s">
        <v>7410</v>
      </c>
      <c r="J2445">
        <v>3835</v>
      </c>
      <c r="K2445" t="s">
        <v>7408</v>
      </c>
      <c r="L2445">
        <v>2040</v>
      </c>
      <c r="M2445">
        <v>680</v>
      </c>
      <c r="N2445">
        <v>25215.587500000001</v>
      </c>
      <c r="O2445">
        <v>8</v>
      </c>
      <c r="P2445">
        <v>0.20441176470588199</v>
      </c>
    </row>
    <row r="2446" spans="1:16" x14ac:dyDescent="0.2">
      <c r="A2446" t="s">
        <v>7411</v>
      </c>
      <c r="B2446">
        <v>1.33467251059471E-3</v>
      </c>
      <c r="C2446">
        <v>15.7245490596382</v>
      </c>
      <c r="D2446">
        <v>9.3006800922606492E-3</v>
      </c>
      <c r="E2446">
        <v>0.99285644915441795</v>
      </c>
      <c r="F2446">
        <v>0.99916976934644897</v>
      </c>
      <c r="G2446">
        <v>-4.7023858296894501</v>
      </c>
      <c r="H2446" t="s">
        <v>7412</v>
      </c>
      <c r="I2446" t="s">
        <v>7413</v>
      </c>
      <c r="J2446">
        <v>1108</v>
      </c>
      <c r="K2446" t="s">
        <v>7411</v>
      </c>
      <c r="L2446">
        <v>5823</v>
      </c>
      <c r="M2446">
        <v>1941</v>
      </c>
      <c r="N2446">
        <v>54143.731</v>
      </c>
      <c r="O2446">
        <v>71.5</v>
      </c>
      <c r="P2446">
        <v>0.47398248325605402</v>
      </c>
    </row>
    <row r="2447" spans="1:16" x14ac:dyDescent="0.2">
      <c r="A2447" t="s">
        <v>7414</v>
      </c>
      <c r="B2447">
        <v>0.13726550100922499</v>
      </c>
      <c r="C2447">
        <v>17.1372366846992</v>
      </c>
      <c r="D2447">
        <v>0.49508938263708202</v>
      </c>
      <c r="E2447">
        <v>0.63672769777939997</v>
      </c>
      <c r="F2447">
        <v>0.99916976934644897</v>
      </c>
      <c r="G2447">
        <v>-4.6760059277387196</v>
      </c>
      <c r="H2447" t="s">
        <v>7415</v>
      </c>
      <c r="I2447" t="s">
        <v>7416</v>
      </c>
      <c r="J2447">
        <v>3927</v>
      </c>
      <c r="K2447" t="s">
        <v>7414</v>
      </c>
      <c r="L2447">
        <v>786</v>
      </c>
      <c r="M2447">
        <v>262</v>
      </c>
      <c r="N2447">
        <v>131364.07500000001</v>
      </c>
      <c r="O2447">
        <v>25</v>
      </c>
      <c r="P2447">
        <v>0.79770992366412197</v>
      </c>
    </row>
    <row r="2448" spans="1:16" x14ac:dyDescent="0.2">
      <c r="A2448" t="s">
        <v>7417</v>
      </c>
      <c r="B2448">
        <v>0.214630634680926</v>
      </c>
      <c r="C2448">
        <v>11.5974729575555</v>
      </c>
      <c r="D2448">
        <v>1.3122772831853899</v>
      </c>
      <c r="E2448">
        <v>0.23358955988032201</v>
      </c>
      <c r="F2448">
        <v>0.99916976934644897</v>
      </c>
      <c r="G2448">
        <v>-4.5475224257662799</v>
      </c>
      <c r="H2448" t="s">
        <v>7418</v>
      </c>
      <c r="I2448" t="s">
        <v>7419</v>
      </c>
      <c r="J2448">
        <v>10948</v>
      </c>
      <c r="K2448" t="s">
        <v>7417</v>
      </c>
      <c r="L2448">
        <v>1428</v>
      </c>
      <c r="M2448">
        <v>476</v>
      </c>
      <c r="N2448">
        <v>3289.4879999999998</v>
      </c>
      <c r="O2448">
        <v>1</v>
      </c>
      <c r="P2448">
        <v>5.8823529411764698E-2</v>
      </c>
    </row>
    <row r="2449" spans="1:16" x14ac:dyDescent="0.2">
      <c r="A2449" t="s">
        <v>7420</v>
      </c>
      <c r="B2449">
        <v>-2.66392517431733E-2</v>
      </c>
      <c r="C2449">
        <v>14.961077668119</v>
      </c>
      <c r="D2449">
        <v>-0.14692131475869999</v>
      </c>
      <c r="E2449">
        <v>0.88761846823392798</v>
      </c>
      <c r="F2449">
        <v>0.99916976934644897</v>
      </c>
      <c r="G2449">
        <v>-4.6999999524321803</v>
      </c>
      <c r="H2449" t="s">
        <v>7421</v>
      </c>
      <c r="I2449" t="s">
        <v>7422</v>
      </c>
      <c r="J2449">
        <v>22949</v>
      </c>
      <c r="K2449" t="s">
        <v>7420</v>
      </c>
      <c r="L2449">
        <v>990</v>
      </c>
      <c r="M2449">
        <v>330</v>
      </c>
      <c r="N2449">
        <v>31117.068500000001</v>
      </c>
      <c r="O2449">
        <v>10</v>
      </c>
      <c r="P2449">
        <v>0.44393939393939402</v>
      </c>
    </row>
    <row r="2450" spans="1:16" x14ac:dyDescent="0.2">
      <c r="A2450" t="s">
        <v>7423</v>
      </c>
      <c r="B2450">
        <v>-9.7672819964653695E-3</v>
      </c>
      <c r="C2450">
        <v>15.3244491713233</v>
      </c>
      <c r="D2450">
        <v>-6.6561442257792397E-2</v>
      </c>
      <c r="E2450">
        <v>0.948918943347271</v>
      </c>
      <c r="F2450">
        <v>0.99916976934644897</v>
      </c>
      <c r="G2450">
        <v>-4.7019026245655402</v>
      </c>
      <c r="H2450" t="s">
        <v>7424</v>
      </c>
      <c r="I2450" t="s">
        <v>7425</v>
      </c>
      <c r="J2450">
        <v>10589</v>
      </c>
      <c r="K2450" t="s">
        <v>7423</v>
      </c>
      <c r="L2450">
        <v>639</v>
      </c>
      <c r="M2450">
        <v>213</v>
      </c>
      <c r="N2450">
        <v>40265.5625</v>
      </c>
      <c r="O2450">
        <v>3</v>
      </c>
      <c r="P2450">
        <v>0.140845070422535</v>
      </c>
    </row>
    <row r="2451" spans="1:16" x14ac:dyDescent="0.2">
      <c r="A2451" t="s">
        <v>7426</v>
      </c>
      <c r="B2451">
        <v>-0.12387680733341699</v>
      </c>
      <c r="C2451">
        <v>11.283327099387</v>
      </c>
      <c r="D2451">
        <v>-0.52509613428328406</v>
      </c>
      <c r="E2451">
        <v>0.61683292187164696</v>
      </c>
      <c r="F2451">
        <v>0.99916976934644897</v>
      </c>
      <c r="G2451">
        <v>-4.6728309775232804</v>
      </c>
      <c r="H2451" t="s">
        <v>7427</v>
      </c>
      <c r="I2451" t="s">
        <v>7428</v>
      </c>
      <c r="J2451">
        <v>4784</v>
      </c>
      <c r="K2451" t="s">
        <v>7426</v>
      </c>
      <c r="L2451">
        <v>1533</v>
      </c>
      <c r="M2451">
        <v>511</v>
      </c>
      <c r="N2451">
        <v>2708.4348</v>
      </c>
      <c r="O2451">
        <v>1</v>
      </c>
      <c r="P2451">
        <v>2.7397260273972601E-2</v>
      </c>
    </row>
    <row r="2452" spans="1:16" x14ac:dyDescent="0.2">
      <c r="A2452" t="s">
        <v>7429</v>
      </c>
      <c r="B2452">
        <v>-5.9310781838474803E-2</v>
      </c>
      <c r="C2452">
        <v>13.4326922238624</v>
      </c>
      <c r="D2452">
        <v>-0.33931341512544899</v>
      </c>
      <c r="E2452">
        <v>0.74500370178414999</v>
      </c>
      <c r="F2452">
        <v>0.99916976934644897</v>
      </c>
      <c r="G2452">
        <v>-4.6897809073532999</v>
      </c>
      <c r="H2452" t="s">
        <v>7430</v>
      </c>
      <c r="I2452" t="s">
        <v>7431</v>
      </c>
      <c r="J2452">
        <v>27332</v>
      </c>
      <c r="K2452" t="s">
        <v>7429</v>
      </c>
      <c r="L2452">
        <v>5937</v>
      </c>
      <c r="M2452">
        <v>1979</v>
      </c>
      <c r="N2452">
        <v>10870.871999999999</v>
      </c>
      <c r="O2452">
        <v>17</v>
      </c>
      <c r="P2452">
        <v>0.13491662455785799</v>
      </c>
    </row>
    <row r="2453" spans="1:16" x14ac:dyDescent="0.2">
      <c r="A2453" t="s">
        <v>7432</v>
      </c>
      <c r="B2453">
        <v>-8.1518977057328398E-2</v>
      </c>
      <c r="C2453">
        <v>19.546124330617701</v>
      </c>
      <c r="D2453">
        <v>-0.60553351098348096</v>
      </c>
      <c r="E2453">
        <v>0.56522909380090602</v>
      </c>
      <c r="F2453">
        <v>0.99916976934644897</v>
      </c>
      <c r="G2453">
        <v>-4.6635493341264098</v>
      </c>
      <c r="H2453" t="s">
        <v>7433</v>
      </c>
      <c r="I2453" t="s">
        <v>7434</v>
      </c>
      <c r="J2453">
        <v>3837</v>
      </c>
      <c r="K2453" t="s">
        <v>7432</v>
      </c>
      <c r="L2453">
        <v>2631</v>
      </c>
      <c r="M2453">
        <v>877</v>
      </c>
      <c r="N2453">
        <v>745443.97499999998</v>
      </c>
      <c r="O2453">
        <v>62.5</v>
      </c>
      <c r="P2453">
        <v>0.83352337514253105</v>
      </c>
    </row>
    <row r="2454" spans="1:16" x14ac:dyDescent="0.2">
      <c r="A2454" t="s">
        <v>7435</v>
      </c>
      <c r="B2454">
        <v>3.4114460714604902E-2</v>
      </c>
      <c r="C2454">
        <v>16.873737924409301</v>
      </c>
      <c r="D2454">
        <v>0.16934497021784001</v>
      </c>
      <c r="E2454">
        <v>0.87064170449595502</v>
      </c>
      <c r="F2454">
        <v>0.99916976934644897</v>
      </c>
      <c r="G2454">
        <v>-4.6992160349916503</v>
      </c>
      <c r="H2454" t="s">
        <v>7436</v>
      </c>
      <c r="I2454" t="s">
        <v>7437</v>
      </c>
      <c r="J2454">
        <v>9221</v>
      </c>
      <c r="K2454" t="s">
        <v>7435</v>
      </c>
      <c r="L2454">
        <v>2130</v>
      </c>
      <c r="M2454">
        <v>710</v>
      </c>
      <c r="N2454">
        <v>117873.06</v>
      </c>
      <c r="O2454">
        <v>11.5</v>
      </c>
      <c r="P2454">
        <v>0.203521126760563</v>
      </c>
    </row>
    <row r="2455" spans="1:16" x14ac:dyDescent="0.2">
      <c r="A2455" t="s">
        <v>7438</v>
      </c>
      <c r="B2455">
        <v>3.9434163546751201E-2</v>
      </c>
      <c r="C2455">
        <v>15.8417306882689</v>
      </c>
      <c r="D2455">
        <v>0.30465396921132099</v>
      </c>
      <c r="E2455">
        <v>0.77009118848869795</v>
      </c>
      <c r="F2455">
        <v>0.99916976934644897</v>
      </c>
      <c r="G2455">
        <v>-4.6921953926221498</v>
      </c>
      <c r="H2455" t="s">
        <v>7439</v>
      </c>
      <c r="I2455" t="s">
        <v>7440</v>
      </c>
      <c r="J2455">
        <v>4926</v>
      </c>
      <c r="K2455" t="s">
        <v>7438</v>
      </c>
      <c r="L2455">
        <v>6348</v>
      </c>
      <c r="M2455">
        <v>2116</v>
      </c>
      <c r="N2455">
        <v>58035.468999999997</v>
      </c>
      <c r="O2455">
        <v>85</v>
      </c>
      <c r="P2455">
        <v>0.55789224952741001</v>
      </c>
    </row>
    <row r="2456" spans="1:16" x14ac:dyDescent="0.2">
      <c r="A2456" t="s">
        <v>7441</v>
      </c>
      <c r="B2456">
        <v>1.9798306375626899E-2</v>
      </c>
      <c r="C2456">
        <v>15.058477723811</v>
      </c>
      <c r="D2456">
        <v>0.12814936765978299</v>
      </c>
      <c r="E2456">
        <v>0.90188046243812903</v>
      </c>
      <c r="F2456">
        <v>0.99916976934644897</v>
      </c>
      <c r="G2456">
        <v>-4.7005716908428701</v>
      </c>
      <c r="H2456" t="s">
        <v>7442</v>
      </c>
      <c r="I2456" t="s">
        <v>7443</v>
      </c>
      <c r="J2456">
        <v>23198</v>
      </c>
      <c r="K2456" t="s">
        <v>7441</v>
      </c>
      <c r="L2456">
        <v>5532</v>
      </c>
      <c r="M2456">
        <v>1844</v>
      </c>
      <c r="N2456">
        <v>34177.794999999998</v>
      </c>
      <c r="O2456">
        <v>28</v>
      </c>
      <c r="P2456">
        <v>0.220173535791757</v>
      </c>
    </row>
    <row r="2457" spans="1:16" x14ac:dyDescent="0.2">
      <c r="A2457" t="s">
        <v>7444</v>
      </c>
      <c r="B2457">
        <v>1.66920454446924E-2</v>
      </c>
      <c r="C2457">
        <v>11.9510610825194</v>
      </c>
      <c r="D2457">
        <v>9.0916210122093999E-2</v>
      </c>
      <c r="E2457">
        <v>0.93027975174565503</v>
      </c>
      <c r="F2457">
        <v>0.99916976934644897</v>
      </c>
      <c r="G2457">
        <v>-4.7014764749789002</v>
      </c>
      <c r="H2457" t="s">
        <v>7445</v>
      </c>
      <c r="I2457" t="s">
        <v>7446</v>
      </c>
      <c r="J2457">
        <v>9820</v>
      </c>
      <c r="K2457" t="s">
        <v>7444</v>
      </c>
      <c r="L2457">
        <v>5193</v>
      </c>
      <c r="M2457">
        <v>1731</v>
      </c>
      <c r="N2457">
        <v>3969.85745</v>
      </c>
      <c r="O2457">
        <v>4.5</v>
      </c>
      <c r="P2457">
        <v>5.0259965337954897E-2</v>
      </c>
    </row>
    <row r="2458" spans="1:16" x14ac:dyDescent="0.2">
      <c r="A2458" t="s">
        <v>7447</v>
      </c>
      <c r="B2458">
        <v>-0.48292373188663301</v>
      </c>
      <c r="C2458">
        <v>11.716960681322201</v>
      </c>
      <c r="D2458">
        <v>-1.2501414280966701</v>
      </c>
      <c r="E2458">
        <v>0.25410871439237698</v>
      </c>
      <c r="F2458">
        <v>0.99916976934644897</v>
      </c>
      <c r="G2458">
        <v>-4.5593026265874199</v>
      </c>
      <c r="H2458" t="s">
        <v>7448</v>
      </c>
      <c r="I2458" t="s">
        <v>7449</v>
      </c>
      <c r="J2458">
        <v>7871</v>
      </c>
      <c r="K2458" t="s">
        <v>7447</v>
      </c>
      <c r="L2458">
        <v>2559</v>
      </c>
      <c r="M2458">
        <v>853</v>
      </c>
      <c r="N2458">
        <v>3998.94</v>
      </c>
      <c r="O2458">
        <v>1</v>
      </c>
      <c r="P2458">
        <v>3.0480656506447799E-2</v>
      </c>
    </row>
    <row r="2459" spans="1:16" x14ac:dyDescent="0.2">
      <c r="A2459" t="s">
        <v>7450</v>
      </c>
      <c r="B2459">
        <v>-0.142621458016643</v>
      </c>
      <c r="C2459">
        <v>14.019073335063601</v>
      </c>
      <c r="D2459">
        <v>-0.82191490826595204</v>
      </c>
      <c r="E2459">
        <v>0.44004714379035498</v>
      </c>
      <c r="F2459">
        <v>0.99916976934644897</v>
      </c>
      <c r="G2459">
        <v>-4.6336174442835398</v>
      </c>
      <c r="H2459" t="s">
        <v>7451</v>
      </c>
      <c r="I2459" t="s">
        <v>7452</v>
      </c>
      <c r="J2459">
        <v>26130</v>
      </c>
      <c r="K2459" t="s">
        <v>7450</v>
      </c>
      <c r="L2459">
        <v>4464</v>
      </c>
      <c r="M2459">
        <v>1488</v>
      </c>
      <c r="N2459">
        <v>16410.296999999999</v>
      </c>
      <c r="O2459">
        <v>12</v>
      </c>
      <c r="P2459">
        <v>0.11760752688172001</v>
      </c>
    </row>
    <row r="2460" spans="1:16" x14ac:dyDescent="0.2">
      <c r="A2460" t="s">
        <v>7453</v>
      </c>
      <c r="B2460">
        <v>-0.10210848738147001</v>
      </c>
      <c r="C2460">
        <v>13.7046814120969</v>
      </c>
      <c r="D2460">
        <v>-0.65955251067147502</v>
      </c>
      <c r="E2460">
        <v>0.53206201062919201</v>
      </c>
      <c r="F2460">
        <v>0.99916976934644897</v>
      </c>
      <c r="G2460">
        <v>-4.6567194825579099</v>
      </c>
      <c r="H2460" t="s">
        <v>7454</v>
      </c>
      <c r="I2460" t="s">
        <v>7455</v>
      </c>
      <c r="J2460">
        <v>80018</v>
      </c>
      <c r="K2460" t="s">
        <v>7453</v>
      </c>
      <c r="L2460">
        <v>2919</v>
      </c>
      <c r="M2460">
        <v>973</v>
      </c>
      <c r="N2460">
        <v>13588.951999999999</v>
      </c>
      <c r="O2460">
        <v>14.5</v>
      </c>
      <c r="P2460">
        <v>0.25231243576567303</v>
      </c>
    </row>
    <row r="2461" spans="1:16" x14ac:dyDescent="0.2">
      <c r="A2461" t="s">
        <v>7456</v>
      </c>
      <c r="B2461">
        <v>-0.51643967800952395</v>
      </c>
      <c r="C2461">
        <v>10.7397805636492</v>
      </c>
      <c r="D2461">
        <v>-1.5535514730660001</v>
      </c>
      <c r="E2461">
        <v>0.16720732473979999</v>
      </c>
      <c r="F2461">
        <v>0.99916976934644897</v>
      </c>
      <c r="G2461">
        <v>-4.5008631134186698</v>
      </c>
      <c r="H2461" t="s">
        <v>7457</v>
      </c>
      <c r="I2461" t="s">
        <v>7458</v>
      </c>
      <c r="J2461">
        <v>79072</v>
      </c>
      <c r="K2461" t="s">
        <v>7456</v>
      </c>
      <c r="L2461">
        <v>1989</v>
      </c>
      <c r="M2461">
        <v>663</v>
      </c>
      <c r="N2461">
        <v>2437.2952</v>
      </c>
      <c r="O2461">
        <v>1</v>
      </c>
      <c r="P2461">
        <v>2.7149321266968299E-2</v>
      </c>
    </row>
    <row r="2462" spans="1:16" x14ac:dyDescent="0.2">
      <c r="A2462" t="s">
        <v>7459</v>
      </c>
      <c r="B2462">
        <v>-5.5499166331209403E-2</v>
      </c>
      <c r="C2462">
        <v>15.426363806143099</v>
      </c>
      <c r="D2462">
        <v>-0.40273058237409898</v>
      </c>
      <c r="E2462">
        <v>0.69997971818857196</v>
      </c>
      <c r="F2462">
        <v>0.99916976934644897</v>
      </c>
      <c r="G2462">
        <v>-4.6847379267304401</v>
      </c>
      <c r="H2462" t="s">
        <v>7460</v>
      </c>
      <c r="I2462" t="s">
        <v>7461</v>
      </c>
      <c r="J2462">
        <v>23397</v>
      </c>
      <c r="K2462" t="s">
        <v>7459</v>
      </c>
      <c r="L2462">
        <v>2226</v>
      </c>
      <c r="M2462">
        <v>742</v>
      </c>
      <c r="N2462">
        <v>44472.82</v>
      </c>
      <c r="O2462">
        <v>24</v>
      </c>
      <c r="P2462">
        <v>0.43328840970350402</v>
      </c>
    </row>
    <row r="2463" spans="1:16" x14ac:dyDescent="0.2">
      <c r="A2463" t="s">
        <v>7462</v>
      </c>
      <c r="B2463">
        <v>-0.33517833867812602</v>
      </c>
      <c r="C2463">
        <v>13.878571676085301</v>
      </c>
      <c r="D2463">
        <v>-2.1447721738021501</v>
      </c>
      <c r="E2463">
        <v>7.1872927174525397E-2</v>
      </c>
      <c r="F2463">
        <v>0.99916976934644897</v>
      </c>
      <c r="G2463">
        <v>-4.38910731394295</v>
      </c>
      <c r="H2463" t="s">
        <v>7463</v>
      </c>
      <c r="I2463" t="s">
        <v>7464</v>
      </c>
      <c r="J2463">
        <v>9768</v>
      </c>
      <c r="K2463" t="s">
        <v>7462</v>
      </c>
      <c r="L2463">
        <v>348</v>
      </c>
      <c r="M2463">
        <v>116</v>
      </c>
      <c r="N2463">
        <v>15236.77</v>
      </c>
      <c r="O2463">
        <v>4</v>
      </c>
      <c r="P2463">
        <v>0.55172413793103403</v>
      </c>
    </row>
    <row r="2464" spans="1:16" x14ac:dyDescent="0.2">
      <c r="A2464" t="s">
        <v>7465</v>
      </c>
      <c r="B2464">
        <v>0.42879782942473299</v>
      </c>
      <c r="C2464">
        <v>15.1126416916932</v>
      </c>
      <c r="D2464">
        <v>1.1982558151195399</v>
      </c>
      <c r="E2464">
        <v>0.27241828653797601</v>
      </c>
      <c r="F2464">
        <v>0.99916976934644897</v>
      </c>
      <c r="G2464">
        <v>-4.5690113419899703</v>
      </c>
      <c r="H2464" t="s">
        <v>7466</v>
      </c>
      <c r="I2464" t="s">
        <v>7467</v>
      </c>
      <c r="J2464">
        <v>9789</v>
      </c>
      <c r="K2464" t="s">
        <v>7465</v>
      </c>
      <c r="L2464">
        <v>774</v>
      </c>
      <c r="M2464">
        <v>258</v>
      </c>
      <c r="N2464">
        <v>35562.227500000001</v>
      </c>
      <c r="O2464">
        <v>9</v>
      </c>
      <c r="P2464">
        <v>0.38565891472868202</v>
      </c>
    </row>
    <row r="2465" spans="1:16" x14ac:dyDescent="0.2">
      <c r="A2465" t="s">
        <v>7468</v>
      </c>
      <c r="B2465">
        <v>-6.2480472694250701E-2</v>
      </c>
      <c r="C2465">
        <v>13.5236770163273</v>
      </c>
      <c r="D2465">
        <v>-0.40394544546924099</v>
      </c>
      <c r="E2465">
        <v>0.69912915534760001</v>
      </c>
      <c r="F2465">
        <v>0.99916976934644897</v>
      </c>
      <c r="G2465">
        <v>-4.6846335866682596</v>
      </c>
      <c r="H2465" t="s">
        <v>7469</v>
      </c>
      <c r="I2465" t="s">
        <v>7470</v>
      </c>
      <c r="J2465">
        <v>9694</v>
      </c>
      <c r="K2465" t="s">
        <v>7468</v>
      </c>
      <c r="L2465">
        <v>894</v>
      </c>
      <c r="M2465">
        <v>298</v>
      </c>
      <c r="N2465">
        <v>12335.307000000001</v>
      </c>
      <c r="O2465">
        <v>6</v>
      </c>
      <c r="P2465">
        <v>0.25503355704698</v>
      </c>
    </row>
    <row r="2466" spans="1:16" x14ac:dyDescent="0.2">
      <c r="A2466" t="s">
        <v>7471</v>
      </c>
      <c r="B2466">
        <v>7.4891527202145994E-2</v>
      </c>
      <c r="C2466">
        <v>13.628104087250501</v>
      </c>
      <c r="D2466">
        <v>0.361430698927939</v>
      </c>
      <c r="E2466">
        <v>0.72916633058406</v>
      </c>
      <c r="F2466">
        <v>0.99916976934644897</v>
      </c>
      <c r="G2466">
        <v>-4.6881129037353197</v>
      </c>
      <c r="H2466" t="s">
        <v>7472</v>
      </c>
      <c r="I2466" t="s">
        <v>7473</v>
      </c>
      <c r="J2466">
        <v>9589</v>
      </c>
      <c r="K2466" t="s">
        <v>7471</v>
      </c>
      <c r="L2466">
        <v>1191</v>
      </c>
      <c r="M2466">
        <v>397</v>
      </c>
      <c r="N2466">
        <v>13541.872499999999</v>
      </c>
      <c r="O2466">
        <v>5</v>
      </c>
      <c r="P2466">
        <v>0.17632241813602001</v>
      </c>
    </row>
    <row r="2467" spans="1:16" x14ac:dyDescent="0.2">
      <c r="A2467" t="s">
        <v>7474</v>
      </c>
      <c r="B2467">
        <v>0.106142433107777</v>
      </c>
      <c r="C2467">
        <v>16.711067217550902</v>
      </c>
      <c r="D2467">
        <v>0.57686246723069201</v>
      </c>
      <c r="E2467">
        <v>0.58332588014348197</v>
      </c>
      <c r="F2467">
        <v>0.99916976934644897</v>
      </c>
      <c r="G2467">
        <v>-4.6669831045230596</v>
      </c>
      <c r="H2467" t="s">
        <v>7475</v>
      </c>
      <c r="I2467" t="s">
        <v>7476</v>
      </c>
      <c r="J2467">
        <v>9861</v>
      </c>
      <c r="K2467" t="s">
        <v>7474</v>
      </c>
      <c r="L2467">
        <v>1329</v>
      </c>
      <c r="M2467">
        <v>443</v>
      </c>
      <c r="N2467">
        <v>109880.825</v>
      </c>
      <c r="O2467">
        <v>24.5</v>
      </c>
      <c r="P2467">
        <v>0.59029345372460496</v>
      </c>
    </row>
    <row r="2468" spans="1:16" x14ac:dyDescent="0.2">
      <c r="A2468" t="s">
        <v>7477</v>
      </c>
      <c r="B2468">
        <v>0.216888732716743</v>
      </c>
      <c r="C2468">
        <v>11.772182445490699</v>
      </c>
      <c r="D2468">
        <v>0.62760021123919896</v>
      </c>
      <c r="E2468">
        <v>0.55153182398999401</v>
      </c>
      <c r="F2468">
        <v>0.99916976934644897</v>
      </c>
      <c r="G2468">
        <v>-4.6608151732968404</v>
      </c>
      <c r="H2468" t="s">
        <v>7478</v>
      </c>
      <c r="I2468" t="s">
        <v>7479</v>
      </c>
      <c r="J2468">
        <v>9587</v>
      </c>
      <c r="K2468" t="s">
        <v>7477</v>
      </c>
      <c r="L2468">
        <v>921</v>
      </c>
      <c r="M2468">
        <v>307</v>
      </c>
      <c r="N2468">
        <v>3568.4164999999998</v>
      </c>
      <c r="O2468">
        <v>1</v>
      </c>
      <c r="P2468">
        <v>6.8403908794788304E-2</v>
      </c>
    </row>
    <row r="2469" spans="1:16" x14ac:dyDescent="0.2">
      <c r="A2469" t="s">
        <v>7480</v>
      </c>
      <c r="B2469">
        <v>-0.199540103188177</v>
      </c>
      <c r="C2469">
        <v>11.904355125403301</v>
      </c>
      <c r="D2469">
        <v>-0.55643352135259105</v>
      </c>
      <c r="E2469">
        <v>0.59642302811925096</v>
      </c>
      <c r="F2469">
        <v>0.99916976934644897</v>
      </c>
      <c r="G2469">
        <v>-4.6693458757293698</v>
      </c>
      <c r="H2469" t="s">
        <v>7481</v>
      </c>
      <c r="I2469" t="s">
        <v>7482</v>
      </c>
      <c r="J2469">
        <v>9643</v>
      </c>
      <c r="K2469" t="s">
        <v>7480</v>
      </c>
      <c r="L2469">
        <v>867</v>
      </c>
      <c r="M2469">
        <v>289</v>
      </c>
      <c r="N2469">
        <v>4269.7150000000001</v>
      </c>
      <c r="O2469">
        <v>3</v>
      </c>
      <c r="P2469">
        <v>0.20934256055363301</v>
      </c>
    </row>
    <row r="2470" spans="1:16" x14ac:dyDescent="0.2">
      <c r="A2470" t="s">
        <v>7483</v>
      </c>
      <c r="B2470">
        <v>0.2179716969437</v>
      </c>
      <c r="C2470">
        <v>13.352987035838099</v>
      </c>
      <c r="D2470">
        <v>1.2361692331373699</v>
      </c>
      <c r="E2470">
        <v>0.25893223246572</v>
      </c>
      <c r="F2470">
        <v>0.99916976934644897</v>
      </c>
      <c r="G2470">
        <v>-4.5619296579471298</v>
      </c>
      <c r="H2470" t="s">
        <v>7484</v>
      </c>
      <c r="I2470" t="s">
        <v>7485</v>
      </c>
      <c r="J2470">
        <v>23172</v>
      </c>
      <c r="K2470" t="s">
        <v>7483</v>
      </c>
      <c r="L2470">
        <v>1248</v>
      </c>
      <c r="M2470">
        <v>416</v>
      </c>
      <c r="N2470">
        <v>9816.4724999999999</v>
      </c>
      <c r="O2470">
        <v>2</v>
      </c>
      <c r="P2470">
        <v>6.7307692307692304E-2</v>
      </c>
    </row>
    <row r="2471" spans="1:16" x14ac:dyDescent="0.2">
      <c r="A2471" t="s">
        <v>7486</v>
      </c>
      <c r="B2471">
        <v>8.2298664681868403E-2</v>
      </c>
      <c r="C2471">
        <v>16.942199320563699</v>
      </c>
      <c r="D2471">
        <v>0.39755565355936301</v>
      </c>
      <c r="E2471">
        <v>0.70360807683049698</v>
      </c>
      <c r="F2471">
        <v>0.99916976934644897</v>
      </c>
      <c r="G2471">
        <v>-4.6851791666052103</v>
      </c>
      <c r="H2471" t="s">
        <v>7487</v>
      </c>
      <c r="I2471" t="s">
        <v>7488</v>
      </c>
      <c r="J2471">
        <v>4735</v>
      </c>
      <c r="K2471" t="s">
        <v>7486</v>
      </c>
      <c r="L2471">
        <v>1191</v>
      </c>
      <c r="M2471">
        <v>397</v>
      </c>
      <c r="N2471">
        <v>128346.65</v>
      </c>
      <c r="O2471">
        <v>21</v>
      </c>
      <c r="P2471">
        <v>0.652392947103275</v>
      </c>
    </row>
    <row r="2472" spans="1:16" x14ac:dyDescent="0.2">
      <c r="A2472" t="s">
        <v>7489</v>
      </c>
      <c r="B2472">
        <v>7.5855462114290603E-2</v>
      </c>
      <c r="C2472">
        <v>13.4891382984576</v>
      </c>
      <c r="D2472">
        <v>0.46277978423359101</v>
      </c>
      <c r="E2472">
        <v>0.65851909974966405</v>
      </c>
      <c r="F2472">
        <v>0.99916976934644897</v>
      </c>
      <c r="G2472">
        <v>-4.67924221174931</v>
      </c>
      <c r="H2472" t="s">
        <v>7490</v>
      </c>
      <c r="I2472" t="s">
        <v>7491</v>
      </c>
      <c r="J2472">
        <v>9733</v>
      </c>
      <c r="K2472" t="s">
        <v>7489</v>
      </c>
      <c r="L2472">
        <v>2946</v>
      </c>
      <c r="M2472">
        <v>982</v>
      </c>
      <c r="N2472">
        <v>11356.826499999999</v>
      </c>
      <c r="O2472">
        <v>17</v>
      </c>
      <c r="P2472">
        <v>0.30549898167006101</v>
      </c>
    </row>
    <row r="2473" spans="1:16" x14ac:dyDescent="0.2">
      <c r="A2473" t="s">
        <v>7492</v>
      </c>
      <c r="B2473">
        <v>-2.35125726391665E-2</v>
      </c>
      <c r="C2473">
        <v>16.150468865715801</v>
      </c>
      <c r="D2473">
        <v>-0.15754084437770399</v>
      </c>
      <c r="E2473">
        <v>0.87956990305400595</v>
      </c>
      <c r="F2473">
        <v>0.99916976934644897</v>
      </c>
      <c r="G2473">
        <v>-4.6996423666984803</v>
      </c>
      <c r="H2473" t="s">
        <v>7493</v>
      </c>
      <c r="I2473" t="s">
        <v>7494</v>
      </c>
      <c r="J2473">
        <v>9918</v>
      </c>
      <c r="K2473" t="s">
        <v>7492</v>
      </c>
      <c r="L2473">
        <v>4206</v>
      </c>
      <c r="M2473">
        <v>1402</v>
      </c>
      <c r="N2473">
        <v>72651</v>
      </c>
      <c r="O2473">
        <v>63</v>
      </c>
      <c r="P2473">
        <v>0.57310984308131196</v>
      </c>
    </row>
    <row r="2474" spans="1:16" x14ac:dyDescent="0.2">
      <c r="A2474" t="s">
        <v>7495</v>
      </c>
      <c r="B2474">
        <v>0.55900713296686499</v>
      </c>
      <c r="C2474">
        <v>11.9614635338674</v>
      </c>
      <c r="D2474">
        <v>1.4082832620524599</v>
      </c>
      <c r="E2474">
        <v>0.20475274438940799</v>
      </c>
      <c r="F2474">
        <v>0.99916976934644897</v>
      </c>
      <c r="G2474">
        <v>-4.5290767423284697</v>
      </c>
      <c r="H2474" t="s">
        <v>7496</v>
      </c>
      <c r="I2474" t="s">
        <v>7497</v>
      </c>
      <c r="J2474">
        <v>23512</v>
      </c>
      <c r="K2474" t="s">
        <v>7495</v>
      </c>
      <c r="L2474">
        <v>2220</v>
      </c>
      <c r="M2474">
        <v>740</v>
      </c>
      <c r="N2474">
        <v>3537.6640000000002</v>
      </c>
      <c r="O2474">
        <v>2</v>
      </c>
      <c r="P2474">
        <v>9.0540540540540504E-2</v>
      </c>
    </row>
    <row r="2475" spans="1:16" x14ac:dyDescent="0.2">
      <c r="A2475" t="s">
        <v>7498</v>
      </c>
      <c r="B2475">
        <v>-0.169662267007851</v>
      </c>
      <c r="C2475">
        <v>14.7022590156399</v>
      </c>
      <c r="D2475">
        <v>-0.96901285921550995</v>
      </c>
      <c r="E2475">
        <v>0.36698804039550997</v>
      </c>
      <c r="F2475">
        <v>0.99916976934644897</v>
      </c>
      <c r="G2475">
        <v>-4.6098728066709604</v>
      </c>
      <c r="H2475" t="s">
        <v>7499</v>
      </c>
      <c r="I2475" t="s">
        <v>7500</v>
      </c>
      <c r="J2475">
        <v>23016</v>
      </c>
      <c r="K2475" t="s">
        <v>7498</v>
      </c>
      <c r="L2475">
        <v>876</v>
      </c>
      <c r="M2475">
        <v>292</v>
      </c>
      <c r="N2475">
        <v>25334</v>
      </c>
      <c r="O2475">
        <v>11.5</v>
      </c>
      <c r="P2475">
        <v>0.590753424657534</v>
      </c>
    </row>
    <row r="2476" spans="1:16" x14ac:dyDescent="0.2">
      <c r="A2476" t="s">
        <v>7501</v>
      </c>
      <c r="B2476">
        <v>1.8997693226978599E-2</v>
      </c>
      <c r="C2476">
        <v>16.795925204640699</v>
      </c>
      <c r="D2476">
        <v>0.141081279477725</v>
      </c>
      <c r="E2476">
        <v>0.89205086370609399</v>
      </c>
      <c r="F2476">
        <v>0.99916976934644897</v>
      </c>
      <c r="G2476">
        <v>-4.7001860956968402</v>
      </c>
      <c r="H2476" t="s">
        <v>7502</v>
      </c>
      <c r="I2476" t="s">
        <v>7503</v>
      </c>
      <c r="J2476">
        <v>9343</v>
      </c>
      <c r="K2476" t="s">
        <v>7501</v>
      </c>
      <c r="L2476">
        <v>2919</v>
      </c>
      <c r="M2476">
        <v>973</v>
      </c>
      <c r="N2476">
        <v>112187.01</v>
      </c>
      <c r="O2476">
        <v>58.5</v>
      </c>
      <c r="P2476">
        <v>0.73638232271325799</v>
      </c>
    </row>
    <row r="2477" spans="1:16" x14ac:dyDescent="0.2">
      <c r="A2477" t="s">
        <v>7504</v>
      </c>
      <c r="B2477">
        <v>4.3528220895487003E-2</v>
      </c>
      <c r="C2477">
        <v>12.8544486649654</v>
      </c>
      <c r="D2477">
        <v>0.157594084717045</v>
      </c>
      <c r="E2477">
        <v>0.87952959016573395</v>
      </c>
      <c r="F2477">
        <v>0.99916976934644897</v>
      </c>
      <c r="G2477">
        <v>-4.6996405119516202</v>
      </c>
      <c r="H2477" t="s">
        <v>7505</v>
      </c>
      <c r="I2477" t="s">
        <v>7506</v>
      </c>
      <c r="J2477">
        <v>23395</v>
      </c>
      <c r="K2477" t="s">
        <v>7504</v>
      </c>
      <c r="L2477">
        <v>2712</v>
      </c>
      <c r="M2477">
        <v>904</v>
      </c>
      <c r="N2477">
        <v>8209.223</v>
      </c>
      <c r="O2477">
        <v>7</v>
      </c>
      <c r="P2477">
        <v>0.13329646017699101</v>
      </c>
    </row>
    <row r="2478" spans="1:16" x14ac:dyDescent="0.2">
      <c r="A2478" t="s">
        <v>7507</v>
      </c>
      <c r="B2478">
        <v>0.331775988829694</v>
      </c>
      <c r="C2478">
        <v>12.9863087765212</v>
      </c>
      <c r="D2478">
        <v>1.7193049858346301</v>
      </c>
      <c r="E2478">
        <v>0.132240919132941</v>
      </c>
      <c r="F2478">
        <v>0.99916976934644897</v>
      </c>
      <c r="G2478">
        <v>-4.46867687800383</v>
      </c>
      <c r="H2478" t="s">
        <v>7508</v>
      </c>
      <c r="I2478" t="s">
        <v>7509</v>
      </c>
      <c r="J2478">
        <v>9697</v>
      </c>
      <c r="K2478" t="s">
        <v>7507</v>
      </c>
      <c r="L2478">
        <v>1113</v>
      </c>
      <c r="M2478">
        <v>371</v>
      </c>
      <c r="N2478">
        <v>8934.7810000000009</v>
      </c>
      <c r="O2478">
        <v>1</v>
      </c>
      <c r="P2478">
        <v>4.3126684636118601E-2</v>
      </c>
    </row>
    <row r="2479" spans="1:16" x14ac:dyDescent="0.2">
      <c r="A2479" t="s">
        <v>7510</v>
      </c>
      <c r="B2479">
        <v>-0.15033601447108</v>
      </c>
      <c r="C2479">
        <v>13.3654955972303</v>
      </c>
      <c r="D2479">
        <v>-0.40650151046808303</v>
      </c>
      <c r="E2479">
        <v>0.69734110996833998</v>
      </c>
      <c r="F2479">
        <v>0.99916976934644897</v>
      </c>
      <c r="G2479">
        <v>-4.6844131203953996</v>
      </c>
      <c r="H2479" t="s">
        <v>7511</v>
      </c>
      <c r="I2479" t="s">
        <v>7512</v>
      </c>
      <c r="J2479">
        <v>9784</v>
      </c>
      <c r="K2479" t="s">
        <v>7510</v>
      </c>
      <c r="L2479">
        <v>1413</v>
      </c>
      <c r="M2479">
        <v>471</v>
      </c>
      <c r="N2479">
        <v>11240.76</v>
      </c>
      <c r="O2479">
        <v>3</v>
      </c>
      <c r="P2479">
        <v>0.104033970276008</v>
      </c>
    </row>
    <row r="2480" spans="1:16" x14ac:dyDescent="0.2">
      <c r="A2480" t="s">
        <v>7513</v>
      </c>
      <c r="B2480">
        <v>-4.9034663899870899E-2</v>
      </c>
      <c r="C2480">
        <v>15.3342027802474</v>
      </c>
      <c r="D2480">
        <v>-0.25438401253335302</v>
      </c>
      <c r="E2480">
        <v>0.80700811495144797</v>
      </c>
      <c r="F2480">
        <v>0.99916976934644897</v>
      </c>
      <c r="G2480">
        <v>-4.6952564786172299</v>
      </c>
      <c r="H2480" t="s">
        <v>7514</v>
      </c>
      <c r="I2480" t="s">
        <v>7515</v>
      </c>
      <c r="J2480">
        <v>23204</v>
      </c>
      <c r="K2480" t="s">
        <v>7513</v>
      </c>
      <c r="L2480">
        <v>612</v>
      </c>
      <c r="M2480">
        <v>204</v>
      </c>
      <c r="N2480">
        <v>38540.593500000003</v>
      </c>
      <c r="O2480">
        <v>2.5</v>
      </c>
      <c r="P2480">
        <v>0.20588235294117599</v>
      </c>
    </row>
    <row r="2481" spans="1:16" x14ac:dyDescent="0.2">
      <c r="A2481" t="s">
        <v>7516</v>
      </c>
      <c r="B2481">
        <v>-1.7298737308365699E-2</v>
      </c>
      <c r="C2481">
        <v>14.399097546923899</v>
      </c>
      <c r="D2481">
        <v>-0.121696397074724</v>
      </c>
      <c r="E2481">
        <v>0.90679251953502005</v>
      </c>
      <c r="F2481">
        <v>0.99916976934644897</v>
      </c>
      <c r="G2481">
        <v>-4.7007503728325197</v>
      </c>
      <c r="H2481" t="s">
        <v>7517</v>
      </c>
      <c r="I2481" t="s">
        <v>7518</v>
      </c>
      <c r="J2481">
        <v>22930</v>
      </c>
      <c r="K2481" t="s">
        <v>7516</v>
      </c>
      <c r="L2481">
        <v>3075</v>
      </c>
      <c r="M2481">
        <v>1025</v>
      </c>
      <c r="N2481">
        <v>21925.339</v>
      </c>
      <c r="O2481">
        <v>21</v>
      </c>
      <c r="P2481">
        <v>0.25365853658536602</v>
      </c>
    </row>
    <row r="2482" spans="1:16" x14ac:dyDescent="0.2">
      <c r="A2482" t="s">
        <v>7519</v>
      </c>
      <c r="B2482">
        <v>-2.54116339839747E-2</v>
      </c>
      <c r="C2482">
        <v>14.4445727365593</v>
      </c>
      <c r="D2482">
        <v>-0.114142013120519</v>
      </c>
      <c r="E2482">
        <v>0.91254860554799599</v>
      </c>
      <c r="F2482">
        <v>0.99916976934644897</v>
      </c>
      <c r="G2482">
        <v>-4.7009479177350402</v>
      </c>
      <c r="H2482" t="s">
        <v>7520</v>
      </c>
      <c r="I2482" t="s">
        <v>7521</v>
      </c>
      <c r="J2482">
        <v>23516</v>
      </c>
      <c r="K2482" t="s">
        <v>7519</v>
      </c>
      <c r="L2482">
        <v>1479</v>
      </c>
      <c r="M2482">
        <v>493</v>
      </c>
      <c r="N2482">
        <v>23089.044999999998</v>
      </c>
      <c r="O2482">
        <v>1</v>
      </c>
      <c r="P2482">
        <v>2.4340770791074998E-2</v>
      </c>
    </row>
    <row r="2483" spans="1:16" x14ac:dyDescent="0.2">
      <c r="A2483" t="s">
        <v>7522</v>
      </c>
      <c r="B2483">
        <v>-0.103246095278877</v>
      </c>
      <c r="C2483">
        <v>16.6349269292595</v>
      </c>
      <c r="D2483">
        <v>-0.69987022884433203</v>
      </c>
      <c r="E2483">
        <v>0.50812150653938004</v>
      </c>
      <c r="F2483">
        <v>0.99916976934644897</v>
      </c>
      <c r="G2483">
        <v>-4.65132902370285</v>
      </c>
      <c r="H2483" t="s">
        <v>7523</v>
      </c>
      <c r="I2483" t="s">
        <v>7524</v>
      </c>
      <c r="J2483">
        <v>3735</v>
      </c>
      <c r="K2483" t="s">
        <v>7522</v>
      </c>
      <c r="L2483">
        <v>1878</v>
      </c>
      <c r="M2483">
        <v>626</v>
      </c>
      <c r="N2483">
        <v>100070.787</v>
      </c>
      <c r="O2483">
        <v>44</v>
      </c>
      <c r="P2483">
        <v>0.82987220447284304</v>
      </c>
    </row>
    <row r="2484" spans="1:16" x14ac:dyDescent="0.2">
      <c r="A2484" t="s">
        <v>7525</v>
      </c>
      <c r="B2484">
        <v>-0.368757952978708</v>
      </c>
      <c r="C2484">
        <v>12.715400554206401</v>
      </c>
      <c r="D2484">
        <v>-1.1895284951592799</v>
      </c>
      <c r="E2484">
        <v>0.27560594956532702</v>
      </c>
      <c r="F2484">
        <v>0.99916976934644897</v>
      </c>
      <c r="G2484">
        <v>-4.5706311133201796</v>
      </c>
      <c r="H2484" t="s">
        <v>7526</v>
      </c>
      <c r="I2484" t="s">
        <v>7527</v>
      </c>
      <c r="J2484">
        <v>9684</v>
      </c>
      <c r="K2484" t="s">
        <v>7525</v>
      </c>
      <c r="L2484">
        <v>1482</v>
      </c>
      <c r="M2484">
        <v>494</v>
      </c>
      <c r="N2484">
        <v>7823.5491499999998</v>
      </c>
      <c r="O2484">
        <v>5.5</v>
      </c>
      <c r="P2484">
        <v>0.20242914979757101</v>
      </c>
    </row>
    <row r="2485" spans="1:16" x14ac:dyDescent="0.2">
      <c r="A2485" t="s">
        <v>7528</v>
      </c>
      <c r="B2485">
        <v>0.12707214090896099</v>
      </c>
      <c r="C2485">
        <v>15.082639743966901</v>
      </c>
      <c r="D2485">
        <v>0.85442472002654901</v>
      </c>
      <c r="E2485">
        <v>0.42305039341679801</v>
      </c>
      <c r="F2485">
        <v>0.99916976934644897</v>
      </c>
      <c r="G2485">
        <v>-4.6285768306191901</v>
      </c>
      <c r="H2485" t="s">
        <v>7529</v>
      </c>
      <c r="I2485" t="s">
        <v>7530</v>
      </c>
      <c r="J2485">
        <v>23212</v>
      </c>
      <c r="K2485" t="s">
        <v>7528</v>
      </c>
      <c r="L2485">
        <v>1098</v>
      </c>
      <c r="M2485">
        <v>366</v>
      </c>
      <c r="N2485">
        <v>36103.620999999999</v>
      </c>
      <c r="O2485">
        <v>12</v>
      </c>
      <c r="P2485">
        <v>0.46174863387978099</v>
      </c>
    </row>
    <row r="2486" spans="1:16" x14ac:dyDescent="0.2">
      <c r="A2486" t="s">
        <v>7531</v>
      </c>
      <c r="B2486">
        <v>8.7613981925596107E-3</v>
      </c>
      <c r="C2486">
        <v>13.586668871296499</v>
      </c>
      <c r="D2486">
        <v>6.8155047351473305E-2</v>
      </c>
      <c r="E2486">
        <v>0.94769812266912101</v>
      </c>
      <c r="F2486">
        <v>0.99916976934644897</v>
      </c>
      <c r="G2486">
        <v>-4.7018787586791797</v>
      </c>
      <c r="H2486" t="s">
        <v>7532</v>
      </c>
      <c r="I2486" t="s">
        <v>7533</v>
      </c>
      <c r="J2486">
        <v>10714</v>
      </c>
      <c r="K2486" t="s">
        <v>7531</v>
      </c>
      <c r="L2486">
        <v>1401</v>
      </c>
      <c r="M2486">
        <v>467</v>
      </c>
      <c r="N2486">
        <v>12216.699000000001</v>
      </c>
      <c r="O2486">
        <v>4</v>
      </c>
      <c r="P2486">
        <v>0.115631691648822</v>
      </c>
    </row>
    <row r="2487" spans="1:16" x14ac:dyDescent="0.2">
      <c r="A2487" t="s">
        <v>7534</v>
      </c>
      <c r="B2487">
        <v>-0.21111841403676099</v>
      </c>
      <c r="C2487">
        <v>16.931179153171701</v>
      </c>
      <c r="D2487">
        <v>-0.97401827153966802</v>
      </c>
      <c r="E2487">
        <v>0.36467528621892997</v>
      </c>
      <c r="F2487">
        <v>0.99916976934644897</v>
      </c>
      <c r="G2487">
        <v>-4.6090254159697102</v>
      </c>
      <c r="H2487" t="s">
        <v>7535</v>
      </c>
      <c r="I2487" t="s">
        <v>7536</v>
      </c>
      <c r="J2487">
        <v>7458</v>
      </c>
      <c r="K2487" t="s">
        <v>7534</v>
      </c>
      <c r="L2487">
        <v>747</v>
      </c>
      <c r="M2487">
        <v>249</v>
      </c>
      <c r="N2487">
        <v>122745.375</v>
      </c>
      <c r="O2487">
        <v>10</v>
      </c>
      <c r="P2487">
        <v>0.67871485943775101</v>
      </c>
    </row>
    <row r="2488" spans="1:16" x14ac:dyDescent="0.2">
      <c r="A2488" t="s">
        <v>7537</v>
      </c>
      <c r="B2488">
        <v>-4.73903705831802E-2</v>
      </c>
      <c r="C2488">
        <v>11.6297116645428</v>
      </c>
      <c r="D2488">
        <v>-0.121234065647867</v>
      </c>
      <c r="E2488">
        <v>0.90714462337049395</v>
      </c>
      <c r="F2488">
        <v>0.99916976934644897</v>
      </c>
      <c r="G2488">
        <v>-4.7007628233586196</v>
      </c>
      <c r="H2488" t="s">
        <v>7538</v>
      </c>
      <c r="I2488" t="s">
        <v>7539</v>
      </c>
      <c r="J2488">
        <v>9928</v>
      </c>
      <c r="K2488" t="s">
        <v>7537</v>
      </c>
      <c r="L2488">
        <v>4947</v>
      </c>
      <c r="M2488">
        <v>1649</v>
      </c>
      <c r="N2488">
        <v>3083.4868000000001</v>
      </c>
      <c r="O2488">
        <v>3</v>
      </c>
      <c r="P2488">
        <v>2.60764099454215E-2</v>
      </c>
    </row>
    <row r="2489" spans="1:16" x14ac:dyDescent="0.2">
      <c r="A2489" t="s">
        <v>7540</v>
      </c>
      <c r="B2489">
        <v>0.17502975167836601</v>
      </c>
      <c r="C2489">
        <v>12.368897385883701</v>
      </c>
      <c r="D2489">
        <v>0.75405166598404005</v>
      </c>
      <c r="E2489">
        <v>0.47707480913262701</v>
      </c>
      <c r="F2489">
        <v>0.99916976934644897</v>
      </c>
      <c r="G2489">
        <v>-4.6437138609366002</v>
      </c>
      <c r="H2489" t="s">
        <v>7541</v>
      </c>
      <c r="I2489" t="s">
        <v>7542</v>
      </c>
      <c r="J2489">
        <v>8019</v>
      </c>
      <c r="K2489" t="s">
        <v>7540</v>
      </c>
      <c r="L2489">
        <v>2181</v>
      </c>
      <c r="M2489">
        <v>727</v>
      </c>
      <c r="N2489">
        <v>5398.5686999999998</v>
      </c>
      <c r="O2489">
        <v>2</v>
      </c>
      <c r="P2489">
        <v>4.8143053645116902E-2</v>
      </c>
    </row>
    <row r="2490" spans="1:16" x14ac:dyDescent="0.2">
      <c r="A2490" t="s">
        <v>7543</v>
      </c>
      <c r="B2490">
        <v>-3.9765048202870197E-2</v>
      </c>
      <c r="C2490">
        <v>15.7255519546645</v>
      </c>
      <c r="D2490">
        <v>-0.262663173248536</v>
      </c>
      <c r="E2490">
        <v>0.80088820202631295</v>
      </c>
      <c r="F2490">
        <v>0.99916976934644897</v>
      </c>
      <c r="G2490">
        <v>-4.6947886842377304</v>
      </c>
      <c r="H2490" t="s">
        <v>7544</v>
      </c>
      <c r="I2490" t="s">
        <v>7545</v>
      </c>
      <c r="J2490">
        <v>23160</v>
      </c>
      <c r="K2490" t="s">
        <v>7543</v>
      </c>
      <c r="L2490">
        <v>2034</v>
      </c>
      <c r="M2490">
        <v>678</v>
      </c>
      <c r="N2490">
        <v>52118.014999999999</v>
      </c>
      <c r="O2490">
        <v>21.5</v>
      </c>
      <c r="P2490">
        <v>0.49631268436578202</v>
      </c>
    </row>
    <row r="2491" spans="1:16" x14ac:dyDescent="0.2">
      <c r="A2491" t="s">
        <v>7546</v>
      </c>
      <c r="B2491">
        <v>0.113815070376766</v>
      </c>
      <c r="C2491">
        <v>13.6727089538981</v>
      </c>
      <c r="D2491">
        <v>0.48451444030538598</v>
      </c>
      <c r="E2491">
        <v>0.643818577976217</v>
      </c>
      <c r="F2491">
        <v>0.99916976934644897</v>
      </c>
      <c r="G2491">
        <v>-4.6770862169463197</v>
      </c>
      <c r="H2491" t="s">
        <v>7547</v>
      </c>
      <c r="I2491" t="s">
        <v>7548</v>
      </c>
      <c r="J2491">
        <v>51</v>
      </c>
      <c r="K2491" t="s">
        <v>7546</v>
      </c>
      <c r="L2491">
        <v>1983</v>
      </c>
      <c r="M2491">
        <v>661</v>
      </c>
      <c r="N2491">
        <v>13339.0905</v>
      </c>
      <c r="O2491">
        <v>14.5</v>
      </c>
      <c r="P2491">
        <v>0.33509833585476601</v>
      </c>
    </row>
    <row r="2492" spans="1:16" x14ac:dyDescent="0.2">
      <c r="A2492" t="s">
        <v>7549</v>
      </c>
      <c r="B2492">
        <v>6.1659131288072502E-2</v>
      </c>
      <c r="C2492">
        <v>13.925103261146001</v>
      </c>
      <c r="D2492">
        <v>0.15916752331536599</v>
      </c>
      <c r="E2492">
        <v>0.87833837897686096</v>
      </c>
      <c r="F2492">
        <v>0.99916976934644897</v>
      </c>
      <c r="G2492">
        <v>-4.6995854186454897</v>
      </c>
      <c r="H2492" t="s">
        <v>7550</v>
      </c>
      <c r="I2492" t="s">
        <v>7551</v>
      </c>
      <c r="J2492">
        <v>5018</v>
      </c>
      <c r="K2492" t="s">
        <v>7549</v>
      </c>
      <c r="L2492">
        <v>1488</v>
      </c>
      <c r="M2492">
        <v>496</v>
      </c>
      <c r="N2492">
        <v>16649.959500000001</v>
      </c>
      <c r="O2492">
        <v>3</v>
      </c>
      <c r="P2492">
        <v>7.25806451612903E-2</v>
      </c>
    </row>
    <row r="2493" spans="1:16" x14ac:dyDescent="0.2">
      <c r="A2493" t="s">
        <v>7552</v>
      </c>
      <c r="B2493">
        <v>-2.6554211235241699E-2</v>
      </c>
      <c r="C2493">
        <v>13.796336326641599</v>
      </c>
      <c r="D2493">
        <v>-0.16673237024316301</v>
      </c>
      <c r="E2493">
        <v>0.87261606201877995</v>
      </c>
      <c r="F2493">
        <v>0.99916976934644897</v>
      </c>
      <c r="G2493">
        <v>-4.6993130082012602</v>
      </c>
      <c r="H2493" t="s">
        <v>7553</v>
      </c>
      <c r="I2493" t="s">
        <v>7554</v>
      </c>
      <c r="J2493">
        <v>8411</v>
      </c>
      <c r="K2493" t="s">
        <v>7552</v>
      </c>
      <c r="L2493">
        <v>4236</v>
      </c>
      <c r="M2493">
        <v>1412</v>
      </c>
      <c r="N2493">
        <v>13758.505999999999</v>
      </c>
      <c r="O2493">
        <v>15</v>
      </c>
      <c r="P2493">
        <v>0.155453257790368</v>
      </c>
    </row>
    <row r="2494" spans="1:16" x14ac:dyDescent="0.2">
      <c r="A2494" t="s">
        <v>7555</v>
      </c>
      <c r="B2494">
        <v>0.115375276989042</v>
      </c>
      <c r="C2494">
        <v>18.481114950266999</v>
      </c>
      <c r="D2494">
        <v>0.63863537585522301</v>
      </c>
      <c r="E2494">
        <v>0.54475864284155395</v>
      </c>
      <c r="F2494">
        <v>0.99916976934644897</v>
      </c>
      <c r="G2494">
        <v>-4.6594187199355499</v>
      </c>
      <c r="H2494" t="s">
        <v>7556</v>
      </c>
      <c r="I2494" t="s">
        <v>7557</v>
      </c>
      <c r="J2494">
        <v>10130</v>
      </c>
      <c r="K2494" t="s">
        <v>7555</v>
      </c>
      <c r="L2494">
        <v>1479</v>
      </c>
      <c r="M2494">
        <v>493</v>
      </c>
      <c r="N2494">
        <v>377231.76500000001</v>
      </c>
      <c r="O2494">
        <v>25</v>
      </c>
      <c r="P2494">
        <v>0.67038539553752496</v>
      </c>
    </row>
    <row r="2495" spans="1:16" x14ac:dyDescent="0.2">
      <c r="A2495" t="s">
        <v>7558</v>
      </c>
      <c r="B2495">
        <v>6.1896776508291403E-2</v>
      </c>
      <c r="C2495">
        <v>16.555666074826199</v>
      </c>
      <c r="D2495">
        <v>0.196110009059795</v>
      </c>
      <c r="E2495">
        <v>0.85047555620066295</v>
      </c>
      <c r="F2495">
        <v>0.99916976934644897</v>
      </c>
      <c r="G2495">
        <v>-4.69813732422526</v>
      </c>
      <c r="H2495" t="s">
        <v>7559</v>
      </c>
      <c r="I2495" t="s">
        <v>7560</v>
      </c>
      <c r="J2495">
        <v>5050</v>
      </c>
      <c r="K2495" t="s">
        <v>7558</v>
      </c>
      <c r="L2495">
        <v>696</v>
      </c>
      <c r="M2495">
        <v>232</v>
      </c>
      <c r="N2495">
        <v>105310.685</v>
      </c>
      <c r="O2495">
        <v>13</v>
      </c>
      <c r="P2495">
        <v>0.74137931034482796</v>
      </c>
    </row>
    <row r="2496" spans="1:16" x14ac:dyDescent="0.2">
      <c r="A2496" t="s">
        <v>7561</v>
      </c>
      <c r="B2496">
        <v>-0.31787381697439998</v>
      </c>
      <c r="C2496">
        <v>15.311358571649301</v>
      </c>
      <c r="D2496">
        <v>-1.1029149632198001</v>
      </c>
      <c r="E2496">
        <v>0.30897519230175502</v>
      </c>
      <c r="F2496">
        <v>0.99916976934644897</v>
      </c>
      <c r="G2496">
        <v>-4.5864642680457903</v>
      </c>
      <c r="H2496" t="s">
        <v>7562</v>
      </c>
      <c r="I2496" t="s">
        <v>7563</v>
      </c>
      <c r="J2496">
        <v>8682</v>
      </c>
      <c r="K2496" t="s">
        <v>7561</v>
      </c>
      <c r="L2496">
        <v>456</v>
      </c>
      <c r="M2496">
        <v>152</v>
      </c>
      <c r="N2496">
        <v>37893.332000000002</v>
      </c>
      <c r="O2496">
        <v>10</v>
      </c>
      <c r="P2496">
        <v>0.84210526315789502</v>
      </c>
    </row>
    <row r="2497" spans="1:16" x14ac:dyDescent="0.2">
      <c r="A2497" t="s">
        <v>7564</v>
      </c>
      <c r="B2497">
        <v>-0.47863939517391302</v>
      </c>
      <c r="C2497">
        <v>11.5309382172778</v>
      </c>
      <c r="D2497">
        <v>-1.0532063824715601</v>
      </c>
      <c r="E2497">
        <v>0.32958381663951303</v>
      </c>
      <c r="F2497">
        <v>0.99916976934644897</v>
      </c>
      <c r="G2497">
        <v>-4.5953232146256502</v>
      </c>
      <c r="H2497" t="s">
        <v>7565</v>
      </c>
      <c r="I2497" t="s">
        <v>7566</v>
      </c>
      <c r="J2497">
        <v>5239</v>
      </c>
      <c r="K2497" t="s">
        <v>7564</v>
      </c>
      <c r="L2497">
        <v>1704</v>
      </c>
      <c r="M2497">
        <v>568</v>
      </c>
      <c r="N2497">
        <v>3576.8119000000002</v>
      </c>
      <c r="O2497">
        <v>3.5</v>
      </c>
      <c r="P2497">
        <v>0.110915492957746</v>
      </c>
    </row>
    <row r="2498" spans="1:16" x14ac:dyDescent="0.2">
      <c r="A2498" t="s">
        <v>7567</v>
      </c>
      <c r="B2498">
        <v>0.105605489917176</v>
      </c>
      <c r="C2498">
        <v>14.8756148647469</v>
      </c>
      <c r="D2498">
        <v>0.342338267742337</v>
      </c>
      <c r="E2498">
        <v>0.74282957019656304</v>
      </c>
      <c r="F2498">
        <v>0.99916976934644897</v>
      </c>
      <c r="G2498">
        <v>-4.6895585944647697</v>
      </c>
      <c r="H2498" t="s">
        <v>7568</v>
      </c>
      <c r="I2498" t="s">
        <v>7569</v>
      </c>
      <c r="J2498">
        <v>10682</v>
      </c>
      <c r="K2498" t="s">
        <v>7567</v>
      </c>
      <c r="L2498">
        <v>693</v>
      </c>
      <c r="M2498">
        <v>231</v>
      </c>
      <c r="N2498">
        <v>31244.183000000001</v>
      </c>
      <c r="O2498">
        <v>3.5</v>
      </c>
      <c r="P2498">
        <v>0.12987012987013</v>
      </c>
    </row>
    <row r="2499" spans="1:16" x14ac:dyDescent="0.2">
      <c r="A2499" t="s">
        <v>7570</v>
      </c>
      <c r="B2499">
        <v>3.49442701181015E-2</v>
      </c>
      <c r="C2499">
        <v>13.0354272243155</v>
      </c>
      <c r="D2499">
        <v>0.14261801440705499</v>
      </c>
      <c r="E2499">
        <v>0.89088411822568703</v>
      </c>
      <c r="F2499">
        <v>0.99916976934644897</v>
      </c>
      <c r="G2499">
        <v>-4.7001378379340997</v>
      </c>
      <c r="H2499" t="s">
        <v>7571</v>
      </c>
      <c r="I2499" t="s">
        <v>7572</v>
      </c>
      <c r="J2499">
        <v>10654</v>
      </c>
      <c r="K2499" t="s">
        <v>7570</v>
      </c>
      <c r="L2499">
        <v>579</v>
      </c>
      <c r="M2499">
        <v>193</v>
      </c>
      <c r="N2499">
        <v>8230.6538500000006</v>
      </c>
      <c r="O2499">
        <v>1.5</v>
      </c>
      <c r="P2499">
        <v>0.10103626943005201</v>
      </c>
    </row>
    <row r="2500" spans="1:16" x14ac:dyDescent="0.2">
      <c r="A2500" t="s">
        <v>7573</v>
      </c>
      <c r="B2500">
        <v>-9.0000602673166299E-2</v>
      </c>
      <c r="C2500">
        <v>13.0961187903576</v>
      </c>
      <c r="D2500">
        <v>-0.67854708188292201</v>
      </c>
      <c r="E2500">
        <v>0.52069511940582203</v>
      </c>
      <c r="F2500">
        <v>0.99916976934644897</v>
      </c>
      <c r="G2500">
        <v>-4.6542102182250797</v>
      </c>
      <c r="H2500" t="s">
        <v>7574</v>
      </c>
      <c r="I2500" t="s">
        <v>7575</v>
      </c>
      <c r="J2500">
        <v>5587</v>
      </c>
      <c r="K2500" t="s">
        <v>7573</v>
      </c>
      <c r="L2500">
        <v>2763</v>
      </c>
      <c r="M2500">
        <v>921</v>
      </c>
      <c r="N2500">
        <v>8600.1229999999996</v>
      </c>
      <c r="O2500">
        <v>2</v>
      </c>
      <c r="P2500">
        <v>3.3659066232356101E-2</v>
      </c>
    </row>
    <row r="2501" spans="1:16" x14ac:dyDescent="0.2">
      <c r="A2501" t="s">
        <v>7576</v>
      </c>
      <c r="B2501">
        <v>0.12313344163498</v>
      </c>
      <c r="C2501">
        <v>18.905411466799201</v>
      </c>
      <c r="D2501">
        <v>0.53849344997445903</v>
      </c>
      <c r="E2501">
        <v>0.60806064655639802</v>
      </c>
      <c r="F2501">
        <v>0.99916976934644897</v>
      </c>
      <c r="G2501">
        <v>-4.6713619263797801</v>
      </c>
      <c r="H2501" t="s">
        <v>7577</v>
      </c>
      <c r="I2501" t="s">
        <v>7578</v>
      </c>
      <c r="J2501">
        <v>5339</v>
      </c>
      <c r="K2501" t="s">
        <v>7576</v>
      </c>
      <c r="L2501">
        <v>14055</v>
      </c>
      <c r="M2501">
        <v>4685</v>
      </c>
      <c r="N2501">
        <v>497548.59</v>
      </c>
      <c r="O2501">
        <v>477</v>
      </c>
      <c r="P2501">
        <v>1</v>
      </c>
    </row>
    <row r="2502" spans="1:16" x14ac:dyDescent="0.2">
      <c r="A2502" t="s">
        <v>7579</v>
      </c>
      <c r="B2502">
        <v>7.1531408505778799E-2</v>
      </c>
      <c r="C2502">
        <v>11.693834467667299</v>
      </c>
      <c r="D2502">
        <v>0.16757332638317701</v>
      </c>
      <c r="E2502">
        <v>0.87198043790993796</v>
      </c>
      <c r="F2502">
        <v>0.99916976934644897</v>
      </c>
      <c r="G2502">
        <v>-4.6992819559993597</v>
      </c>
      <c r="H2502" t="s">
        <v>7580</v>
      </c>
      <c r="I2502" t="s">
        <v>7581</v>
      </c>
      <c r="J2502">
        <v>5108</v>
      </c>
      <c r="K2502" t="s">
        <v>7579</v>
      </c>
      <c r="L2502">
        <v>6132</v>
      </c>
      <c r="M2502">
        <v>2044</v>
      </c>
      <c r="N2502">
        <v>3306.2219</v>
      </c>
      <c r="O2502">
        <v>4</v>
      </c>
      <c r="P2502">
        <v>2.8620352250489201E-2</v>
      </c>
    </row>
    <row r="2503" spans="1:16" x14ac:dyDescent="0.2">
      <c r="A2503" t="s">
        <v>7582</v>
      </c>
      <c r="B2503">
        <v>-0.132290838723403</v>
      </c>
      <c r="C2503">
        <v>15.058091169827099</v>
      </c>
      <c r="D2503">
        <v>-0.83599599672648195</v>
      </c>
      <c r="E2503">
        <v>0.43262609700326998</v>
      </c>
      <c r="F2503">
        <v>0.99916976934644897</v>
      </c>
      <c r="G2503">
        <v>-4.6314497232207597</v>
      </c>
      <c r="H2503" t="s">
        <v>7583</v>
      </c>
      <c r="I2503" t="s">
        <v>7584</v>
      </c>
      <c r="J2503">
        <v>23420</v>
      </c>
      <c r="K2503" t="s">
        <v>7582</v>
      </c>
      <c r="L2503">
        <v>3804</v>
      </c>
      <c r="M2503">
        <v>1268</v>
      </c>
      <c r="N2503">
        <v>34563.311999999998</v>
      </c>
      <c r="O2503">
        <v>27</v>
      </c>
      <c r="P2503">
        <v>0.30638801261829701</v>
      </c>
    </row>
    <row r="2504" spans="1:16" x14ac:dyDescent="0.2">
      <c r="A2504" t="s">
        <v>7585</v>
      </c>
      <c r="B2504">
        <v>2.6726826843146902E-2</v>
      </c>
      <c r="C2504">
        <v>15.162763444170601</v>
      </c>
      <c r="D2504">
        <v>0.16183273874239801</v>
      </c>
      <c r="E2504">
        <v>0.876321394006087</v>
      </c>
      <c r="F2504">
        <v>0.99916976934644897</v>
      </c>
      <c r="G2504">
        <v>-4.6994908660867196</v>
      </c>
      <c r="H2504" t="s">
        <v>7586</v>
      </c>
      <c r="I2504" t="s">
        <v>7587</v>
      </c>
      <c r="J2504">
        <v>5445</v>
      </c>
      <c r="K2504" t="s">
        <v>7585</v>
      </c>
      <c r="L2504">
        <v>1128</v>
      </c>
      <c r="M2504">
        <v>376</v>
      </c>
      <c r="N2504">
        <v>38925.8145</v>
      </c>
      <c r="O2504">
        <v>12</v>
      </c>
      <c r="P2504">
        <v>0.444148936170213</v>
      </c>
    </row>
    <row r="2505" spans="1:16" x14ac:dyDescent="0.2">
      <c r="A2505" t="s">
        <v>7588</v>
      </c>
      <c r="B2505">
        <v>0.25422188546894597</v>
      </c>
      <c r="C2505">
        <v>11.056135209106801</v>
      </c>
      <c r="D2505">
        <v>1.1550518201773701</v>
      </c>
      <c r="E2505">
        <v>0.28850833429625999</v>
      </c>
      <c r="F2505">
        <v>0.99916976934644897</v>
      </c>
      <c r="G2505">
        <v>-4.5769885079828301</v>
      </c>
      <c r="H2505" t="s">
        <v>7589</v>
      </c>
      <c r="I2505" t="s">
        <v>7590</v>
      </c>
      <c r="J2505">
        <v>5525</v>
      </c>
      <c r="K2505" t="s">
        <v>7588</v>
      </c>
      <c r="L2505">
        <v>1461</v>
      </c>
      <c r="M2505">
        <v>487</v>
      </c>
      <c r="N2505">
        <v>2219.1898000000001</v>
      </c>
      <c r="O2505">
        <v>1</v>
      </c>
      <c r="P2505">
        <v>3.6960985626283402E-2</v>
      </c>
    </row>
    <row r="2506" spans="1:16" x14ac:dyDescent="0.2">
      <c r="A2506" t="s">
        <v>7591</v>
      </c>
      <c r="B2506">
        <v>-0.371459749411583</v>
      </c>
      <c r="C2506">
        <v>11.742562250054799</v>
      </c>
      <c r="D2506">
        <v>-1.4761978256714401</v>
      </c>
      <c r="E2506">
        <v>0.186331446222535</v>
      </c>
      <c r="F2506">
        <v>0.99916976934644897</v>
      </c>
      <c r="G2506">
        <v>-4.51591210185744</v>
      </c>
      <c r="H2506" t="s">
        <v>7592</v>
      </c>
      <c r="I2506" t="s">
        <v>7593</v>
      </c>
      <c r="J2506">
        <v>5526</v>
      </c>
      <c r="K2506" t="s">
        <v>7591</v>
      </c>
      <c r="L2506">
        <v>1494</v>
      </c>
      <c r="M2506">
        <v>498</v>
      </c>
      <c r="N2506">
        <v>3570.8582500000002</v>
      </c>
      <c r="O2506">
        <v>1</v>
      </c>
      <c r="P2506">
        <v>2.6104417670682702E-2</v>
      </c>
    </row>
    <row r="2507" spans="1:16" x14ac:dyDescent="0.2">
      <c r="A2507" t="s">
        <v>7594</v>
      </c>
      <c r="B2507">
        <v>1.3877915332937399E-2</v>
      </c>
      <c r="C2507">
        <v>17.1447495477898</v>
      </c>
      <c r="D2507">
        <v>6.2461167101757802E-2</v>
      </c>
      <c r="E2507">
        <v>0.95206073799002799</v>
      </c>
      <c r="F2507">
        <v>0.99916976934644897</v>
      </c>
      <c r="G2507">
        <v>-4.7019614411095896</v>
      </c>
      <c r="H2507" t="s">
        <v>7595</v>
      </c>
      <c r="I2507" t="s">
        <v>7596</v>
      </c>
      <c r="J2507">
        <v>5464</v>
      </c>
      <c r="K2507" t="s">
        <v>7594</v>
      </c>
      <c r="L2507">
        <v>870</v>
      </c>
      <c r="M2507">
        <v>290</v>
      </c>
      <c r="N2507">
        <v>138481.88500000001</v>
      </c>
      <c r="O2507">
        <v>32.5</v>
      </c>
      <c r="P2507">
        <v>1</v>
      </c>
    </row>
    <row r="2508" spans="1:16" x14ac:dyDescent="0.2">
      <c r="A2508" t="s">
        <v>7597</v>
      </c>
      <c r="B2508">
        <v>0.40438052739379798</v>
      </c>
      <c r="C2508">
        <v>17.8089698395586</v>
      </c>
      <c r="D2508">
        <v>0.84144996201802003</v>
      </c>
      <c r="E2508">
        <v>0.42977602668944098</v>
      </c>
      <c r="F2508">
        <v>0.99916976934644897</v>
      </c>
      <c r="G2508">
        <v>-4.63060368573713</v>
      </c>
      <c r="H2508" t="s">
        <v>7598</v>
      </c>
      <c r="I2508" t="s">
        <v>7599</v>
      </c>
      <c r="J2508">
        <v>10728</v>
      </c>
      <c r="K2508" t="s">
        <v>7597</v>
      </c>
      <c r="L2508">
        <v>495</v>
      </c>
      <c r="M2508">
        <v>165</v>
      </c>
      <c r="N2508">
        <v>241831.56</v>
      </c>
      <c r="O2508">
        <v>8</v>
      </c>
      <c r="P2508">
        <v>0.587878787878788</v>
      </c>
    </row>
    <row r="2509" spans="1:16" x14ac:dyDescent="0.2">
      <c r="A2509" t="s">
        <v>7600</v>
      </c>
      <c r="B2509">
        <v>-0.21370516378319601</v>
      </c>
      <c r="C2509">
        <v>12.760762184798701</v>
      </c>
      <c r="D2509">
        <v>-0.983138752673969</v>
      </c>
      <c r="E2509">
        <v>0.36049027066629702</v>
      </c>
      <c r="F2509">
        <v>0.99916976934644897</v>
      </c>
      <c r="G2509">
        <v>-4.6074753591096398</v>
      </c>
      <c r="H2509" t="s">
        <v>7601</v>
      </c>
      <c r="I2509" t="s">
        <v>7602</v>
      </c>
      <c r="J2509">
        <v>11329</v>
      </c>
      <c r="K2509" t="s">
        <v>7600</v>
      </c>
      <c r="L2509">
        <v>1398</v>
      </c>
      <c r="M2509">
        <v>466</v>
      </c>
      <c r="N2509">
        <v>7080.3051500000001</v>
      </c>
      <c r="O2509">
        <v>3</v>
      </c>
      <c r="P2509">
        <v>0.13519313304721001</v>
      </c>
    </row>
    <row r="2510" spans="1:16" x14ac:dyDescent="0.2">
      <c r="A2510" t="s">
        <v>7603</v>
      </c>
      <c r="B2510">
        <v>8.2540767240562501E-2</v>
      </c>
      <c r="C2510">
        <v>17.7245339220045</v>
      </c>
      <c r="D2510">
        <v>0.60825036505427399</v>
      </c>
      <c r="E2510">
        <v>0.56353174801447703</v>
      </c>
      <c r="F2510">
        <v>0.99916976934644897</v>
      </c>
      <c r="G2510">
        <v>-4.6632169457619703</v>
      </c>
      <c r="H2510" t="s">
        <v>7604</v>
      </c>
      <c r="I2510" t="s">
        <v>7605</v>
      </c>
      <c r="J2510">
        <v>4841</v>
      </c>
      <c r="K2510" t="s">
        <v>7603</v>
      </c>
      <c r="L2510">
        <v>1548</v>
      </c>
      <c r="M2510">
        <v>516</v>
      </c>
      <c r="N2510">
        <v>217207.685</v>
      </c>
      <c r="O2510">
        <v>52.5</v>
      </c>
      <c r="P2510">
        <v>0.85368217054263595</v>
      </c>
    </row>
    <row r="2511" spans="1:16" x14ac:dyDescent="0.2">
      <c r="A2511" t="s">
        <v>7606</v>
      </c>
      <c r="B2511">
        <v>-0.28711999015191297</v>
      </c>
      <c r="C2511">
        <v>14.547845608213899</v>
      </c>
      <c r="D2511">
        <v>-1.20133720918873</v>
      </c>
      <c r="E2511">
        <v>0.27130030305765701</v>
      </c>
      <c r="F2511">
        <v>0.99916976934644897</v>
      </c>
      <c r="G2511">
        <v>-4.5684384792542296</v>
      </c>
      <c r="H2511" t="s">
        <v>7607</v>
      </c>
      <c r="I2511" t="s">
        <v>7608</v>
      </c>
      <c r="J2511">
        <v>5524</v>
      </c>
      <c r="K2511" t="s">
        <v>7606</v>
      </c>
      <c r="L2511">
        <v>1122</v>
      </c>
      <c r="M2511">
        <v>374</v>
      </c>
      <c r="N2511">
        <v>26238.797999999999</v>
      </c>
      <c r="O2511">
        <v>8.5</v>
      </c>
      <c r="P2511">
        <v>0.27807486631015998</v>
      </c>
    </row>
    <row r="2512" spans="1:16" x14ac:dyDescent="0.2">
      <c r="A2512" t="s">
        <v>7609</v>
      </c>
      <c r="B2512">
        <v>2.4618246605596601E-2</v>
      </c>
      <c r="C2512">
        <v>15.641202852144101</v>
      </c>
      <c r="D2512">
        <v>0.15499982875516399</v>
      </c>
      <c r="E2512">
        <v>0.88149437610525505</v>
      </c>
      <c r="F2512">
        <v>0.99916976934644897</v>
      </c>
      <c r="G2512">
        <v>-4.6997301697556102</v>
      </c>
      <c r="H2512" t="s">
        <v>7610</v>
      </c>
      <c r="I2512" t="s">
        <v>7611</v>
      </c>
      <c r="J2512">
        <v>5822</v>
      </c>
      <c r="K2512" t="s">
        <v>7609</v>
      </c>
      <c r="L2512">
        <v>2760</v>
      </c>
      <c r="M2512">
        <v>920</v>
      </c>
      <c r="N2512">
        <v>50833.451000000001</v>
      </c>
      <c r="O2512">
        <v>18</v>
      </c>
      <c r="P2512">
        <v>0.25869565217391299</v>
      </c>
    </row>
    <row r="2513" spans="1:16" x14ac:dyDescent="0.2">
      <c r="A2513" t="s">
        <v>7612</v>
      </c>
      <c r="B2513">
        <v>-5.98023839099113E-2</v>
      </c>
      <c r="C2513">
        <v>11.3892042797188</v>
      </c>
      <c r="D2513">
        <v>-0.29647711759402701</v>
      </c>
      <c r="E2513">
        <v>0.77605509297976505</v>
      </c>
      <c r="F2513">
        <v>0.99916976934644897</v>
      </c>
      <c r="G2513">
        <v>-4.6927291021949999</v>
      </c>
      <c r="H2513" t="s">
        <v>7613</v>
      </c>
      <c r="I2513" t="s">
        <v>7614</v>
      </c>
      <c r="J2513">
        <v>9135</v>
      </c>
      <c r="K2513" t="s">
        <v>7612</v>
      </c>
      <c r="L2513">
        <v>2589</v>
      </c>
      <c r="M2513">
        <v>863</v>
      </c>
      <c r="N2513">
        <v>2919.4854</v>
      </c>
      <c r="O2513">
        <v>2</v>
      </c>
      <c r="P2513">
        <v>2.20162224797219E-2</v>
      </c>
    </row>
    <row r="2514" spans="1:16" x14ac:dyDescent="0.2">
      <c r="A2514" t="s">
        <v>7615</v>
      </c>
      <c r="B2514">
        <v>-0.20356041624653001</v>
      </c>
      <c r="C2514">
        <v>14.570643327802401</v>
      </c>
      <c r="D2514">
        <v>-1.0073364558565301</v>
      </c>
      <c r="E2514">
        <v>0.34956855278098897</v>
      </c>
      <c r="F2514">
        <v>0.99916976934644897</v>
      </c>
      <c r="G2514">
        <v>-4.6033262710403502</v>
      </c>
      <c r="H2514" t="s">
        <v>7616</v>
      </c>
      <c r="I2514" t="s">
        <v>7617</v>
      </c>
      <c r="J2514">
        <v>11021</v>
      </c>
      <c r="K2514" t="s">
        <v>7615</v>
      </c>
      <c r="L2514">
        <v>606</v>
      </c>
      <c r="M2514">
        <v>202</v>
      </c>
      <c r="N2514">
        <v>23098.193500000001</v>
      </c>
      <c r="O2514">
        <v>10</v>
      </c>
      <c r="P2514">
        <v>0.57178217821782196</v>
      </c>
    </row>
    <row r="2515" spans="1:16" x14ac:dyDescent="0.2">
      <c r="A2515" t="s">
        <v>7618</v>
      </c>
      <c r="B2515">
        <v>0.57861009753995096</v>
      </c>
      <c r="C2515">
        <v>15.0696271923839</v>
      </c>
      <c r="D2515">
        <v>1.0829219189194901</v>
      </c>
      <c r="E2515">
        <v>0.31713421584036799</v>
      </c>
      <c r="F2515">
        <v>0.99916976934644897</v>
      </c>
      <c r="G2515">
        <v>-4.5900492737804504</v>
      </c>
      <c r="H2515" t="s">
        <v>7619</v>
      </c>
      <c r="I2515" t="s">
        <v>7620</v>
      </c>
      <c r="J2515">
        <v>10921</v>
      </c>
      <c r="K2515" t="s">
        <v>7618</v>
      </c>
      <c r="L2515">
        <v>918</v>
      </c>
      <c r="M2515">
        <v>306</v>
      </c>
      <c r="N2515">
        <v>40090.657500000001</v>
      </c>
      <c r="O2515">
        <v>6</v>
      </c>
      <c r="P2515">
        <v>0.25490196078431399</v>
      </c>
    </row>
    <row r="2516" spans="1:16" x14ac:dyDescent="0.2">
      <c r="A2516" t="s">
        <v>7621</v>
      </c>
      <c r="B2516">
        <v>0.28540707500935097</v>
      </c>
      <c r="C2516">
        <v>14.526694869807899</v>
      </c>
      <c r="D2516">
        <v>1.0716148217210699</v>
      </c>
      <c r="E2516">
        <v>0.32182573588803298</v>
      </c>
      <c r="F2516">
        <v>0.99916976934644897</v>
      </c>
      <c r="G2516">
        <v>-4.59206393742567</v>
      </c>
      <c r="H2516" t="s">
        <v>7622</v>
      </c>
      <c r="I2516" t="s">
        <v>7623</v>
      </c>
      <c r="J2516">
        <v>5929</v>
      </c>
      <c r="K2516" t="s">
        <v>7621</v>
      </c>
      <c r="L2516">
        <v>1617</v>
      </c>
      <c r="M2516">
        <v>539</v>
      </c>
      <c r="N2516">
        <v>24624.1345</v>
      </c>
      <c r="O2516">
        <v>4.5</v>
      </c>
      <c r="P2516">
        <v>0.117810760667904</v>
      </c>
    </row>
    <row r="2517" spans="1:16" x14ac:dyDescent="0.2">
      <c r="A2517" t="s">
        <v>7624</v>
      </c>
      <c r="B2517">
        <v>-3.1365779108423197E-2</v>
      </c>
      <c r="C2517">
        <v>16.461298204036598</v>
      </c>
      <c r="D2517">
        <v>-0.19465672435245901</v>
      </c>
      <c r="E2517">
        <v>0.85156757080754297</v>
      </c>
      <c r="F2517">
        <v>0.99916976934644897</v>
      </c>
      <c r="G2517">
        <v>-4.6981998733891004</v>
      </c>
      <c r="H2517" t="s">
        <v>7625</v>
      </c>
      <c r="I2517" t="s">
        <v>7626</v>
      </c>
      <c r="J2517">
        <v>5954</v>
      </c>
      <c r="K2517" t="s">
        <v>7624</v>
      </c>
      <c r="L2517">
        <v>996</v>
      </c>
      <c r="M2517">
        <v>332</v>
      </c>
      <c r="N2517">
        <v>84461.994999999995</v>
      </c>
      <c r="O2517">
        <v>27</v>
      </c>
      <c r="P2517">
        <v>0.98343373493975905</v>
      </c>
    </row>
    <row r="2518" spans="1:16" x14ac:dyDescent="0.2">
      <c r="A2518" t="s">
        <v>7627</v>
      </c>
      <c r="B2518">
        <v>0.30268409999748203</v>
      </c>
      <c r="C2518">
        <v>11.0078870127812</v>
      </c>
      <c r="D2518">
        <v>1.6822545097564801</v>
      </c>
      <c r="E2518">
        <v>0.139395625161154</v>
      </c>
      <c r="F2518">
        <v>0.99916976934644897</v>
      </c>
      <c r="G2518">
        <v>-4.47584579869579</v>
      </c>
      <c r="H2518" t="s">
        <v>7628</v>
      </c>
      <c r="I2518" t="s">
        <v>7629</v>
      </c>
      <c r="J2518">
        <v>10928</v>
      </c>
      <c r="K2518" t="s">
        <v>7627</v>
      </c>
      <c r="L2518">
        <v>1968</v>
      </c>
      <c r="M2518">
        <v>656</v>
      </c>
      <c r="N2518">
        <v>1967.8675000000001</v>
      </c>
      <c r="O2518">
        <v>1</v>
      </c>
      <c r="P2518">
        <v>3.5060975609756101E-2</v>
      </c>
    </row>
    <row r="2519" spans="1:16" x14ac:dyDescent="0.2">
      <c r="A2519" t="s">
        <v>7630</v>
      </c>
      <c r="B2519">
        <v>4.4472286816487697E-2</v>
      </c>
      <c r="C2519">
        <v>13.173244477931201</v>
      </c>
      <c r="D2519">
        <v>0.26167686767613002</v>
      </c>
      <c r="E2519">
        <v>0.80161648681381104</v>
      </c>
      <c r="F2519">
        <v>0.99916976934644897</v>
      </c>
      <c r="G2519">
        <v>-4.6948451700496099</v>
      </c>
      <c r="H2519" t="s">
        <v>7631</v>
      </c>
      <c r="I2519" t="s">
        <v>7632</v>
      </c>
      <c r="J2519">
        <v>3996</v>
      </c>
      <c r="K2519" t="s">
        <v>7630</v>
      </c>
      <c r="L2519">
        <v>3195</v>
      </c>
      <c r="M2519">
        <v>1065</v>
      </c>
      <c r="N2519">
        <v>9516.5139999999992</v>
      </c>
      <c r="O2519">
        <v>11</v>
      </c>
      <c r="P2519">
        <v>0.137089201877934</v>
      </c>
    </row>
    <row r="2520" spans="1:16" x14ac:dyDescent="0.2">
      <c r="A2520" t="s">
        <v>7633</v>
      </c>
      <c r="B2520">
        <v>0.180120831118909</v>
      </c>
      <c r="C2520">
        <v>12.290640349548299</v>
      </c>
      <c r="D2520">
        <v>0.82802172013373099</v>
      </c>
      <c r="E2520">
        <v>0.43681762088335302</v>
      </c>
      <c r="F2520">
        <v>0.99916976934644897</v>
      </c>
      <c r="G2520">
        <v>-4.6326802847461597</v>
      </c>
      <c r="H2520" t="s">
        <v>7634</v>
      </c>
      <c r="I2520" t="s">
        <v>7635</v>
      </c>
      <c r="J2520">
        <v>10489</v>
      </c>
      <c r="K2520" t="s">
        <v>7633</v>
      </c>
      <c r="L2520">
        <v>2439</v>
      </c>
      <c r="M2520">
        <v>813</v>
      </c>
      <c r="N2520">
        <v>4952.1772499999997</v>
      </c>
      <c r="O2520">
        <v>2</v>
      </c>
      <c r="P2520">
        <v>3.5670356703566997E-2</v>
      </c>
    </row>
    <row r="2521" spans="1:16" x14ac:dyDescent="0.2">
      <c r="A2521" t="s">
        <v>7636</v>
      </c>
      <c r="B2521">
        <v>-0.10453985399943901</v>
      </c>
      <c r="C2521">
        <v>15.245918281334699</v>
      </c>
      <c r="D2521">
        <v>-0.45429766010310402</v>
      </c>
      <c r="E2521">
        <v>0.66430142467285602</v>
      </c>
      <c r="F2521">
        <v>0.99916976934644897</v>
      </c>
      <c r="G2521">
        <v>-4.6800598689156896</v>
      </c>
      <c r="H2521" t="s">
        <v>7637</v>
      </c>
      <c r="I2521" t="s">
        <v>7638</v>
      </c>
      <c r="J2521">
        <v>10959</v>
      </c>
      <c r="K2521" t="s">
        <v>7636</v>
      </c>
      <c r="L2521">
        <v>606</v>
      </c>
      <c r="M2521">
        <v>202</v>
      </c>
      <c r="N2521">
        <v>39891.731</v>
      </c>
      <c r="O2521">
        <v>8.5</v>
      </c>
      <c r="P2521">
        <v>0.445544554455446</v>
      </c>
    </row>
    <row r="2522" spans="1:16" x14ac:dyDescent="0.2">
      <c r="A2522" t="s">
        <v>7639</v>
      </c>
      <c r="B2522">
        <v>0.31516533864067497</v>
      </c>
      <c r="C2522">
        <v>18.354491748161799</v>
      </c>
      <c r="D2522">
        <v>0.66331563945401695</v>
      </c>
      <c r="E2522">
        <v>0.52979768027913698</v>
      </c>
      <c r="F2522">
        <v>0.99916976934644897</v>
      </c>
      <c r="G2522">
        <v>-4.6562267089141196</v>
      </c>
      <c r="H2522" t="s">
        <v>7640</v>
      </c>
      <c r="I2522" t="s">
        <v>7641</v>
      </c>
      <c r="J2522">
        <v>5093</v>
      </c>
      <c r="K2522" t="s">
        <v>7639</v>
      </c>
      <c r="L2522">
        <v>1071</v>
      </c>
      <c r="M2522">
        <v>357</v>
      </c>
      <c r="N2522">
        <v>330810.09499999997</v>
      </c>
      <c r="O2522">
        <v>17</v>
      </c>
      <c r="P2522">
        <v>0.64005602240896398</v>
      </c>
    </row>
    <row r="2523" spans="1:16" x14ac:dyDescent="0.2">
      <c r="A2523" t="s">
        <v>7642</v>
      </c>
      <c r="B2523">
        <v>0.25162347591371798</v>
      </c>
      <c r="C2523">
        <v>18.565483877245399</v>
      </c>
      <c r="D2523">
        <v>0.84393649984446995</v>
      </c>
      <c r="E2523">
        <v>0.42848114504048901</v>
      </c>
      <c r="F2523">
        <v>0.99916976934644897</v>
      </c>
      <c r="G2523">
        <v>-4.6302167891253596</v>
      </c>
      <c r="H2523" t="s">
        <v>7643</v>
      </c>
      <c r="I2523" t="s">
        <v>7644</v>
      </c>
      <c r="J2523">
        <v>5094</v>
      </c>
      <c r="K2523" t="s">
        <v>7642</v>
      </c>
      <c r="L2523">
        <v>1101</v>
      </c>
      <c r="M2523">
        <v>367</v>
      </c>
      <c r="N2523">
        <v>408678.75</v>
      </c>
      <c r="O2523">
        <v>24.5</v>
      </c>
      <c r="P2523">
        <v>0.903269754768392</v>
      </c>
    </row>
    <row r="2524" spans="1:16" x14ac:dyDescent="0.2">
      <c r="A2524" t="s">
        <v>7645</v>
      </c>
      <c r="B2524">
        <v>-7.4699341649765202E-2</v>
      </c>
      <c r="C2524">
        <v>16.463395467604499</v>
      </c>
      <c r="D2524">
        <v>-0.44712433520217298</v>
      </c>
      <c r="E2524">
        <v>0.669211021587237</v>
      </c>
      <c r="F2524">
        <v>0.99916976934644897</v>
      </c>
      <c r="G2524">
        <v>-4.6807408571595701</v>
      </c>
      <c r="H2524" t="s">
        <v>7646</v>
      </c>
      <c r="I2524" t="s">
        <v>7647</v>
      </c>
      <c r="J2524">
        <v>6921</v>
      </c>
      <c r="K2524" t="s">
        <v>7645</v>
      </c>
      <c r="L2524">
        <v>408</v>
      </c>
      <c r="M2524">
        <v>136</v>
      </c>
      <c r="N2524">
        <v>88569.475000000006</v>
      </c>
      <c r="O2524">
        <v>12</v>
      </c>
      <c r="P2524">
        <v>0.63235294117647001</v>
      </c>
    </row>
    <row r="2525" spans="1:16" x14ac:dyDescent="0.2">
      <c r="A2525" t="s">
        <v>7648</v>
      </c>
      <c r="B2525">
        <v>6.7757534383371607E-2</v>
      </c>
      <c r="C2525">
        <v>15.7998737799353</v>
      </c>
      <c r="D2525">
        <v>0.45513033936396802</v>
      </c>
      <c r="E2525">
        <v>0.66373267122663104</v>
      </c>
      <c r="F2525">
        <v>0.99916976934644897</v>
      </c>
      <c r="G2525">
        <v>-4.6799801950718303</v>
      </c>
      <c r="H2525" t="s">
        <v>7649</v>
      </c>
      <c r="I2525" t="s">
        <v>7650</v>
      </c>
      <c r="J2525">
        <v>6923</v>
      </c>
      <c r="K2525" t="s">
        <v>7648</v>
      </c>
      <c r="L2525">
        <v>486</v>
      </c>
      <c r="M2525">
        <v>162</v>
      </c>
      <c r="N2525">
        <v>54804.0435</v>
      </c>
      <c r="O2525">
        <v>11.5</v>
      </c>
      <c r="P2525">
        <v>0.80246913580246904</v>
      </c>
    </row>
    <row r="2526" spans="1:16" x14ac:dyDescent="0.2">
      <c r="A2526" t="s">
        <v>7651</v>
      </c>
      <c r="B2526">
        <v>1.6674775900166801</v>
      </c>
      <c r="C2526">
        <v>13.8410693633575</v>
      </c>
      <c r="D2526">
        <v>1.06978341374296</v>
      </c>
      <c r="E2526">
        <v>0.32259089112191303</v>
      </c>
      <c r="F2526">
        <v>0.99916976934644897</v>
      </c>
      <c r="G2526">
        <v>-4.5923893545688497</v>
      </c>
      <c r="H2526" t="s">
        <v>7652</v>
      </c>
      <c r="I2526" t="s">
        <v>7653</v>
      </c>
      <c r="J2526">
        <v>6009</v>
      </c>
      <c r="K2526" t="s">
        <v>7651</v>
      </c>
      <c r="L2526">
        <v>555</v>
      </c>
      <c r="M2526">
        <v>185</v>
      </c>
      <c r="N2526">
        <v>30812.326000000001</v>
      </c>
      <c r="O2526">
        <v>1</v>
      </c>
      <c r="P2526">
        <v>5.9459459459459497E-2</v>
      </c>
    </row>
    <row r="2527" spans="1:16" x14ac:dyDescent="0.2">
      <c r="A2527" t="s">
        <v>7654</v>
      </c>
      <c r="B2527">
        <v>-0.17354818075842501</v>
      </c>
      <c r="C2527">
        <v>12.2743098129465</v>
      </c>
      <c r="D2527">
        <v>-0.50070683648595005</v>
      </c>
      <c r="E2527">
        <v>0.63297768445268798</v>
      </c>
      <c r="F2527">
        <v>0.99916976934644897</v>
      </c>
      <c r="G2527">
        <v>-4.6754238297383903</v>
      </c>
      <c r="H2527" t="s">
        <v>7655</v>
      </c>
      <c r="I2527" t="s">
        <v>7656</v>
      </c>
      <c r="J2527">
        <v>9690</v>
      </c>
      <c r="K2527" t="s">
        <v>7654</v>
      </c>
      <c r="L2527">
        <v>3252</v>
      </c>
      <c r="M2527">
        <v>1084</v>
      </c>
      <c r="N2527">
        <v>5436.9228499999999</v>
      </c>
      <c r="O2527">
        <v>3</v>
      </c>
      <c r="P2527">
        <v>5.07380073800738E-2</v>
      </c>
    </row>
    <row r="2528" spans="1:16" x14ac:dyDescent="0.2">
      <c r="A2528" t="s">
        <v>7657</v>
      </c>
      <c r="B2528">
        <v>-0.27883405438980102</v>
      </c>
      <c r="C2528">
        <v>14.8084608055717</v>
      </c>
      <c r="D2528">
        <v>-0.315675595655874</v>
      </c>
      <c r="E2528">
        <v>0.76207916348466898</v>
      </c>
      <c r="F2528">
        <v>0.99916976934644897</v>
      </c>
      <c r="G2528">
        <v>-4.6914542153297898</v>
      </c>
      <c r="H2528" t="s">
        <v>7658</v>
      </c>
      <c r="I2528" t="s">
        <v>7659</v>
      </c>
      <c r="J2528">
        <v>9804</v>
      </c>
      <c r="K2528" t="s">
        <v>7657</v>
      </c>
      <c r="L2528">
        <v>438</v>
      </c>
      <c r="M2528">
        <v>146</v>
      </c>
      <c r="N2528">
        <v>29567.035500000002</v>
      </c>
      <c r="O2528">
        <v>2</v>
      </c>
      <c r="P2528">
        <v>0.13698630136986301</v>
      </c>
    </row>
    <row r="2529" spans="1:16" x14ac:dyDescent="0.2">
      <c r="A2529" t="s">
        <v>7660</v>
      </c>
      <c r="B2529">
        <v>7.8900514068220004E-2</v>
      </c>
      <c r="C2529">
        <v>14.744898436046</v>
      </c>
      <c r="D2529">
        <v>0.37824002237865301</v>
      </c>
      <c r="E2529">
        <v>0.71722468342117196</v>
      </c>
      <c r="F2529">
        <v>0.99916976934644897</v>
      </c>
      <c r="G2529">
        <v>-4.6867798464154999</v>
      </c>
      <c r="H2529" t="s">
        <v>7661</v>
      </c>
      <c r="I2529" t="s">
        <v>7662</v>
      </c>
      <c r="J2529">
        <v>1718</v>
      </c>
      <c r="K2529" t="s">
        <v>7660</v>
      </c>
      <c r="L2529">
        <v>1587</v>
      </c>
      <c r="M2529">
        <v>529</v>
      </c>
      <c r="N2529">
        <v>25703.4395</v>
      </c>
      <c r="O2529">
        <v>14.5</v>
      </c>
      <c r="P2529">
        <v>0.37334593572778801</v>
      </c>
    </row>
    <row r="2530" spans="1:16" x14ac:dyDescent="0.2">
      <c r="A2530" t="s">
        <v>7663</v>
      </c>
      <c r="B2530">
        <v>0.120447561367353</v>
      </c>
      <c r="C2530">
        <v>16.4632406472398</v>
      </c>
      <c r="D2530">
        <v>0.634101000807621</v>
      </c>
      <c r="E2530">
        <v>0.54753553587790305</v>
      </c>
      <c r="F2530">
        <v>0.99916976934644897</v>
      </c>
      <c r="G2530">
        <v>-4.65999485322188</v>
      </c>
      <c r="H2530" t="s">
        <v>7664</v>
      </c>
      <c r="I2530" t="s">
        <v>7665</v>
      </c>
      <c r="J2530">
        <v>23450</v>
      </c>
      <c r="K2530" t="s">
        <v>7663</v>
      </c>
      <c r="L2530">
        <v>3654</v>
      </c>
      <c r="M2530">
        <v>1218</v>
      </c>
      <c r="N2530">
        <v>89120.86</v>
      </c>
      <c r="O2530">
        <v>55</v>
      </c>
      <c r="P2530">
        <v>0.50985221674876802</v>
      </c>
    </row>
    <row r="2531" spans="1:16" x14ac:dyDescent="0.2">
      <c r="A2531" t="s">
        <v>7666</v>
      </c>
      <c r="B2531">
        <v>-6.6777512264701896E-2</v>
      </c>
      <c r="C2531">
        <v>15.001315344087899</v>
      </c>
      <c r="D2531">
        <v>-0.366943210482713</v>
      </c>
      <c r="E2531">
        <v>0.72524092407178498</v>
      </c>
      <c r="F2531">
        <v>0.99916976934644897</v>
      </c>
      <c r="G2531">
        <v>-4.6876819215263597</v>
      </c>
      <c r="H2531" t="s">
        <v>7667</v>
      </c>
      <c r="I2531" t="s">
        <v>7668</v>
      </c>
      <c r="J2531">
        <v>9933</v>
      </c>
      <c r="K2531" t="s">
        <v>7666</v>
      </c>
      <c r="L2531">
        <v>1947</v>
      </c>
      <c r="M2531">
        <v>649</v>
      </c>
      <c r="N2531">
        <v>33265.707000000002</v>
      </c>
      <c r="O2531">
        <v>22</v>
      </c>
      <c r="P2531">
        <v>0.41910631741140197</v>
      </c>
    </row>
    <row r="2532" spans="1:16" x14ac:dyDescent="0.2">
      <c r="A2532" t="s">
        <v>7669</v>
      </c>
      <c r="B2532">
        <v>9.5639792858543501E-2</v>
      </c>
      <c r="C2532">
        <v>14.700201595851899</v>
      </c>
      <c r="D2532">
        <v>0.37758476660357798</v>
      </c>
      <c r="E2532">
        <v>0.71768860992142502</v>
      </c>
      <c r="F2532">
        <v>0.99916976934644897</v>
      </c>
      <c r="G2532">
        <v>-4.6868328602912301</v>
      </c>
      <c r="H2532" t="s">
        <v>7670</v>
      </c>
      <c r="I2532" t="s">
        <v>7671</v>
      </c>
      <c r="J2532">
        <v>9787</v>
      </c>
      <c r="K2532" t="s">
        <v>7669</v>
      </c>
      <c r="L2532">
        <v>2541</v>
      </c>
      <c r="M2532">
        <v>847</v>
      </c>
      <c r="N2532">
        <v>26256.860499999999</v>
      </c>
      <c r="O2532">
        <v>18</v>
      </c>
      <c r="P2532">
        <v>0.37367178276269197</v>
      </c>
    </row>
    <row r="2533" spans="1:16" x14ac:dyDescent="0.2">
      <c r="A2533" t="s">
        <v>7672</v>
      </c>
      <c r="B2533">
        <v>-0.27670720792095899</v>
      </c>
      <c r="C2533">
        <v>15.458406402042799</v>
      </c>
      <c r="D2533">
        <v>-1.0716372954534601</v>
      </c>
      <c r="E2533">
        <v>0.32181635558898503</v>
      </c>
      <c r="F2533">
        <v>0.99916976934644897</v>
      </c>
      <c r="G2533">
        <v>-4.5920599425701898</v>
      </c>
      <c r="H2533" t="s">
        <v>7673</v>
      </c>
      <c r="I2533" t="s">
        <v>7674</v>
      </c>
      <c r="J2533">
        <v>6251</v>
      </c>
      <c r="K2533" t="s">
        <v>7672</v>
      </c>
      <c r="L2533">
        <v>834</v>
      </c>
      <c r="M2533">
        <v>278</v>
      </c>
      <c r="N2533">
        <v>50112.412499999999</v>
      </c>
      <c r="O2533">
        <v>9</v>
      </c>
      <c r="P2533">
        <v>0.50899280575539596</v>
      </c>
    </row>
    <row r="2534" spans="1:16" x14ac:dyDescent="0.2">
      <c r="A2534" t="s">
        <v>7675</v>
      </c>
      <c r="B2534">
        <v>0.17987450176470099</v>
      </c>
      <c r="C2534">
        <v>18.0683248756852</v>
      </c>
      <c r="D2534">
        <v>0.57143376128402501</v>
      </c>
      <c r="E2534">
        <v>0.586789984111034</v>
      </c>
      <c r="F2534">
        <v>0.99916976934644897</v>
      </c>
      <c r="G2534">
        <v>-4.6676178667518302</v>
      </c>
      <c r="H2534" t="s">
        <v>7676</v>
      </c>
      <c r="I2534" t="s">
        <v>7677</v>
      </c>
      <c r="J2534">
        <v>1266</v>
      </c>
      <c r="K2534" t="s">
        <v>7675</v>
      </c>
      <c r="L2534">
        <v>990</v>
      </c>
      <c r="M2534">
        <v>330</v>
      </c>
      <c r="N2534">
        <v>279077.46500000003</v>
      </c>
      <c r="O2534">
        <v>25</v>
      </c>
      <c r="P2534">
        <v>0.83636363636363598</v>
      </c>
    </row>
    <row r="2535" spans="1:16" x14ac:dyDescent="0.2">
      <c r="A2535" t="s">
        <v>7678</v>
      </c>
      <c r="B2535">
        <v>-4.7931809729288198E-2</v>
      </c>
      <c r="C2535">
        <v>14.754342529455601</v>
      </c>
      <c r="D2535">
        <v>-0.28169432234859298</v>
      </c>
      <c r="E2535">
        <v>0.786878667404176</v>
      </c>
      <c r="F2535">
        <v>0.99916976934644897</v>
      </c>
      <c r="G2535">
        <v>-4.6936588404699302</v>
      </c>
      <c r="H2535" t="s">
        <v>7679</v>
      </c>
      <c r="I2535" t="s">
        <v>7680</v>
      </c>
      <c r="J2535">
        <v>6195</v>
      </c>
      <c r="K2535" t="s">
        <v>7678</v>
      </c>
      <c r="L2535">
        <v>2235</v>
      </c>
      <c r="M2535">
        <v>745</v>
      </c>
      <c r="N2535">
        <v>25981.0095</v>
      </c>
      <c r="O2535">
        <v>17</v>
      </c>
      <c r="P2535">
        <v>0.35167785234899301</v>
      </c>
    </row>
    <row r="2536" spans="1:16" x14ac:dyDescent="0.2">
      <c r="A2536" t="s">
        <v>7681</v>
      </c>
      <c r="B2536">
        <v>0.360188619509557</v>
      </c>
      <c r="C2536">
        <v>15.165755050253701</v>
      </c>
      <c r="D2536">
        <v>1.11700409011729</v>
      </c>
      <c r="E2536">
        <v>0.30332953743818297</v>
      </c>
      <c r="F2536">
        <v>0.99916976934644897</v>
      </c>
      <c r="G2536">
        <v>-4.5839211482015001</v>
      </c>
      <c r="H2536" t="s">
        <v>7682</v>
      </c>
      <c r="I2536" t="s">
        <v>7683</v>
      </c>
      <c r="J2536">
        <v>6294</v>
      </c>
      <c r="K2536" t="s">
        <v>7681</v>
      </c>
      <c r="L2536">
        <v>2754</v>
      </c>
      <c r="M2536">
        <v>918</v>
      </c>
      <c r="N2536">
        <v>40056.972500000003</v>
      </c>
      <c r="O2536">
        <v>19</v>
      </c>
      <c r="P2536">
        <v>0.34368191721132901</v>
      </c>
    </row>
    <row r="2537" spans="1:16" x14ac:dyDescent="0.2">
      <c r="A2537" t="s">
        <v>7684</v>
      </c>
      <c r="B2537">
        <v>9.6842175866230604E-2</v>
      </c>
      <c r="C2537">
        <v>15.098837369963</v>
      </c>
      <c r="D2537">
        <v>0.33604912681592303</v>
      </c>
      <c r="E2537">
        <v>0.74735276651425597</v>
      </c>
      <c r="F2537">
        <v>0.99916976934644897</v>
      </c>
      <c r="G2537">
        <v>-4.6900187420595101</v>
      </c>
      <c r="H2537" t="s">
        <v>7685</v>
      </c>
      <c r="I2537" t="s">
        <v>7686</v>
      </c>
      <c r="J2537">
        <v>10262</v>
      </c>
      <c r="K2537" t="s">
        <v>7684</v>
      </c>
      <c r="L2537">
        <v>1275</v>
      </c>
      <c r="M2537">
        <v>425</v>
      </c>
      <c r="N2537">
        <v>32348.427</v>
      </c>
      <c r="O2537">
        <v>8</v>
      </c>
      <c r="P2537">
        <v>0.247058823529412</v>
      </c>
    </row>
    <row r="2538" spans="1:16" x14ac:dyDescent="0.2">
      <c r="A2538" t="s">
        <v>7687</v>
      </c>
      <c r="B2538">
        <v>-0.14668120541752899</v>
      </c>
      <c r="C2538">
        <v>15.843026561704599</v>
      </c>
      <c r="D2538">
        <v>-1.0082448404162201</v>
      </c>
      <c r="E2538">
        <v>0.349163672991051</v>
      </c>
      <c r="F2538">
        <v>0.99916976934644897</v>
      </c>
      <c r="G2538">
        <v>-4.6031695029732296</v>
      </c>
      <c r="H2538" t="s">
        <v>7688</v>
      </c>
      <c r="I2538" t="s">
        <v>7689</v>
      </c>
      <c r="J2538">
        <v>8175</v>
      </c>
      <c r="K2538" t="s">
        <v>7687</v>
      </c>
      <c r="L2538">
        <v>1395</v>
      </c>
      <c r="M2538">
        <v>465</v>
      </c>
      <c r="N2538">
        <v>59351.179499999998</v>
      </c>
      <c r="O2538">
        <v>11</v>
      </c>
      <c r="P2538">
        <v>0.25913978494623702</v>
      </c>
    </row>
    <row r="2539" spans="1:16" x14ac:dyDescent="0.2">
      <c r="A2539" t="s">
        <v>7690</v>
      </c>
      <c r="B2539">
        <v>0.35061003908495703</v>
      </c>
      <c r="C2539">
        <v>13.557723266255</v>
      </c>
      <c r="D2539">
        <v>1.8366499534093801</v>
      </c>
      <c r="E2539">
        <v>0.111839210751542</v>
      </c>
      <c r="F2539">
        <v>0.99916976934644897</v>
      </c>
      <c r="G2539">
        <v>-4.4461532604086296</v>
      </c>
      <c r="H2539" t="s">
        <v>7691</v>
      </c>
      <c r="I2539" t="s">
        <v>7692</v>
      </c>
      <c r="J2539">
        <v>5939</v>
      </c>
      <c r="K2539" t="s">
        <v>7690</v>
      </c>
      <c r="L2539">
        <v>1224</v>
      </c>
      <c r="M2539">
        <v>408</v>
      </c>
      <c r="N2539">
        <v>12890.089</v>
      </c>
      <c r="O2539">
        <v>2</v>
      </c>
      <c r="P2539">
        <v>8.0882352941176502E-2</v>
      </c>
    </row>
    <row r="2540" spans="1:16" x14ac:dyDescent="0.2">
      <c r="A2540" t="s">
        <v>7693</v>
      </c>
      <c r="B2540">
        <v>-0.294995788357724</v>
      </c>
      <c r="C2540">
        <v>15.297315696381601</v>
      </c>
      <c r="D2540">
        <v>-1.478897112431</v>
      </c>
      <c r="E2540">
        <v>0.18563152957771201</v>
      </c>
      <c r="F2540">
        <v>0.99916976934644897</v>
      </c>
      <c r="G2540">
        <v>-4.5153876280630598</v>
      </c>
      <c r="H2540" t="s">
        <v>7694</v>
      </c>
      <c r="I2540" t="s">
        <v>7695</v>
      </c>
      <c r="J2540">
        <v>5510</v>
      </c>
      <c r="K2540" t="s">
        <v>7693</v>
      </c>
      <c r="L2540">
        <v>1083</v>
      </c>
      <c r="M2540">
        <v>361</v>
      </c>
      <c r="N2540">
        <v>40727.785000000003</v>
      </c>
      <c r="O2540">
        <v>14</v>
      </c>
      <c r="P2540">
        <v>0.490304709141274</v>
      </c>
    </row>
    <row r="2541" spans="1:16" x14ac:dyDescent="0.2">
      <c r="A2541" t="s">
        <v>7696</v>
      </c>
      <c r="B2541">
        <v>2.0565058605370701E-3</v>
      </c>
      <c r="C2541">
        <v>16.056736872412301</v>
      </c>
      <c r="D2541">
        <v>1.30990277640962E-2</v>
      </c>
      <c r="E2541">
        <v>0.98993922592078198</v>
      </c>
      <c r="F2541">
        <v>0.99916976934644897</v>
      </c>
      <c r="G2541">
        <v>-4.7023763598670802</v>
      </c>
      <c r="H2541" t="s">
        <v>7697</v>
      </c>
      <c r="I2541" t="s">
        <v>7698</v>
      </c>
      <c r="J2541">
        <v>10484</v>
      </c>
      <c r="K2541" t="s">
        <v>7696</v>
      </c>
      <c r="L2541">
        <v>2298</v>
      </c>
      <c r="M2541">
        <v>766</v>
      </c>
      <c r="N2541">
        <v>66285.133000000002</v>
      </c>
      <c r="O2541">
        <v>30</v>
      </c>
      <c r="P2541">
        <v>0.53981723237597901</v>
      </c>
    </row>
    <row r="2542" spans="1:16" x14ac:dyDescent="0.2">
      <c r="A2542" t="s">
        <v>7699</v>
      </c>
      <c r="B2542">
        <v>7.9774020200638097E-3</v>
      </c>
      <c r="C2542">
        <v>15.3734689391296</v>
      </c>
      <c r="D2542">
        <v>4.8950063820431697E-2</v>
      </c>
      <c r="E2542">
        <v>0.96241971876312804</v>
      </c>
      <c r="F2542">
        <v>0.99916976934644897</v>
      </c>
      <c r="G2542">
        <v>-4.7021288437941404</v>
      </c>
      <c r="H2542" t="s">
        <v>7700</v>
      </c>
      <c r="I2542" t="s">
        <v>7701</v>
      </c>
      <c r="J2542">
        <v>10483</v>
      </c>
      <c r="K2542" t="s">
        <v>7699</v>
      </c>
      <c r="L2542">
        <v>2304</v>
      </c>
      <c r="M2542">
        <v>768</v>
      </c>
      <c r="N2542">
        <v>40571.934999999998</v>
      </c>
      <c r="O2542">
        <v>17</v>
      </c>
      <c r="P2542">
        <v>0.294921875</v>
      </c>
    </row>
    <row r="2543" spans="1:16" x14ac:dyDescent="0.2">
      <c r="A2543" t="s">
        <v>7702</v>
      </c>
      <c r="B2543">
        <v>7.4642731232486895E-2</v>
      </c>
      <c r="C2543">
        <v>15.596902252861399</v>
      </c>
      <c r="D2543">
        <v>0.41169674139408802</v>
      </c>
      <c r="E2543">
        <v>0.69371333257213197</v>
      </c>
      <c r="F2543">
        <v>0.99916976934644897</v>
      </c>
      <c r="G2543">
        <v>-4.68396112033051</v>
      </c>
      <c r="H2543" t="s">
        <v>7703</v>
      </c>
      <c r="I2543" t="s">
        <v>7704</v>
      </c>
      <c r="J2543">
        <v>10291</v>
      </c>
      <c r="K2543" t="s">
        <v>7702</v>
      </c>
      <c r="L2543">
        <v>2382</v>
      </c>
      <c r="M2543">
        <v>794</v>
      </c>
      <c r="N2543">
        <v>49885.480499999998</v>
      </c>
      <c r="O2543">
        <v>35</v>
      </c>
      <c r="P2543">
        <v>0.51070528967254403</v>
      </c>
    </row>
    <row r="2544" spans="1:16" x14ac:dyDescent="0.2">
      <c r="A2544" t="s">
        <v>7705</v>
      </c>
      <c r="B2544">
        <v>-0.158298221428641</v>
      </c>
      <c r="C2544">
        <v>14.0561676937049</v>
      </c>
      <c r="D2544">
        <v>-0.98592437162060298</v>
      </c>
      <c r="E2544">
        <v>0.35921954824874802</v>
      </c>
      <c r="F2544">
        <v>0.99916976934644897</v>
      </c>
      <c r="G2544">
        <v>-4.6070004053322302</v>
      </c>
      <c r="H2544" t="s">
        <v>7706</v>
      </c>
      <c r="I2544" t="s">
        <v>7707</v>
      </c>
      <c r="J2544">
        <v>6499</v>
      </c>
      <c r="K2544" t="s">
        <v>7705</v>
      </c>
      <c r="L2544">
        <v>3777</v>
      </c>
      <c r="M2544">
        <v>1259</v>
      </c>
      <c r="N2544">
        <v>16747.41</v>
      </c>
      <c r="O2544">
        <v>16.5</v>
      </c>
      <c r="P2544">
        <v>0.183478951548848</v>
      </c>
    </row>
    <row r="2545" spans="1:16" x14ac:dyDescent="0.2">
      <c r="A2545" t="s">
        <v>7708</v>
      </c>
      <c r="B2545">
        <v>-0.165640464845037</v>
      </c>
      <c r="C2545">
        <v>14.304527292490899</v>
      </c>
      <c r="D2545">
        <v>-1.0914137872551</v>
      </c>
      <c r="E2545">
        <v>0.31364750599578201</v>
      </c>
      <c r="F2545">
        <v>0.99916976934644897</v>
      </c>
      <c r="G2545">
        <v>-4.5885300592703997</v>
      </c>
      <c r="H2545" t="s">
        <v>7709</v>
      </c>
      <c r="I2545" t="s">
        <v>7710</v>
      </c>
      <c r="J2545">
        <v>6834</v>
      </c>
      <c r="K2545" t="s">
        <v>7708</v>
      </c>
      <c r="L2545">
        <v>903</v>
      </c>
      <c r="M2545">
        <v>301</v>
      </c>
      <c r="N2545">
        <v>19958.338500000002</v>
      </c>
      <c r="O2545">
        <v>2</v>
      </c>
      <c r="P2545">
        <v>8.6378737541528194E-2</v>
      </c>
    </row>
    <row r="2546" spans="1:16" x14ac:dyDescent="0.2">
      <c r="A2546" t="s">
        <v>7711</v>
      </c>
      <c r="B2546">
        <v>0.16622028522993301</v>
      </c>
      <c r="C2546">
        <v>12.096488609322201</v>
      </c>
      <c r="D2546">
        <v>0.66098789599808006</v>
      </c>
      <c r="E2546">
        <v>0.53119759959649704</v>
      </c>
      <c r="F2546">
        <v>0.99916976934644897</v>
      </c>
      <c r="G2546">
        <v>-4.6565317773818702</v>
      </c>
      <c r="H2546" t="s">
        <v>7712</v>
      </c>
      <c r="I2546" t="s">
        <v>7713</v>
      </c>
      <c r="J2546">
        <v>6877</v>
      </c>
      <c r="K2546" t="s">
        <v>7711</v>
      </c>
      <c r="L2546">
        <v>2403</v>
      </c>
      <c r="M2546">
        <v>801</v>
      </c>
      <c r="N2546">
        <v>4912.3807999999999</v>
      </c>
      <c r="O2546">
        <v>2</v>
      </c>
      <c r="P2546">
        <v>5.8676654182272199E-2</v>
      </c>
    </row>
    <row r="2547" spans="1:16" x14ac:dyDescent="0.2">
      <c r="A2547" t="s">
        <v>7714</v>
      </c>
      <c r="B2547">
        <v>-8.9705335070805206E-2</v>
      </c>
      <c r="C2547">
        <v>11.902634058535901</v>
      </c>
      <c r="D2547">
        <v>-0.14158543611705099</v>
      </c>
      <c r="E2547">
        <v>0.89166805730881105</v>
      </c>
      <c r="F2547">
        <v>0.99916976934644897</v>
      </c>
      <c r="G2547">
        <v>-4.7001703207581098</v>
      </c>
      <c r="H2547" t="s">
        <v>7715</v>
      </c>
      <c r="I2547" t="s">
        <v>7716</v>
      </c>
      <c r="J2547">
        <v>7014</v>
      </c>
      <c r="K2547" t="s">
        <v>7714</v>
      </c>
      <c r="L2547">
        <v>1629</v>
      </c>
      <c r="M2547">
        <v>543</v>
      </c>
      <c r="N2547">
        <v>3987.4829</v>
      </c>
      <c r="O2547">
        <v>2</v>
      </c>
      <c r="P2547">
        <v>5.70902394106814E-2</v>
      </c>
    </row>
    <row r="2548" spans="1:16" x14ac:dyDescent="0.2">
      <c r="A2548" t="s">
        <v>7717</v>
      </c>
      <c r="B2548">
        <v>-9.15168194977376E-2</v>
      </c>
      <c r="C2548">
        <v>13.310032106921</v>
      </c>
      <c r="D2548">
        <v>-0.67365838807696299</v>
      </c>
      <c r="E2548">
        <v>0.523605743868927</v>
      </c>
      <c r="F2548">
        <v>0.99916976934644897</v>
      </c>
      <c r="G2548">
        <v>-4.6548612496925497</v>
      </c>
      <c r="H2548" t="s">
        <v>7718</v>
      </c>
      <c r="I2548" t="s">
        <v>7719</v>
      </c>
      <c r="J2548">
        <v>10982</v>
      </c>
      <c r="K2548" t="s">
        <v>7717</v>
      </c>
      <c r="L2548">
        <v>984</v>
      </c>
      <c r="M2548">
        <v>328</v>
      </c>
      <c r="N2548">
        <v>10000.378000000001</v>
      </c>
      <c r="O2548">
        <v>4</v>
      </c>
      <c r="P2548">
        <v>0.15853658536585399</v>
      </c>
    </row>
    <row r="2549" spans="1:16" x14ac:dyDescent="0.2">
      <c r="A2549" t="s">
        <v>7720</v>
      </c>
      <c r="B2549">
        <v>-2.9729682734906501E-2</v>
      </c>
      <c r="C2549">
        <v>12.520482011579499</v>
      </c>
      <c r="D2549">
        <v>-0.144076367013969</v>
      </c>
      <c r="E2549">
        <v>0.88977715517691602</v>
      </c>
      <c r="F2549">
        <v>0.99916976934644897</v>
      </c>
      <c r="G2549">
        <v>-4.7000915635537703</v>
      </c>
      <c r="H2549" t="s">
        <v>7721</v>
      </c>
      <c r="I2549" t="s">
        <v>7722</v>
      </c>
      <c r="J2549">
        <v>9351</v>
      </c>
      <c r="K2549" t="s">
        <v>7720</v>
      </c>
      <c r="L2549">
        <v>1014</v>
      </c>
      <c r="M2549">
        <v>338</v>
      </c>
      <c r="N2549">
        <v>5684.3317999999999</v>
      </c>
      <c r="O2549">
        <v>3</v>
      </c>
      <c r="P2549">
        <v>0.127218934911243</v>
      </c>
    </row>
    <row r="2550" spans="1:16" x14ac:dyDescent="0.2">
      <c r="A2550" t="s">
        <v>7723</v>
      </c>
      <c r="B2550">
        <v>-5.5629318714110802E-2</v>
      </c>
      <c r="C2550">
        <v>14.532762191571701</v>
      </c>
      <c r="D2550">
        <v>-0.20822873719012899</v>
      </c>
      <c r="E2550">
        <v>0.84138353052553505</v>
      </c>
      <c r="F2550">
        <v>0.99916976934644897</v>
      </c>
      <c r="G2550">
        <v>-4.6975980253351999</v>
      </c>
      <c r="H2550" t="s">
        <v>7724</v>
      </c>
      <c r="I2550" t="s">
        <v>7725</v>
      </c>
      <c r="J2550">
        <v>8717</v>
      </c>
      <c r="K2550" t="s">
        <v>7723</v>
      </c>
      <c r="L2550">
        <v>939</v>
      </c>
      <c r="M2550">
        <v>313</v>
      </c>
      <c r="N2550">
        <v>26027.875499999998</v>
      </c>
      <c r="O2550">
        <v>2.5</v>
      </c>
      <c r="P2550">
        <v>0.121405750798722</v>
      </c>
    </row>
    <row r="2551" spans="1:16" x14ac:dyDescent="0.2">
      <c r="A2551" t="s">
        <v>7726</v>
      </c>
      <c r="B2551">
        <v>0.38826363993033502</v>
      </c>
      <c r="C2551">
        <v>14.054828077405499</v>
      </c>
      <c r="D2551">
        <v>2.4218291974667001</v>
      </c>
      <c r="E2551">
        <v>4.8375590102726199E-2</v>
      </c>
      <c r="F2551">
        <v>0.99916976934644897</v>
      </c>
      <c r="G2551">
        <v>-4.34143274772621</v>
      </c>
      <c r="H2551" t="s">
        <v>7727</v>
      </c>
      <c r="I2551" t="s">
        <v>7728</v>
      </c>
      <c r="J2551">
        <v>23471</v>
      </c>
      <c r="K2551" t="s">
        <v>7726</v>
      </c>
      <c r="L2551">
        <v>1125</v>
      </c>
      <c r="M2551">
        <v>375</v>
      </c>
      <c r="N2551">
        <v>15673.2575</v>
      </c>
      <c r="O2551">
        <v>3.5</v>
      </c>
      <c r="P2551">
        <v>0.14399999999999999</v>
      </c>
    </row>
    <row r="2552" spans="1:16" x14ac:dyDescent="0.2">
      <c r="A2552" t="s">
        <v>7729</v>
      </c>
      <c r="B2552">
        <v>8.5948573296871403E-2</v>
      </c>
      <c r="C2552">
        <v>16.290287970363298</v>
      </c>
      <c r="D2552">
        <v>0.395494181366357</v>
      </c>
      <c r="E2552">
        <v>0.70505580885403496</v>
      </c>
      <c r="F2552">
        <v>0.99916976934644897</v>
      </c>
      <c r="G2552">
        <v>-4.6853534844645202</v>
      </c>
      <c r="H2552" t="s">
        <v>7730</v>
      </c>
      <c r="I2552" t="s">
        <v>7731</v>
      </c>
      <c r="J2552">
        <v>7247</v>
      </c>
      <c r="K2552" t="s">
        <v>7729</v>
      </c>
      <c r="L2552">
        <v>687</v>
      </c>
      <c r="M2552">
        <v>229</v>
      </c>
      <c r="N2552">
        <v>79731.0625</v>
      </c>
      <c r="O2552">
        <v>20.5</v>
      </c>
      <c r="P2552">
        <v>1</v>
      </c>
    </row>
    <row r="2553" spans="1:16" x14ac:dyDescent="0.2">
      <c r="A2553" t="s">
        <v>7732</v>
      </c>
      <c r="B2553">
        <v>3.5075541201756301E-2</v>
      </c>
      <c r="C2553">
        <v>16.112435693137499</v>
      </c>
      <c r="D2553">
        <v>0.191448985408494</v>
      </c>
      <c r="E2553">
        <v>0.85397915219061205</v>
      </c>
      <c r="F2553">
        <v>0.99916976934644897</v>
      </c>
      <c r="G2553">
        <v>-4.6983363210948399</v>
      </c>
      <c r="H2553" t="s">
        <v>7733</v>
      </c>
      <c r="I2553" t="s">
        <v>7734</v>
      </c>
      <c r="J2553">
        <v>7536</v>
      </c>
      <c r="K2553" t="s">
        <v>7732</v>
      </c>
      <c r="L2553">
        <v>2295</v>
      </c>
      <c r="M2553">
        <v>765</v>
      </c>
      <c r="N2553">
        <v>71703.725000000006</v>
      </c>
      <c r="O2553">
        <v>22.5</v>
      </c>
      <c r="P2553">
        <v>0.43790849673202598</v>
      </c>
    </row>
    <row r="2554" spans="1:16" x14ac:dyDescent="0.2">
      <c r="A2554" t="s">
        <v>7735</v>
      </c>
      <c r="B2554">
        <v>0.18938448798104601</v>
      </c>
      <c r="C2554">
        <v>14.519317364645399</v>
      </c>
      <c r="D2554">
        <v>1.0153432088346099</v>
      </c>
      <c r="E2554">
        <v>0.34601255944639198</v>
      </c>
      <c r="F2554">
        <v>0.99916976934644897</v>
      </c>
      <c r="G2554">
        <v>-4.6019420124804</v>
      </c>
      <c r="H2554" t="s">
        <v>7736</v>
      </c>
      <c r="I2554" t="s">
        <v>7737</v>
      </c>
      <c r="J2554">
        <v>9322</v>
      </c>
      <c r="K2554" t="s">
        <v>7735</v>
      </c>
      <c r="L2554">
        <v>1806</v>
      </c>
      <c r="M2554">
        <v>602</v>
      </c>
      <c r="N2554">
        <v>21177.568500000001</v>
      </c>
      <c r="O2554">
        <v>8.5</v>
      </c>
      <c r="P2554">
        <v>0.217607973421927</v>
      </c>
    </row>
    <row r="2555" spans="1:16" x14ac:dyDescent="0.2">
      <c r="A2555" t="s">
        <v>7738</v>
      </c>
      <c r="B2555">
        <v>9.5484554464997401E-2</v>
      </c>
      <c r="C2555">
        <v>12.0009837068986</v>
      </c>
      <c r="D2555">
        <v>0.36003217836530499</v>
      </c>
      <c r="E2555">
        <v>0.730163615386068</v>
      </c>
      <c r="F2555">
        <v>0.99916976934644897</v>
      </c>
      <c r="G2555">
        <v>-4.6882212799963598</v>
      </c>
      <c r="H2555" t="s">
        <v>7739</v>
      </c>
      <c r="I2555" t="s">
        <v>7740</v>
      </c>
      <c r="J2555">
        <v>9321</v>
      </c>
      <c r="K2555" t="s">
        <v>7738</v>
      </c>
      <c r="L2555">
        <v>5940</v>
      </c>
      <c r="M2555">
        <v>1980</v>
      </c>
      <c r="N2555">
        <v>4602.1777000000002</v>
      </c>
      <c r="O2555">
        <v>4</v>
      </c>
      <c r="P2555">
        <v>3.6363636363636397E-2</v>
      </c>
    </row>
    <row r="2556" spans="1:16" x14ac:dyDescent="0.2">
      <c r="A2556" t="s">
        <v>7741</v>
      </c>
      <c r="B2556">
        <v>2.8200386715658599E-2</v>
      </c>
      <c r="C2556">
        <v>15.2772506153548</v>
      </c>
      <c r="D2556">
        <v>0.18669626261436001</v>
      </c>
      <c r="E2556">
        <v>0.85755536857569103</v>
      </c>
      <c r="F2556">
        <v>0.99916976934644897</v>
      </c>
      <c r="G2556">
        <v>-4.6985344023047704</v>
      </c>
      <c r="H2556" t="s">
        <v>7742</v>
      </c>
      <c r="I2556" t="s">
        <v>7743</v>
      </c>
      <c r="J2556">
        <v>9319</v>
      </c>
      <c r="K2556" t="s">
        <v>7741</v>
      </c>
      <c r="L2556">
        <v>1299</v>
      </c>
      <c r="M2556">
        <v>433</v>
      </c>
      <c r="N2556">
        <v>38750.262499999997</v>
      </c>
      <c r="O2556">
        <v>18.5</v>
      </c>
      <c r="P2556">
        <v>0.48845265588914499</v>
      </c>
    </row>
    <row r="2557" spans="1:16" x14ac:dyDescent="0.2">
      <c r="A2557" t="s">
        <v>7744</v>
      </c>
      <c r="B2557">
        <v>1.5847995890164099E-2</v>
      </c>
      <c r="C2557">
        <v>13.4271239897177</v>
      </c>
      <c r="D2557">
        <v>9.1218017699184903E-2</v>
      </c>
      <c r="E2557">
        <v>0.93004904410393696</v>
      </c>
      <c r="F2557">
        <v>0.99916976934644897</v>
      </c>
      <c r="G2557">
        <v>-4.7014703705120997</v>
      </c>
      <c r="H2557" t="s">
        <v>7745</v>
      </c>
      <c r="I2557" t="s">
        <v>7746</v>
      </c>
      <c r="J2557">
        <v>5469</v>
      </c>
      <c r="K2557" t="s">
        <v>7744</v>
      </c>
      <c r="L2557">
        <v>4746</v>
      </c>
      <c r="M2557">
        <v>1582</v>
      </c>
      <c r="N2557">
        <v>11629.262000000001</v>
      </c>
      <c r="O2557">
        <v>10</v>
      </c>
      <c r="P2557">
        <v>0.102402022756005</v>
      </c>
    </row>
    <row r="2558" spans="1:16" x14ac:dyDescent="0.2">
      <c r="A2558" t="s">
        <v>7747</v>
      </c>
      <c r="B2558">
        <v>-0.22003303181953099</v>
      </c>
      <c r="C2558">
        <v>13.2279033430541</v>
      </c>
      <c r="D2558">
        <v>-1.0352717912114999</v>
      </c>
      <c r="E2558">
        <v>0.337286145470232</v>
      </c>
      <c r="F2558">
        <v>0.99916976934644897</v>
      </c>
      <c r="G2558">
        <v>-4.5984729938256299</v>
      </c>
      <c r="H2558" t="s">
        <v>7748</v>
      </c>
      <c r="I2558" t="s">
        <v>7749</v>
      </c>
      <c r="J2558">
        <v>9325</v>
      </c>
      <c r="K2558" t="s">
        <v>7747</v>
      </c>
      <c r="L2558">
        <v>1746</v>
      </c>
      <c r="M2558">
        <v>582</v>
      </c>
      <c r="N2558">
        <v>9445.0360000000001</v>
      </c>
      <c r="O2558">
        <v>2</v>
      </c>
      <c r="P2558">
        <v>6.3573883161511996E-2</v>
      </c>
    </row>
    <row r="2559" spans="1:16" x14ac:dyDescent="0.2">
      <c r="A2559" t="s">
        <v>7750</v>
      </c>
      <c r="B2559">
        <v>-0.24159749137778899</v>
      </c>
      <c r="C2559">
        <v>11.2085504660367</v>
      </c>
      <c r="D2559">
        <v>-1.46668395615258</v>
      </c>
      <c r="E2559">
        <v>0.188817668457119</v>
      </c>
      <c r="F2559">
        <v>0.99916976934644897</v>
      </c>
      <c r="G2559">
        <v>-4.5177600519867704</v>
      </c>
      <c r="H2559" t="s">
        <v>7751</v>
      </c>
      <c r="I2559" t="s">
        <v>7752</v>
      </c>
      <c r="J2559">
        <v>9324</v>
      </c>
      <c r="K2559" t="s">
        <v>7750</v>
      </c>
      <c r="L2559">
        <v>393</v>
      </c>
      <c r="M2559">
        <v>131</v>
      </c>
      <c r="N2559">
        <v>2322.5454500000001</v>
      </c>
      <c r="O2559">
        <v>1</v>
      </c>
      <c r="P2559">
        <v>0.114503816793893</v>
      </c>
    </row>
    <row r="2560" spans="1:16" x14ac:dyDescent="0.2">
      <c r="A2560" t="s">
        <v>7753</v>
      </c>
      <c r="B2560">
        <v>-0.20518463372839699</v>
      </c>
      <c r="C2560">
        <v>11.7028641742563</v>
      </c>
      <c r="D2560">
        <v>-0.736385607258639</v>
      </c>
      <c r="E2560">
        <v>0.48705422779577401</v>
      </c>
      <c r="F2560">
        <v>0.99916976934644897</v>
      </c>
      <c r="G2560">
        <v>-4.6462420345074298</v>
      </c>
      <c r="H2560" t="s">
        <v>7754</v>
      </c>
      <c r="I2560" t="s">
        <v>7755</v>
      </c>
      <c r="J2560">
        <v>221037</v>
      </c>
      <c r="K2560" t="s">
        <v>7753</v>
      </c>
      <c r="L2560">
        <v>7623</v>
      </c>
      <c r="M2560">
        <v>2541</v>
      </c>
      <c r="N2560">
        <v>4250.0208499999999</v>
      </c>
      <c r="O2560">
        <v>3</v>
      </c>
      <c r="P2560">
        <v>1.61353797717434E-2</v>
      </c>
    </row>
    <row r="2561" spans="1:16" x14ac:dyDescent="0.2">
      <c r="A2561" t="s">
        <v>7756</v>
      </c>
      <c r="B2561">
        <v>0.50830915841306501</v>
      </c>
      <c r="C2561">
        <v>13.0938559357479</v>
      </c>
      <c r="D2561">
        <v>0.80500784265676595</v>
      </c>
      <c r="E2561">
        <v>0.44907681758874801</v>
      </c>
      <c r="F2561">
        <v>0.99916976934644897</v>
      </c>
      <c r="G2561">
        <v>-4.6361880119491303</v>
      </c>
      <c r="H2561" t="s">
        <v>7757</v>
      </c>
      <c r="I2561" t="s">
        <v>7758</v>
      </c>
      <c r="J2561">
        <v>4793</v>
      </c>
      <c r="K2561" t="s">
        <v>7756</v>
      </c>
      <c r="L2561">
        <v>1071</v>
      </c>
      <c r="M2561">
        <v>357</v>
      </c>
      <c r="N2561">
        <v>9230.6186500000003</v>
      </c>
      <c r="O2561">
        <v>2</v>
      </c>
      <c r="P2561">
        <v>0.10084033613445401</v>
      </c>
    </row>
    <row r="2562" spans="1:16" x14ac:dyDescent="0.2">
      <c r="A2562" t="s">
        <v>7759</v>
      </c>
      <c r="B2562">
        <v>0.10818836851194499</v>
      </c>
      <c r="C2562">
        <v>15.7101916426499</v>
      </c>
      <c r="D2562">
        <v>0.52976196895849503</v>
      </c>
      <c r="E2562">
        <v>0.61377000109005697</v>
      </c>
      <c r="F2562">
        <v>0.99916976934644897</v>
      </c>
      <c r="G2562">
        <v>-4.6723229275493399</v>
      </c>
      <c r="H2562" t="s">
        <v>7760</v>
      </c>
      <c r="I2562" t="s">
        <v>7761</v>
      </c>
      <c r="J2562">
        <v>7205</v>
      </c>
      <c r="K2562" t="s">
        <v>7759</v>
      </c>
      <c r="L2562">
        <v>1431</v>
      </c>
      <c r="M2562">
        <v>477</v>
      </c>
      <c r="N2562">
        <v>54705.648500000003</v>
      </c>
      <c r="O2562">
        <v>18</v>
      </c>
      <c r="P2562">
        <v>0.60901467505241103</v>
      </c>
    </row>
    <row r="2563" spans="1:16" x14ac:dyDescent="0.2">
      <c r="A2563" t="s">
        <v>7762</v>
      </c>
      <c r="B2563">
        <v>-0.18532945313546101</v>
      </c>
      <c r="C2563">
        <v>10.080365225505499</v>
      </c>
      <c r="D2563">
        <v>-0.77138941433133001</v>
      </c>
      <c r="E2563">
        <v>0.46741697230350499</v>
      </c>
      <c r="F2563">
        <v>0.99916976934644897</v>
      </c>
      <c r="G2563">
        <v>-4.6411914898687803</v>
      </c>
      <c r="H2563" t="s">
        <v>7763</v>
      </c>
      <c r="I2563" t="s">
        <v>7764</v>
      </c>
      <c r="J2563">
        <v>5784</v>
      </c>
      <c r="K2563" t="s">
        <v>7762</v>
      </c>
      <c r="L2563">
        <v>3564</v>
      </c>
      <c r="M2563">
        <v>1188</v>
      </c>
      <c r="N2563">
        <v>1041.5731699999999</v>
      </c>
      <c r="O2563">
        <v>2</v>
      </c>
      <c r="P2563">
        <v>3.4090909090909102E-2</v>
      </c>
    </row>
    <row r="2564" spans="1:16" x14ac:dyDescent="0.2">
      <c r="A2564" t="s">
        <v>7765</v>
      </c>
      <c r="B2564">
        <v>3.35091368561748E-2</v>
      </c>
      <c r="C2564">
        <v>17.104898525066002</v>
      </c>
      <c r="D2564">
        <v>0.170977010535204</v>
      </c>
      <c r="E2564">
        <v>0.86940886953192298</v>
      </c>
      <c r="F2564">
        <v>0.99916976934644897</v>
      </c>
      <c r="G2564">
        <v>-4.6991547047223499</v>
      </c>
      <c r="H2564" t="s">
        <v>7766</v>
      </c>
      <c r="I2564" t="s">
        <v>7767</v>
      </c>
      <c r="J2564">
        <v>22919</v>
      </c>
      <c r="K2564" t="s">
        <v>7765</v>
      </c>
      <c r="L2564">
        <v>807</v>
      </c>
      <c r="M2564">
        <v>269</v>
      </c>
      <c r="N2564">
        <v>138889.44500000001</v>
      </c>
      <c r="O2564">
        <v>21.5</v>
      </c>
      <c r="P2564">
        <v>0.92193308550185904</v>
      </c>
    </row>
    <row r="2565" spans="1:16" x14ac:dyDescent="0.2">
      <c r="A2565" t="s">
        <v>7768</v>
      </c>
      <c r="B2565">
        <v>0.18036120066178901</v>
      </c>
      <c r="C2565">
        <v>16.6792374390193</v>
      </c>
      <c r="D2565">
        <v>0.88468121794323196</v>
      </c>
      <c r="E2565">
        <v>0.40766529090272502</v>
      </c>
      <c r="F2565">
        <v>0.99916976934644897</v>
      </c>
      <c r="G2565">
        <v>-4.6237748504853897</v>
      </c>
      <c r="H2565" t="s">
        <v>7769</v>
      </c>
      <c r="I2565" t="s">
        <v>7770</v>
      </c>
      <c r="J2565">
        <v>1994</v>
      </c>
      <c r="K2565" t="s">
        <v>7768</v>
      </c>
      <c r="L2565">
        <v>981</v>
      </c>
      <c r="M2565">
        <v>327</v>
      </c>
      <c r="N2565">
        <v>105422.39449999999</v>
      </c>
      <c r="O2565">
        <v>16.5</v>
      </c>
      <c r="P2565">
        <v>0.70948012232415902</v>
      </c>
    </row>
    <row r="2566" spans="1:16" x14ac:dyDescent="0.2">
      <c r="A2566" t="s">
        <v>7771</v>
      </c>
      <c r="B2566">
        <v>-0.113731627960972</v>
      </c>
      <c r="C2566">
        <v>12.0731587491707</v>
      </c>
      <c r="D2566">
        <v>-0.51686593103909595</v>
      </c>
      <c r="E2566">
        <v>0.62225593332296603</v>
      </c>
      <c r="F2566">
        <v>0.99916976934644897</v>
      </c>
      <c r="G2566">
        <v>-4.6737177765568196</v>
      </c>
      <c r="H2566" t="s">
        <v>7772</v>
      </c>
      <c r="I2566" t="s">
        <v>7773</v>
      </c>
      <c r="J2566">
        <v>1998</v>
      </c>
      <c r="K2566" t="s">
        <v>7771</v>
      </c>
      <c r="L2566">
        <v>1782</v>
      </c>
      <c r="M2566">
        <v>594</v>
      </c>
      <c r="N2566">
        <v>4169.4914500000004</v>
      </c>
      <c r="O2566">
        <v>1</v>
      </c>
      <c r="P2566">
        <v>2.86195286195286E-2</v>
      </c>
    </row>
    <row r="2567" spans="1:16" x14ac:dyDescent="0.2">
      <c r="A2567" t="s">
        <v>7774</v>
      </c>
      <c r="B2567">
        <v>9.6737890492285303E-2</v>
      </c>
      <c r="C2567">
        <v>15.6759745257206</v>
      </c>
      <c r="D2567">
        <v>0.56625848681008495</v>
      </c>
      <c r="E2567">
        <v>0.59010337724203499</v>
      </c>
      <c r="F2567">
        <v>0.99916976934644897</v>
      </c>
      <c r="G2567">
        <v>-4.6682183685330401</v>
      </c>
      <c r="H2567" t="s">
        <v>7775</v>
      </c>
      <c r="I2567" t="s">
        <v>7776</v>
      </c>
      <c r="J2567">
        <v>50814</v>
      </c>
      <c r="K2567" t="s">
        <v>7774</v>
      </c>
      <c r="L2567">
        <v>1122</v>
      </c>
      <c r="M2567">
        <v>374</v>
      </c>
      <c r="N2567">
        <v>52140.633000000002</v>
      </c>
      <c r="O2567">
        <v>16</v>
      </c>
      <c r="P2567">
        <v>0.55213903743315496</v>
      </c>
    </row>
    <row r="2568" spans="1:16" x14ac:dyDescent="0.2">
      <c r="A2568" t="s">
        <v>7777</v>
      </c>
      <c r="B2568">
        <v>7.1394732842566802E-3</v>
      </c>
      <c r="C2568">
        <v>12.8874198447428</v>
      </c>
      <c r="D2568">
        <v>2.8090716004222201E-2</v>
      </c>
      <c r="E2568">
        <v>0.97842734387965902</v>
      </c>
      <c r="F2568">
        <v>0.99916976934644897</v>
      </c>
      <c r="G2568">
        <v>-4.7023076368431003</v>
      </c>
      <c r="H2568" t="s">
        <v>7778</v>
      </c>
      <c r="I2568" t="s">
        <v>7779</v>
      </c>
      <c r="J2568">
        <v>4665</v>
      </c>
      <c r="K2568" t="s">
        <v>7777</v>
      </c>
      <c r="L2568">
        <v>1578</v>
      </c>
      <c r="M2568">
        <v>526</v>
      </c>
      <c r="N2568">
        <v>6790.4976999999999</v>
      </c>
      <c r="O2568">
        <v>3</v>
      </c>
      <c r="P2568">
        <v>8.9353612167300395E-2</v>
      </c>
    </row>
    <row r="2569" spans="1:16" x14ac:dyDescent="0.2">
      <c r="A2569" t="s">
        <v>7780</v>
      </c>
      <c r="B2569">
        <v>0.33661391483502401</v>
      </c>
      <c r="C2569">
        <v>11.056313148528499</v>
      </c>
      <c r="D2569">
        <v>1.2382606660553399</v>
      </c>
      <c r="E2569">
        <v>0.25820524483631302</v>
      </c>
      <c r="F2569">
        <v>0.99916976934644897</v>
      </c>
      <c r="G2569">
        <v>-4.5615369924531501</v>
      </c>
      <c r="H2569" t="s">
        <v>7781</v>
      </c>
      <c r="I2569" t="s">
        <v>7782</v>
      </c>
      <c r="J2569">
        <v>4638</v>
      </c>
      <c r="K2569" t="s">
        <v>7780</v>
      </c>
      <c r="L2569">
        <v>5775</v>
      </c>
      <c r="M2569">
        <v>1925</v>
      </c>
      <c r="N2569">
        <v>2271.2217000000001</v>
      </c>
      <c r="O2569">
        <v>1</v>
      </c>
      <c r="P2569">
        <v>1.19480519480519E-2</v>
      </c>
    </row>
    <row r="2570" spans="1:16" x14ac:dyDescent="0.2">
      <c r="A2570" t="s">
        <v>7783</v>
      </c>
      <c r="B2570">
        <v>1.33948079183988E-3</v>
      </c>
      <c r="C2570">
        <v>14.212530124797899</v>
      </c>
      <c r="D2570">
        <v>7.3220483644341004E-3</v>
      </c>
      <c r="E2570">
        <v>0.99437613649617995</v>
      </c>
      <c r="F2570">
        <v>0.99916976934644897</v>
      </c>
      <c r="G2570">
        <v>-4.70238949051571</v>
      </c>
      <c r="H2570" t="s">
        <v>7784</v>
      </c>
      <c r="I2570" t="s">
        <v>7785</v>
      </c>
      <c r="J2570">
        <v>10454</v>
      </c>
      <c r="K2570" t="s">
        <v>7783</v>
      </c>
      <c r="L2570">
        <v>1515</v>
      </c>
      <c r="M2570">
        <v>505</v>
      </c>
      <c r="N2570">
        <v>18688.046999999999</v>
      </c>
      <c r="O2570">
        <v>8.5</v>
      </c>
      <c r="P2570">
        <v>0.30198019801980203</v>
      </c>
    </row>
    <row r="2571" spans="1:16" x14ac:dyDescent="0.2">
      <c r="A2571" t="s">
        <v>7786</v>
      </c>
      <c r="B2571">
        <v>-0.23466331851122199</v>
      </c>
      <c r="C2571">
        <v>11.882320924029999</v>
      </c>
      <c r="D2571">
        <v>-1.06002837439423</v>
      </c>
      <c r="E2571">
        <v>0.32669134249869802</v>
      </c>
      <c r="F2571">
        <v>0.99916976934644897</v>
      </c>
      <c r="G2571">
        <v>-4.5941184017406496</v>
      </c>
      <c r="H2571" t="s">
        <v>7787</v>
      </c>
      <c r="I2571" t="s">
        <v>7788</v>
      </c>
      <c r="J2571">
        <v>8925</v>
      </c>
      <c r="K2571" t="s">
        <v>7786</v>
      </c>
      <c r="L2571">
        <v>14586</v>
      </c>
      <c r="M2571">
        <v>4862</v>
      </c>
      <c r="N2571">
        <v>3737.9038</v>
      </c>
      <c r="O2571">
        <v>6</v>
      </c>
      <c r="P2571">
        <v>2.1287535993418299E-2</v>
      </c>
    </row>
    <row r="2572" spans="1:16" x14ac:dyDescent="0.2">
      <c r="A2572" t="s">
        <v>7789</v>
      </c>
      <c r="B2572">
        <v>0.120734261982957</v>
      </c>
      <c r="C2572">
        <v>16.956304267095401</v>
      </c>
      <c r="D2572">
        <v>0.75394265740337196</v>
      </c>
      <c r="E2572">
        <v>0.47713595874280601</v>
      </c>
      <c r="F2572">
        <v>0.99916976934644897</v>
      </c>
      <c r="G2572">
        <v>-4.6437295919782002</v>
      </c>
      <c r="H2572" t="s">
        <v>7790</v>
      </c>
      <c r="I2572" t="s">
        <v>7791</v>
      </c>
      <c r="J2572">
        <v>6510</v>
      </c>
      <c r="K2572" t="s">
        <v>7789</v>
      </c>
      <c r="L2572">
        <v>1626</v>
      </c>
      <c r="M2572">
        <v>542</v>
      </c>
      <c r="N2572">
        <v>128119.095</v>
      </c>
      <c r="O2572">
        <v>14</v>
      </c>
      <c r="P2572">
        <v>0.36346863468634699</v>
      </c>
    </row>
    <row r="2573" spans="1:16" x14ac:dyDescent="0.2">
      <c r="A2573" t="s">
        <v>7792</v>
      </c>
      <c r="B2573">
        <v>0.39177970673781998</v>
      </c>
      <c r="C2573">
        <v>13.727508802923699</v>
      </c>
      <c r="D2573">
        <v>0.78963501940026504</v>
      </c>
      <c r="E2573">
        <v>0.45739979287579802</v>
      </c>
      <c r="F2573">
        <v>0.99916976934644897</v>
      </c>
      <c r="G2573">
        <v>-4.6384940774661896</v>
      </c>
      <c r="H2573" t="s">
        <v>7793</v>
      </c>
      <c r="I2573" t="s">
        <v>7794</v>
      </c>
      <c r="J2573">
        <v>8079</v>
      </c>
      <c r="K2573" t="s">
        <v>7792</v>
      </c>
      <c r="L2573">
        <v>747</v>
      </c>
      <c r="M2573">
        <v>249</v>
      </c>
      <c r="N2573">
        <v>15279.638999999999</v>
      </c>
      <c r="O2573">
        <v>3</v>
      </c>
      <c r="P2573">
        <v>0.17269076305220901</v>
      </c>
    </row>
    <row r="2574" spans="1:16" x14ac:dyDescent="0.2">
      <c r="A2574" t="s">
        <v>7795</v>
      </c>
      <c r="B2574">
        <v>-0.110603063698976</v>
      </c>
      <c r="C2574">
        <v>15.2321289874029</v>
      </c>
      <c r="D2574">
        <v>-0.76453764700712001</v>
      </c>
      <c r="E2574">
        <v>0.47121752616898899</v>
      </c>
      <c r="F2574">
        <v>0.99916976934644897</v>
      </c>
      <c r="G2574">
        <v>-4.6421931263243099</v>
      </c>
      <c r="H2574" t="s">
        <v>7796</v>
      </c>
      <c r="I2574" t="s">
        <v>7797</v>
      </c>
      <c r="J2574">
        <v>10953</v>
      </c>
      <c r="K2574" t="s">
        <v>7795</v>
      </c>
      <c r="L2574">
        <v>930</v>
      </c>
      <c r="M2574">
        <v>310</v>
      </c>
      <c r="N2574">
        <v>37705.288999999997</v>
      </c>
      <c r="O2574">
        <v>19</v>
      </c>
      <c r="P2574">
        <v>0.73064516129032298</v>
      </c>
    </row>
    <row r="2575" spans="1:16" x14ac:dyDescent="0.2">
      <c r="A2575" t="s">
        <v>7798</v>
      </c>
      <c r="B2575">
        <v>0.60567978286637303</v>
      </c>
      <c r="C2575">
        <v>13.1557265041591</v>
      </c>
      <c r="D2575">
        <v>1.1530407550770101</v>
      </c>
      <c r="E2575">
        <v>0.289276334386392</v>
      </c>
      <c r="F2575">
        <v>0.99916976934644897</v>
      </c>
      <c r="G2575">
        <v>-4.5773572063892098</v>
      </c>
      <c r="H2575" t="s">
        <v>7799</v>
      </c>
      <c r="I2575" t="s">
        <v>7800</v>
      </c>
      <c r="J2575">
        <v>4087</v>
      </c>
      <c r="K2575" t="s">
        <v>7798</v>
      </c>
      <c r="L2575">
        <v>1404</v>
      </c>
      <c r="M2575">
        <v>468</v>
      </c>
      <c r="N2575">
        <v>9761.7095000000008</v>
      </c>
      <c r="O2575">
        <v>3</v>
      </c>
      <c r="P2575">
        <v>8.11965811965812E-2</v>
      </c>
    </row>
    <row r="2576" spans="1:16" x14ac:dyDescent="0.2">
      <c r="A2576" t="s">
        <v>7801</v>
      </c>
      <c r="B2576">
        <v>0.192968370618646</v>
      </c>
      <c r="C2576">
        <v>15.8195973032282</v>
      </c>
      <c r="D2576">
        <v>1.11217876315164</v>
      </c>
      <c r="E2576">
        <v>0.30525345371565199</v>
      </c>
      <c r="F2576">
        <v>0.99916976934644897</v>
      </c>
      <c r="G2576">
        <v>-4.5847936515696999</v>
      </c>
      <c r="H2576" t="s">
        <v>7802</v>
      </c>
      <c r="I2576" t="s">
        <v>7803</v>
      </c>
      <c r="J2576">
        <v>4086</v>
      </c>
      <c r="K2576" t="s">
        <v>7801</v>
      </c>
      <c r="L2576">
        <v>1398</v>
      </c>
      <c r="M2576">
        <v>466</v>
      </c>
      <c r="N2576">
        <v>57539.447</v>
      </c>
      <c r="O2576">
        <v>3</v>
      </c>
      <c r="P2576">
        <v>5.5793991416309002E-2</v>
      </c>
    </row>
    <row r="2577" spans="1:16" x14ac:dyDescent="0.2">
      <c r="A2577" t="s">
        <v>7804</v>
      </c>
      <c r="B2577">
        <v>0.63835341274139201</v>
      </c>
      <c r="C2577">
        <v>12.545572348817601</v>
      </c>
      <c r="D2577">
        <v>1.2804830561734499</v>
      </c>
      <c r="E2577">
        <v>0.24390090868463901</v>
      </c>
      <c r="F2577">
        <v>0.99916976934644897</v>
      </c>
      <c r="G2577">
        <v>-4.5535689561890296</v>
      </c>
      <c r="H2577" t="s">
        <v>7805</v>
      </c>
      <c r="I2577" t="s">
        <v>7806</v>
      </c>
      <c r="J2577">
        <v>6307</v>
      </c>
      <c r="K2577" t="s">
        <v>7804</v>
      </c>
      <c r="L2577">
        <v>882</v>
      </c>
      <c r="M2577">
        <v>294</v>
      </c>
      <c r="N2577">
        <v>7632.02</v>
      </c>
      <c r="O2577">
        <v>2</v>
      </c>
      <c r="P2577">
        <v>9.3537414965986401E-2</v>
      </c>
    </row>
    <row r="2578" spans="1:16" x14ac:dyDescent="0.2">
      <c r="A2578" t="s">
        <v>7807</v>
      </c>
      <c r="B2578">
        <v>2.32081164352138E-2</v>
      </c>
      <c r="C2578">
        <v>14.0737480280727</v>
      </c>
      <c r="D2578">
        <v>0.16754250802026999</v>
      </c>
      <c r="E2578">
        <v>0.87200372969630002</v>
      </c>
      <c r="F2578">
        <v>0.99916976934644897</v>
      </c>
      <c r="G2578">
        <v>-4.6992830966788004</v>
      </c>
      <c r="H2578" t="s">
        <v>7808</v>
      </c>
      <c r="I2578" t="s">
        <v>7809</v>
      </c>
      <c r="J2578">
        <v>6905</v>
      </c>
      <c r="K2578" t="s">
        <v>7807</v>
      </c>
      <c r="L2578">
        <v>1737</v>
      </c>
      <c r="M2578">
        <v>579</v>
      </c>
      <c r="N2578">
        <v>17100.835999999999</v>
      </c>
      <c r="O2578">
        <v>11</v>
      </c>
      <c r="P2578">
        <v>0.29360967184801401</v>
      </c>
    </row>
    <row r="2579" spans="1:16" x14ac:dyDescent="0.2">
      <c r="A2579" t="s">
        <v>7810</v>
      </c>
      <c r="B2579">
        <v>0.11191251815279001</v>
      </c>
      <c r="C2579">
        <v>13.3420598435871</v>
      </c>
      <c r="D2579">
        <v>0.67036922728364001</v>
      </c>
      <c r="E2579">
        <v>0.525569867775461</v>
      </c>
      <c r="F2579">
        <v>0.99916976934644897</v>
      </c>
      <c r="G2579">
        <v>-4.6552972450444203</v>
      </c>
      <c r="H2579" t="s">
        <v>7811</v>
      </c>
      <c r="I2579" t="s">
        <v>7812</v>
      </c>
      <c r="J2579">
        <v>6903</v>
      </c>
      <c r="K2579" t="s">
        <v>7810</v>
      </c>
      <c r="L2579">
        <v>1041</v>
      </c>
      <c r="M2579">
        <v>347</v>
      </c>
      <c r="N2579">
        <v>10788.502500000001</v>
      </c>
      <c r="O2579">
        <v>6</v>
      </c>
      <c r="P2579">
        <v>0.26801152737752199</v>
      </c>
    </row>
    <row r="2580" spans="1:16" x14ac:dyDescent="0.2">
      <c r="A2580" t="s">
        <v>7813</v>
      </c>
      <c r="B2580">
        <v>-3.2401271858683203E-2</v>
      </c>
      <c r="C2580">
        <v>14.9411030998704</v>
      </c>
      <c r="D2580">
        <v>-0.119528379842781</v>
      </c>
      <c r="E2580">
        <v>0.90844384069878203</v>
      </c>
      <c r="F2580">
        <v>0.99916976934644897</v>
      </c>
      <c r="G2580">
        <v>-4.7008083506061</v>
      </c>
      <c r="H2580" t="s">
        <v>7814</v>
      </c>
      <c r="I2580" t="s">
        <v>7815</v>
      </c>
      <c r="J2580">
        <v>7336</v>
      </c>
      <c r="K2580" t="s">
        <v>7813</v>
      </c>
      <c r="L2580">
        <v>463</v>
      </c>
      <c r="M2580">
        <v>154</v>
      </c>
      <c r="N2580">
        <v>29893.291499999999</v>
      </c>
      <c r="O2580">
        <v>4</v>
      </c>
      <c r="P2580">
        <v>0.30194805194805202</v>
      </c>
    </row>
    <row r="2581" spans="1:16" x14ac:dyDescent="0.2">
      <c r="A2581" t="s">
        <v>7816</v>
      </c>
      <c r="B2581">
        <v>-0.23341002478353101</v>
      </c>
      <c r="C2581">
        <v>13.4944907753745</v>
      </c>
      <c r="D2581">
        <v>-1.3060792536185599</v>
      </c>
      <c r="E2581">
        <v>0.235569159137312</v>
      </c>
      <c r="F2581">
        <v>0.99916976934644897</v>
      </c>
      <c r="G2581">
        <v>-4.5487039918907</v>
      </c>
      <c r="H2581" t="s">
        <v>7817</v>
      </c>
      <c r="I2581" t="s">
        <v>7818</v>
      </c>
      <c r="J2581">
        <v>6813</v>
      </c>
      <c r="K2581" t="s">
        <v>7816</v>
      </c>
      <c r="L2581">
        <v>1815</v>
      </c>
      <c r="M2581">
        <v>605</v>
      </c>
      <c r="N2581">
        <v>11342.397499999999</v>
      </c>
      <c r="O2581">
        <v>13</v>
      </c>
      <c r="P2581">
        <v>0.35537190082644599</v>
      </c>
    </row>
    <row r="2582" spans="1:16" x14ac:dyDescent="0.2">
      <c r="A2582" t="s">
        <v>7819</v>
      </c>
      <c r="B2582">
        <v>0.16271287005315399</v>
      </c>
      <c r="C2582">
        <v>14.0543085390477</v>
      </c>
      <c r="D2582">
        <v>0.65188252738702801</v>
      </c>
      <c r="E2582">
        <v>0.53669597311269401</v>
      </c>
      <c r="F2582">
        <v>0.99916976934644897</v>
      </c>
      <c r="G2582">
        <v>-4.6577171218222801</v>
      </c>
      <c r="H2582" t="s">
        <v>7820</v>
      </c>
      <c r="I2582" t="s">
        <v>7821</v>
      </c>
      <c r="J2582">
        <v>9341</v>
      </c>
      <c r="K2582" t="s">
        <v>7819</v>
      </c>
      <c r="L2582">
        <v>303</v>
      </c>
      <c r="M2582">
        <v>101</v>
      </c>
      <c r="N2582">
        <v>17117.867999999999</v>
      </c>
      <c r="O2582">
        <v>3.5</v>
      </c>
      <c r="P2582">
        <v>0.56435643564356397</v>
      </c>
    </row>
    <row r="2583" spans="1:16" x14ac:dyDescent="0.2">
      <c r="A2583" t="s">
        <v>7822</v>
      </c>
      <c r="B2583">
        <v>-6.6065007891275201E-2</v>
      </c>
      <c r="C2583">
        <v>16.2837625572602</v>
      </c>
      <c r="D2583">
        <v>-0.41733467964404702</v>
      </c>
      <c r="E2583">
        <v>0.68978627355830502</v>
      </c>
      <c r="F2583">
        <v>0.99916976934644897</v>
      </c>
      <c r="G2583">
        <v>-4.6834647069040498</v>
      </c>
      <c r="H2583" t="s">
        <v>7823</v>
      </c>
      <c r="I2583" t="s">
        <v>7824</v>
      </c>
      <c r="J2583">
        <v>4738</v>
      </c>
      <c r="K2583" t="s">
        <v>7822</v>
      </c>
      <c r="L2583">
        <v>246</v>
      </c>
      <c r="M2583">
        <v>82</v>
      </c>
      <c r="N2583">
        <v>82109.307000000001</v>
      </c>
      <c r="O2583">
        <v>4</v>
      </c>
      <c r="P2583">
        <v>0.57317073170731703</v>
      </c>
    </row>
    <row r="2584" spans="1:16" x14ac:dyDescent="0.2">
      <c r="A2584" t="s">
        <v>7825</v>
      </c>
      <c r="B2584">
        <v>2.70700468445817E-2</v>
      </c>
      <c r="C2584">
        <v>14.4296889472622</v>
      </c>
      <c r="D2584">
        <v>0.13755879928479001</v>
      </c>
      <c r="E2584">
        <v>0.89472635189941296</v>
      </c>
      <c r="F2584">
        <v>0.99916976934644897</v>
      </c>
      <c r="G2584">
        <v>-4.7002947599982399</v>
      </c>
      <c r="H2584" t="s">
        <v>7826</v>
      </c>
      <c r="I2584" t="s">
        <v>7827</v>
      </c>
      <c r="J2584">
        <v>537</v>
      </c>
      <c r="K2584" t="s">
        <v>7825</v>
      </c>
      <c r="L2584">
        <v>1413</v>
      </c>
      <c r="M2584">
        <v>471</v>
      </c>
      <c r="N2584">
        <v>22535.250499999998</v>
      </c>
      <c r="O2584">
        <v>8</v>
      </c>
      <c r="P2584">
        <v>0.20382165605095501</v>
      </c>
    </row>
    <row r="2585" spans="1:16" x14ac:dyDescent="0.2">
      <c r="A2585" t="s">
        <v>7828</v>
      </c>
      <c r="B2585">
        <v>-0.32830102939232497</v>
      </c>
      <c r="C2585">
        <v>17.422791610870899</v>
      </c>
      <c r="D2585">
        <v>-2.0992114962320598</v>
      </c>
      <c r="E2585">
        <v>7.6729831613151903E-2</v>
      </c>
      <c r="F2585">
        <v>0.99916976934644897</v>
      </c>
      <c r="G2585">
        <v>-4.3973030417057801</v>
      </c>
      <c r="H2585" t="s">
        <v>7829</v>
      </c>
      <c r="I2585" t="s">
        <v>7830</v>
      </c>
      <c r="J2585">
        <v>9230</v>
      </c>
      <c r="K2585" t="s">
        <v>7828</v>
      </c>
      <c r="L2585">
        <v>657</v>
      </c>
      <c r="M2585">
        <v>219</v>
      </c>
      <c r="N2585">
        <v>176539.91500000001</v>
      </c>
      <c r="O2585">
        <v>15</v>
      </c>
      <c r="P2585">
        <v>0.74429223744292194</v>
      </c>
    </row>
    <row r="2586" spans="1:16" x14ac:dyDescent="0.2">
      <c r="A2586" t="s">
        <v>7831</v>
      </c>
      <c r="B2586">
        <v>2.0982454459145899E-2</v>
      </c>
      <c r="C2586">
        <v>11.9682510331884</v>
      </c>
      <c r="D2586">
        <v>0.10823655977496</v>
      </c>
      <c r="E2586">
        <v>0.91705228150948803</v>
      </c>
      <c r="F2586">
        <v>0.99916976934644897</v>
      </c>
      <c r="G2586">
        <v>-4.7010935922868304</v>
      </c>
      <c r="H2586" t="s">
        <v>7832</v>
      </c>
      <c r="I2586" t="s">
        <v>7833</v>
      </c>
      <c r="J2586">
        <v>2146</v>
      </c>
      <c r="K2586" t="s">
        <v>7831</v>
      </c>
      <c r="L2586">
        <v>2256</v>
      </c>
      <c r="M2586">
        <v>752</v>
      </c>
      <c r="N2586">
        <v>4040.1828999999998</v>
      </c>
      <c r="O2586">
        <v>2.5</v>
      </c>
      <c r="P2586">
        <v>4.8537234042553203E-2</v>
      </c>
    </row>
    <row r="2587" spans="1:16" x14ac:dyDescent="0.2">
      <c r="A2587" t="s">
        <v>7834</v>
      </c>
      <c r="B2587">
        <v>5.4575527777782198E-2</v>
      </c>
      <c r="C2587">
        <v>16.158219143453401</v>
      </c>
      <c r="D2587">
        <v>0.252978784140244</v>
      </c>
      <c r="E2587">
        <v>0.80804832684826</v>
      </c>
      <c r="F2587">
        <v>0.99916976934644897</v>
      </c>
      <c r="G2587">
        <v>-4.69533444381549</v>
      </c>
      <c r="H2587" t="s">
        <v>7835</v>
      </c>
      <c r="I2587" t="s">
        <v>7836</v>
      </c>
      <c r="J2587">
        <v>7791</v>
      </c>
      <c r="K2587" t="s">
        <v>7834</v>
      </c>
      <c r="L2587">
        <v>1719</v>
      </c>
      <c r="M2587">
        <v>573</v>
      </c>
      <c r="N2587">
        <v>73147.17</v>
      </c>
      <c r="O2587">
        <v>27.5</v>
      </c>
      <c r="P2587">
        <v>0.85689354275741703</v>
      </c>
    </row>
    <row r="2588" spans="1:16" x14ac:dyDescent="0.2">
      <c r="A2588" t="s">
        <v>7837</v>
      </c>
      <c r="B2588">
        <v>-0.11553824671493</v>
      </c>
      <c r="C2588">
        <v>11.5822499996865</v>
      </c>
      <c r="D2588">
        <v>-0.34773611849621899</v>
      </c>
      <c r="E2588">
        <v>0.73895617485816201</v>
      </c>
      <c r="F2588">
        <v>0.99916976934644897</v>
      </c>
      <c r="G2588">
        <v>-4.6891572906856203</v>
      </c>
      <c r="H2588" t="s">
        <v>7838</v>
      </c>
      <c r="I2588" t="s">
        <v>7839</v>
      </c>
      <c r="J2588">
        <v>2110</v>
      </c>
      <c r="K2588" t="s">
        <v>7837</v>
      </c>
      <c r="L2588">
        <v>1857</v>
      </c>
      <c r="M2588">
        <v>619</v>
      </c>
      <c r="N2588">
        <v>3677.0344</v>
      </c>
      <c r="O2588">
        <v>1</v>
      </c>
      <c r="P2588">
        <v>3.3925686591276302E-2</v>
      </c>
    </row>
    <row r="2589" spans="1:16" x14ac:dyDescent="0.2">
      <c r="A2589" t="s">
        <v>7840</v>
      </c>
      <c r="B2589">
        <v>0.147716593045292</v>
      </c>
      <c r="C2589">
        <v>16.310580360099099</v>
      </c>
      <c r="D2589">
        <v>0.55905660657357203</v>
      </c>
      <c r="E2589">
        <v>0.59473204919242795</v>
      </c>
      <c r="F2589">
        <v>0.99916976934644897</v>
      </c>
      <c r="G2589">
        <v>-4.6690464622930001</v>
      </c>
      <c r="H2589" t="s">
        <v>7841</v>
      </c>
      <c r="I2589" t="s">
        <v>7842</v>
      </c>
      <c r="J2589">
        <v>989</v>
      </c>
      <c r="K2589" t="s">
        <v>7840</v>
      </c>
      <c r="L2589">
        <v>1314</v>
      </c>
      <c r="M2589">
        <v>438</v>
      </c>
      <c r="N2589">
        <v>85209.331999999995</v>
      </c>
      <c r="O2589">
        <v>31.5</v>
      </c>
      <c r="P2589">
        <v>0.81050228310502304</v>
      </c>
    </row>
    <row r="2590" spans="1:16" x14ac:dyDescent="0.2">
      <c r="A2590" t="s">
        <v>7843</v>
      </c>
      <c r="B2590">
        <v>0.34257644148161098</v>
      </c>
      <c r="C2590">
        <v>16.377077887217499</v>
      </c>
      <c r="D2590">
        <v>1.63231636141667</v>
      </c>
      <c r="E2590">
        <v>0.14962409495663001</v>
      </c>
      <c r="F2590">
        <v>0.99916976934644897</v>
      </c>
      <c r="G2590">
        <v>-4.4855377396143297</v>
      </c>
      <c r="H2590" t="s">
        <v>7844</v>
      </c>
      <c r="I2590" t="s">
        <v>7845</v>
      </c>
      <c r="J2590">
        <v>11047</v>
      </c>
      <c r="K2590" t="s">
        <v>7843</v>
      </c>
      <c r="L2590">
        <v>1224</v>
      </c>
      <c r="M2590">
        <v>408</v>
      </c>
      <c r="N2590">
        <v>82262.214999999997</v>
      </c>
      <c r="O2590">
        <v>11.5</v>
      </c>
      <c r="P2590">
        <v>0.33333333333333298</v>
      </c>
    </row>
    <row r="2591" spans="1:16" x14ac:dyDescent="0.2">
      <c r="A2591" t="s">
        <v>7846</v>
      </c>
      <c r="B2591">
        <v>9.26969167394667E-2</v>
      </c>
      <c r="C2591">
        <v>14.3664847242643</v>
      </c>
      <c r="D2591">
        <v>0.39002655127769897</v>
      </c>
      <c r="E2591">
        <v>0.70890204509854504</v>
      </c>
      <c r="F2591">
        <v>0.99916976934644897</v>
      </c>
      <c r="G2591">
        <v>-4.6858118044615704</v>
      </c>
      <c r="H2591" t="s">
        <v>7847</v>
      </c>
      <c r="I2591" t="s">
        <v>7848</v>
      </c>
      <c r="J2591">
        <v>8030</v>
      </c>
      <c r="K2591" t="s">
        <v>7846</v>
      </c>
      <c r="L2591">
        <v>1425</v>
      </c>
      <c r="M2591">
        <v>475</v>
      </c>
      <c r="N2591">
        <v>19296.724999999999</v>
      </c>
      <c r="O2591">
        <v>9</v>
      </c>
      <c r="P2591">
        <v>0.3</v>
      </c>
    </row>
    <row r="2592" spans="1:16" x14ac:dyDescent="0.2">
      <c r="A2592" t="s">
        <v>7849</v>
      </c>
      <c r="B2592">
        <v>-1.76097742982755E-2</v>
      </c>
      <c r="C2592">
        <v>17.053668177961899</v>
      </c>
      <c r="D2592">
        <v>-0.12752694764792799</v>
      </c>
      <c r="E2592">
        <v>0.90235405414557301</v>
      </c>
      <c r="F2592">
        <v>0.99916976934644897</v>
      </c>
      <c r="G2592">
        <v>-4.7005893242480097</v>
      </c>
      <c r="H2592" t="s">
        <v>7850</v>
      </c>
      <c r="I2592" t="s">
        <v>7851</v>
      </c>
      <c r="J2592">
        <v>6675</v>
      </c>
      <c r="K2592" t="s">
        <v>7849</v>
      </c>
      <c r="L2592">
        <v>1569</v>
      </c>
      <c r="M2592">
        <v>523</v>
      </c>
      <c r="N2592">
        <v>133191.29</v>
      </c>
      <c r="O2592">
        <v>28</v>
      </c>
      <c r="P2592">
        <v>0.59655831739961795</v>
      </c>
    </row>
    <row r="2593" spans="1:16" x14ac:dyDescent="0.2">
      <c r="A2593" t="s">
        <v>7852</v>
      </c>
      <c r="B2593">
        <v>0.104738885588638</v>
      </c>
      <c r="C2593">
        <v>13.0399640387372</v>
      </c>
      <c r="D2593">
        <v>0.58266373450336495</v>
      </c>
      <c r="E2593">
        <v>0.57963717474193699</v>
      </c>
      <c r="F2593">
        <v>0.99916976934644897</v>
      </c>
      <c r="G2593">
        <v>-4.66629931652046</v>
      </c>
      <c r="H2593" t="s">
        <v>7853</v>
      </c>
      <c r="I2593" t="s">
        <v>7854</v>
      </c>
      <c r="J2593">
        <v>5134</v>
      </c>
      <c r="K2593" t="s">
        <v>7852</v>
      </c>
      <c r="L2593">
        <v>1035</v>
      </c>
      <c r="M2593">
        <v>345</v>
      </c>
      <c r="N2593">
        <v>8204.2605000000003</v>
      </c>
      <c r="O2593">
        <v>3</v>
      </c>
      <c r="P2593">
        <v>7.8260869565217397E-2</v>
      </c>
    </row>
    <row r="2594" spans="1:16" x14ac:dyDescent="0.2">
      <c r="A2594" t="s">
        <v>7855</v>
      </c>
      <c r="B2594">
        <v>7.6326175789665399E-2</v>
      </c>
      <c r="C2594">
        <v>12.3923894250324</v>
      </c>
      <c r="D2594">
        <v>0.475346854663943</v>
      </c>
      <c r="E2594">
        <v>0.64999860964988798</v>
      </c>
      <c r="F2594">
        <v>0.99916976934644897</v>
      </c>
      <c r="G2594">
        <v>-4.6780062162529896</v>
      </c>
      <c r="H2594" t="s">
        <v>7856</v>
      </c>
      <c r="I2594" t="s">
        <v>7857</v>
      </c>
      <c r="J2594">
        <v>2131</v>
      </c>
      <c r="K2594" t="s">
        <v>7855</v>
      </c>
      <c r="L2594">
        <v>2241</v>
      </c>
      <c r="M2594">
        <v>747</v>
      </c>
      <c r="N2594">
        <v>5164.884</v>
      </c>
      <c r="O2594">
        <v>2</v>
      </c>
      <c r="P2594">
        <v>4.1499330655957199E-2</v>
      </c>
    </row>
    <row r="2595" spans="1:16" x14ac:dyDescent="0.2">
      <c r="A2595" t="s">
        <v>7858</v>
      </c>
      <c r="B2595">
        <v>4.2567724631325597E-2</v>
      </c>
      <c r="C2595">
        <v>16.095725984680001</v>
      </c>
      <c r="D2595">
        <v>0.32440717618781501</v>
      </c>
      <c r="E2595">
        <v>0.755754238194282</v>
      </c>
      <c r="F2595">
        <v>0.99916976934644897</v>
      </c>
      <c r="G2595">
        <v>-4.6908493651056604</v>
      </c>
      <c r="H2595" t="s">
        <v>7859</v>
      </c>
      <c r="I2595" t="s">
        <v>7860</v>
      </c>
      <c r="J2595">
        <v>5711</v>
      </c>
      <c r="K2595" t="s">
        <v>7858</v>
      </c>
      <c r="L2595">
        <v>1515</v>
      </c>
      <c r="M2595">
        <v>505</v>
      </c>
      <c r="N2595">
        <v>70581.460000000006</v>
      </c>
      <c r="O2595">
        <v>26.5</v>
      </c>
      <c r="P2595">
        <v>0.64752475247524799</v>
      </c>
    </row>
    <row r="2596" spans="1:16" x14ac:dyDescent="0.2">
      <c r="A2596" t="s">
        <v>7861</v>
      </c>
      <c r="B2596">
        <v>0.49604210700925599</v>
      </c>
      <c r="C2596">
        <v>12.196687501386499</v>
      </c>
      <c r="D2596">
        <v>0.96916701318546505</v>
      </c>
      <c r="E2596">
        <v>0.36691664431322402</v>
      </c>
      <c r="F2596">
        <v>0.99916976934644897</v>
      </c>
      <c r="G2596">
        <v>-4.6098467443872497</v>
      </c>
      <c r="H2596" t="s">
        <v>7862</v>
      </c>
      <c r="I2596" t="s">
        <v>7863</v>
      </c>
      <c r="J2596">
        <v>5585</v>
      </c>
      <c r="K2596" t="s">
        <v>7861</v>
      </c>
      <c r="L2596">
        <v>2847</v>
      </c>
      <c r="M2596">
        <v>949</v>
      </c>
      <c r="N2596">
        <v>5539.4845999999998</v>
      </c>
      <c r="O2596">
        <v>2</v>
      </c>
      <c r="P2596">
        <v>3.3719704952581697E-2</v>
      </c>
    </row>
    <row r="2597" spans="1:16" x14ac:dyDescent="0.2">
      <c r="A2597" t="s">
        <v>7864</v>
      </c>
      <c r="B2597">
        <v>7.7526010197459495E-4</v>
      </c>
      <c r="C2597">
        <v>14.7012240495383</v>
      </c>
      <c r="D2597">
        <v>4.8143224545942904E-3</v>
      </c>
      <c r="E2597">
        <v>0.99630223001413498</v>
      </c>
      <c r="F2597">
        <v>0.99919951021773801</v>
      </c>
      <c r="G2597">
        <v>-4.7023928780565702</v>
      </c>
      <c r="H2597" t="s">
        <v>7865</v>
      </c>
      <c r="I2597" t="s">
        <v>7866</v>
      </c>
      <c r="J2597">
        <v>5586</v>
      </c>
      <c r="K2597" t="s">
        <v>7864</v>
      </c>
      <c r="L2597">
        <v>2955</v>
      </c>
      <c r="M2597">
        <v>985</v>
      </c>
      <c r="N2597">
        <v>28547.605500000001</v>
      </c>
      <c r="O2597">
        <v>9</v>
      </c>
      <c r="P2597">
        <v>0.14263959390862899</v>
      </c>
    </row>
    <row r="2598" spans="1:16" x14ac:dyDescent="0.2">
      <c r="A2598" t="s">
        <v>7867</v>
      </c>
      <c r="B2598">
        <v>3.37904248818717E-2</v>
      </c>
      <c r="C2598">
        <v>12.1867665758213</v>
      </c>
      <c r="D2598">
        <v>0.18093294121474501</v>
      </c>
      <c r="E2598">
        <v>0.86189689217687104</v>
      </c>
      <c r="F2598">
        <v>0.99916976934644897</v>
      </c>
      <c r="G2598">
        <v>-4.6987680485057002</v>
      </c>
      <c r="H2598" t="s">
        <v>7868</v>
      </c>
      <c r="I2598" t="s">
        <v>7869</v>
      </c>
      <c r="J2598">
        <v>1407</v>
      </c>
      <c r="K2598" t="s">
        <v>7867</v>
      </c>
      <c r="L2598">
        <v>1761</v>
      </c>
      <c r="M2598">
        <v>587</v>
      </c>
      <c r="N2598">
        <v>4865.6028500000002</v>
      </c>
      <c r="O2598">
        <v>2</v>
      </c>
      <c r="P2598">
        <v>5.4514480408858597E-2</v>
      </c>
    </row>
    <row r="2599" spans="1:16" x14ac:dyDescent="0.2">
      <c r="A2599" t="s">
        <v>7870</v>
      </c>
      <c r="B2599">
        <v>3.8931386166259699E-2</v>
      </c>
      <c r="C2599">
        <v>14.3626746579806</v>
      </c>
      <c r="D2599">
        <v>0.23693266494215101</v>
      </c>
      <c r="E2599">
        <v>0.81995578463289598</v>
      </c>
      <c r="F2599">
        <v>0.99916976934644897</v>
      </c>
      <c r="G2599">
        <v>-4.6961951061430902</v>
      </c>
      <c r="H2599" t="s">
        <v>7871</v>
      </c>
      <c r="I2599" t="s">
        <v>7872</v>
      </c>
      <c r="J2599">
        <v>1466</v>
      </c>
      <c r="K2599" t="s">
        <v>7870</v>
      </c>
      <c r="L2599">
        <v>732</v>
      </c>
      <c r="M2599">
        <v>244</v>
      </c>
      <c r="N2599">
        <v>21024.018499999998</v>
      </c>
      <c r="O2599">
        <v>6</v>
      </c>
      <c r="P2599">
        <v>0.37704918032786899</v>
      </c>
    </row>
    <row r="2600" spans="1:16" x14ac:dyDescent="0.2">
      <c r="A2600" t="s">
        <v>7873</v>
      </c>
      <c r="B2600">
        <v>-1.4872533977161599E-3</v>
      </c>
      <c r="C2600">
        <v>16.4886063019147</v>
      </c>
      <c r="D2600">
        <v>-1.1144610037279901E-2</v>
      </c>
      <c r="E2600">
        <v>0.991440248348046</v>
      </c>
      <c r="F2600">
        <v>0.99916976934644897</v>
      </c>
      <c r="G2600">
        <v>-4.7023816335945501</v>
      </c>
      <c r="H2600" t="s">
        <v>7874</v>
      </c>
      <c r="I2600" t="s">
        <v>7875</v>
      </c>
      <c r="J2600">
        <v>1642</v>
      </c>
      <c r="K2600" t="s">
        <v>7873</v>
      </c>
      <c r="L2600">
        <v>3423</v>
      </c>
      <c r="M2600">
        <v>1141</v>
      </c>
      <c r="N2600">
        <v>90017.507500000007</v>
      </c>
      <c r="O2600">
        <v>62</v>
      </c>
      <c r="P2600">
        <v>0.56573181419807195</v>
      </c>
    </row>
    <row r="2601" spans="1:16" x14ac:dyDescent="0.2">
      <c r="A2601" t="s">
        <v>7876</v>
      </c>
      <c r="B2601">
        <v>-0.19986023991513399</v>
      </c>
      <c r="C2601">
        <v>12.0959304422519</v>
      </c>
      <c r="D2601">
        <v>-1.0142618933541401</v>
      </c>
      <c r="E2601">
        <v>0.346491121655229</v>
      </c>
      <c r="F2601">
        <v>0.99916976934644897</v>
      </c>
      <c r="G2601">
        <v>-4.6021292801035703</v>
      </c>
      <c r="H2601" t="s">
        <v>7877</v>
      </c>
      <c r="I2601" t="s">
        <v>7878</v>
      </c>
      <c r="J2601">
        <v>6617</v>
      </c>
      <c r="K2601" t="s">
        <v>7876</v>
      </c>
      <c r="L2601">
        <v>1107</v>
      </c>
      <c r="M2601">
        <v>369</v>
      </c>
      <c r="N2601">
        <v>4251.3861500000003</v>
      </c>
      <c r="O2601">
        <v>4</v>
      </c>
      <c r="P2601">
        <v>0.163956639566396</v>
      </c>
    </row>
    <row r="2602" spans="1:16" x14ac:dyDescent="0.2">
      <c r="A2602" t="s">
        <v>7879</v>
      </c>
      <c r="B2602">
        <v>-0.1220426897641</v>
      </c>
      <c r="C2602">
        <v>15.0741009645084</v>
      </c>
      <c r="D2602">
        <v>-0.84253416245330603</v>
      </c>
      <c r="E2602">
        <v>0.42921107492635102</v>
      </c>
      <c r="F2602">
        <v>0.99916976934644897</v>
      </c>
      <c r="G2602">
        <v>-4.6304350782073804</v>
      </c>
      <c r="H2602" t="s">
        <v>7880</v>
      </c>
      <c r="I2602" t="s">
        <v>7881</v>
      </c>
      <c r="J2602">
        <v>5529</v>
      </c>
      <c r="K2602" t="s">
        <v>7879</v>
      </c>
      <c r="L2602">
        <v>1404</v>
      </c>
      <c r="M2602">
        <v>468</v>
      </c>
      <c r="N2602">
        <v>33466.94</v>
      </c>
      <c r="O2602">
        <v>15</v>
      </c>
      <c r="P2602">
        <v>0.37820512820512803</v>
      </c>
    </row>
    <row r="2603" spans="1:16" x14ac:dyDescent="0.2">
      <c r="A2603" t="s">
        <v>7882</v>
      </c>
      <c r="B2603">
        <v>-0.32467406916590802</v>
      </c>
      <c r="C2603">
        <v>14.2766076598949</v>
      </c>
      <c r="D2603">
        <v>-1.4179394082388901</v>
      </c>
      <c r="E2603">
        <v>0.20203666007452001</v>
      </c>
      <c r="F2603">
        <v>0.99916976934644897</v>
      </c>
      <c r="G2603">
        <v>-4.5272094307863604</v>
      </c>
      <c r="H2603" t="s">
        <v>7883</v>
      </c>
      <c r="I2603" t="s">
        <v>7884</v>
      </c>
      <c r="J2603">
        <v>1432</v>
      </c>
      <c r="K2603" t="s">
        <v>7882</v>
      </c>
      <c r="L2603">
        <v>1083</v>
      </c>
      <c r="M2603">
        <v>361</v>
      </c>
      <c r="N2603">
        <v>20846.749500000002</v>
      </c>
      <c r="O2603">
        <v>9</v>
      </c>
      <c r="P2603">
        <v>0.31024930747922402</v>
      </c>
    </row>
    <row r="2604" spans="1:16" x14ac:dyDescent="0.2">
      <c r="A2604" t="s">
        <v>7885</v>
      </c>
      <c r="B2604">
        <v>0.36534090142722098</v>
      </c>
      <c r="C2604">
        <v>13.228296031713199</v>
      </c>
      <c r="D2604">
        <v>1.3347331822506801</v>
      </c>
      <c r="E2604">
        <v>0.22653943564461099</v>
      </c>
      <c r="F2604">
        <v>0.99916976934644897</v>
      </c>
      <c r="G2604">
        <v>-4.5432309111285996</v>
      </c>
      <c r="H2604" t="s">
        <v>7886</v>
      </c>
      <c r="I2604" t="s">
        <v>7887</v>
      </c>
      <c r="J2604">
        <v>6150</v>
      </c>
      <c r="K2604" t="s">
        <v>7885</v>
      </c>
      <c r="L2604">
        <v>576</v>
      </c>
      <c r="M2604">
        <v>192</v>
      </c>
      <c r="N2604">
        <v>10123.251</v>
      </c>
      <c r="O2604">
        <v>2</v>
      </c>
      <c r="P2604">
        <v>0.19270833333333301</v>
      </c>
    </row>
    <row r="2605" spans="1:16" x14ac:dyDescent="0.2">
      <c r="A2605" t="s">
        <v>7888</v>
      </c>
      <c r="B2605">
        <v>0.15902501167704</v>
      </c>
      <c r="C2605">
        <v>15.39302582549</v>
      </c>
      <c r="D2605">
        <v>0.86389745121497796</v>
      </c>
      <c r="E2605">
        <v>0.418188634959411</v>
      </c>
      <c r="F2605">
        <v>0.99916976934644897</v>
      </c>
      <c r="G2605">
        <v>-4.6270846374034802</v>
      </c>
      <c r="H2605" t="s">
        <v>7889</v>
      </c>
      <c r="I2605" t="s">
        <v>7890</v>
      </c>
      <c r="J2605">
        <v>11140</v>
      </c>
      <c r="K2605" t="s">
        <v>7888</v>
      </c>
      <c r="L2605">
        <v>1137</v>
      </c>
      <c r="M2605">
        <v>379</v>
      </c>
      <c r="N2605">
        <v>42669.256000000001</v>
      </c>
      <c r="O2605">
        <v>20</v>
      </c>
      <c r="P2605">
        <v>0.59630606860158297</v>
      </c>
    </row>
    <row r="2606" spans="1:16" x14ac:dyDescent="0.2">
      <c r="A2606" t="s">
        <v>7891</v>
      </c>
      <c r="B2606">
        <v>0.10606166763270899</v>
      </c>
      <c r="C2606">
        <v>16.090886540780399</v>
      </c>
      <c r="D2606">
        <v>0.32306095023474501</v>
      </c>
      <c r="E2606">
        <v>0.75672809691117704</v>
      </c>
      <c r="F2606">
        <v>0.99916976934644897</v>
      </c>
      <c r="G2606">
        <v>-4.69094363570031</v>
      </c>
      <c r="H2606" t="s">
        <v>7892</v>
      </c>
      <c r="I2606" t="s">
        <v>7893</v>
      </c>
      <c r="J2606">
        <v>1808</v>
      </c>
      <c r="K2606" t="s">
        <v>7891</v>
      </c>
      <c r="L2606">
        <v>2034</v>
      </c>
      <c r="M2606">
        <v>678</v>
      </c>
      <c r="N2606">
        <v>68407.888500000001</v>
      </c>
      <c r="O2606">
        <v>30</v>
      </c>
      <c r="P2606">
        <v>0.65265486725663702</v>
      </c>
    </row>
    <row r="2607" spans="1:16" x14ac:dyDescent="0.2">
      <c r="A2607" t="s">
        <v>7894</v>
      </c>
      <c r="B2607">
        <v>-3.4235539170561297E-2</v>
      </c>
      <c r="C2607">
        <v>13.422347889803699</v>
      </c>
      <c r="D2607">
        <v>-0.14137403761754999</v>
      </c>
      <c r="E2607">
        <v>0.89182856848185799</v>
      </c>
      <c r="F2607">
        <v>0.99916976934644897</v>
      </c>
      <c r="G2607">
        <v>-4.7001769421411401</v>
      </c>
      <c r="H2607" t="s">
        <v>7895</v>
      </c>
      <c r="I2607" t="s">
        <v>7896</v>
      </c>
      <c r="J2607">
        <v>11066</v>
      </c>
      <c r="K2607" t="s">
        <v>7894</v>
      </c>
      <c r="L2607">
        <v>756</v>
      </c>
      <c r="M2607">
        <v>252</v>
      </c>
      <c r="N2607">
        <v>11705.32</v>
      </c>
      <c r="O2607">
        <v>1</v>
      </c>
      <c r="P2607">
        <v>5.5555555555555601E-2</v>
      </c>
    </row>
    <row r="2608" spans="1:16" x14ac:dyDescent="0.2">
      <c r="A2608" t="s">
        <v>7897</v>
      </c>
      <c r="B2608">
        <v>-6.9488029561522793E-2</v>
      </c>
      <c r="C2608">
        <v>14.3065686018634</v>
      </c>
      <c r="D2608">
        <v>-0.24506098122056599</v>
      </c>
      <c r="E2608">
        <v>0.81391726412196896</v>
      </c>
      <c r="F2608">
        <v>0.99916976934644897</v>
      </c>
      <c r="G2608">
        <v>-4.6957659438318</v>
      </c>
      <c r="H2608" t="s">
        <v>7898</v>
      </c>
      <c r="I2608" t="s">
        <v>7899</v>
      </c>
      <c r="J2608">
        <v>6856</v>
      </c>
      <c r="K2608" t="s">
        <v>7897</v>
      </c>
      <c r="L2608">
        <v>858</v>
      </c>
      <c r="M2608">
        <v>286</v>
      </c>
      <c r="N2608">
        <v>21407.065999999999</v>
      </c>
      <c r="O2608">
        <v>2</v>
      </c>
      <c r="P2608">
        <v>0.125874125874126</v>
      </c>
    </row>
    <row r="2609" spans="1:16" x14ac:dyDescent="0.2">
      <c r="A2609" t="s">
        <v>7900</v>
      </c>
      <c r="B2609">
        <v>0.18762683526284701</v>
      </c>
      <c r="C2609">
        <v>16.7582381953696</v>
      </c>
      <c r="D2609">
        <v>0.71742740218232404</v>
      </c>
      <c r="E2609">
        <v>0.49791835155582598</v>
      </c>
      <c r="F2609">
        <v>0.99916976934644897</v>
      </c>
      <c r="G2609">
        <v>-4.64890683277231</v>
      </c>
      <c r="H2609" t="s">
        <v>7901</v>
      </c>
      <c r="I2609" t="s">
        <v>7902</v>
      </c>
      <c r="J2609">
        <v>814</v>
      </c>
      <c r="K2609" t="s">
        <v>7900</v>
      </c>
      <c r="L2609">
        <v>1422</v>
      </c>
      <c r="M2609">
        <v>474</v>
      </c>
      <c r="N2609">
        <v>97771.115000000005</v>
      </c>
      <c r="O2609">
        <v>1</v>
      </c>
      <c r="P2609">
        <v>3.1645569620253201E-2</v>
      </c>
    </row>
    <row r="2610" spans="1:16" x14ac:dyDescent="0.2">
      <c r="A2610" t="s">
        <v>7903</v>
      </c>
      <c r="B2610">
        <v>0.193300402165555</v>
      </c>
      <c r="C2610">
        <v>15.5144986640705</v>
      </c>
      <c r="D2610">
        <v>0.57535768194144499</v>
      </c>
      <c r="E2610">
        <v>0.58428490897310204</v>
      </c>
      <c r="F2610">
        <v>0.99916976934644897</v>
      </c>
      <c r="G2610">
        <v>-4.6671595509142598</v>
      </c>
      <c r="H2610" t="s">
        <v>7904</v>
      </c>
      <c r="I2610" t="s">
        <v>7905</v>
      </c>
      <c r="J2610">
        <v>5931</v>
      </c>
      <c r="K2610" t="s">
        <v>7903</v>
      </c>
      <c r="L2610">
        <v>1410</v>
      </c>
      <c r="M2610">
        <v>470</v>
      </c>
      <c r="N2610">
        <v>45298.402999999998</v>
      </c>
      <c r="O2610">
        <v>13</v>
      </c>
      <c r="P2610">
        <v>0.55000000000000004</v>
      </c>
    </row>
    <row r="2611" spans="1:16" x14ac:dyDescent="0.2">
      <c r="A2611" t="s">
        <v>7906</v>
      </c>
      <c r="B2611">
        <v>-0.70587695081812496</v>
      </c>
      <c r="C2611">
        <v>12.1111864124496</v>
      </c>
      <c r="D2611">
        <v>-1.90438874870908</v>
      </c>
      <c r="E2611">
        <v>0.10149355215277001</v>
      </c>
      <c r="F2611">
        <v>0.99916976934644897</v>
      </c>
      <c r="G2611">
        <v>-4.4333166288420598</v>
      </c>
      <c r="H2611" t="s">
        <v>7907</v>
      </c>
      <c r="I2611" t="s">
        <v>7908</v>
      </c>
      <c r="J2611">
        <v>6880</v>
      </c>
      <c r="K2611" t="s">
        <v>7906</v>
      </c>
      <c r="L2611">
        <v>795</v>
      </c>
      <c r="M2611">
        <v>265</v>
      </c>
      <c r="N2611">
        <v>4508.4745000000003</v>
      </c>
      <c r="O2611">
        <v>1</v>
      </c>
      <c r="P2611">
        <v>8.3018867924528297E-2</v>
      </c>
    </row>
    <row r="2612" spans="1:16" x14ac:dyDescent="0.2">
      <c r="A2612" t="s">
        <v>7909</v>
      </c>
      <c r="B2612">
        <v>-0.33760058766067402</v>
      </c>
      <c r="C2612">
        <v>13.5468423449033</v>
      </c>
      <c r="D2612">
        <v>-0.46041861001551099</v>
      </c>
      <c r="E2612">
        <v>0.66012620369217301</v>
      </c>
      <c r="F2612">
        <v>0.99916976934644897</v>
      </c>
      <c r="G2612">
        <v>-4.6794711705882097</v>
      </c>
      <c r="H2612" t="s">
        <v>7910</v>
      </c>
      <c r="I2612" t="s">
        <v>7911</v>
      </c>
      <c r="J2612">
        <v>2395</v>
      </c>
      <c r="K2612" t="s">
        <v>7909</v>
      </c>
      <c r="L2612">
        <v>633</v>
      </c>
      <c r="M2612">
        <v>211</v>
      </c>
      <c r="N2612">
        <v>14777.98</v>
      </c>
      <c r="O2612">
        <v>2</v>
      </c>
      <c r="P2612">
        <v>0.137440758293839</v>
      </c>
    </row>
    <row r="2613" spans="1:16" x14ac:dyDescent="0.2">
      <c r="A2613" t="s">
        <v>7912</v>
      </c>
      <c r="B2613">
        <v>3.6863870684660703E-2</v>
      </c>
      <c r="C2613">
        <v>11.9497417342634</v>
      </c>
      <c r="D2613">
        <v>0.11996247400646</v>
      </c>
      <c r="E2613">
        <v>0.90811316299962797</v>
      </c>
      <c r="F2613">
        <v>0.99916976934644897</v>
      </c>
      <c r="G2613">
        <v>-4.7007968247060301</v>
      </c>
      <c r="H2613" t="s">
        <v>7913</v>
      </c>
      <c r="I2613" t="s">
        <v>7914</v>
      </c>
      <c r="J2613">
        <v>100506658</v>
      </c>
      <c r="K2613" t="s">
        <v>7912</v>
      </c>
      <c r="L2613">
        <v>1569</v>
      </c>
      <c r="M2613">
        <v>523</v>
      </c>
      <c r="N2613">
        <v>4136.8314499999997</v>
      </c>
      <c r="O2613">
        <v>1</v>
      </c>
      <c r="P2613">
        <v>3.6328871892925399E-2</v>
      </c>
    </row>
    <row r="2614" spans="1:16" x14ac:dyDescent="0.2">
      <c r="A2614" t="s">
        <v>7915</v>
      </c>
      <c r="B2614">
        <v>4.8220222151616803E-2</v>
      </c>
      <c r="C2614">
        <v>16.664743724480399</v>
      </c>
      <c r="D2614">
        <v>0.21599960894966999</v>
      </c>
      <c r="E2614">
        <v>0.83556718257004703</v>
      </c>
      <c r="F2614">
        <v>0.99916976934644897</v>
      </c>
      <c r="G2614">
        <v>-4.69723560892887</v>
      </c>
      <c r="H2614" t="s">
        <v>7916</v>
      </c>
      <c r="I2614" t="s">
        <v>7917</v>
      </c>
      <c r="J2614">
        <v>6432</v>
      </c>
      <c r="K2614" t="s">
        <v>7915</v>
      </c>
      <c r="L2614">
        <v>717</v>
      </c>
      <c r="M2614">
        <v>239</v>
      </c>
      <c r="N2614">
        <v>100221.715</v>
      </c>
      <c r="O2614">
        <v>10.5</v>
      </c>
      <c r="P2614">
        <v>0.418410041841004</v>
      </c>
    </row>
    <row r="2615" spans="1:16" x14ac:dyDescent="0.2">
      <c r="A2615" t="s">
        <v>7918</v>
      </c>
      <c r="B2615">
        <v>-0.43785711875163902</v>
      </c>
      <c r="C2615">
        <v>16.203647331933698</v>
      </c>
      <c r="D2615">
        <v>-2.9477155213034498</v>
      </c>
      <c r="E2615">
        <v>2.3215434936529999E-2</v>
      </c>
      <c r="F2615">
        <v>0.99916976934644897</v>
      </c>
      <c r="G2615">
        <v>-4.26227595999804</v>
      </c>
      <c r="H2615" t="s">
        <v>7919</v>
      </c>
      <c r="I2615" t="s">
        <v>7920</v>
      </c>
      <c r="J2615">
        <v>11052</v>
      </c>
      <c r="K2615" t="s">
        <v>7918</v>
      </c>
      <c r="L2615">
        <v>1767</v>
      </c>
      <c r="M2615">
        <v>589</v>
      </c>
      <c r="N2615">
        <v>74360.87</v>
      </c>
      <c r="O2615">
        <v>10</v>
      </c>
      <c r="P2615">
        <v>0.23005093378607799</v>
      </c>
    </row>
    <row r="2616" spans="1:16" x14ac:dyDescent="0.2">
      <c r="A2616" t="s">
        <v>7921</v>
      </c>
      <c r="B2616">
        <v>0.22741086601865701</v>
      </c>
      <c r="C2616">
        <v>14.6139268735252</v>
      </c>
      <c r="D2616">
        <v>1.0136479571613399</v>
      </c>
      <c r="E2616">
        <v>0.34676306672885798</v>
      </c>
      <c r="F2616">
        <v>0.99916976934644897</v>
      </c>
      <c r="G2616">
        <v>-4.60223555997307</v>
      </c>
      <c r="H2616" t="s">
        <v>7922</v>
      </c>
      <c r="I2616" t="s">
        <v>7923</v>
      </c>
      <c r="J2616">
        <v>6606</v>
      </c>
      <c r="K2616" t="s">
        <v>7921</v>
      </c>
      <c r="L2616">
        <v>885</v>
      </c>
      <c r="M2616">
        <v>295</v>
      </c>
      <c r="N2616">
        <v>21502.8125</v>
      </c>
      <c r="O2616">
        <v>5.5</v>
      </c>
      <c r="P2616">
        <v>0.29830508474576301</v>
      </c>
    </row>
    <row r="2617" spans="1:16" x14ac:dyDescent="0.2">
      <c r="A2617" t="s">
        <v>7924</v>
      </c>
      <c r="B2617">
        <v>-2.1563769442792601E-2</v>
      </c>
      <c r="C2617">
        <v>16.478596683791402</v>
      </c>
      <c r="D2617">
        <v>-0.152594019138765</v>
      </c>
      <c r="E2617">
        <v>0.88331725181326204</v>
      </c>
      <c r="F2617">
        <v>0.99916976934644897</v>
      </c>
      <c r="G2617">
        <v>-4.6998120023587697</v>
      </c>
      <c r="H2617" t="s">
        <v>7925</v>
      </c>
      <c r="I2617" t="s">
        <v>7926</v>
      </c>
      <c r="J2617">
        <v>1627</v>
      </c>
      <c r="K2617" t="s">
        <v>7924</v>
      </c>
      <c r="L2617">
        <v>2088</v>
      </c>
      <c r="M2617">
        <v>696</v>
      </c>
      <c r="N2617">
        <v>88751.507500000007</v>
      </c>
      <c r="O2617">
        <v>33</v>
      </c>
      <c r="P2617">
        <v>0.57183908045977005</v>
      </c>
    </row>
    <row r="2618" spans="1:16" x14ac:dyDescent="0.2">
      <c r="A2618" t="s">
        <v>7927</v>
      </c>
      <c r="B2618">
        <v>-4.3132416790424302E-2</v>
      </c>
      <c r="C2618">
        <v>13.450670597627299</v>
      </c>
      <c r="D2618">
        <v>-0.120136756716948</v>
      </c>
      <c r="E2618">
        <v>0.90798040611615105</v>
      </c>
      <c r="F2618">
        <v>0.99916976934644897</v>
      </c>
      <c r="G2618">
        <v>-4.7007921855570798</v>
      </c>
      <c r="H2618" t="s">
        <v>7928</v>
      </c>
      <c r="I2618" t="s">
        <v>7929</v>
      </c>
      <c r="J2618">
        <v>7867</v>
      </c>
      <c r="K2618" t="s">
        <v>7927</v>
      </c>
      <c r="L2618">
        <v>1149</v>
      </c>
      <c r="M2618">
        <v>383</v>
      </c>
      <c r="N2618">
        <v>10228.6435</v>
      </c>
      <c r="O2618">
        <v>2.5</v>
      </c>
      <c r="P2618">
        <v>0.13446475195822499</v>
      </c>
    </row>
    <row r="2619" spans="1:16" x14ac:dyDescent="0.2">
      <c r="A2619" t="s">
        <v>7930</v>
      </c>
      <c r="B2619">
        <v>-0.36156143928022799</v>
      </c>
      <c r="C2619">
        <v>11.670535119930999</v>
      </c>
      <c r="D2619">
        <v>-0.82348403850032503</v>
      </c>
      <c r="E2619">
        <v>0.439215704073672</v>
      </c>
      <c r="F2619">
        <v>0.99916976934644897</v>
      </c>
      <c r="G2619">
        <v>-4.6333770786684303</v>
      </c>
      <c r="H2619" t="s">
        <v>7931</v>
      </c>
      <c r="I2619" t="s">
        <v>7932</v>
      </c>
      <c r="J2619">
        <v>5740</v>
      </c>
      <c r="K2619" t="s">
        <v>7930</v>
      </c>
      <c r="L2619">
        <v>1503</v>
      </c>
      <c r="M2619">
        <v>501</v>
      </c>
      <c r="N2619">
        <v>3682.7570000000001</v>
      </c>
      <c r="O2619">
        <v>2</v>
      </c>
      <c r="P2619">
        <v>6.7864271457085804E-2</v>
      </c>
    </row>
    <row r="2620" spans="1:16" x14ac:dyDescent="0.2">
      <c r="A2620" t="s">
        <v>7933</v>
      </c>
      <c r="B2620">
        <v>-8.9769723129411005E-2</v>
      </c>
      <c r="C2620">
        <v>12.287879454943599</v>
      </c>
      <c r="D2620">
        <v>-0.22561585259455599</v>
      </c>
      <c r="E2620">
        <v>0.82838510648389596</v>
      </c>
      <c r="F2620">
        <v>0.99916976934644897</v>
      </c>
      <c r="G2620">
        <v>-4.6967692302436799</v>
      </c>
      <c r="H2620" t="s">
        <v>7934</v>
      </c>
      <c r="I2620" t="s">
        <v>7935</v>
      </c>
      <c r="J2620">
        <v>4899</v>
      </c>
      <c r="K2620" t="s">
        <v>7933</v>
      </c>
      <c r="L2620">
        <v>1569</v>
      </c>
      <c r="M2620">
        <v>523</v>
      </c>
      <c r="N2620">
        <v>5820.6684999999998</v>
      </c>
      <c r="O2620">
        <v>2</v>
      </c>
      <c r="P2620">
        <v>7.2657743785850895E-2</v>
      </c>
    </row>
    <row r="2621" spans="1:16" x14ac:dyDescent="0.2">
      <c r="A2621" t="s">
        <v>7936</v>
      </c>
      <c r="B2621">
        <v>0.115515630459726</v>
      </c>
      <c r="C2621">
        <v>18.2816860780393</v>
      </c>
      <c r="D2621">
        <v>0.49077390506204099</v>
      </c>
      <c r="E2621">
        <v>0.63961644596195799</v>
      </c>
      <c r="F2621">
        <v>0.99916976934644897</v>
      </c>
      <c r="G2621">
        <v>-4.6764492328559104</v>
      </c>
      <c r="H2621" t="s">
        <v>7937</v>
      </c>
      <c r="I2621" t="s">
        <v>7938</v>
      </c>
      <c r="J2621">
        <v>6624</v>
      </c>
      <c r="K2621" t="s">
        <v>7936</v>
      </c>
      <c r="L2621">
        <v>1482</v>
      </c>
      <c r="M2621">
        <v>494</v>
      </c>
      <c r="N2621">
        <v>322497.09499999997</v>
      </c>
      <c r="O2621">
        <v>46</v>
      </c>
      <c r="P2621">
        <v>1</v>
      </c>
    </row>
    <row r="2622" spans="1:16" x14ac:dyDescent="0.2">
      <c r="A2622" t="s">
        <v>7939</v>
      </c>
      <c r="B2622">
        <v>7.5247920604024202E-2</v>
      </c>
      <c r="C2622">
        <v>14.806497258442599</v>
      </c>
      <c r="D2622">
        <v>0.54003079548285204</v>
      </c>
      <c r="E2622">
        <v>0.60705845676289705</v>
      </c>
      <c r="F2622">
        <v>0.99916976934644897</v>
      </c>
      <c r="G2622">
        <v>-4.6711913461330798</v>
      </c>
      <c r="H2622" t="s">
        <v>7940</v>
      </c>
      <c r="I2622" t="s">
        <v>7941</v>
      </c>
      <c r="J2622">
        <v>3428</v>
      </c>
      <c r="K2622" t="s">
        <v>7939</v>
      </c>
      <c r="L2622">
        <v>2358</v>
      </c>
      <c r="M2622">
        <v>786</v>
      </c>
      <c r="N2622">
        <v>29964.505000000001</v>
      </c>
      <c r="O2622">
        <v>8.5</v>
      </c>
      <c r="P2622">
        <v>0.13676844783715</v>
      </c>
    </row>
    <row r="2623" spans="1:16" x14ac:dyDescent="0.2">
      <c r="A2623" t="s">
        <v>7942</v>
      </c>
      <c r="B2623">
        <v>0.161217069580355</v>
      </c>
      <c r="C2623">
        <v>12.7646098787397</v>
      </c>
      <c r="D2623">
        <v>0.83505980195081597</v>
      </c>
      <c r="E2623">
        <v>0.43311668740442499</v>
      </c>
      <c r="F2623">
        <v>0.99916976934644897</v>
      </c>
      <c r="G2623">
        <v>-4.6315945907391098</v>
      </c>
      <c r="H2623" t="s">
        <v>7943</v>
      </c>
      <c r="I2623" t="s">
        <v>7944</v>
      </c>
      <c r="J2623">
        <v>1033</v>
      </c>
      <c r="K2623" t="s">
        <v>7942</v>
      </c>
      <c r="L2623">
        <v>639</v>
      </c>
      <c r="M2623">
        <v>213</v>
      </c>
      <c r="N2623">
        <v>6237.0783000000001</v>
      </c>
      <c r="O2623">
        <v>2</v>
      </c>
      <c r="P2623">
        <v>0.136150234741784</v>
      </c>
    </row>
    <row r="2624" spans="1:16" x14ac:dyDescent="0.2">
      <c r="A2624" t="s">
        <v>7945</v>
      </c>
      <c r="B2624">
        <v>-0.13392911366893401</v>
      </c>
      <c r="C2624">
        <v>14.093737902175199</v>
      </c>
      <c r="D2624">
        <v>-0.52209476687645495</v>
      </c>
      <c r="E2624">
        <v>0.61880758742949704</v>
      </c>
      <c r="F2624">
        <v>0.99916976934644897</v>
      </c>
      <c r="G2624">
        <v>-4.6731557608860097</v>
      </c>
      <c r="H2624" t="s">
        <v>7946</v>
      </c>
      <c r="I2624" t="s">
        <v>7947</v>
      </c>
      <c r="J2624">
        <v>1666</v>
      </c>
      <c r="K2624" t="s">
        <v>7945</v>
      </c>
      <c r="L2624">
        <v>1008</v>
      </c>
      <c r="M2624">
        <v>336</v>
      </c>
      <c r="N2624">
        <v>19673.91</v>
      </c>
      <c r="O2624">
        <v>8</v>
      </c>
      <c r="P2624">
        <v>0.27678571428571402</v>
      </c>
    </row>
    <row r="2625" spans="1:16" x14ac:dyDescent="0.2">
      <c r="A2625" t="s">
        <v>7948</v>
      </c>
      <c r="B2625">
        <v>-0.21563943068718</v>
      </c>
      <c r="C2625">
        <v>13.760709246479299</v>
      </c>
      <c r="D2625">
        <v>-0.82699996363628203</v>
      </c>
      <c r="E2625">
        <v>0.43735678241085302</v>
      </c>
      <c r="F2625">
        <v>0.99916976934644897</v>
      </c>
      <c r="G2625">
        <v>-4.6328374018631697</v>
      </c>
      <c r="H2625" t="s">
        <v>7949</v>
      </c>
      <c r="I2625" t="s">
        <v>7950</v>
      </c>
      <c r="J2625">
        <v>4124</v>
      </c>
      <c r="K2625" t="s">
        <v>7948</v>
      </c>
      <c r="L2625">
        <v>3435</v>
      </c>
      <c r="M2625">
        <v>1145</v>
      </c>
      <c r="N2625">
        <v>13397.779500000001</v>
      </c>
      <c r="O2625">
        <v>7.5</v>
      </c>
      <c r="P2625">
        <v>0.104366812227074</v>
      </c>
    </row>
    <row r="2626" spans="1:16" x14ac:dyDescent="0.2">
      <c r="A2626" t="s">
        <v>7951</v>
      </c>
      <c r="B2626">
        <v>-0.12559796366172499</v>
      </c>
      <c r="C2626">
        <v>13.0838663870347</v>
      </c>
      <c r="D2626">
        <v>-0.52231928516555104</v>
      </c>
      <c r="E2626">
        <v>0.61865975315346</v>
      </c>
      <c r="F2626">
        <v>0.99916976934644897</v>
      </c>
      <c r="G2626">
        <v>-4.67313152040742</v>
      </c>
      <c r="H2626" t="s">
        <v>7952</v>
      </c>
      <c r="I2626" t="s">
        <v>7953</v>
      </c>
      <c r="J2626">
        <v>4698</v>
      </c>
      <c r="K2626" t="s">
        <v>7951</v>
      </c>
      <c r="L2626">
        <v>438</v>
      </c>
      <c r="M2626">
        <v>146</v>
      </c>
      <c r="N2626">
        <v>9924.143</v>
      </c>
      <c r="O2626">
        <v>3</v>
      </c>
      <c r="P2626">
        <v>0.35616438356164398</v>
      </c>
    </row>
    <row r="2627" spans="1:16" x14ac:dyDescent="0.2">
      <c r="A2627" t="s">
        <v>7954</v>
      </c>
      <c r="B2627">
        <v>-5.9647615783775997E-2</v>
      </c>
      <c r="C2627">
        <v>10.980588714054401</v>
      </c>
      <c r="D2627">
        <v>-0.24417957589720199</v>
      </c>
      <c r="E2627">
        <v>0.81457140349623602</v>
      </c>
      <c r="F2627">
        <v>0.99916976934644897</v>
      </c>
      <c r="G2627">
        <v>-4.6958131577839799</v>
      </c>
      <c r="H2627" t="s">
        <v>7955</v>
      </c>
      <c r="I2627" t="s">
        <v>7956</v>
      </c>
      <c r="J2627">
        <v>7357</v>
      </c>
      <c r="K2627" t="s">
        <v>7954</v>
      </c>
      <c r="L2627">
        <v>1185</v>
      </c>
      <c r="M2627">
        <v>395</v>
      </c>
      <c r="N2627">
        <v>2288.9450999999999</v>
      </c>
      <c r="O2627">
        <v>1</v>
      </c>
      <c r="P2627">
        <v>2.7848101265822801E-2</v>
      </c>
    </row>
    <row r="2628" spans="1:16" x14ac:dyDescent="0.2">
      <c r="A2628" t="s">
        <v>7957</v>
      </c>
      <c r="B2628">
        <v>0.52233927073835495</v>
      </c>
      <c r="C2628">
        <v>13.227132399565701</v>
      </c>
      <c r="D2628">
        <v>1.7575246628390799</v>
      </c>
      <c r="E2628">
        <v>0.12523002374456901</v>
      </c>
      <c r="F2628">
        <v>0.99916976934644897</v>
      </c>
      <c r="G2628">
        <v>-4.4613071008778702</v>
      </c>
      <c r="H2628" t="s">
        <v>7958</v>
      </c>
      <c r="I2628" t="s">
        <v>7959</v>
      </c>
      <c r="J2628">
        <v>8192</v>
      </c>
      <c r="K2628" t="s">
        <v>7957</v>
      </c>
      <c r="L2628">
        <v>834</v>
      </c>
      <c r="M2628">
        <v>278</v>
      </c>
      <c r="N2628">
        <v>10105.406499999999</v>
      </c>
      <c r="O2628">
        <v>3</v>
      </c>
      <c r="P2628">
        <v>0.21942446043165501</v>
      </c>
    </row>
    <row r="2629" spans="1:16" x14ac:dyDescent="0.2">
      <c r="A2629" t="s">
        <v>7960</v>
      </c>
      <c r="B2629">
        <v>0.14710840323133201</v>
      </c>
      <c r="C2629">
        <v>14.158071129756999</v>
      </c>
      <c r="D2629">
        <v>1.03407744403275</v>
      </c>
      <c r="E2629">
        <v>0.33780414716399099</v>
      </c>
      <c r="F2629">
        <v>0.99916976934644897</v>
      </c>
      <c r="G2629">
        <v>-4.5986818281798003</v>
      </c>
      <c r="H2629" t="s">
        <v>7961</v>
      </c>
      <c r="I2629" t="s">
        <v>7962</v>
      </c>
      <c r="J2629">
        <v>7263</v>
      </c>
      <c r="K2629" t="s">
        <v>7960</v>
      </c>
      <c r="L2629">
        <v>894</v>
      </c>
      <c r="M2629">
        <v>298</v>
      </c>
      <c r="N2629">
        <v>18934.667000000001</v>
      </c>
      <c r="O2629">
        <v>4</v>
      </c>
      <c r="P2629">
        <v>0.24832214765100699</v>
      </c>
    </row>
    <row r="2630" spans="1:16" x14ac:dyDescent="0.2">
      <c r="A2630" t="s">
        <v>7963</v>
      </c>
      <c r="B2630">
        <v>7.3838534454040395E-4</v>
      </c>
      <c r="C2630">
        <v>15.038199306411901</v>
      </c>
      <c r="D2630">
        <v>4.1740003165080799E-3</v>
      </c>
      <c r="E2630">
        <v>0.99679404312749798</v>
      </c>
      <c r="F2630">
        <v>0.99932949309184804</v>
      </c>
      <c r="G2630">
        <v>-4.7023935186684502</v>
      </c>
      <c r="H2630" t="s">
        <v>7964</v>
      </c>
      <c r="I2630" t="s">
        <v>7965</v>
      </c>
      <c r="J2630">
        <v>27338</v>
      </c>
      <c r="K2630" t="s">
        <v>7963</v>
      </c>
      <c r="L2630">
        <v>669</v>
      </c>
      <c r="M2630">
        <v>223</v>
      </c>
      <c r="N2630">
        <v>34295.175000000003</v>
      </c>
      <c r="O2630">
        <v>9.5</v>
      </c>
      <c r="P2630">
        <v>0.56053811659192798</v>
      </c>
    </row>
    <row r="2631" spans="1:16" x14ac:dyDescent="0.2">
      <c r="A2631" t="s">
        <v>7966</v>
      </c>
      <c r="B2631">
        <v>-0.31156494801032503</v>
      </c>
      <c r="C2631">
        <v>12.5462302404321</v>
      </c>
      <c r="D2631">
        <v>-1.47570539932838</v>
      </c>
      <c r="E2631">
        <v>0.18645939123693001</v>
      </c>
      <c r="F2631">
        <v>0.99916976934644897</v>
      </c>
      <c r="G2631">
        <v>-4.5160077728860903</v>
      </c>
      <c r="H2631" t="s">
        <v>7967</v>
      </c>
      <c r="I2631" t="s">
        <v>7968</v>
      </c>
      <c r="J2631">
        <v>883</v>
      </c>
      <c r="K2631" t="s">
        <v>7966</v>
      </c>
      <c r="L2631">
        <v>1551</v>
      </c>
      <c r="M2631">
        <v>517</v>
      </c>
      <c r="N2631">
        <v>6499.5940000000001</v>
      </c>
      <c r="O2631">
        <v>4.5</v>
      </c>
      <c r="P2631">
        <v>0.117988394584139</v>
      </c>
    </row>
    <row r="2632" spans="1:16" x14ac:dyDescent="0.2">
      <c r="A2632" t="s">
        <v>7969</v>
      </c>
      <c r="B2632">
        <v>0.21814898279462</v>
      </c>
      <c r="C2632">
        <v>12.683544427084099</v>
      </c>
      <c r="D2632">
        <v>0.94671249553161396</v>
      </c>
      <c r="E2632">
        <v>0.377429858513323</v>
      </c>
      <c r="F2632">
        <v>0.99916976934644897</v>
      </c>
      <c r="G2632">
        <v>-4.6136190517294997</v>
      </c>
      <c r="H2632" t="s">
        <v>7970</v>
      </c>
      <c r="I2632" t="s">
        <v>7971</v>
      </c>
      <c r="J2632">
        <v>2987</v>
      </c>
      <c r="K2632" t="s">
        <v>7969</v>
      </c>
      <c r="L2632">
        <v>726</v>
      </c>
      <c r="M2632">
        <v>242</v>
      </c>
      <c r="N2632">
        <v>7258.317</v>
      </c>
      <c r="O2632">
        <v>1</v>
      </c>
      <c r="P2632">
        <v>7.43801652892562E-2</v>
      </c>
    </row>
    <row r="2633" spans="1:16" x14ac:dyDescent="0.2">
      <c r="A2633" t="s">
        <v>7972</v>
      </c>
      <c r="B2633">
        <v>-0.179342602537089</v>
      </c>
      <c r="C2633">
        <v>11.7652421964511</v>
      </c>
      <c r="D2633">
        <v>-0.78076117184832206</v>
      </c>
      <c r="E2633">
        <v>0.46225290936647001</v>
      </c>
      <c r="F2633">
        <v>0.99916976934644897</v>
      </c>
      <c r="G2633">
        <v>-4.6398114111518796</v>
      </c>
      <c r="H2633" t="s">
        <v>7973</v>
      </c>
      <c r="I2633" t="s">
        <v>7974</v>
      </c>
      <c r="J2633">
        <v>3029</v>
      </c>
      <c r="K2633" t="s">
        <v>7972</v>
      </c>
      <c r="L2633">
        <v>927</v>
      </c>
      <c r="M2633">
        <v>309</v>
      </c>
      <c r="N2633">
        <v>3778.0245500000001</v>
      </c>
      <c r="O2633">
        <v>3</v>
      </c>
      <c r="P2633">
        <v>0.16181229773462799</v>
      </c>
    </row>
    <row r="2634" spans="1:16" x14ac:dyDescent="0.2">
      <c r="A2634" t="s">
        <v>7975</v>
      </c>
      <c r="B2634">
        <v>0.13835490653001201</v>
      </c>
      <c r="C2634">
        <v>16.402448059542699</v>
      </c>
      <c r="D2634">
        <v>0.95489104822853998</v>
      </c>
      <c r="E2634">
        <v>0.3735741804694</v>
      </c>
      <c r="F2634">
        <v>0.99916976934644897</v>
      </c>
      <c r="G2634">
        <v>-4.61225072243887</v>
      </c>
      <c r="H2634" t="s">
        <v>7976</v>
      </c>
      <c r="I2634" t="s">
        <v>7977</v>
      </c>
      <c r="J2634">
        <v>4704</v>
      </c>
      <c r="K2634" t="s">
        <v>7975</v>
      </c>
      <c r="L2634">
        <v>1134</v>
      </c>
      <c r="M2634">
        <v>378</v>
      </c>
      <c r="N2634">
        <v>88663.84</v>
      </c>
      <c r="O2634">
        <v>20.5</v>
      </c>
      <c r="P2634">
        <v>0.61904761904761896</v>
      </c>
    </row>
    <row r="2635" spans="1:16" x14ac:dyDescent="0.2">
      <c r="A2635" t="s">
        <v>7978</v>
      </c>
      <c r="B2635">
        <v>9.7570316955509995E-2</v>
      </c>
      <c r="C2635">
        <v>14.6147627792427</v>
      </c>
      <c r="D2635">
        <v>0.58186626566428401</v>
      </c>
      <c r="E2635">
        <v>0.580143434112253</v>
      </c>
      <c r="F2635">
        <v>0.99916976934644897</v>
      </c>
      <c r="G2635">
        <v>-4.6663936466133702</v>
      </c>
      <c r="H2635" t="s">
        <v>7979</v>
      </c>
      <c r="I2635" t="s">
        <v>7980</v>
      </c>
      <c r="J2635">
        <v>5106</v>
      </c>
      <c r="K2635" t="s">
        <v>7978</v>
      </c>
      <c r="L2635">
        <v>1923</v>
      </c>
      <c r="M2635">
        <v>641</v>
      </c>
      <c r="N2635">
        <v>24624.393</v>
      </c>
      <c r="O2635">
        <v>14</v>
      </c>
      <c r="P2635">
        <v>0.260530421216849</v>
      </c>
    </row>
    <row r="2636" spans="1:16" x14ac:dyDescent="0.2">
      <c r="A2636" t="s">
        <v>7981</v>
      </c>
      <c r="B2636">
        <v>-0.20409661235628801</v>
      </c>
      <c r="C2636">
        <v>13.5097683694359</v>
      </c>
      <c r="D2636">
        <v>-0.92382056771332499</v>
      </c>
      <c r="E2636">
        <v>0.38838366185144602</v>
      </c>
      <c r="F2636">
        <v>0.99916976934644897</v>
      </c>
      <c r="G2636">
        <v>-4.6174135911405703</v>
      </c>
      <c r="H2636" t="s">
        <v>7982</v>
      </c>
      <c r="I2636" t="s">
        <v>7983</v>
      </c>
      <c r="J2636">
        <v>7378</v>
      </c>
      <c r="K2636" t="s">
        <v>7981</v>
      </c>
      <c r="L2636">
        <v>933</v>
      </c>
      <c r="M2636">
        <v>311</v>
      </c>
      <c r="N2636">
        <v>11688.078</v>
      </c>
      <c r="O2636">
        <v>7</v>
      </c>
      <c r="P2636">
        <v>0.34565916398713797</v>
      </c>
    </row>
    <row r="2637" spans="1:16" x14ac:dyDescent="0.2">
      <c r="A2637" t="s">
        <v>7984</v>
      </c>
      <c r="B2637">
        <v>0.108905995196011</v>
      </c>
      <c r="C2637">
        <v>15.839249172449501</v>
      </c>
      <c r="D2637">
        <v>0.49082241973548002</v>
      </c>
      <c r="E2637">
        <v>0.63958393267713498</v>
      </c>
      <c r="F2637">
        <v>0.99916976934644897</v>
      </c>
      <c r="G2637">
        <v>-4.6764442679930998</v>
      </c>
      <c r="H2637" t="s">
        <v>7985</v>
      </c>
      <c r="I2637" t="s">
        <v>7986</v>
      </c>
      <c r="J2637">
        <v>3033</v>
      </c>
      <c r="K2637" t="s">
        <v>7984</v>
      </c>
      <c r="L2637">
        <v>1173</v>
      </c>
      <c r="M2637">
        <v>391</v>
      </c>
      <c r="N2637">
        <v>60540.640500000001</v>
      </c>
      <c r="O2637">
        <v>10.5</v>
      </c>
      <c r="P2637">
        <v>0.38363171355498699</v>
      </c>
    </row>
    <row r="2638" spans="1:16" x14ac:dyDescent="0.2">
      <c r="A2638" t="s">
        <v>7987</v>
      </c>
      <c r="B2638">
        <v>7.4780622932273397E-3</v>
      </c>
      <c r="C2638">
        <v>14.8254360974032</v>
      </c>
      <c r="D2638">
        <v>5.43855961667358E-2</v>
      </c>
      <c r="E2638">
        <v>0.95825121727872498</v>
      </c>
      <c r="F2638">
        <v>0.99916976934644897</v>
      </c>
      <c r="G2638">
        <v>-4.7020663709179997</v>
      </c>
      <c r="H2638" t="s">
        <v>7988</v>
      </c>
      <c r="I2638" t="s">
        <v>7989</v>
      </c>
      <c r="J2638">
        <v>1595</v>
      </c>
      <c r="K2638" t="s">
        <v>7987</v>
      </c>
      <c r="L2638">
        <v>1530</v>
      </c>
      <c r="M2638">
        <v>510</v>
      </c>
      <c r="N2638">
        <v>29130.316999999999</v>
      </c>
      <c r="O2638">
        <v>13.5</v>
      </c>
      <c r="P2638">
        <v>0.39117647058823501</v>
      </c>
    </row>
    <row r="2639" spans="1:16" x14ac:dyDescent="0.2">
      <c r="A2639" t="s">
        <v>7990</v>
      </c>
      <c r="B2639">
        <v>-8.3257538492414795E-2</v>
      </c>
      <c r="C2639">
        <v>16.720385617644101</v>
      </c>
      <c r="D2639">
        <v>-0.49514295506999501</v>
      </c>
      <c r="E2639">
        <v>0.63669187976283403</v>
      </c>
      <c r="F2639">
        <v>0.99916976934644897</v>
      </c>
      <c r="G2639">
        <v>-4.6760004033301401</v>
      </c>
      <c r="H2639" t="s">
        <v>7991</v>
      </c>
      <c r="I2639" t="s">
        <v>7992</v>
      </c>
      <c r="J2639">
        <v>7360</v>
      </c>
      <c r="K2639" t="s">
        <v>7990</v>
      </c>
      <c r="L2639">
        <v>1554</v>
      </c>
      <c r="M2639">
        <v>518</v>
      </c>
      <c r="N2639">
        <v>99877.835000000006</v>
      </c>
      <c r="O2639">
        <v>27</v>
      </c>
      <c r="P2639">
        <v>0.65250965250965298</v>
      </c>
    </row>
    <row r="2640" spans="1:16" x14ac:dyDescent="0.2">
      <c r="A2640" t="s">
        <v>7993</v>
      </c>
      <c r="B2640">
        <v>0.100816826841928</v>
      </c>
      <c r="C2640">
        <v>12.088950783462399</v>
      </c>
      <c r="D2640">
        <v>0.52912726550191802</v>
      </c>
      <c r="E2640">
        <v>0.61418616661460801</v>
      </c>
      <c r="F2640">
        <v>0.99916976934644897</v>
      </c>
      <c r="G2640">
        <v>-4.6723922635963699</v>
      </c>
      <c r="H2640" t="s">
        <v>7994</v>
      </c>
      <c r="I2640" t="s">
        <v>7995</v>
      </c>
      <c r="J2640">
        <v>1716</v>
      </c>
      <c r="K2640" t="s">
        <v>7993</v>
      </c>
      <c r="L2640">
        <v>834</v>
      </c>
      <c r="M2640">
        <v>278</v>
      </c>
      <c r="N2640">
        <v>4579.7772500000001</v>
      </c>
      <c r="O2640">
        <v>3</v>
      </c>
      <c r="P2640">
        <v>0.22302158273381301</v>
      </c>
    </row>
    <row r="2641" spans="1:16" x14ac:dyDescent="0.2">
      <c r="A2641" t="s">
        <v>7996</v>
      </c>
      <c r="B2641">
        <v>-0.24267798049834999</v>
      </c>
      <c r="C2641">
        <v>13.002027289037599</v>
      </c>
      <c r="D2641">
        <v>-0.55611626185541096</v>
      </c>
      <c r="E2641">
        <v>0.59662773476661202</v>
      </c>
      <c r="F2641">
        <v>0.99916976934644897</v>
      </c>
      <c r="G2641">
        <v>-4.6693820097026304</v>
      </c>
      <c r="H2641" t="s">
        <v>7997</v>
      </c>
      <c r="I2641" t="s">
        <v>7998</v>
      </c>
      <c r="J2641">
        <v>9296</v>
      </c>
      <c r="K2641" t="s">
        <v>7996</v>
      </c>
      <c r="L2641">
        <v>444</v>
      </c>
      <c r="M2641">
        <v>148</v>
      </c>
      <c r="N2641">
        <v>8262.7005000000008</v>
      </c>
      <c r="O2641">
        <v>4</v>
      </c>
      <c r="P2641">
        <v>0.49662162162162199</v>
      </c>
    </row>
    <row r="2642" spans="1:16" x14ac:dyDescent="0.2">
      <c r="A2642" t="s">
        <v>7999</v>
      </c>
      <c r="B2642">
        <v>-0.20842489316239801</v>
      </c>
      <c r="C2642">
        <v>12.4888633713761</v>
      </c>
      <c r="D2642">
        <v>-0.98432020190638103</v>
      </c>
      <c r="E2642">
        <v>0.359950898822335</v>
      </c>
      <c r="F2642">
        <v>0.99916976934644897</v>
      </c>
      <c r="G2642">
        <v>-4.60727400629552</v>
      </c>
      <c r="H2642" t="s">
        <v>8000</v>
      </c>
      <c r="I2642" t="s">
        <v>8001</v>
      </c>
      <c r="J2642">
        <v>7368</v>
      </c>
      <c r="K2642" t="s">
        <v>7999</v>
      </c>
      <c r="L2642">
        <v>1626</v>
      </c>
      <c r="M2642">
        <v>542</v>
      </c>
      <c r="N2642">
        <v>6571.0447000000004</v>
      </c>
      <c r="O2642">
        <v>4</v>
      </c>
      <c r="P2642">
        <v>7.3800738007380101E-2</v>
      </c>
    </row>
    <row r="2643" spans="1:16" x14ac:dyDescent="0.2">
      <c r="A2643" t="s">
        <v>8002</v>
      </c>
      <c r="B2643">
        <v>-0.116996456719139</v>
      </c>
      <c r="C2643">
        <v>16.071557569625199</v>
      </c>
      <c r="D2643">
        <v>-0.83738776703802298</v>
      </c>
      <c r="E2643">
        <v>0.43189751209296201</v>
      </c>
      <c r="F2643">
        <v>0.99916976934644897</v>
      </c>
      <c r="G2643">
        <v>-4.6312341651820796</v>
      </c>
      <c r="H2643" t="s">
        <v>8003</v>
      </c>
      <c r="I2643" t="s">
        <v>8004</v>
      </c>
      <c r="J2643">
        <v>7296</v>
      </c>
      <c r="K2643" t="s">
        <v>8002</v>
      </c>
      <c r="L2643">
        <v>1950</v>
      </c>
      <c r="M2643">
        <v>650</v>
      </c>
      <c r="N2643">
        <v>68609.37</v>
      </c>
      <c r="O2643">
        <v>29.5</v>
      </c>
      <c r="P2643">
        <v>0.65</v>
      </c>
    </row>
    <row r="2644" spans="1:16" x14ac:dyDescent="0.2">
      <c r="A2644" t="s">
        <v>8005</v>
      </c>
      <c r="B2644">
        <v>1.9452138877643001E-2</v>
      </c>
      <c r="C2644">
        <v>16.064180963638901</v>
      </c>
      <c r="D2644">
        <v>0.12977070894776299</v>
      </c>
      <c r="E2644">
        <v>0.900647008324443</v>
      </c>
      <c r="F2644">
        <v>0.99916976934644897</v>
      </c>
      <c r="G2644">
        <v>-4.7005253581880302</v>
      </c>
      <c r="H2644" t="s">
        <v>8006</v>
      </c>
      <c r="I2644" t="s">
        <v>8007</v>
      </c>
      <c r="J2644">
        <v>10989</v>
      </c>
      <c r="K2644" t="s">
        <v>8005</v>
      </c>
      <c r="L2644">
        <v>2277</v>
      </c>
      <c r="M2644">
        <v>759</v>
      </c>
      <c r="N2644">
        <v>71697.414999999994</v>
      </c>
      <c r="O2644">
        <v>32</v>
      </c>
      <c r="P2644">
        <v>0.559947299077734</v>
      </c>
    </row>
    <row r="2645" spans="1:16" x14ac:dyDescent="0.2">
      <c r="A2645" t="s">
        <v>8008</v>
      </c>
      <c r="B2645">
        <v>0.21906440911021399</v>
      </c>
      <c r="C2645">
        <v>15.3680545144357</v>
      </c>
      <c r="D2645">
        <v>0.94312707504723003</v>
      </c>
      <c r="E2645">
        <v>0.37912973988009402</v>
      </c>
      <c r="F2645">
        <v>0.99916976934644897</v>
      </c>
      <c r="G2645">
        <v>-4.6142168420876901</v>
      </c>
      <c r="H2645" t="s">
        <v>8009</v>
      </c>
      <c r="I2645" t="s">
        <v>8010</v>
      </c>
      <c r="J2645">
        <v>221092</v>
      </c>
      <c r="K2645" t="s">
        <v>8008</v>
      </c>
      <c r="L2645">
        <v>2244</v>
      </c>
      <c r="M2645">
        <v>748</v>
      </c>
      <c r="N2645">
        <v>44091.986499999999</v>
      </c>
      <c r="O2645">
        <v>22.5</v>
      </c>
      <c r="P2645">
        <v>0.417780748663102</v>
      </c>
    </row>
    <row r="2646" spans="1:16" x14ac:dyDescent="0.2">
      <c r="A2646" t="s">
        <v>8011</v>
      </c>
      <c r="B2646">
        <v>-3.4897680861662998E-2</v>
      </c>
      <c r="C2646">
        <v>15.048256566998001</v>
      </c>
      <c r="D2646">
        <v>-0.26238510315698499</v>
      </c>
      <c r="E2646">
        <v>0.80109350631347398</v>
      </c>
      <c r="F2646">
        <v>0.99916976934644897</v>
      </c>
      <c r="G2646">
        <v>-4.6948046300384698</v>
      </c>
      <c r="H2646" t="s">
        <v>8012</v>
      </c>
      <c r="I2646" t="s">
        <v>8013</v>
      </c>
      <c r="J2646">
        <v>64423</v>
      </c>
      <c r="K2646" t="s">
        <v>8011</v>
      </c>
      <c r="L2646">
        <v>3846</v>
      </c>
      <c r="M2646">
        <v>1282</v>
      </c>
      <c r="N2646">
        <v>32864.508999999998</v>
      </c>
      <c r="O2646">
        <v>23</v>
      </c>
      <c r="P2646">
        <v>0.28783151326053003</v>
      </c>
    </row>
    <row r="2647" spans="1:16" x14ac:dyDescent="0.2">
      <c r="A2647" t="s">
        <v>8014</v>
      </c>
      <c r="B2647">
        <v>-6.9663439007142003E-2</v>
      </c>
      <c r="C2647">
        <v>14.9542733792186</v>
      </c>
      <c r="D2647">
        <v>-0.46470759048809801</v>
      </c>
      <c r="E2647">
        <v>0.65720841479598502</v>
      </c>
      <c r="F2647">
        <v>0.99916976934644897</v>
      </c>
      <c r="G2647">
        <v>-4.67905450725954</v>
      </c>
      <c r="H2647" t="s">
        <v>8015</v>
      </c>
      <c r="I2647" t="s">
        <v>8016</v>
      </c>
      <c r="J2647">
        <v>23244</v>
      </c>
      <c r="K2647" t="s">
        <v>8014</v>
      </c>
      <c r="L2647">
        <v>4014</v>
      </c>
      <c r="M2647">
        <v>1338</v>
      </c>
      <c r="N2647">
        <v>31256.341</v>
      </c>
      <c r="O2647">
        <v>37</v>
      </c>
      <c r="P2647">
        <v>0.35949177877429001</v>
      </c>
    </row>
    <row r="2648" spans="1:16" x14ac:dyDescent="0.2">
      <c r="A2648" t="s">
        <v>8017</v>
      </c>
      <c r="B2648">
        <v>0.14902481445110799</v>
      </c>
      <c r="C2648">
        <v>13.1402330623769</v>
      </c>
      <c r="D2648">
        <v>1.1283093955893999</v>
      </c>
      <c r="E2648">
        <v>0.29886114968653399</v>
      </c>
      <c r="F2648">
        <v>0.99916976934644897</v>
      </c>
      <c r="G2648">
        <v>-4.5818708868342899</v>
      </c>
      <c r="H2648" t="s">
        <v>8018</v>
      </c>
      <c r="I2648" t="s">
        <v>8019</v>
      </c>
      <c r="J2648" t="s">
        <v>100</v>
      </c>
      <c r="K2648" t="s">
        <v>100</v>
      </c>
      <c r="L2648" t="s">
        <v>100</v>
      </c>
      <c r="M2648" t="s">
        <v>100</v>
      </c>
      <c r="N2648">
        <v>8806.9470000000001</v>
      </c>
      <c r="O2648">
        <v>8</v>
      </c>
      <c r="P2648" t="s">
        <v>100</v>
      </c>
    </row>
    <row r="2649" spans="1:16" x14ac:dyDescent="0.2">
      <c r="A2649" t="s">
        <v>8020</v>
      </c>
      <c r="B2649">
        <v>-0.66342206683786897</v>
      </c>
      <c r="C2649">
        <v>11.943201606812901</v>
      </c>
      <c r="D2649">
        <v>-1.4185650973358599</v>
      </c>
      <c r="E2649">
        <v>0.201861793499366</v>
      </c>
      <c r="F2649">
        <v>0.99916976934644897</v>
      </c>
      <c r="G2649">
        <v>-4.5270883751483399</v>
      </c>
      <c r="H2649" t="s">
        <v>8021</v>
      </c>
      <c r="I2649" t="s">
        <v>8022</v>
      </c>
      <c r="J2649">
        <v>23274</v>
      </c>
      <c r="K2649" t="s">
        <v>8020</v>
      </c>
      <c r="L2649">
        <v>3162</v>
      </c>
      <c r="M2649">
        <v>1054</v>
      </c>
      <c r="N2649">
        <v>4932.5922499999997</v>
      </c>
      <c r="O2649">
        <v>2</v>
      </c>
      <c r="P2649">
        <v>4.1745730550284597E-2</v>
      </c>
    </row>
    <row r="2650" spans="1:16" x14ac:dyDescent="0.2">
      <c r="A2650" t="s">
        <v>8023</v>
      </c>
      <c r="B2650">
        <v>-9.4883625880857594E-2</v>
      </c>
      <c r="C2650">
        <v>11.0493295993062</v>
      </c>
      <c r="D2650">
        <v>-0.49583681619207898</v>
      </c>
      <c r="E2650">
        <v>0.63622806626471196</v>
      </c>
      <c r="F2650">
        <v>0.99916976934644897</v>
      </c>
      <c r="G2650">
        <v>-4.6759288051949399</v>
      </c>
      <c r="H2650" t="s">
        <v>8024</v>
      </c>
      <c r="I2650" t="s">
        <v>8025</v>
      </c>
      <c r="J2650">
        <v>374654</v>
      </c>
      <c r="K2650" t="s">
        <v>8023</v>
      </c>
      <c r="L2650">
        <v>4155</v>
      </c>
      <c r="M2650">
        <v>1385</v>
      </c>
      <c r="N2650">
        <v>2315.6889999999999</v>
      </c>
      <c r="O2650">
        <v>3</v>
      </c>
      <c r="P2650">
        <v>2.8880866425992802E-2</v>
      </c>
    </row>
    <row r="2651" spans="1:16" x14ac:dyDescent="0.2">
      <c r="A2651" t="s">
        <v>8026</v>
      </c>
      <c r="B2651">
        <v>-0.208793480725562</v>
      </c>
      <c r="C2651">
        <v>11.864947015346001</v>
      </c>
      <c r="D2651">
        <v>-0.63495366223558802</v>
      </c>
      <c r="E2651">
        <v>0.54701269427944399</v>
      </c>
      <c r="F2651">
        <v>0.99916976934644897</v>
      </c>
      <c r="G2651">
        <v>-4.6598867620615803</v>
      </c>
      <c r="H2651" t="s">
        <v>8027</v>
      </c>
      <c r="I2651" t="s">
        <v>8028</v>
      </c>
      <c r="J2651">
        <v>64779</v>
      </c>
      <c r="K2651" t="s">
        <v>8026</v>
      </c>
      <c r="L2651">
        <v>1152</v>
      </c>
      <c r="M2651">
        <v>384</v>
      </c>
      <c r="N2651">
        <v>5230.4059999999999</v>
      </c>
      <c r="O2651">
        <v>1</v>
      </c>
      <c r="P2651">
        <v>5.7291666666666699E-2</v>
      </c>
    </row>
    <row r="2652" spans="1:16" x14ac:dyDescent="0.2">
      <c r="A2652" t="s">
        <v>8029</v>
      </c>
      <c r="B2652">
        <v>7.3238741238801794E-2</v>
      </c>
      <c r="C2652">
        <v>14.6239226025607</v>
      </c>
      <c r="D2652">
        <v>0.37056945210491199</v>
      </c>
      <c r="E2652">
        <v>0.72266359064985197</v>
      </c>
      <c r="F2652">
        <v>0.99916976934644897</v>
      </c>
      <c r="G2652">
        <v>-4.6873951157960203</v>
      </c>
      <c r="H2652" t="s">
        <v>8030</v>
      </c>
      <c r="I2652" t="s">
        <v>8031</v>
      </c>
      <c r="J2652">
        <v>22848</v>
      </c>
      <c r="K2652" t="s">
        <v>8029</v>
      </c>
      <c r="L2652">
        <v>3492</v>
      </c>
      <c r="M2652">
        <v>1164</v>
      </c>
      <c r="N2652">
        <v>24285.842000000001</v>
      </c>
      <c r="O2652">
        <v>11.5</v>
      </c>
      <c r="P2652">
        <v>0.15463917525773199</v>
      </c>
    </row>
    <row r="2653" spans="1:16" x14ac:dyDescent="0.2">
      <c r="A2653" t="s">
        <v>8032</v>
      </c>
      <c r="B2653">
        <v>-0.26729478886982999</v>
      </c>
      <c r="C2653">
        <v>13.855284093926301</v>
      </c>
      <c r="D2653">
        <v>-1.6797192811319801</v>
      </c>
      <c r="E2653">
        <v>0.13989847399156799</v>
      </c>
      <c r="F2653">
        <v>0.99916976934644897</v>
      </c>
      <c r="G2653">
        <v>-4.4763371008934696</v>
      </c>
      <c r="H2653" t="s">
        <v>8033</v>
      </c>
      <c r="I2653" t="s">
        <v>8034</v>
      </c>
      <c r="J2653">
        <v>23325</v>
      </c>
      <c r="K2653" t="s">
        <v>8032</v>
      </c>
      <c r="L2653">
        <v>3525</v>
      </c>
      <c r="M2653">
        <v>1175</v>
      </c>
      <c r="N2653">
        <v>14649.536</v>
      </c>
      <c r="O2653">
        <v>11.5</v>
      </c>
      <c r="P2653">
        <v>0.15234042553191501</v>
      </c>
    </row>
    <row r="2654" spans="1:16" x14ac:dyDescent="0.2">
      <c r="A2654" t="s">
        <v>8035</v>
      </c>
      <c r="B2654">
        <v>0.109577472339733</v>
      </c>
      <c r="C2654">
        <v>10.8594148083123</v>
      </c>
      <c r="D2654">
        <v>0.491517675681372</v>
      </c>
      <c r="E2654">
        <v>0.63911808463844799</v>
      </c>
      <c r="F2654">
        <v>0.99916976934644897</v>
      </c>
      <c r="G2654">
        <v>-4.6763730703843303</v>
      </c>
      <c r="H2654" t="s">
        <v>8036</v>
      </c>
      <c r="I2654" t="s">
        <v>8037</v>
      </c>
      <c r="J2654">
        <v>134549</v>
      </c>
      <c r="K2654" t="s">
        <v>8035</v>
      </c>
      <c r="L2654">
        <v>2559</v>
      </c>
      <c r="M2654">
        <v>853</v>
      </c>
      <c r="N2654">
        <v>2198.1736999999998</v>
      </c>
      <c r="O2654">
        <v>1</v>
      </c>
      <c r="P2654">
        <v>1.2895662368112499E-2</v>
      </c>
    </row>
    <row r="2655" spans="1:16" x14ac:dyDescent="0.2">
      <c r="A2655" t="s">
        <v>8038</v>
      </c>
      <c r="B2655">
        <v>-0.150348345869423</v>
      </c>
      <c r="C2655">
        <v>14.3775751959336</v>
      </c>
      <c r="D2655">
        <v>-0.77136345402650097</v>
      </c>
      <c r="E2655">
        <v>0.46743133209972898</v>
      </c>
      <c r="F2655">
        <v>0.99916976934644897</v>
      </c>
      <c r="G2655">
        <v>-4.64119529668681</v>
      </c>
      <c r="H2655" t="s">
        <v>8039</v>
      </c>
      <c r="I2655" t="s">
        <v>8040</v>
      </c>
      <c r="J2655">
        <v>54821</v>
      </c>
      <c r="K2655" t="s">
        <v>8038</v>
      </c>
      <c r="L2655">
        <v>3753</v>
      </c>
      <c r="M2655">
        <v>1251</v>
      </c>
      <c r="N2655">
        <v>21862.8495</v>
      </c>
      <c r="O2655">
        <v>14.5</v>
      </c>
      <c r="P2655">
        <v>0.16466826538769</v>
      </c>
    </row>
    <row r="2656" spans="1:16" x14ac:dyDescent="0.2">
      <c r="A2656" t="s">
        <v>8041</v>
      </c>
      <c r="B2656">
        <v>2.1656852526685802E-3</v>
      </c>
      <c r="C2656">
        <v>15.1876763246719</v>
      </c>
      <c r="D2656">
        <v>1.52884281890032E-2</v>
      </c>
      <c r="E2656">
        <v>0.98825778614474702</v>
      </c>
      <c r="F2656">
        <v>0.99916976934644897</v>
      </c>
      <c r="G2656">
        <v>-4.7023694423919604</v>
      </c>
      <c r="H2656" t="s">
        <v>8042</v>
      </c>
      <c r="I2656" t="s">
        <v>8043</v>
      </c>
      <c r="J2656">
        <v>55720</v>
      </c>
      <c r="K2656" t="s">
        <v>8041</v>
      </c>
      <c r="L2656">
        <v>2415</v>
      </c>
      <c r="M2656">
        <v>805</v>
      </c>
      <c r="N2656">
        <v>37118.179499999998</v>
      </c>
      <c r="O2656">
        <v>15</v>
      </c>
      <c r="P2656">
        <v>0.23229813664596299</v>
      </c>
    </row>
    <row r="2657" spans="1:16" x14ac:dyDescent="0.2">
      <c r="A2657" t="s">
        <v>8044</v>
      </c>
      <c r="B2657">
        <v>-8.8018497095314202E-2</v>
      </c>
      <c r="C2657">
        <v>14.2689419515252</v>
      </c>
      <c r="D2657">
        <v>-0.45765479171326401</v>
      </c>
      <c r="E2657">
        <v>0.66200984171099897</v>
      </c>
      <c r="F2657">
        <v>0.99916976934644897</v>
      </c>
      <c r="G2657">
        <v>-4.6797378540154098</v>
      </c>
      <c r="H2657" t="s">
        <v>8045</v>
      </c>
      <c r="I2657" t="s">
        <v>8046</v>
      </c>
      <c r="J2657">
        <v>23333</v>
      </c>
      <c r="K2657" t="s">
        <v>8044</v>
      </c>
      <c r="L2657">
        <v>2247</v>
      </c>
      <c r="M2657">
        <v>749</v>
      </c>
      <c r="N2657">
        <v>19853.183000000001</v>
      </c>
      <c r="O2657">
        <v>6</v>
      </c>
      <c r="P2657">
        <v>0.134846461949266</v>
      </c>
    </row>
    <row r="2658" spans="1:16" x14ac:dyDescent="0.2">
      <c r="A2658" t="s">
        <v>8047</v>
      </c>
      <c r="B2658">
        <v>-0.13686905874595801</v>
      </c>
      <c r="C2658">
        <v>13.471123331087499</v>
      </c>
      <c r="D2658">
        <v>-1.06532054053523</v>
      </c>
      <c r="E2658">
        <v>0.324461630082231</v>
      </c>
      <c r="F2658">
        <v>0.99916976934644897</v>
      </c>
      <c r="G2658">
        <v>-4.5931812856058798</v>
      </c>
      <c r="H2658" t="s">
        <v>8048</v>
      </c>
      <c r="I2658" t="s">
        <v>8049</v>
      </c>
      <c r="J2658">
        <v>285148</v>
      </c>
      <c r="K2658" t="s">
        <v>8047</v>
      </c>
      <c r="L2658">
        <v>747</v>
      </c>
      <c r="M2658">
        <v>249</v>
      </c>
      <c r="N2658">
        <v>11653.772499999999</v>
      </c>
      <c r="O2658">
        <v>4</v>
      </c>
      <c r="P2658">
        <v>0.17269076305220901</v>
      </c>
    </row>
    <row r="2659" spans="1:16" x14ac:dyDescent="0.2">
      <c r="A2659" t="s">
        <v>8050</v>
      </c>
      <c r="B2659">
        <v>-0.33903682244444</v>
      </c>
      <c r="C2659">
        <v>11.154134853470399</v>
      </c>
      <c r="D2659">
        <v>-1.2035378172276401</v>
      </c>
      <c r="E2659">
        <v>0.270504272914942</v>
      </c>
      <c r="F2659">
        <v>0.99916976934644897</v>
      </c>
      <c r="G2659">
        <v>-4.5680290607681497</v>
      </c>
      <c r="H2659" t="s">
        <v>8051</v>
      </c>
      <c r="I2659" t="s">
        <v>8052</v>
      </c>
      <c r="J2659">
        <v>440138</v>
      </c>
      <c r="K2659" t="s">
        <v>8050</v>
      </c>
      <c r="L2659">
        <v>1479</v>
      </c>
      <c r="M2659">
        <v>493</v>
      </c>
      <c r="N2659">
        <v>2734.1536000000001</v>
      </c>
      <c r="O2659">
        <v>1</v>
      </c>
      <c r="P2659">
        <v>5.0709939148073001E-2</v>
      </c>
    </row>
    <row r="2660" spans="1:16" x14ac:dyDescent="0.2">
      <c r="A2660" t="s">
        <v>8053</v>
      </c>
      <c r="B2660">
        <v>9.3519526516491397E-2</v>
      </c>
      <c r="C2660">
        <v>14.3656291754516</v>
      </c>
      <c r="D2660">
        <v>0.48594579258020798</v>
      </c>
      <c r="E2660">
        <v>0.64285641876564603</v>
      </c>
      <c r="F2660">
        <v>0.99916976934644897</v>
      </c>
      <c r="G2660">
        <v>-4.6769411874483504</v>
      </c>
      <c r="H2660" t="s">
        <v>8054</v>
      </c>
      <c r="I2660" t="s">
        <v>8055</v>
      </c>
      <c r="J2660">
        <v>54870</v>
      </c>
      <c r="K2660" t="s">
        <v>8053</v>
      </c>
      <c r="L2660">
        <v>2331</v>
      </c>
      <c r="M2660">
        <v>777</v>
      </c>
      <c r="N2660">
        <v>20378.779500000001</v>
      </c>
      <c r="O2660">
        <v>8.5</v>
      </c>
      <c r="P2660">
        <v>0.184041184041184</v>
      </c>
    </row>
    <row r="2661" spans="1:16" x14ac:dyDescent="0.2">
      <c r="A2661" t="s">
        <v>8056</v>
      </c>
      <c r="B2661">
        <v>0.15538963556995</v>
      </c>
      <c r="C2661">
        <v>15.746506812775801</v>
      </c>
      <c r="D2661">
        <v>0.85829614203609506</v>
      </c>
      <c r="E2661">
        <v>0.42105848252470601</v>
      </c>
      <c r="F2661">
        <v>0.99916976934644897</v>
      </c>
      <c r="G2661">
        <v>-4.6279682380115599</v>
      </c>
      <c r="H2661" t="s">
        <v>8057</v>
      </c>
      <c r="I2661" t="s">
        <v>8058</v>
      </c>
      <c r="J2661">
        <v>55234</v>
      </c>
      <c r="K2661" t="s">
        <v>8056</v>
      </c>
      <c r="L2661">
        <v>1542</v>
      </c>
      <c r="M2661">
        <v>514</v>
      </c>
      <c r="N2661">
        <v>54980.582000000002</v>
      </c>
      <c r="O2661">
        <v>17</v>
      </c>
      <c r="P2661">
        <v>0.49124513618677002</v>
      </c>
    </row>
    <row r="2662" spans="1:16" x14ac:dyDescent="0.2">
      <c r="A2662" t="s">
        <v>8059</v>
      </c>
      <c r="B2662">
        <v>0.384011997430799</v>
      </c>
      <c r="C2662">
        <v>12.904151973326799</v>
      </c>
      <c r="D2662">
        <v>1.99953217936925</v>
      </c>
      <c r="E2662">
        <v>8.8538199689066399E-2</v>
      </c>
      <c r="F2662">
        <v>0.99916976934644897</v>
      </c>
      <c r="G2662">
        <v>-4.4155451816216402</v>
      </c>
      <c r="H2662" t="s">
        <v>8060</v>
      </c>
      <c r="I2662" t="s">
        <v>8061</v>
      </c>
      <c r="J2662">
        <v>91056</v>
      </c>
      <c r="K2662" t="s">
        <v>8059</v>
      </c>
      <c r="L2662">
        <v>2637</v>
      </c>
      <c r="M2662">
        <v>879</v>
      </c>
      <c r="N2662">
        <v>8284.4339999999993</v>
      </c>
      <c r="O2662">
        <v>2.5</v>
      </c>
      <c r="P2662">
        <v>4.0955631399317398E-2</v>
      </c>
    </row>
    <row r="2663" spans="1:16" x14ac:dyDescent="0.2">
      <c r="A2663" t="s">
        <v>8062</v>
      </c>
      <c r="B2663">
        <v>9.9121996398141093E-2</v>
      </c>
      <c r="C2663">
        <v>14.4483789443322</v>
      </c>
      <c r="D2663">
        <v>0.60389779092134699</v>
      </c>
      <c r="E2663">
        <v>0.56625247650923705</v>
      </c>
      <c r="F2663">
        <v>0.99916976934644897</v>
      </c>
      <c r="G2663">
        <v>-4.66374887382766</v>
      </c>
      <c r="H2663" t="s">
        <v>8063</v>
      </c>
      <c r="I2663" t="s">
        <v>8064</v>
      </c>
      <c r="J2663">
        <v>9208</v>
      </c>
      <c r="K2663" t="s">
        <v>8062</v>
      </c>
      <c r="L2663">
        <v>2427</v>
      </c>
      <c r="M2663">
        <v>809</v>
      </c>
      <c r="N2663">
        <v>22396.028999999999</v>
      </c>
      <c r="O2663">
        <v>12</v>
      </c>
      <c r="P2663">
        <v>0.24969097651421501</v>
      </c>
    </row>
    <row r="2664" spans="1:16" x14ac:dyDescent="0.2">
      <c r="A2664" t="s">
        <v>8065</v>
      </c>
      <c r="B2664">
        <v>-9.3516996634585695E-2</v>
      </c>
      <c r="C2664">
        <v>16.0078758923778</v>
      </c>
      <c r="D2664">
        <v>-0.45736167225567398</v>
      </c>
      <c r="E2664">
        <v>0.66220976919941099</v>
      </c>
      <c r="F2664">
        <v>0.99916976934644897</v>
      </c>
      <c r="G2664">
        <v>-4.6797660538235002</v>
      </c>
      <c r="H2664" t="s">
        <v>8066</v>
      </c>
      <c r="I2664" t="s">
        <v>8067</v>
      </c>
      <c r="J2664">
        <v>64175</v>
      </c>
      <c r="K2664" t="s">
        <v>8065</v>
      </c>
      <c r="L2664">
        <v>2415</v>
      </c>
      <c r="M2664">
        <v>805</v>
      </c>
      <c r="N2664">
        <v>64747.582499999997</v>
      </c>
      <c r="O2664">
        <v>10</v>
      </c>
      <c r="P2664">
        <v>0.18012422360248401</v>
      </c>
    </row>
    <row r="2665" spans="1:16" x14ac:dyDescent="0.2">
      <c r="A2665" t="s">
        <v>8068</v>
      </c>
      <c r="B2665">
        <v>-0.39076151000074699</v>
      </c>
      <c r="C2665">
        <v>13.8081725431121</v>
      </c>
      <c r="D2665">
        <v>-2.09426690854322</v>
      </c>
      <c r="E2665">
        <v>7.7276469482229701E-2</v>
      </c>
      <c r="F2665">
        <v>0.99916976934644897</v>
      </c>
      <c r="G2665">
        <v>-4.39819805789688</v>
      </c>
      <c r="H2665" t="s">
        <v>8069</v>
      </c>
      <c r="I2665" t="s">
        <v>8070</v>
      </c>
      <c r="J2665">
        <v>57570</v>
      </c>
      <c r="K2665" t="s">
        <v>8068</v>
      </c>
      <c r="L2665">
        <v>1530</v>
      </c>
      <c r="M2665">
        <v>510</v>
      </c>
      <c r="N2665">
        <v>14921.5275</v>
      </c>
      <c r="O2665">
        <v>12.5</v>
      </c>
      <c r="P2665">
        <v>0.33627450980392198</v>
      </c>
    </row>
    <row r="2666" spans="1:16" x14ac:dyDescent="0.2">
      <c r="A2666" t="s">
        <v>8071</v>
      </c>
      <c r="B2666">
        <v>3.5869929788910702E-2</v>
      </c>
      <c r="C2666">
        <v>11.9795905376881</v>
      </c>
      <c r="D2666">
        <v>0.137711939643332</v>
      </c>
      <c r="E2666">
        <v>0.89461000338275298</v>
      </c>
      <c r="F2666">
        <v>0.99916976934644897</v>
      </c>
      <c r="G2666">
        <v>-4.7002900923228799</v>
      </c>
      <c r="H2666" t="s">
        <v>8072</v>
      </c>
      <c r="I2666" t="s">
        <v>8073</v>
      </c>
      <c r="J2666">
        <v>256364</v>
      </c>
      <c r="K2666" t="s">
        <v>8071</v>
      </c>
      <c r="L2666">
        <v>2754</v>
      </c>
      <c r="M2666">
        <v>918</v>
      </c>
      <c r="N2666">
        <v>4211.8505999999998</v>
      </c>
      <c r="O2666">
        <v>3</v>
      </c>
      <c r="P2666">
        <v>5.3376906318082798E-2</v>
      </c>
    </row>
    <row r="2667" spans="1:16" x14ac:dyDescent="0.2">
      <c r="A2667" t="s">
        <v>8074</v>
      </c>
      <c r="B2667">
        <v>-8.4843861003694301E-2</v>
      </c>
      <c r="C2667">
        <v>11.061151930450499</v>
      </c>
      <c r="D2667">
        <v>-0.271472914459435</v>
      </c>
      <c r="E2667">
        <v>0.79439274938441795</v>
      </c>
      <c r="F2667">
        <v>0.99916976934644897</v>
      </c>
      <c r="G2667">
        <v>-4.6942750904336501</v>
      </c>
      <c r="H2667" t="s">
        <v>8075</v>
      </c>
      <c r="I2667" t="s">
        <v>8076</v>
      </c>
      <c r="J2667">
        <v>137682</v>
      </c>
      <c r="K2667" t="s">
        <v>8074</v>
      </c>
      <c r="L2667">
        <v>1002</v>
      </c>
      <c r="M2667">
        <v>334</v>
      </c>
      <c r="N2667">
        <v>2588.8672000000001</v>
      </c>
      <c r="O2667">
        <v>1</v>
      </c>
      <c r="P2667">
        <v>4.7904191616766498E-2</v>
      </c>
    </row>
    <row r="2668" spans="1:16" x14ac:dyDescent="0.2">
      <c r="A2668" t="s">
        <v>8077</v>
      </c>
      <c r="B2668">
        <v>9.1543838864213398E-2</v>
      </c>
      <c r="C2668">
        <v>13.415233115081801</v>
      </c>
      <c r="D2668">
        <v>0.36856634051565001</v>
      </c>
      <c r="E2668">
        <v>0.72408681124299901</v>
      </c>
      <c r="F2668">
        <v>0.99916976934644897</v>
      </c>
      <c r="G2668">
        <v>-4.6875538683452804</v>
      </c>
      <c r="H2668" t="s">
        <v>8078</v>
      </c>
      <c r="I2668" t="s">
        <v>8079</v>
      </c>
      <c r="J2668">
        <v>221830</v>
      </c>
      <c r="K2668" t="s">
        <v>8077</v>
      </c>
      <c r="L2668">
        <v>1017</v>
      </c>
      <c r="M2668">
        <v>339</v>
      </c>
      <c r="N2668">
        <v>12050.1265</v>
      </c>
      <c r="O2668">
        <v>3.5</v>
      </c>
      <c r="P2668">
        <v>0.15191740412979399</v>
      </c>
    </row>
    <row r="2669" spans="1:16" x14ac:dyDescent="0.2">
      <c r="A2669" t="s">
        <v>8080</v>
      </c>
      <c r="B2669">
        <v>-0.20545448973599401</v>
      </c>
      <c r="C2669">
        <v>12.486117065990801</v>
      </c>
      <c r="D2669">
        <v>-0.58941739523499304</v>
      </c>
      <c r="E2669">
        <v>0.57536008250349102</v>
      </c>
      <c r="F2669">
        <v>0.99916976934644897</v>
      </c>
      <c r="G2669">
        <v>-4.6654962037099299</v>
      </c>
      <c r="H2669" t="s">
        <v>8081</v>
      </c>
      <c r="I2669" t="s">
        <v>8082</v>
      </c>
      <c r="J2669">
        <v>26098</v>
      </c>
      <c r="K2669" t="s">
        <v>8080</v>
      </c>
      <c r="L2669">
        <v>3717</v>
      </c>
      <c r="M2669">
        <v>1239</v>
      </c>
      <c r="N2669">
        <v>5795.4417000000003</v>
      </c>
      <c r="O2669">
        <v>3.5</v>
      </c>
      <c r="P2669">
        <v>3.3898305084745797E-2</v>
      </c>
    </row>
    <row r="2670" spans="1:16" x14ac:dyDescent="0.2">
      <c r="A2670" t="s">
        <v>8083</v>
      </c>
      <c r="B2670">
        <v>3.7740984603638998E-2</v>
      </c>
      <c r="C2670">
        <v>14.4742980755875</v>
      </c>
      <c r="D2670">
        <v>0.26725999501543402</v>
      </c>
      <c r="E2670">
        <v>0.79749677456043</v>
      </c>
      <c r="F2670">
        <v>0.99916976934644897</v>
      </c>
      <c r="G2670">
        <v>-4.6945227280895603</v>
      </c>
      <c r="H2670" t="s">
        <v>8084</v>
      </c>
      <c r="I2670" t="s">
        <v>8085</v>
      </c>
      <c r="J2670">
        <v>55700</v>
      </c>
      <c r="K2670" t="s">
        <v>8083</v>
      </c>
      <c r="L2670">
        <v>2526</v>
      </c>
      <c r="M2670">
        <v>842</v>
      </c>
      <c r="N2670">
        <v>23116.460999999999</v>
      </c>
      <c r="O2670">
        <v>8</v>
      </c>
      <c r="P2670">
        <v>0.112826603325416</v>
      </c>
    </row>
    <row r="2671" spans="1:16" x14ac:dyDescent="0.2">
      <c r="A2671" t="s">
        <v>8086</v>
      </c>
      <c r="B2671">
        <v>0.44220591156787997</v>
      </c>
      <c r="C2671">
        <v>13.202617082448199</v>
      </c>
      <c r="D2671">
        <v>0.96251249837416497</v>
      </c>
      <c r="E2671">
        <v>0.370008459443187</v>
      </c>
      <c r="F2671">
        <v>0.99916976934644897</v>
      </c>
      <c r="G2671">
        <v>-4.6109697488451298</v>
      </c>
      <c r="H2671" t="s">
        <v>8087</v>
      </c>
      <c r="I2671" t="s">
        <v>8088</v>
      </c>
      <c r="J2671">
        <v>91373</v>
      </c>
      <c r="K2671" t="s">
        <v>8086</v>
      </c>
      <c r="L2671">
        <v>1524</v>
      </c>
      <c r="M2671">
        <v>508</v>
      </c>
      <c r="N2671">
        <v>10632.127</v>
      </c>
      <c r="O2671">
        <v>3</v>
      </c>
      <c r="P2671">
        <v>0.104330708661417</v>
      </c>
    </row>
    <row r="2672" spans="1:16" x14ac:dyDescent="0.2">
      <c r="A2672" t="s">
        <v>8089</v>
      </c>
      <c r="B2672">
        <v>-0.17860944940569101</v>
      </c>
      <c r="C2672">
        <v>15.215881920634599</v>
      </c>
      <c r="D2672">
        <v>-1.0220594340668001</v>
      </c>
      <c r="E2672">
        <v>0.343051837838172</v>
      </c>
      <c r="F2672">
        <v>0.99916976934644897</v>
      </c>
      <c r="G2672">
        <v>-4.6007766290581804</v>
      </c>
      <c r="H2672" t="s">
        <v>8090</v>
      </c>
      <c r="I2672" t="s">
        <v>8091</v>
      </c>
      <c r="J2672">
        <v>26007</v>
      </c>
      <c r="K2672" t="s">
        <v>8089</v>
      </c>
      <c r="L2672">
        <v>1728</v>
      </c>
      <c r="M2672">
        <v>576</v>
      </c>
      <c r="N2672">
        <v>38130.53</v>
      </c>
      <c r="O2672">
        <v>21</v>
      </c>
      <c r="P2672">
        <v>0.51215277777777801</v>
      </c>
    </row>
    <row r="2673" spans="1:16" x14ac:dyDescent="0.2">
      <c r="A2673" t="s">
        <v>8092</v>
      </c>
      <c r="B2673">
        <v>0.21542518980422501</v>
      </c>
      <c r="C2673">
        <v>14.254271186400301</v>
      </c>
      <c r="D2673">
        <v>0.80748328280145498</v>
      </c>
      <c r="E2673">
        <v>0.44774662001812099</v>
      </c>
      <c r="F2673">
        <v>0.99916976934644897</v>
      </c>
      <c r="G2673">
        <v>-4.6358138717206501</v>
      </c>
      <c r="H2673" t="s">
        <v>8093</v>
      </c>
      <c r="I2673" t="s">
        <v>8094</v>
      </c>
      <c r="J2673">
        <v>124801</v>
      </c>
      <c r="K2673" t="s">
        <v>8092</v>
      </c>
      <c r="L2673">
        <v>693</v>
      </c>
      <c r="M2673">
        <v>231</v>
      </c>
      <c r="N2673">
        <v>20070.801500000001</v>
      </c>
      <c r="O2673">
        <v>6</v>
      </c>
      <c r="P2673">
        <v>0.40692640692640702</v>
      </c>
    </row>
    <row r="2674" spans="1:16" x14ac:dyDescent="0.2">
      <c r="A2674" t="s">
        <v>8095</v>
      </c>
      <c r="B2674">
        <v>-0.20080161272083999</v>
      </c>
      <c r="C2674">
        <v>12.286141669291201</v>
      </c>
      <c r="D2674">
        <v>-1.4937911695081201</v>
      </c>
      <c r="E2674">
        <v>0.18181271569392099</v>
      </c>
      <c r="F2674">
        <v>0.99916976934644897</v>
      </c>
      <c r="G2674">
        <v>-4.5124924961802302</v>
      </c>
      <c r="H2674" t="s">
        <v>8096</v>
      </c>
      <c r="I2674" t="s">
        <v>8097</v>
      </c>
      <c r="J2674">
        <v>4943</v>
      </c>
      <c r="K2674" t="s">
        <v>8095</v>
      </c>
      <c r="L2674">
        <v>2067</v>
      </c>
      <c r="M2674">
        <v>689</v>
      </c>
      <c r="N2674">
        <v>4981.5224500000004</v>
      </c>
      <c r="O2674">
        <v>1</v>
      </c>
      <c r="P2674">
        <v>2.9027576197387502E-2</v>
      </c>
    </row>
    <row r="2675" spans="1:16" x14ac:dyDescent="0.2">
      <c r="A2675" t="s">
        <v>8098</v>
      </c>
      <c r="B2675">
        <v>6.6223955641504503E-2</v>
      </c>
      <c r="C2675">
        <v>13.245016418856901</v>
      </c>
      <c r="D2675">
        <v>0.32201744194455401</v>
      </c>
      <c r="E2675">
        <v>0.75748330075459402</v>
      </c>
      <c r="F2675">
        <v>0.99916976934644897</v>
      </c>
      <c r="G2675">
        <v>-4.6910164538450898</v>
      </c>
      <c r="H2675" t="s">
        <v>8099</v>
      </c>
      <c r="I2675" t="s">
        <v>8100</v>
      </c>
      <c r="J2675">
        <v>83693</v>
      </c>
      <c r="K2675" t="s">
        <v>8098</v>
      </c>
      <c r="L2675">
        <v>993</v>
      </c>
      <c r="M2675">
        <v>331</v>
      </c>
      <c r="N2675">
        <v>9781.5540000000001</v>
      </c>
      <c r="O2675">
        <v>5</v>
      </c>
      <c r="P2675">
        <v>0.21450151057401801</v>
      </c>
    </row>
    <row r="2676" spans="1:16" x14ac:dyDescent="0.2">
      <c r="A2676" t="s">
        <v>8101</v>
      </c>
      <c r="B2676">
        <v>-1.0006753791015399</v>
      </c>
      <c r="C2676">
        <v>12.4576101596958</v>
      </c>
      <c r="D2676">
        <v>-5.65225472034615</v>
      </c>
      <c r="E2676">
        <v>9.784813229950231E-4</v>
      </c>
      <c r="F2676">
        <v>0.99916976934644897</v>
      </c>
      <c r="G2676">
        <v>-4.0436653767535304</v>
      </c>
      <c r="H2676" t="s">
        <v>8102</v>
      </c>
      <c r="I2676" t="s">
        <v>8103</v>
      </c>
      <c r="J2676">
        <v>55704</v>
      </c>
      <c r="K2676" t="s">
        <v>8101</v>
      </c>
      <c r="L2676">
        <v>5616</v>
      </c>
      <c r="M2676">
        <v>1872</v>
      </c>
      <c r="N2676">
        <v>5925.7322999999997</v>
      </c>
      <c r="O2676">
        <v>2</v>
      </c>
      <c r="P2676">
        <v>1.8963675213675198E-2</v>
      </c>
    </row>
    <row r="2677" spans="1:16" x14ac:dyDescent="0.2">
      <c r="A2677" t="s">
        <v>8104</v>
      </c>
      <c r="B2677">
        <v>0.18321990999739199</v>
      </c>
      <c r="C2677">
        <v>14.2997698125913</v>
      </c>
      <c r="D2677">
        <v>0.54817135421542396</v>
      </c>
      <c r="E2677">
        <v>0.60176699178354598</v>
      </c>
      <c r="F2677">
        <v>0.99916976934644897</v>
      </c>
      <c r="G2677">
        <v>-4.67028125400343</v>
      </c>
      <c r="H2677" t="s">
        <v>8105</v>
      </c>
      <c r="I2677" t="s">
        <v>8106</v>
      </c>
      <c r="J2677">
        <v>55684</v>
      </c>
      <c r="K2677" t="s">
        <v>8104</v>
      </c>
      <c r="L2677">
        <v>2193</v>
      </c>
      <c r="M2677">
        <v>731</v>
      </c>
      <c r="N2677">
        <v>20071.120999999999</v>
      </c>
      <c r="O2677">
        <v>1</v>
      </c>
      <c r="P2677">
        <v>1.5047879616963101E-2</v>
      </c>
    </row>
    <row r="2678" spans="1:16" x14ac:dyDescent="0.2">
      <c r="A2678" t="s">
        <v>8107</v>
      </c>
      <c r="B2678">
        <v>0.71082984345591704</v>
      </c>
      <c r="C2678">
        <v>14.7412996385969</v>
      </c>
      <c r="D2678">
        <v>0.86313166528151397</v>
      </c>
      <c r="E2678">
        <v>0.41858014182126302</v>
      </c>
      <c r="F2678">
        <v>0.99916976934644897</v>
      </c>
      <c r="G2678">
        <v>-4.6272056523652596</v>
      </c>
      <c r="H2678" t="s">
        <v>8108</v>
      </c>
      <c r="I2678" t="s">
        <v>8109</v>
      </c>
      <c r="J2678">
        <v>203547</v>
      </c>
      <c r="K2678" t="s">
        <v>8107</v>
      </c>
      <c r="L2678">
        <v>471</v>
      </c>
      <c r="M2678">
        <v>157</v>
      </c>
      <c r="N2678">
        <v>25328.080999999998</v>
      </c>
      <c r="O2678">
        <v>1</v>
      </c>
      <c r="P2678">
        <v>7.6433121019108305E-2</v>
      </c>
    </row>
    <row r="2679" spans="1:16" x14ac:dyDescent="0.2">
      <c r="A2679" t="s">
        <v>8110</v>
      </c>
      <c r="B2679">
        <v>0.27270409509007398</v>
      </c>
      <c r="C2679">
        <v>17.392873272911402</v>
      </c>
      <c r="D2679">
        <v>1.08864940241881</v>
      </c>
      <c r="E2679">
        <v>0.31477909588693598</v>
      </c>
      <c r="F2679">
        <v>0.99916976934644897</v>
      </c>
      <c r="G2679">
        <v>-4.5890251858089899</v>
      </c>
      <c r="H2679" t="s">
        <v>8111</v>
      </c>
      <c r="I2679" t="s">
        <v>8112</v>
      </c>
      <c r="J2679">
        <v>347688</v>
      </c>
      <c r="K2679" t="s">
        <v>8110</v>
      </c>
      <c r="L2679">
        <v>1335</v>
      </c>
      <c r="M2679">
        <v>445</v>
      </c>
      <c r="N2679">
        <v>177245.96</v>
      </c>
      <c r="O2679">
        <v>2</v>
      </c>
      <c r="P2679">
        <v>4.0449438202247202E-2</v>
      </c>
    </row>
    <row r="2680" spans="1:16" x14ac:dyDescent="0.2">
      <c r="A2680" t="s">
        <v>8113</v>
      </c>
      <c r="B2680">
        <v>-4.1665868906008499E-2</v>
      </c>
      <c r="C2680">
        <v>16.679939346250301</v>
      </c>
      <c r="D2680">
        <v>-0.25089879108774599</v>
      </c>
      <c r="E2680">
        <v>0.80958880371364705</v>
      </c>
      <c r="F2680">
        <v>0.99916976934644897</v>
      </c>
      <c r="G2680">
        <v>-4.6954490813543499</v>
      </c>
      <c r="H2680" t="s">
        <v>8114</v>
      </c>
      <c r="I2680" t="s">
        <v>8115</v>
      </c>
      <c r="J2680">
        <v>92609</v>
      </c>
      <c r="K2680" t="s">
        <v>8113</v>
      </c>
      <c r="L2680">
        <v>1371</v>
      </c>
      <c r="M2680">
        <v>457</v>
      </c>
      <c r="N2680">
        <v>107095.73</v>
      </c>
      <c r="O2680">
        <v>7</v>
      </c>
      <c r="P2680">
        <v>0.17943107221006599</v>
      </c>
    </row>
    <row r="2681" spans="1:16" x14ac:dyDescent="0.2">
      <c r="A2681" t="s">
        <v>8116</v>
      </c>
      <c r="B2681">
        <v>0.22239122432355499</v>
      </c>
      <c r="C2681">
        <v>13.149353589937199</v>
      </c>
      <c r="D2681">
        <v>0.49039279080843701</v>
      </c>
      <c r="E2681">
        <v>0.63987188885712498</v>
      </c>
      <c r="F2681">
        <v>0.99916976934644897</v>
      </c>
      <c r="G2681">
        <v>-4.6764882202014597</v>
      </c>
      <c r="H2681" t="s">
        <v>8117</v>
      </c>
      <c r="I2681" t="s">
        <v>8118</v>
      </c>
      <c r="J2681">
        <v>29094</v>
      </c>
      <c r="K2681" t="s">
        <v>8116</v>
      </c>
      <c r="L2681">
        <v>519</v>
      </c>
      <c r="M2681">
        <v>173</v>
      </c>
      <c r="N2681">
        <v>8954.5995000000003</v>
      </c>
      <c r="O2681">
        <v>3</v>
      </c>
      <c r="P2681">
        <v>0.25433526011560698</v>
      </c>
    </row>
    <row r="2682" spans="1:16" x14ac:dyDescent="0.2">
      <c r="A2682" t="s">
        <v>8119</v>
      </c>
      <c r="B2682">
        <v>-0.28508467067619703</v>
      </c>
      <c r="C2682">
        <v>12.473153129930701</v>
      </c>
      <c r="D2682">
        <v>-1.08022755177962</v>
      </c>
      <c r="E2682">
        <v>0.318247081605886</v>
      </c>
      <c r="F2682">
        <v>0.99916976934644897</v>
      </c>
      <c r="G2682">
        <v>-4.5905302059044297</v>
      </c>
      <c r="H2682" t="s">
        <v>8120</v>
      </c>
      <c r="I2682" t="s">
        <v>8121</v>
      </c>
      <c r="J2682">
        <v>54625</v>
      </c>
      <c r="K2682" t="s">
        <v>8119</v>
      </c>
      <c r="L2682">
        <v>5406</v>
      </c>
      <c r="M2682">
        <v>1802</v>
      </c>
      <c r="N2682">
        <v>5932.7247500000003</v>
      </c>
      <c r="O2682">
        <v>6</v>
      </c>
      <c r="P2682">
        <v>6.6315205327414001E-2</v>
      </c>
    </row>
    <row r="2683" spans="1:16" x14ac:dyDescent="0.2">
      <c r="A2683" t="s">
        <v>8122</v>
      </c>
      <c r="B2683">
        <v>2.11841678332476E-2</v>
      </c>
      <c r="C2683">
        <v>13.997600434888099</v>
      </c>
      <c r="D2683">
        <v>7.0579053729408495E-2</v>
      </c>
      <c r="E2683">
        <v>0.94584144656174896</v>
      </c>
      <c r="F2683">
        <v>0.99916976934644897</v>
      </c>
      <c r="G2683">
        <v>-4.7018413768920002</v>
      </c>
      <c r="H2683" t="s">
        <v>8123</v>
      </c>
      <c r="I2683" t="s">
        <v>8124</v>
      </c>
      <c r="J2683">
        <v>84656</v>
      </c>
      <c r="K2683" t="s">
        <v>8122</v>
      </c>
      <c r="L2683">
        <v>1662</v>
      </c>
      <c r="M2683">
        <v>554</v>
      </c>
      <c r="N2683">
        <v>17854.64975</v>
      </c>
      <c r="O2683">
        <v>13</v>
      </c>
      <c r="P2683">
        <v>0.382671480144404</v>
      </c>
    </row>
    <row r="2684" spans="1:16" x14ac:dyDescent="0.2">
      <c r="A2684" t="s">
        <v>8125</v>
      </c>
      <c r="B2684">
        <v>-0.16710724890768</v>
      </c>
      <c r="C2684">
        <v>12.6360052450128</v>
      </c>
      <c r="D2684">
        <v>-0.848171977897895</v>
      </c>
      <c r="E2684">
        <v>0.42628198840690201</v>
      </c>
      <c r="F2684">
        <v>0.99916976934644897</v>
      </c>
      <c r="G2684">
        <v>-4.6295560781826</v>
      </c>
      <c r="H2684" t="s">
        <v>8126</v>
      </c>
      <c r="I2684" t="s">
        <v>8127</v>
      </c>
      <c r="J2684">
        <v>55322</v>
      </c>
      <c r="K2684" t="s">
        <v>8125</v>
      </c>
      <c r="L2684">
        <v>1329</v>
      </c>
      <c r="M2684">
        <v>443</v>
      </c>
      <c r="N2684">
        <v>6135.5889999999999</v>
      </c>
      <c r="O2684">
        <v>5</v>
      </c>
      <c r="P2684">
        <v>0.155756207674944</v>
      </c>
    </row>
    <row r="2685" spans="1:16" x14ac:dyDescent="0.2">
      <c r="A2685" t="s">
        <v>8128</v>
      </c>
      <c r="B2685">
        <v>0.77942507852846898</v>
      </c>
      <c r="C2685">
        <v>10.9765552780015</v>
      </c>
      <c r="D2685">
        <v>2.0161032204429099</v>
      </c>
      <c r="E2685">
        <v>8.6456073194492403E-2</v>
      </c>
      <c r="F2685">
        <v>0.99916976934644897</v>
      </c>
      <c r="G2685">
        <v>-4.4124843939816403</v>
      </c>
      <c r="H2685" t="s">
        <v>8129</v>
      </c>
      <c r="I2685" t="s">
        <v>8130</v>
      </c>
      <c r="J2685">
        <v>57589</v>
      </c>
      <c r="K2685" t="s">
        <v>8128</v>
      </c>
      <c r="L2685">
        <v>4272</v>
      </c>
      <c r="M2685">
        <v>1424</v>
      </c>
      <c r="N2685">
        <v>1822.0552</v>
      </c>
      <c r="O2685">
        <v>1</v>
      </c>
      <c r="P2685">
        <v>1.1938202247191E-2</v>
      </c>
    </row>
    <row r="2686" spans="1:16" x14ac:dyDescent="0.2">
      <c r="A2686" t="s">
        <v>8131</v>
      </c>
      <c r="B2686">
        <v>-0.57095115860116297</v>
      </c>
      <c r="C2686">
        <v>12.023262967345801</v>
      </c>
      <c r="D2686">
        <v>-1.0151488850366499</v>
      </c>
      <c r="E2686">
        <v>0.34609852357071302</v>
      </c>
      <c r="F2686">
        <v>0.99916976934644897</v>
      </c>
      <c r="G2686">
        <v>-4.6019756738375204</v>
      </c>
      <c r="H2686" t="s">
        <v>8132</v>
      </c>
      <c r="I2686" t="s">
        <v>8133</v>
      </c>
      <c r="J2686">
        <v>112936</v>
      </c>
      <c r="K2686" t="s">
        <v>8131</v>
      </c>
      <c r="L2686">
        <v>1011</v>
      </c>
      <c r="M2686">
        <v>337</v>
      </c>
      <c r="N2686">
        <v>3991.2017000000001</v>
      </c>
      <c r="O2686">
        <v>3</v>
      </c>
      <c r="P2686">
        <v>0.100890207715134</v>
      </c>
    </row>
    <row r="2687" spans="1:16" x14ac:dyDescent="0.2">
      <c r="A2687" t="s">
        <v>8134</v>
      </c>
      <c r="B2687">
        <v>-3.3803929329680599E-2</v>
      </c>
      <c r="C2687">
        <v>15.5980478962726</v>
      </c>
      <c r="D2687">
        <v>-0.197880934499508</v>
      </c>
      <c r="E2687">
        <v>0.84914534508393902</v>
      </c>
      <c r="F2687">
        <v>0.99916976934644897</v>
      </c>
      <c r="G2687">
        <v>-4.6980604883159298</v>
      </c>
      <c r="H2687" t="s">
        <v>8135</v>
      </c>
      <c r="I2687" t="s">
        <v>8136</v>
      </c>
      <c r="J2687">
        <v>51574</v>
      </c>
      <c r="K2687" t="s">
        <v>8134</v>
      </c>
      <c r="L2687">
        <v>1788</v>
      </c>
      <c r="M2687">
        <v>596</v>
      </c>
      <c r="N2687">
        <v>49085.73</v>
      </c>
      <c r="O2687">
        <v>11</v>
      </c>
      <c r="P2687">
        <v>0.288590604026846</v>
      </c>
    </row>
    <row r="2688" spans="1:16" x14ac:dyDescent="0.2">
      <c r="A2688" t="s">
        <v>8137</v>
      </c>
      <c r="B2688">
        <v>-0.193221185611058</v>
      </c>
      <c r="C2688">
        <v>13.0236509255607</v>
      </c>
      <c r="D2688">
        <v>-0.58896966474789403</v>
      </c>
      <c r="E2688">
        <v>0.575643055761074</v>
      </c>
      <c r="F2688">
        <v>0.99916976934644897</v>
      </c>
      <c r="G2688">
        <v>-4.66554968001787</v>
      </c>
      <c r="H2688" t="s">
        <v>8138</v>
      </c>
      <c r="I2688" t="s">
        <v>8139</v>
      </c>
      <c r="J2688">
        <v>133686</v>
      </c>
      <c r="K2688" t="s">
        <v>8137</v>
      </c>
      <c r="L2688">
        <v>1329</v>
      </c>
      <c r="M2688">
        <v>443</v>
      </c>
      <c r="N2688">
        <v>8172.0484999999999</v>
      </c>
      <c r="O2688">
        <v>3</v>
      </c>
      <c r="P2688">
        <v>9.2550790067720101E-2</v>
      </c>
    </row>
    <row r="2689" spans="1:16" x14ac:dyDescent="0.2">
      <c r="A2689" t="s">
        <v>8140</v>
      </c>
      <c r="B2689">
        <v>-0.44294043064195199</v>
      </c>
      <c r="C2689">
        <v>11.5817459887196</v>
      </c>
      <c r="D2689">
        <v>-1.7748505570903801</v>
      </c>
      <c r="E2689">
        <v>0.122171116864914</v>
      </c>
      <c r="F2689">
        <v>0.99916976934644897</v>
      </c>
      <c r="G2689">
        <v>-4.4579760777680901</v>
      </c>
      <c r="H2689" t="s">
        <v>8141</v>
      </c>
      <c r="I2689" t="s">
        <v>8142</v>
      </c>
      <c r="J2689">
        <v>283219</v>
      </c>
      <c r="K2689" t="s">
        <v>8140</v>
      </c>
      <c r="L2689">
        <v>783</v>
      </c>
      <c r="M2689">
        <v>261</v>
      </c>
      <c r="N2689">
        <v>3044.4187499999998</v>
      </c>
      <c r="O2689">
        <v>2</v>
      </c>
      <c r="P2689">
        <v>0.118773946360153</v>
      </c>
    </row>
    <row r="2690" spans="1:16" x14ac:dyDescent="0.2">
      <c r="A2690" t="s">
        <v>8143</v>
      </c>
      <c r="B2690">
        <v>0.28053788281820302</v>
      </c>
      <c r="C2690">
        <v>13.476310047724899</v>
      </c>
      <c r="D2690">
        <v>1.3763597198292501</v>
      </c>
      <c r="E2690">
        <v>0.21396769095506599</v>
      </c>
      <c r="F2690">
        <v>0.99916976934644897</v>
      </c>
      <c r="G2690">
        <v>-4.5352365223193098</v>
      </c>
      <c r="H2690" t="s">
        <v>8144</v>
      </c>
      <c r="I2690" t="s">
        <v>8145</v>
      </c>
      <c r="J2690">
        <v>283464</v>
      </c>
      <c r="K2690" t="s">
        <v>8143</v>
      </c>
      <c r="L2690">
        <v>1323</v>
      </c>
      <c r="M2690">
        <v>441</v>
      </c>
      <c r="N2690">
        <v>11573.951499999999</v>
      </c>
      <c r="O2690">
        <v>4</v>
      </c>
      <c r="P2690">
        <v>0.108843537414966</v>
      </c>
    </row>
    <row r="2691" spans="1:16" x14ac:dyDescent="0.2">
      <c r="A2691" t="s">
        <v>8146</v>
      </c>
      <c r="B2691">
        <v>-0.15887587082117499</v>
      </c>
      <c r="C2691">
        <v>12.2545933638315</v>
      </c>
      <c r="D2691">
        <v>-0.55049229452988702</v>
      </c>
      <c r="E2691">
        <v>0.60026309805939704</v>
      </c>
      <c r="F2691">
        <v>0.99916976934644897</v>
      </c>
      <c r="G2691">
        <v>-4.6700196807526497</v>
      </c>
      <c r="H2691" t="s">
        <v>8147</v>
      </c>
      <c r="I2691" t="s">
        <v>8148</v>
      </c>
      <c r="J2691">
        <v>197322</v>
      </c>
      <c r="K2691" t="s">
        <v>8146</v>
      </c>
      <c r="L2691">
        <v>1941</v>
      </c>
      <c r="M2691">
        <v>647</v>
      </c>
      <c r="N2691">
        <v>4984.0964000000004</v>
      </c>
      <c r="O2691">
        <v>1.5</v>
      </c>
      <c r="P2691">
        <v>4.0185471406491501E-2</v>
      </c>
    </row>
    <row r="2692" spans="1:16" x14ac:dyDescent="0.2">
      <c r="A2692" t="s">
        <v>8149</v>
      </c>
      <c r="B2692">
        <v>-0.15977277310223301</v>
      </c>
      <c r="C2692">
        <v>13.368367972937699</v>
      </c>
      <c r="D2692">
        <v>-0.85153193350537604</v>
      </c>
      <c r="E2692">
        <v>0.424543248568025</v>
      </c>
      <c r="F2692">
        <v>0.99916976934644897</v>
      </c>
      <c r="G2692">
        <v>-4.6290304414471199</v>
      </c>
      <c r="H2692" t="s">
        <v>8150</v>
      </c>
      <c r="I2692" t="s">
        <v>8151</v>
      </c>
      <c r="J2692">
        <v>9581</v>
      </c>
      <c r="K2692" t="s">
        <v>8149</v>
      </c>
      <c r="L2692">
        <v>2184</v>
      </c>
      <c r="M2692">
        <v>728</v>
      </c>
      <c r="N2692">
        <v>10562.6245</v>
      </c>
      <c r="O2692">
        <v>8</v>
      </c>
      <c r="P2692">
        <v>0.114697802197802</v>
      </c>
    </row>
    <row r="2693" spans="1:16" x14ac:dyDescent="0.2">
      <c r="A2693" t="s">
        <v>8152</v>
      </c>
      <c r="B2693">
        <v>-0.19968240189852299</v>
      </c>
      <c r="C2693">
        <v>12.351620082000499</v>
      </c>
      <c r="D2693">
        <v>-0.70809266231918</v>
      </c>
      <c r="E2693">
        <v>0.50332621140192602</v>
      </c>
      <c r="F2693">
        <v>0.99916976934644897</v>
      </c>
      <c r="G2693">
        <v>-4.6502001910991204</v>
      </c>
      <c r="H2693" t="s">
        <v>8153</v>
      </c>
      <c r="I2693" t="s">
        <v>8154</v>
      </c>
      <c r="J2693">
        <v>26000</v>
      </c>
      <c r="K2693" t="s">
        <v>8152</v>
      </c>
      <c r="L2693">
        <v>2427</v>
      </c>
      <c r="M2693">
        <v>809</v>
      </c>
      <c r="N2693">
        <v>4853.6350499999999</v>
      </c>
      <c r="O2693">
        <v>1.5</v>
      </c>
      <c r="P2693">
        <v>3.8936959208899898E-2</v>
      </c>
    </row>
    <row r="2694" spans="1:16" x14ac:dyDescent="0.2">
      <c r="A2694" t="s">
        <v>8155</v>
      </c>
      <c r="B2694">
        <v>-3.7163104907360599E-3</v>
      </c>
      <c r="C2694">
        <v>12.765089915868799</v>
      </c>
      <c r="D2694">
        <v>-1.6970332648751099E-2</v>
      </c>
      <c r="E2694">
        <v>0.98696614227004797</v>
      </c>
      <c r="F2694">
        <v>0.99916976934644897</v>
      </c>
      <c r="G2694">
        <v>-4.7023634037684197</v>
      </c>
      <c r="H2694" t="s">
        <v>8156</v>
      </c>
      <c r="I2694" t="s">
        <v>8157</v>
      </c>
      <c r="J2694">
        <v>196527</v>
      </c>
      <c r="K2694" t="s">
        <v>8155</v>
      </c>
      <c r="L2694">
        <v>2796</v>
      </c>
      <c r="M2694">
        <v>932</v>
      </c>
      <c r="N2694">
        <v>7019.1574499999997</v>
      </c>
      <c r="O2694">
        <v>2.5</v>
      </c>
      <c r="P2694">
        <v>3.5407725321888399E-2</v>
      </c>
    </row>
    <row r="2695" spans="1:16" x14ac:dyDescent="0.2">
      <c r="A2695" t="s">
        <v>8158</v>
      </c>
      <c r="B2695">
        <v>-0.22016346528373501</v>
      </c>
      <c r="C2695">
        <v>12.1806392376473</v>
      </c>
      <c r="D2695">
        <v>-0.55671873894826396</v>
      </c>
      <c r="E2695">
        <v>0.59623902995137001</v>
      </c>
      <c r="F2695">
        <v>0.99916976934644897</v>
      </c>
      <c r="G2695">
        <v>-4.6693133764317203</v>
      </c>
      <c r="H2695" t="s">
        <v>8159</v>
      </c>
      <c r="I2695" t="s">
        <v>8160</v>
      </c>
      <c r="J2695">
        <v>83544</v>
      </c>
      <c r="K2695" t="s">
        <v>8158</v>
      </c>
      <c r="L2695">
        <v>573</v>
      </c>
      <c r="M2695">
        <v>191</v>
      </c>
      <c r="N2695">
        <v>5563.3438500000002</v>
      </c>
      <c r="O2695">
        <v>2</v>
      </c>
      <c r="P2695">
        <v>0.104712041884817</v>
      </c>
    </row>
    <row r="2696" spans="1:16" x14ac:dyDescent="0.2">
      <c r="A2696" t="s">
        <v>8161</v>
      </c>
      <c r="B2696">
        <v>0.231757909203544</v>
      </c>
      <c r="C2696">
        <v>12.1459222622649</v>
      </c>
      <c r="D2696">
        <v>1.2503610344530101</v>
      </c>
      <c r="E2696">
        <v>0.25403352397186602</v>
      </c>
      <c r="F2696">
        <v>0.99916976934644897</v>
      </c>
      <c r="G2696">
        <v>-4.55926126700155</v>
      </c>
      <c r="H2696" t="s">
        <v>8162</v>
      </c>
      <c r="I2696" t="s">
        <v>8163</v>
      </c>
      <c r="J2696">
        <v>56850</v>
      </c>
      <c r="K2696" t="s">
        <v>8161</v>
      </c>
      <c r="L2696">
        <v>2655</v>
      </c>
      <c r="M2696">
        <v>885</v>
      </c>
      <c r="N2696">
        <v>4455.2179999999998</v>
      </c>
      <c r="O2696">
        <v>1</v>
      </c>
      <c r="P2696">
        <v>1.8079096045197699E-2</v>
      </c>
    </row>
    <row r="2697" spans="1:16" x14ac:dyDescent="0.2">
      <c r="A2697" t="s">
        <v>8164</v>
      </c>
      <c r="B2697">
        <v>-4.9700748509707203E-2</v>
      </c>
      <c r="C2697">
        <v>12.5401563103188</v>
      </c>
      <c r="D2697">
        <v>-0.22868617316964099</v>
      </c>
      <c r="E2697">
        <v>0.82609569460597698</v>
      </c>
      <c r="F2697">
        <v>0.99916976934644897</v>
      </c>
      <c r="G2697">
        <v>-4.6966161633294199</v>
      </c>
      <c r="H2697" t="s">
        <v>8165</v>
      </c>
      <c r="I2697" t="s">
        <v>8166</v>
      </c>
      <c r="J2697">
        <v>91304</v>
      </c>
      <c r="K2697" t="s">
        <v>8164</v>
      </c>
      <c r="L2697">
        <v>1863</v>
      </c>
      <c r="M2697">
        <v>621</v>
      </c>
      <c r="N2697">
        <v>5671.5828000000001</v>
      </c>
      <c r="O2697">
        <v>1</v>
      </c>
      <c r="P2697">
        <v>2.8985507246376802E-2</v>
      </c>
    </row>
    <row r="2698" spans="1:16" x14ac:dyDescent="0.2">
      <c r="A2698" t="s">
        <v>8167</v>
      </c>
      <c r="B2698">
        <v>0.13454755870359</v>
      </c>
      <c r="C2698">
        <v>15.0315074135065</v>
      </c>
      <c r="D2698">
        <v>0.549492210942637</v>
      </c>
      <c r="E2698">
        <v>0.60091086054944498</v>
      </c>
      <c r="F2698">
        <v>0.99916976934644897</v>
      </c>
      <c r="G2698">
        <v>-4.6701325054098399</v>
      </c>
      <c r="H2698" t="s">
        <v>8168</v>
      </c>
      <c r="I2698" t="s">
        <v>8169</v>
      </c>
      <c r="J2698">
        <v>283742</v>
      </c>
      <c r="K2698" t="s">
        <v>8167</v>
      </c>
      <c r="L2698">
        <v>1302</v>
      </c>
      <c r="M2698">
        <v>434</v>
      </c>
      <c r="N2698">
        <v>35062.15</v>
      </c>
      <c r="O2698">
        <v>17.5</v>
      </c>
      <c r="P2698">
        <v>0.51267281105990803</v>
      </c>
    </row>
    <row r="2699" spans="1:16" x14ac:dyDescent="0.2">
      <c r="A2699" t="s">
        <v>8170</v>
      </c>
      <c r="B2699">
        <v>-9.0874040222527E-2</v>
      </c>
      <c r="C2699">
        <v>13.486120637665399</v>
      </c>
      <c r="D2699">
        <v>-0.33725777431760801</v>
      </c>
      <c r="E2699">
        <v>0.74648265115144496</v>
      </c>
      <c r="F2699">
        <v>0.99916976934644897</v>
      </c>
      <c r="G2699">
        <v>-4.6899309319382496</v>
      </c>
      <c r="H2699" t="s">
        <v>8171</v>
      </c>
      <c r="I2699" t="s">
        <v>8172</v>
      </c>
      <c r="J2699">
        <v>9411</v>
      </c>
      <c r="K2699" t="s">
        <v>8170</v>
      </c>
      <c r="L2699">
        <v>3786</v>
      </c>
      <c r="M2699">
        <v>1262</v>
      </c>
      <c r="N2699">
        <v>10524.085499999999</v>
      </c>
      <c r="O2699">
        <v>5</v>
      </c>
      <c r="P2699">
        <v>6.4580031695721102E-2</v>
      </c>
    </row>
    <row r="2700" spans="1:16" x14ac:dyDescent="0.2">
      <c r="A2700" t="s">
        <v>8173</v>
      </c>
      <c r="B2700">
        <v>-7.3650085935463794E-2</v>
      </c>
      <c r="C2700">
        <v>12.5546499902593</v>
      </c>
      <c r="D2700">
        <v>-0.273551244297144</v>
      </c>
      <c r="E2700">
        <v>0.79286294880806696</v>
      </c>
      <c r="F2700">
        <v>0.99916976934644897</v>
      </c>
      <c r="G2700">
        <v>-4.6941515559365898</v>
      </c>
      <c r="H2700" t="s">
        <v>8174</v>
      </c>
      <c r="I2700" t="s">
        <v>8175</v>
      </c>
      <c r="J2700">
        <v>64778</v>
      </c>
      <c r="K2700" t="s">
        <v>8173</v>
      </c>
      <c r="L2700">
        <v>3615</v>
      </c>
      <c r="M2700">
        <v>1205</v>
      </c>
      <c r="N2700">
        <v>6319.3478999999998</v>
      </c>
      <c r="O2700">
        <v>4</v>
      </c>
      <c r="P2700">
        <v>6.3900414937759303E-2</v>
      </c>
    </row>
    <row r="2701" spans="1:16" x14ac:dyDescent="0.2">
      <c r="A2701" t="s">
        <v>8176</v>
      </c>
      <c r="B2701">
        <v>-8.4862439226199599E-2</v>
      </c>
      <c r="C2701">
        <v>13.196905008995699</v>
      </c>
      <c r="D2701">
        <v>-0.45564544437644</v>
      </c>
      <c r="E2701">
        <v>0.66338095431593802</v>
      </c>
      <c r="F2701">
        <v>0.99916976934644897</v>
      </c>
      <c r="G2701">
        <v>-4.6799308429916104</v>
      </c>
      <c r="H2701" t="s">
        <v>8177</v>
      </c>
      <c r="I2701" t="s">
        <v>8178</v>
      </c>
      <c r="J2701">
        <v>84803</v>
      </c>
      <c r="K2701" t="s">
        <v>8176</v>
      </c>
      <c r="L2701">
        <v>1305</v>
      </c>
      <c r="M2701">
        <v>435</v>
      </c>
      <c r="N2701">
        <v>9629.4069999999992</v>
      </c>
      <c r="O2701">
        <v>2</v>
      </c>
      <c r="P2701">
        <v>8.04597701149425E-2</v>
      </c>
    </row>
    <row r="2702" spans="1:16" x14ac:dyDescent="0.2">
      <c r="A2702" t="s">
        <v>8179</v>
      </c>
      <c r="B2702">
        <v>1.75111331183881E-2</v>
      </c>
      <c r="C2702">
        <v>12.8562238546247</v>
      </c>
      <c r="D2702">
        <v>8.3436062720681797E-2</v>
      </c>
      <c r="E2702">
        <v>0.93599999181940297</v>
      </c>
      <c r="F2702">
        <v>0.99916976934644897</v>
      </c>
      <c r="G2702">
        <v>-4.70162133389357</v>
      </c>
      <c r="H2702" t="s">
        <v>8180</v>
      </c>
      <c r="I2702" t="s">
        <v>8181</v>
      </c>
      <c r="J2702">
        <v>55165</v>
      </c>
      <c r="K2702" t="s">
        <v>8179</v>
      </c>
      <c r="L2702">
        <v>1395</v>
      </c>
      <c r="M2702">
        <v>465</v>
      </c>
      <c r="N2702">
        <v>7123.0921500000004</v>
      </c>
      <c r="O2702">
        <v>1</v>
      </c>
      <c r="P2702">
        <v>3.6559139784946203E-2</v>
      </c>
    </row>
    <row r="2703" spans="1:16" x14ac:dyDescent="0.2">
      <c r="A2703" t="s">
        <v>8182</v>
      </c>
      <c r="B2703">
        <v>-0.22988184529063599</v>
      </c>
      <c r="C2703">
        <v>13.620703139838101</v>
      </c>
      <c r="D2703">
        <v>-0.75325272697520795</v>
      </c>
      <c r="E2703">
        <v>0.477523106743524</v>
      </c>
      <c r="F2703">
        <v>0.99916976934644897</v>
      </c>
      <c r="G2703">
        <v>-4.6438291185083402</v>
      </c>
      <c r="H2703" t="s">
        <v>8183</v>
      </c>
      <c r="I2703" t="s">
        <v>8184</v>
      </c>
      <c r="J2703">
        <v>55421</v>
      </c>
      <c r="K2703" t="s">
        <v>8182</v>
      </c>
      <c r="L2703">
        <v>1863</v>
      </c>
      <c r="M2703">
        <v>621</v>
      </c>
      <c r="N2703">
        <v>12493.463</v>
      </c>
      <c r="O2703">
        <v>3</v>
      </c>
      <c r="P2703">
        <v>5.6360708534621599E-2</v>
      </c>
    </row>
    <row r="2704" spans="1:16" x14ac:dyDescent="0.2">
      <c r="A2704" t="s">
        <v>8185</v>
      </c>
      <c r="B2704">
        <v>0.119434672574441</v>
      </c>
      <c r="C2704">
        <v>15.179622788530001</v>
      </c>
      <c r="D2704">
        <v>0.47407001205608001</v>
      </c>
      <c r="E2704">
        <v>0.65086174765160898</v>
      </c>
      <c r="F2704">
        <v>0.99916976934644897</v>
      </c>
      <c r="G2704">
        <v>-4.6781331275149203</v>
      </c>
      <c r="H2704" t="s">
        <v>8186</v>
      </c>
      <c r="I2704" t="s">
        <v>8187</v>
      </c>
      <c r="J2704">
        <v>9540</v>
      </c>
      <c r="K2704" t="s">
        <v>8185</v>
      </c>
      <c r="L2704">
        <v>999</v>
      </c>
      <c r="M2704">
        <v>333</v>
      </c>
      <c r="N2704">
        <v>37463.574500000002</v>
      </c>
      <c r="O2704">
        <v>12</v>
      </c>
      <c r="P2704">
        <v>0.54354354354354395</v>
      </c>
    </row>
    <row r="2705" spans="1:16" x14ac:dyDescent="0.2">
      <c r="A2705" t="s">
        <v>8188</v>
      </c>
      <c r="B2705">
        <v>0.33129431455226799</v>
      </c>
      <c r="C2705">
        <v>13.3726801940049</v>
      </c>
      <c r="D2705">
        <v>1.2384055294145</v>
      </c>
      <c r="E2705">
        <v>0.25815495501247898</v>
      </c>
      <c r="F2705">
        <v>0.99916976934644897</v>
      </c>
      <c r="G2705">
        <v>-4.5615097869885703</v>
      </c>
      <c r="H2705" t="s">
        <v>8189</v>
      </c>
      <c r="I2705" t="s">
        <v>8190</v>
      </c>
      <c r="J2705">
        <v>51501</v>
      </c>
      <c r="K2705" t="s">
        <v>8188</v>
      </c>
      <c r="L2705">
        <v>594</v>
      </c>
      <c r="M2705">
        <v>198</v>
      </c>
      <c r="N2705">
        <v>10048.8405</v>
      </c>
      <c r="O2705">
        <v>3</v>
      </c>
      <c r="P2705">
        <v>0.11111111111111099</v>
      </c>
    </row>
    <row r="2706" spans="1:16" x14ac:dyDescent="0.2">
      <c r="A2706" t="s">
        <v>8191</v>
      </c>
      <c r="B2706">
        <v>-0.70515893591643897</v>
      </c>
      <c r="C2706">
        <v>11.816789954013</v>
      </c>
      <c r="D2706">
        <v>-2.3546904335060801</v>
      </c>
      <c r="E2706">
        <v>5.3226234792581303E-2</v>
      </c>
      <c r="F2706">
        <v>0.99916976934644897</v>
      </c>
      <c r="G2706">
        <v>-4.3526264801881798</v>
      </c>
      <c r="H2706" t="s">
        <v>8192</v>
      </c>
      <c r="I2706" t="s">
        <v>8193</v>
      </c>
      <c r="J2706">
        <v>29095</v>
      </c>
      <c r="K2706" t="s">
        <v>8191</v>
      </c>
      <c r="L2706">
        <v>462</v>
      </c>
      <c r="M2706">
        <v>154</v>
      </c>
      <c r="N2706">
        <v>4871.1378000000004</v>
      </c>
      <c r="O2706">
        <v>1</v>
      </c>
      <c r="P2706">
        <v>0.12987012987013</v>
      </c>
    </row>
    <row r="2707" spans="1:16" x14ac:dyDescent="0.2">
      <c r="A2707" t="s">
        <v>8194</v>
      </c>
      <c r="B2707">
        <v>-0.23213086055145701</v>
      </c>
      <c r="C2707">
        <v>12.2296178558168</v>
      </c>
      <c r="D2707">
        <v>-1.1265629714852099</v>
      </c>
      <c r="E2707">
        <v>0.29954784063759199</v>
      </c>
      <c r="F2707">
        <v>0.99916976934644897</v>
      </c>
      <c r="G2707">
        <v>-4.5821881556594004</v>
      </c>
      <c r="H2707" t="s">
        <v>8195</v>
      </c>
      <c r="I2707" t="s">
        <v>8196</v>
      </c>
      <c r="J2707">
        <v>27295</v>
      </c>
      <c r="K2707" t="s">
        <v>8194</v>
      </c>
      <c r="L2707">
        <v>1095</v>
      </c>
      <c r="M2707">
        <v>365</v>
      </c>
      <c r="N2707">
        <v>5332.7309999999998</v>
      </c>
      <c r="O2707">
        <v>1</v>
      </c>
      <c r="P2707">
        <v>8.4931506849315094E-2</v>
      </c>
    </row>
    <row r="2708" spans="1:16" x14ac:dyDescent="0.2">
      <c r="A2708" t="s">
        <v>8197</v>
      </c>
      <c r="B2708">
        <v>-0.69088302068714202</v>
      </c>
      <c r="C2708">
        <v>11.797249158428601</v>
      </c>
      <c r="D2708">
        <v>-2.16456431934904</v>
      </c>
      <c r="E2708">
        <v>6.9861006685175905E-2</v>
      </c>
      <c r="F2708">
        <v>0.99916976934644897</v>
      </c>
      <c r="G2708">
        <v>-4.3855763964457699</v>
      </c>
      <c r="H2708" t="s">
        <v>8198</v>
      </c>
      <c r="I2708" t="s">
        <v>8199</v>
      </c>
      <c r="J2708">
        <v>84875</v>
      </c>
      <c r="K2708" t="s">
        <v>8197</v>
      </c>
      <c r="L2708">
        <v>3114</v>
      </c>
      <c r="M2708">
        <v>1038</v>
      </c>
      <c r="N2708">
        <v>3586.8850000000002</v>
      </c>
      <c r="O2708">
        <v>2</v>
      </c>
      <c r="P2708">
        <v>3.8535645472061703E-2</v>
      </c>
    </row>
    <row r="2709" spans="1:16" x14ac:dyDescent="0.2">
      <c r="A2709" t="s">
        <v>8200</v>
      </c>
      <c r="B2709">
        <v>0.19979491410869499</v>
      </c>
      <c r="C2709">
        <v>14.2648384512195</v>
      </c>
      <c r="D2709">
        <v>1.028314647867</v>
      </c>
      <c r="E2709">
        <v>0.34031245473729999</v>
      </c>
      <c r="F2709">
        <v>0.99916976934644897</v>
      </c>
      <c r="G2709">
        <v>-4.5996878138304904</v>
      </c>
      <c r="H2709" t="s">
        <v>8201</v>
      </c>
      <c r="I2709" t="s">
        <v>8202</v>
      </c>
      <c r="J2709">
        <v>51144</v>
      </c>
      <c r="K2709" t="s">
        <v>8200</v>
      </c>
      <c r="L2709">
        <v>939</v>
      </c>
      <c r="M2709">
        <v>313</v>
      </c>
      <c r="N2709">
        <v>20759.904500000001</v>
      </c>
      <c r="O2709">
        <v>10</v>
      </c>
      <c r="P2709">
        <v>0.41373801916932901</v>
      </c>
    </row>
    <row r="2710" spans="1:16" x14ac:dyDescent="0.2">
      <c r="A2710" t="s">
        <v>8203</v>
      </c>
      <c r="B2710">
        <v>-0.108810839548031</v>
      </c>
      <c r="C2710">
        <v>12.1830594160011</v>
      </c>
      <c r="D2710">
        <v>-0.29690393718346297</v>
      </c>
      <c r="E2710">
        <v>0.77574337511741098</v>
      </c>
      <c r="F2710">
        <v>0.99916976934644897</v>
      </c>
      <c r="G2710">
        <v>-4.6927015850208198</v>
      </c>
      <c r="H2710" t="s">
        <v>8204</v>
      </c>
      <c r="I2710" t="s">
        <v>8205</v>
      </c>
      <c r="J2710">
        <v>2733</v>
      </c>
      <c r="K2710" t="s">
        <v>8203</v>
      </c>
      <c r="L2710">
        <v>2124</v>
      </c>
      <c r="M2710">
        <v>708</v>
      </c>
      <c r="N2710">
        <v>5285.5196500000002</v>
      </c>
      <c r="O2710">
        <v>3.5</v>
      </c>
      <c r="P2710">
        <v>8.4039548022598901E-2</v>
      </c>
    </row>
    <row r="2711" spans="1:16" x14ac:dyDescent="0.2">
      <c r="A2711" t="s">
        <v>8206</v>
      </c>
      <c r="B2711">
        <v>1.81794115098022E-2</v>
      </c>
      <c r="C2711">
        <v>16.215775635642402</v>
      </c>
      <c r="D2711">
        <v>8.9380458718021694E-2</v>
      </c>
      <c r="E2711">
        <v>0.93145382269986099</v>
      </c>
      <c r="F2711">
        <v>0.99916976934644897</v>
      </c>
      <c r="G2711">
        <v>-4.7015072256453898</v>
      </c>
      <c r="H2711" t="s">
        <v>8207</v>
      </c>
      <c r="I2711" t="s">
        <v>8208</v>
      </c>
      <c r="J2711">
        <v>10713</v>
      </c>
      <c r="K2711" t="s">
        <v>8206</v>
      </c>
      <c r="L2711">
        <v>1698</v>
      </c>
      <c r="M2711">
        <v>566</v>
      </c>
      <c r="N2711">
        <v>75118.672500000001</v>
      </c>
      <c r="O2711">
        <v>18</v>
      </c>
      <c r="P2711">
        <v>0.42756183745582999</v>
      </c>
    </row>
    <row r="2712" spans="1:16" x14ac:dyDescent="0.2">
      <c r="A2712" t="s">
        <v>8209</v>
      </c>
      <c r="B2712">
        <v>4.4164170749409599E-2</v>
      </c>
      <c r="C2712">
        <v>14.196991230922899</v>
      </c>
      <c r="D2712">
        <v>0.24191714160724501</v>
      </c>
      <c r="E2712">
        <v>0.81625121553933599</v>
      </c>
      <c r="F2712">
        <v>0.99916976934644897</v>
      </c>
      <c r="G2712">
        <v>-4.6959335953486896</v>
      </c>
      <c r="H2712" t="s">
        <v>8210</v>
      </c>
      <c r="I2712" t="s">
        <v>8211</v>
      </c>
      <c r="J2712">
        <v>55750</v>
      </c>
      <c r="K2712" t="s">
        <v>8209</v>
      </c>
      <c r="L2712">
        <v>1269</v>
      </c>
      <c r="M2712">
        <v>423</v>
      </c>
      <c r="N2712">
        <v>20318.951000000001</v>
      </c>
      <c r="O2712">
        <v>8.5</v>
      </c>
      <c r="P2712">
        <v>0.249408983451537</v>
      </c>
    </row>
    <row r="2713" spans="1:16" x14ac:dyDescent="0.2">
      <c r="A2713" t="s">
        <v>8212</v>
      </c>
      <c r="B2713">
        <v>0.27882242342670299</v>
      </c>
      <c r="C2713">
        <v>14.0680679207106</v>
      </c>
      <c r="D2713">
        <v>0.83806497888994802</v>
      </c>
      <c r="E2713">
        <v>0.43154331459523998</v>
      </c>
      <c r="F2713">
        <v>0.99916976934644897</v>
      </c>
      <c r="G2713">
        <v>-4.6311291943583104</v>
      </c>
      <c r="H2713" t="s">
        <v>8213</v>
      </c>
      <c r="I2713" t="s">
        <v>8214</v>
      </c>
      <c r="J2713">
        <v>51110</v>
      </c>
      <c r="K2713" t="s">
        <v>8212</v>
      </c>
      <c r="L2713">
        <v>867</v>
      </c>
      <c r="M2713">
        <v>289</v>
      </c>
      <c r="N2713">
        <v>17894.505499999999</v>
      </c>
      <c r="O2713">
        <v>6</v>
      </c>
      <c r="P2713">
        <v>0.304498269896194</v>
      </c>
    </row>
    <row r="2714" spans="1:16" x14ac:dyDescent="0.2">
      <c r="A2714" t="s">
        <v>8215</v>
      </c>
      <c r="B2714">
        <v>-1.0287187232345099E-2</v>
      </c>
      <c r="C2714">
        <v>14.231743577657801</v>
      </c>
      <c r="D2714">
        <v>-5.3663035538682402E-2</v>
      </c>
      <c r="E2714">
        <v>0.95880526917889697</v>
      </c>
      <c r="F2714">
        <v>0.99916976934644897</v>
      </c>
      <c r="G2714">
        <v>-4.7020750537974001</v>
      </c>
      <c r="H2714" t="s">
        <v>8216</v>
      </c>
      <c r="I2714" t="s">
        <v>8217</v>
      </c>
      <c r="J2714">
        <v>65263</v>
      </c>
      <c r="K2714" t="s">
        <v>8215</v>
      </c>
      <c r="L2714">
        <v>861</v>
      </c>
      <c r="M2714">
        <v>287</v>
      </c>
      <c r="N2714">
        <v>18110.8485</v>
      </c>
      <c r="O2714">
        <v>8</v>
      </c>
      <c r="P2714">
        <v>0.30139372822299598</v>
      </c>
    </row>
    <row r="2715" spans="1:16" x14ac:dyDescent="0.2">
      <c r="A2715" t="s">
        <v>8218</v>
      </c>
      <c r="B2715">
        <v>7.7374876569775694E-2</v>
      </c>
      <c r="C2715">
        <v>12.5358231445916</v>
      </c>
      <c r="D2715">
        <v>0.36488695525689502</v>
      </c>
      <c r="E2715">
        <v>0.72670412183232802</v>
      </c>
      <c r="F2715">
        <v>0.99916976934644897</v>
      </c>
      <c r="G2715">
        <v>-4.6878433926762604</v>
      </c>
      <c r="H2715" t="s">
        <v>8219</v>
      </c>
      <c r="I2715" t="s">
        <v>8220</v>
      </c>
      <c r="J2715">
        <v>7260</v>
      </c>
      <c r="K2715" t="s">
        <v>8218</v>
      </c>
      <c r="L2715">
        <v>1245</v>
      </c>
      <c r="M2715">
        <v>415</v>
      </c>
      <c r="N2715">
        <v>6181.9853000000003</v>
      </c>
      <c r="O2715">
        <v>4</v>
      </c>
      <c r="P2715">
        <v>0.187951807228916</v>
      </c>
    </row>
    <row r="2716" spans="1:16" x14ac:dyDescent="0.2">
      <c r="A2716" t="s">
        <v>8221</v>
      </c>
      <c r="B2716">
        <v>0.18548894860564299</v>
      </c>
      <c r="C2716">
        <v>12.768644996909901</v>
      </c>
      <c r="D2716">
        <v>0.65105103379959395</v>
      </c>
      <c r="E2716">
        <v>0.53719984858455705</v>
      </c>
      <c r="F2716">
        <v>0.99916976934644897</v>
      </c>
      <c r="G2716">
        <v>-4.6578247296768804</v>
      </c>
      <c r="H2716" t="s">
        <v>8222</v>
      </c>
      <c r="I2716" t="s">
        <v>8223</v>
      </c>
      <c r="J2716">
        <v>55143</v>
      </c>
      <c r="K2716" t="s">
        <v>8221</v>
      </c>
      <c r="L2716">
        <v>843</v>
      </c>
      <c r="M2716">
        <v>281</v>
      </c>
      <c r="N2716">
        <v>7470.1503499999999</v>
      </c>
      <c r="O2716">
        <v>3</v>
      </c>
      <c r="P2716">
        <v>0.149466192170818</v>
      </c>
    </row>
    <row r="2717" spans="1:16" x14ac:dyDescent="0.2">
      <c r="A2717" t="s">
        <v>8224</v>
      </c>
      <c r="B2717">
        <v>0.38404449715799999</v>
      </c>
      <c r="C2717">
        <v>11.668387072002099</v>
      </c>
      <c r="D2717">
        <v>0.79395239764120695</v>
      </c>
      <c r="E2717">
        <v>0.45505150572353698</v>
      </c>
      <c r="F2717">
        <v>0.99916976934644897</v>
      </c>
      <c r="G2717">
        <v>-4.6378494777588104</v>
      </c>
      <c r="H2717" t="s">
        <v>8225</v>
      </c>
      <c r="I2717" t="s">
        <v>8226</v>
      </c>
      <c r="J2717">
        <v>23583</v>
      </c>
      <c r="K2717" t="s">
        <v>8224</v>
      </c>
      <c r="L2717">
        <v>813</v>
      </c>
      <c r="M2717">
        <v>271</v>
      </c>
      <c r="N2717">
        <v>3558.8629999999998</v>
      </c>
      <c r="O2717">
        <v>1</v>
      </c>
      <c r="P2717">
        <v>4.4280442804428E-2</v>
      </c>
    </row>
    <row r="2718" spans="1:16" x14ac:dyDescent="0.2">
      <c r="A2718" t="s">
        <v>8227</v>
      </c>
      <c r="B2718">
        <v>0.120256086174045</v>
      </c>
      <c r="C2718">
        <v>12.547716594287399</v>
      </c>
      <c r="D2718">
        <v>0.67753637825270197</v>
      </c>
      <c r="E2718">
        <v>0.52129602059575497</v>
      </c>
      <c r="F2718">
        <v>0.99916976934644897</v>
      </c>
      <c r="G2718">
        <v>-4.65434510869086</v>
      </c>
      <c r="H2718" t="s">
        <v>8228</v>
      </c>
      <c r="I2718" t="s">
        <v>8229</v>
      </c>
      <c r="J2718">
        <v>65124</v>
      </c>
      <c r="K2718" t="s">
        <v>8227</v>
      </c>
      <c r="L2718">
        <v>1578</v>
      </c>
      <c r="M2718">
        <v>526</v>
      </c>
      <c r="N2718">
        <v>5985.3744999999999</v>
      </c>
      <c r="O2718">
        <v>5</v>
      </c>
      <c r="P2718">
        <v>0.158745247148289</v>
      </c>
    </row>
    <row r="2719" spans="1:16" x14ac:dyDescent="0.2">
      <c r="A2719" t="s">
        <v>8230</v>
      </c>
      <c r="B2719">
        <v>0.156797904512846</v>
      </c>
      <c r="C2719">
        <v>12.391755658530601</v>
      </c>
      <c r="D2719">
        <v>0.524395973227194</v>
      </c>
      <c r="E2719">
        <v>0.61729326604446</v>
      </c>
      <c r="F2719">
        <v>0.99916976934644897</v>
      </c>
      <c r="G2719">
        <v>-4.6729068853861397</v>
      </c>
      <c r="H2719" t="s">
        <v>8231</v>
      </c>
      <c r="I2719" t="s">
        <v>8232</v>
      </c>
      <c r="J2719">
        <v>64342</v>
      </c>
      <c r="K2719" t="s">
        <v>8230</v>
      </c>
      <c r="L2719">
        <v>1179</v>
      </c>
      <c r="M2719">
        <v>393</v>
      </c>
      <c r="N2719">
        <v>5264.6671999999999</v>
      </c>
      <c r="O2719">
        <v>2</v>
      </c>
      <c r="P2719">
        <v>9.1603053435114504E-2</v>
      </c>
    </row>
    <row r="2720" spans="1:16" x14ac:dyDescent="0.2">
      <c r="A2720" t="s">
        <v>8233</v>
      </c>
      <c r="B2720">
        <v>5.8056885404118602E-2</v>
      </c>
      <c r="C2720">
        <v>11.905270166833001</v>
      </c>
      <c r="D2720">
        <v>0.214042471471765</v>
      </c>
      <c r="E2720">
        <v>0.83703102520033501</v>
      </c>
      <c r="F2720">
        <v>0.99916976934644897</v>
      </c>
      <c r="G2720">
        <v>-4.6973281052337299</v>
      </c>
      <c r="H2720" t="s">
        <v>8234</v>
      </c>
      <c r="I2720" t="s">
        <v>8235</v>
      </c>
      <c r="J2720">
        <v>124997</v>
      </c>
      <c r="K2720" t="s">
        <v>8233</v>
      </c>
      <c r="L2720">
        <v>5826</v>
      </c>
      <c r="M2720">
        <v>1942</v>
      </c>
      <c r="N2720">
        <v>4189.3606</v>
      </c>
      <c r="O2720">
        <v>2</v>
      </c>
      <c r="P2720">
        <v>2.3171987641606599E-2</v>
      </c>
    </row>
    <row r="2721" spans="1:16" x14ac:dyDescent="0.2">
      <c r="A2721" t="s">
        <v>8236</v>
      </c>
      <c r="B2721">
        <v>0.43807254346232599</v>
      </c>
      <c r="C2721">
        <v>16.852421849939901</v>
      </c>
      <c r="D2721">
        <v>1.5703083444527599</v>
      </c>
      <c r="E2721">
        <v>0.16331194856773601</v>
      </c>
      <c r="F2721">
        <v>0.99916976934644897</v>
      </c>
      <c r="G2721">
        <v>-4.4976009084404103</v>
      </c>
      <c r="H2721" t="s">
        <v>8237</v>
      </c>
      <c r="I2721" t="s">
        <v>8238</v>
      </c>
      <c r="J2721">
        <v>345651</v>
      </c>
      <c r="K2721" t="s">
        <v>8236</v>
      </c>
      <c r="L2721">
        <v>1131</v>
      </c>
      <c r="M2721">
        <v>377</v>
      </c>
      <c r="N2721">
        <v>116132.04</v>
      </c>
      <c r="O2721">
        <v>5</v>
      </c>
      <c r="P2721">
        <v>0.190981432360743</v>
      </c>
    </row>
    <row r="2722" spans="1:16" x14ac:dyDescent="0.2">
      <c r="A2722" t="s">
        <v>8239</v>
      </c>
      <c r="B2722">
        <v>-0.18012830384588999</v>
      </c>
      <c r="C2722">
        <v>14.1256475349499</v>
      </c>
      <c r="D2722">
        <v>-0.53496731960909805</v>
      </c>
      <c r="E2722">
        <v>0.61036277632833102</v>
      </c>
      <c r="F2722">
        <v>0.99916976934644897</v>
      </c>
      <c r="G2722">
        <v>-4.6717516221474797</v>
      </c>
      <c r="H2722" t="s">
        <v>8240</v>
      </c>
      <c r="I2722" t="s">
        <v>8241</v>
      </c>
      <c r="J2722">
        <v>54520</v>
      </c>
      <c r="K2722" t="s">
        <v>8239</v>
      </c>
      <c r="L2722">
        <v>1896</v>
      </c>
      <c r="M2722">
        <v>632</v>
      </c>
      <c r="N2722">
        <v>15204.0265</v>
      </c>
      <c r="O2722">
        <v>2</v>
      </c>
      <c r="P2722">
        <v>4.7468354430379701E-2</v>
      </c>
    </row>
    <row r="2723" spans="1:16" x14ac:dyDescent="0.2">
      <c r="A2723" t="s">
        <v>8242</v>
      </c>
      <c r="B2723">
        <v>-0.22604327784891101</v>
      </c>
      <c r="C2723">
        <v>11.1172608161316</v>
      </c>
      <c r="D2723">
        <v>-0.56897223599847802</v>
      </c>
      <c r="E2723">
        <v>0.588364603059082</v>
      </c>
      <c r="F2723">
        <v>0.99916976934644897</v>
      </c>
      <c r="G2723">
        <v>-4.6679040492635</v>
      </c>
      <c r="H2723" t="s">
        <v>8243</v>
      </c>
      <c r="I2723" t="s">
        <v>8244</v>
      </c>
      <c r="J2723">
        <v>157570</v>
      </c>
      <c r="K2723" t="s">
        <v>8242</v>
      </c>
      <c r="L2723">
        <v>1806</v>
      </c>
      <c r="M2723">
        <v>602</v>
      </c>
      <c r="N2723">
        <v>2323.9783000000002</v>
      </c>
      <c r="O2723">
        <v>2</v>
      </c>
      <c r="P2723">
        <v>4.48504983388704E-2</v>
      </c>
    </row>
    <row r="2724" spans="1:16" x14ac:dyDescent="0.2">
      <c r="A2724" t="s">
        <v>8245</v>
      </c>
      <c r="B2724">
        <v>0.122668723295966</v>
      </c>
      <c r="C2724">
        <v>17.2427863336525</v>
      </c>
      <c r="D2724">
        <v>0.540537623887413</v>
      </c>
      <c r="E2724">
        <v>0.60672825832205601</v>
      </c>
      <c r="F2724">
        <v>0.99916976934644897</v>
      </c>
      <c r="G2724">
        <v>-4.6711350195463099</v>
      </c>
      <c r="H2724" t="s">
        <v>8246</v>
      </c>
      <c r="I2724" t="s">
        <v>8247</v>
      </c>
      <c r="J2724">
        <v>132299</v>
      </c>
      <c r="K2724" t="s">
        <v>8245</v>
      </c>
      <c r="L2724">
        <v>465</v>
      </c>
      <c r="M2724">
        <v>155</v>
      </c>
      <c r="N2724">
        <v>160437.52499999999</v>
      </c>
      <c r="O2724">
        <v>8.5</v>
      </c>
      <c r="P2724">
        <v>0.58064516129032295</v>
      </c>
    </row>
    <row r="2725" spans="1:16" x14ac:dyDescent="0.2">
      <c r="A2725" t="s">
        <v>8248</v>
      </c>
      <c r="B2725">
        <v>-0.15053235623026301</v>
      </c>
      <c r="C2725">
        <v>11.2688576934202</v>
      </c>
      <c r="D2725">
        <v>-0.51378994799366495</v>
      </c>
      <c r="E2725">
        <v>0.62428933596108305</v>
      </c>
      <c r="F2725">
        <v>0.99916976934644897</v>
      </c>
      <c r="G2725">
        <v>-4.67404612824678</v>
      </c>
      <c r="H2725" t="s">
        <v>8249</v>
      </c>
      <c r="I2725" t="s">
        <v>8250</v>
      </c>
      <c r="J2725">
        <v>25894</v>
      </c>
      <c r="K2725" t="s">
        <v>8248</v>
      </c>
      <c r="L2725">
        <v>3576</v>
      </c>
      <c r="M2725">
        <v>1192</v>
      </c>
      <c r="N2725">
        <v>2515.1165000000001</v>
      </c>
      <c r="O2725">
        <v>1</v>
      </c>
      <c r="P2725">
        <v>1.1744966442953E-2</v>
      </c>
    </row>
    <row r="2726" spans="1:16" x14ac:dyDescent="0.2">
      <c r="A2726" t="s">
        <v>8251</v>
      </c>
      <c r="B2726">
        <v>0.15780238599948301</v>
      </c>
      <c r="C2726">
        <v>14.515832258595299</v>
      </c>
      <c r="D2726">
        <v>0.98514122199179699</v>
      </c>
      <c r="E2726">
        <v>0.35957644589526999</v>
      </c>
      <c r="F2726">
        <v>0.99916976934644897</v>
      </c>
      <c r="G2726">
        <v>-4.6071340056738102</v>
      </c>
      <c r="H2726" t="s">
        <v>100</v>
      </c>
      <c r="I2726" t="s">
        <v>100</v>
      </c>
      <c r="J2726" t="s">
        <v>100</v>
      </c>
      <c r="K2726" t="s">
        <v>100</v>
      </c>
      <c r="L2726" t="s">
        <v>100</v>
      </c>
      <c r="M2726" t="s">
        <v>100</v>
      </c>
      <c r="N2726">
        <v>24127.851500000001</v>
      </c>
      <c r="O2726">
        <v>1</v>
      </c>
      <c r="P2726" t="s">
        <v>100</v>
      </c>
    </row>
    <row r="2727" spans="1:16" x14ac:dyDescent="0.2">
      <c r="A2727" t="s">
        <v>8252</v>
      </c>
      <c r="B2727">
        <v>0.140781509175365</v>
      </c>
      <c r="C2727">
        <v>12.9565656784093</v>
      </c>
      <c r="D2727">
        <v>0.58576568191729494</v>
      </c>
      <c r="E2727">
        <v>0.57767040968181504</v>
      </c>
      <c r="F2727">
        <v>0.99916976934644897</v>
      </c>
      <c r="G2727">
        <v>-4.66593138914675</v>
      </c>
      <c r="H2727" t="s">
        <v>100</v>
      </c>
      <c r="I2727" t="s">
        <v>100</v>
      </c>
      <c r="J2727" t="s">
        <v>100</v>
      </c>
      <c r="K2727" t="s">
        <v>100</v>
      </c>
      <c r="L2727" t="s">
        <v>100</v>
      </c>
      <c r="M2727" t="s">
        <v>100</v>
      </c>
      <c r="N2727">
        <v>7700.4834000000001</v>
      </c>
      <c r="O2727">
        <v>1</v>
      </c>
      <c r="P2727" t="s">
        <v>100</v>
      </c>
    </row>
    <row r="2728" spans="1:16" x14ac:dyDescent="0.2">
      <c r="A2728" t="s">
        <v>8253</v>
      </c>
      <c r="B2728">
        <v>-0.45094000329450901</v>
      </c>
      <c r="C2728">
        <v>14.588056660565799</v>
      </c>
      <c r="D2728">
        <v>-1.8727879296373899</v>
      </c>
      <c r="E2728">
        <v>0.106197522000979</v>
      </c>
      <c r="F2728">
        <v>0.99916976934644897</v>
      </c>
      <c r="G2728">
        <v>-4.4392876742502896</v>
      </c>
      <c r="H2728" t="s">
        <v>100</v>
      </c>
      <c r="I2728" t="s">
        <v>100</v>
      </c>
      <c r="J2728" t="s">
        <v>100</v>
      </c>
      <c r="K2728" t="s">
        <v>100</v>
      </c>
      <c r="L2728" t="s">
        <v>100</v>
      </c>
      <c r="M2728" t="s">
        <v>100</v>
      </c>
      <c r="N2728">
        <v>24355.050999999999</v>
      </c>
      <c r="O2728">
        <v>1</v>
      </c>
      <c r="P2728" t="s">
        <v>100</v>
      </c>
    </row>
    <row r="2729" spans="1:16" x14ac:dyDescent="0.2">
      <c r="A2729" t="s">
        <v>8254</v>
      </c>
      <c r="B2729">
        <v>0.91280590044851995</v>
      </c>
      <c r="C2729">
        <v>12.358463344079899</v>
      </c>
      <c r="D2729">
        <v>1.34079678979325</v>
      </c>
      <c r="E2729">
        <v>0.22466826660832201</v>
      </c>
      <c r="F2729">
        <v>0.99916976934644897</v>
      </c>
      <c r="G2729">
        <v>-4.5420694058119402</v>
      </c>
      <c r="H2729" t="s">
        <v>8255</v>
      </c>
      <c r="I2729" t="s">
        <v>8256</v>
      </c>
      <c r="J2729">
        <v>440026</v>
      </c>
      <c r="K2729" t="s">
        <v>8254</v>
      </c>
      <c r="L2729">
        <v>876</v>
      </c>
      <c r="M2729">
        <v>292</v>
      </c>
      <c r="N2729">
        <v>5328.7415000000001</v>
      </c>
      <c r="O2729">
        <v>1.5</v>
      </c>
      <c r="P2729">
        <v>6.50684931506849E-2</v>
      </c>
    </row>
    <row r="2730" spans="1:16" x14ac:dyDescent="0.2">
      <c r="A2730" t="s">
        <v>8257</v>
      </c>
      <c r="B2730">
        <v>0.252219969638245</v>
      </c>
      <c r="C2730">
        <v>13.766046965268</v>
      </c>
      <c r="D2730">
        <v>0.65189525982880103</v>
      </c>
      <c r="E2730">
        <v>0.53668825969790901</v>
      </c>
      <c r="F2730">
        <v>0.99916976934644897</v>
      </c>
      <c r="G2730">
        <v>-4.6577154732204002</v>
      </c>
      <c r="H2730" t="s">
        <v>8258</v>
      </c>
      <c r="I2730" t="s">
        <v>8259</v>
      </c>
      <c r="J2730">
        <v>27346</v>
      </c>
      <c r="K2730" t="s">
        <v>8257</v>
      </c>
      <c r="L2730">
        <v>531</v>
      </c>
      <c r="M2730">
        <v>177</v>
      </c>
      <c r="N2730">
        <v>14445.674000000001</v>
      </c>
      <c r="O2730">
        <v>2</v>
      </c>
      <c r="P2730">
        <v>8.4745762711864403E-2</v>
      </c>
    </row>
    <row r="2731" spans="1:16" x14ac:dyDescent="0.2">
      <c r="A2731" t="s">
        <v>8260</v>
      </c>
      <c r="B2731">
        <v>-0.86490478445419905</v>
      </c>
      <c r="C2731">
        <v>10.7668842213843</v>
      </c>
      <c r="D2731">
        <v>-3.4687399540011299</v>
      </c>
      <c r="E2731">
        <v>1.1604311853330201E-2</v>
      </c>
      <c r="F2731">
        <v>0.99916976934644897</v>
      </c>
      <c r="G2731">
        <v>-4.1984769915923703</v>
      </c>
      <c r="H2731" t="s">
        <v>8261</v>
      </c>
      <c r="I2731" t="s">
        <v>8262</v>
      </c>
      <c r="J2731">
        <v>4957</v>
      </c>
      <c r="K2731" t="s">
        <v>8260</v>
      </c>
      <c r="L2731">
        <v>2739</v>
      </c>
      <c r="M2731">
        <v>913</v>
      </c>
      <c r="N2731">
        <v>1991.96155</v>
      </c>
      <c r="O2731">
        <v>1</v>
      </c>
      <c r="P2731">
        <v>1.31434830230011E-2</v>
      </c>
    </row>
    <row r="2732" spans="1:16" x14ac:dyDescent="0.2">
      <c r="A2732" t="s">
        <v>8263</v>
      </c>
      <c r="B2732">
        <v>0.10966254294104</v>
      </c>
      <c r="C2732">
        <v>15.2623973222207</v>
      </c>
      <c r="D2732">
        <v>0.68921134866481903</v>
      </c>
      <c r="E2732">
        <v>0.514381899346678</v>
      </c>
      <c r="F2732">
        <v>0.99916976934644897</v>
      </c>
      <c r="G2732">
        <v>-4.6527776577753297</v>
      </c>
      <c r="H2732" t="s">
        <v>8264</v>
      </c>
      <c r="I2732" t="s">
        <v>8265</v>
      </c>
      <c r="J2732">
        <v>284695</v>
      </c>
      <c r="K2732" t="s">
        <v>8263</v>
      </c>
      <c r="L2732">
        <v>1749</v>
      </c>
      <c r="M2732">
        <v>583</v>
      </c>
      <c r="N2732">
        <v>40301.730499999998</v>
      </c>
      <c r="O2732">
        <v>16.5</v>
      </c>
      <c r="P2732">
        <v>0.395368782161235</v>
      </c>
    </row>
    <row r="2733" spans="1:16" x14ac:dyDescent="0.2">
      <c r="A2733" t="s">
        <v>8266</v>
      </c>
      <c r="B2733">
        <v>-0.16562423158356099</v>
      </c>
      <c r="C2733">
        <v>12.600712008914</v>
      </c>
      <c r="D2733">
        <v>-0.56705364706446304</v>
      </c>
      <c r="E2733">
        <v>0.58959359131236899</v>
      </c>
      <c r="F2733">
        <v>0.99916976934644897</v>
      </c>
      <c r="G2733">
        <v>-4.6681263984764003</v>
      </c>
      <c r="H2733" t="s">
        <v>8267</v>
      </c>
      <c r="I2733" t="s">
        <v>8268</v>
      </c>
      <c r="J2733">
        <v>64434</v>
      </c>
      <c r="K2733" t="s">
        <v>8266</v>
      </c>
      <c r="L2733">
        <v>2583</v>
      </c>
      <c r="M2733">
        <v>861</v>
      </c>
      <c r="N2733">
        <v>6206.6117999999997</v>
      </c>
      <c r="O2733">
        <v>5</v>
      </c>
      <c r="P2733">
        <v>7.3170731707317097E-2</v>
      </c>
    </row>
    <row r="2734" spans="1:16" x14ac:dyDescent="0.2">
      <c r="A2734" t="s">
        <v>8269</v>
      </c>
      <c r="B2734">
        <v>-9.7720995406172406E-2</v>
      </c>
      <c r="C2734">
        <v>11.2212792734177</v>
      </c>
      <c r="D2734">
        <v>-0.40126066678289202</v>
      </c>
      <c r="E2734">
        <v>0.70100947705918604</v>
      </c>
      <c r="F2734">
        <v>0.99916976934644897</v>
      </c>
      <c r="G2734">
        <v>-4.6848637888685802</v>
      </c>
      <c r="H2734" t="s">
        <v>8270</v>
      </c>
      <c r="I2734" t="s">
        <v>8271</v>
      </c>
      <c r="J2734">
        <v>353116</v>
      </c>
      <c r="K2734" t="s">
        <v>8269</v>
      </c>
      <c r="L2734">
        <v>1212</v>
      </c>
      <c r="M2734">
        <v>404</v>
      </c>
      <c r="N2734">
        <v>3037.2914999999998</v>
      </c>
      <c r="O2734">
        <v>2</v>
      </c>
      <c r="P2734">
        <v>8.4158415841584205E-2</v>
      </c>
    </row>
    <row r="2735" spans="1:16" x14ac:dyDescent="0.2">
      <c r="A2735" t="s">
        <v>8272</v>
      </c>
      <c r="B2735">
        <v>-4.6733722875043097E-3</v>
      </c>
      <c r="C2735">
        <v>11.895051436294001</v>
      </c>
      <c r="D2735">
        <v>-7.1450183231555704E-3</v>
      </c>
      <c r="E2735">
        <v>0.99451210569019799</v>
      </c>
      <c r="F2735">
        <v>0.99916976934644897</v>
      </c>
      <c r="G2735">
        <v>-4.70238977557909</v>
      </c>
      <c r="H2735" t="s">
        <v>8273</v>
      </c>
      <c r="I2735" t="s">
        <v>8274</v>
      </c>
      <c r="J2735">
        <v>51248</v>
      </c>
      <c r="K2735" t="s">
        <v>8272</v>
      </c>
      <c r="L2735">
        <v>423</v>
      </c>
      <c r="M2735">
        <v>141</v>
      </c>
      <c r="N2735">
        <v>3174.5066000000002</v>
      </c>
      <c r="O2735">
        <v>1</v>
      </c>
      <c r="P2735">
        <v>0.11347517730496499</v>
      </c>
    </row>
    <row r="2736" spans="1:16" x14ac:dyDescent="0.2">
      <c r="A2736" t="s">
        <v>8275</v>
      </c>
      <c r="B2736">
        <v>8.3042016755259199E-2</v>
      </c>
      <c r="C2736">
        <v>13.9931564525262</v>
      </c>
      <c r="D2736">
        <v>0.48820098500150899</v>
      </c>
      <c r="E2736">
        <v>0.64134198267296105</v>
      </c>
      <c r="F2736">
        <v>0.99916976934644897</v>
      </c>
      <c r="G2736">
        <v>-4.6767119255554297</v>
      </c>
      <c r="H2736" t="s">
        <v>8276</v>
      </c>
      <c r="I2736" t="s">
        <v>8277</v>
      </c>
      <c r="J2736">
        <v>134218</v>
      </c>
      <c r="K2736" t="s">
        <v>8275</v>
      </c>
      <c r="L2736">
        <v>1731</v>
      </c>
      <c r="M2736">
        <v>577</v>
      </c>
      <c r="N2736">
        <v>15472.954</v>
      </c>
      <c r="O2736">
        <v>3</v>
      </c>
      <c r="P2736">
        <v>8.1455805892547695E-2</v>
      </c>
    </row>
    <row r="2737" spans="1:16" x14ac:dyDescent="0.2">
      <c r="A2737" t="s">
        <v>8278</v>
      </c>
      <c r="B2737">
        <v>-0.43981569226923001</v>
      </c>
      <c r="C2737">
        <v>12.050248139362999</v>
      </c>
      <c r="D2737">
        <v>-1.65778935436443</v>
      </c>
      <c r="E2737">
        <v>0.144320789577114</v>
      </c>
      <c r="F2737">
        <v>0.99916976934644897</v>
      </c>
      <c r="G2737">
        <v>-4.4805904088444004</v>
      </c>
      <c r="H2737" t="s">
        <v>8279</v>
      </c>
      <c r="I2737" t="s">
        <v>8280</v>
      </c>
      <c r="J2737">
        <v>151648</v>
      </c>
      <c r="K2737" t="s">
        <v>8278</v>
      </c>
      <c r="L2737">
        <v>1686</v>
      </c>
      <c r="M2737">
        <v>562</v>
      </c>
      <c r="N2737">
        <v>4706.1220999999996</v>
      </c>
      <c r="O2737">
        <v>1</v>
      </c>
      <c r="P2737">
        <v>3.2028469750889701E-2</v>
      </c>
    </row>
    <row r="2738" spans="1:16" x14ac:dyDescent="0.2">
      <c r="A2738" t="s">
        <v>8281</v>
      </c>
      <c r="B2738">
        <v>-0.13148103746588899</v>
      </c>
      <c r="C2738">
        <v>13.7001133431674</v>
      </c>
      <c r="D2738">
        <v>-0.99558745775161805</v>
      </c>
      <c r="E2738">
        <v>0.35483861438632402</v>
      </c>
      <c r="F2738">
        <v>0.99916976934644897</v>
      </c>
      <c r="G2738">
        <v>-4.6053473680720902</v>
      </c>
      <c r="H2738" t="s">
        <v>8282</v>
      </c>
      <c r="I2738" t="s">
        <v>8283</v>
      </c>
      <c r="J2738">
        <v>26091</v>
      </c>
      <c r="K2738" t="s">
        <v>8281</v>
      </c>
      <c r="L2738">
        <v>3174</v>
      </c>
      <c r="M2738">
        <v>1058</v>
      </c>
      <c r="N2738">
        <v>12972.4215</v>
      </c>
      <c r="O2738">
        <v>16.5</v>
      </c>
      <c r="P2738">
        <v>0.26465028355387499</v>
      </c>
    </row>
    <row r="2739" spans="1:16" x14ac:dyDescent="0.2">
      <c r="A2739" t="s">
        <v>8284</v>
      </c>
      <c r="B2739">
        <v>0.56633712604838804</v>
      </c>
      <c r="C2739">
        <v>11.478543682042799</v>
      </c>
      <c r="D2739">
        <v>1.3076527972749701</v>
      </c>
      <c r="E2739">
        <v>0.235065192006192</v>
      </c>
      <c r="F2739">
        <v>0.99916976934644897</v>
      </c>
      <c r="G2739">
        <v>-4.5484041433968301</v>
      </c>
      <c r="H2739" t="s">
        <v>8285</v>
      </c>
      <c r="I2739" t="s">
        <v>8286</v>
      </c>
      <c r="J2739">
        <v>54872</v>
      </c>
      <c r="K2739" t="s">
        <v>8284</v>
      </c>
      <c r="L2739">
        <v>2952</v>
      </c>
      <c r="M2739">
        <v>984</v>
      </c>
      <c r="N2739">
        <v>3393.4027999999998</v>
      </c>
      <c r="O2739">
        <v>2</v>
      </c>
      <c r="P2739">
        <v>3.5569105691056903E-2</v>
      </c>
    </row>
    <row r="2740" spans="1:16" x14ac:dyDescent="0.2">
      <c r="A2740" t="s">
        <v>8287</v>
      </c>
      <c r="B2740">
        <v>-6.9277234545021202E-2</v>
      </c>
      <c r="C2740">
        <v>15.7279795876976</v>
      </c>
      <c r="D2740">
        <v>-0.42723347044989102</v>
      </c>
      <c r="E2740">
        <v>0.68291648571505903</v>
      </c>
      <c r="F2740">
        <v>0.99916976934644897</v>
      </c>
      <c r="G2740">
        <v>-4.6825783552277098</v>
      </c>
      <c r="H2740" t="s">
        <v>8288</v>
      </c>
      <c r="I2740" t="s">
        <v>8289</v>
      </c>
      <c r="J2740">
        <v>55291</v>
      </c>
      <c r="K2740" t="s">
        <v>8287</v>
      </c>
      <c r="L2740">
        <v>2640</v>
      </c>
      <c r="M2740">
        <v>880</v>
      </c>
      <c r="N2740">
        <v>53204.245000000003</v>
      </c>
      <c r="O2740">
        <v>16</v>
      </c>
      <c r="P2740">
        <v>0.26477272727272699</v>
      </c>
    </row>
    <row r="2741" spans="1:16" x14ac:dyDescent="0.2">
      <c r="A2741" t="s">
        <v>8290</v>
      </c>
      <c r="B2741">
        <v>-1.2010365070144901E-2</v>
      </c>
      <c r="C2741">
        <v>12.252613758220001</v>
      </c>
      <c r="D2741">
        <v>-3.8269785537719203E-2</v>
      </c>
      <c r="E2741">
        <v>0.97061399904341406</v>
      </c>
      <c r="F2741">
        <v>0.99916976934644897</v>
      </c>
      <c r="G2741">
        <v>-4.7022324740639396</v>
      </c>
      <c r="H2741" t="s">
        <v>8291</v>
      </c>
      <c r="I2741" t="s">
        <v>8292</v>
      </c>
      <c r="J2741">
        <v>91351</v>
      </c>
      <c r="K2741" t="s">
        <v>8290</v>
      </c>
      <c r="L2741">
        <v>5121</v>
      </c>
      <c r="M2741">
        <v>1707</v>
      </c>
      <c r="N2741">
        <v>5902.8879999999999</v>
      </c>
      <c r="O2741">
        <v>5</v>
      </c>
      <c r="P2741">
        <v>4.4522554188635002E-2</v>
      </c>
    </row>
    <row r="2742" spans="1:16" x14ac:dyDescent="0.2">
      <c r="A2742" t="s">
        <v>8293</v>
      </c>
      <c r="B2742">
        <v>-0.41523240328859501</v>
      </c>
      <c r="C2742">
        <v>11.612792571932699</v>
      </c>
      <c r="D2742">
        <v>-0.53588587191387405</v>
      </c>
      <c r="E2742">
        <v>0.60976261130405995</v>
      </c>
      <c r="F2742">
        <v>0.99916976934644897</v>
      </c>
      <c r="G2742">
        <v>-4.6716503158389102</v>
      </c>
      <c r="H2742" t="s">
        <v>8294</v>
      </c>
      <c r="I2742" t="s">
        <v>8295</v>
      </c>
      <c r="J2742">
        <v>285282</v>
      </c>
      <c r="K2742" t="s">
        <v>8293</v>
      </c>
      <c r="L2742">
        <v>711</v>
      </c>
      <c r="M2742">
        <v>237</v>
      </c>
      <c r="N2742">
        <v>5973.0811999999996</v>
      </c>
      <c r="O2742">
        <v>1.5</v>
      </c>
      <c r="P2742">
        <v>0.120253164556962</v>
      </c>
    </row>
    <row r="2743" spans="1:16" x14ac:dyDescent="0.2">
      <c r="A2743" t="s">
        <v>8296</v>
      </c>
      <c r="B2743">
        <v>3.1545474227625499E-2</v>
      </c>
      <c r="C2743">
        <v>13.016298461561901</v>
      </c>
      <c r="D2743">
        <v>0.158698764352493</v>
      </c>
      <c r="E2743">
        <v>0.87869322903973002</v>
      </c>
      <c r="F2743">
        <v>0.99916976934644897</v>
      </c>
      <c r="G2743">
        <v>-4.6996018884964101</v>
      </c>
      <c r="H2743" t="s">
        <v>8297</v>
      </c>
      <c r="I2743" t="s">
        <v>8298</v>
      </c>
      <c r="J2743">
        <v>84274</v>
      </c>
      <c r="K2743" t="s">
        <v>8296</v>
      </c>
      <c r="L2743">
        <v>984</v>
      </c>
      <c r="M2743">
        <v>328</v>
      </c>
      <c r="N2743">
        <v>7875.1602999999996</v>
      </c>
      <c r="O2743">
        <v>9</v>
      </c>
      <c r="P2743">
        <v>0.44359756097560998</v>
      </c>
    </row>
    <row r="2744" spans="1:16" x14ac:dyDescent="0.2">
      <c r="A2744" t="s">
        <v>8299</v>
      </c>
      <c r="B2744">
        <v>0.17969434387441299</v>
      </c>
      <c r="C2744">
        <v>14.1916728940535</v>
      </c>
      <c r="D2744">
        <v>0.94811758509013</v>
      </c>
      <c r="E2744">
        <v>0.37676528548185001</v>
      </c>
      <c r="F2744">
        <v>0.99916976934644897</v>
      </c>
      <c r="G2744">
        <v>-4.61338443722207</v>
      </c>
      <c r="H2744" t="s">
        <v>8300</v>
      </c>
      <c r="I2744" t="s">
        <v>8301</v>
      </c>
      <c r="J2744">
        <v>51234</v>
      </c>
      <c r="K2744" t="s">
        <v>8299</v>
      </c>
      <c r="L2744">
        <v>552</v>
      </c>
      <c r="M2744">
        <v>184</v>
      </c>
      <c r="N2744">
        <v>19509.163</v>
      </c>
      <c r="O2744">
        <v>3</v>
      </c>
      <c r="P2744">
        <v>0.26630434782608697</v>
      </c>
    </row>
    <row r="2745" spans="1:16" x14ac:dyDescent="0.2">
      <c r="A2745" t="s">
        <v>8302</v>
      </c>
      <c r="B2745">
        <v>-0.118948018322982</v>
      </c>
      <c r="C2745">
        <v>12.970900395485399</v>
      </c>
      <c r="D2745">
        <v>-0.42821728197233999</v>
      </c>
      <c r="E2745">
        <v>0.68223548462823302</v>
      </c>
      <c r="F2745">
        <v>0.99916976934644897</v>
      </c>
      <c r="G2745">
        <v>-4.6824892388148198</v>
      </c>
      <c r="H2745" t="s">
        <v>8303</v>
      </c>
      <c r="I2745" t="s">
        <v>8304</v>
      </c>
      <c r="J2745">
        <v>124454</v>
      </c>
      <c r="K2745" t="s">
        <v>8302</v>
      </c>
      <c r="L2745">
        <v>1605</v>
      </c>
      <c r="M2745">
        <v>535</v>
      </c>
      <c r="N2745">
        <v>9292.3909999999996</v>
      </c>
      <c r="O2745">
        <v>6</v>
      </c>
      <c r="P2745">
        <v>0.185046728971963</v>
      </c>
    </row>
    <row r="2746" spans="1:16" x14ac:dyDescent="0.2">
      <c r="A2746" t="s">
        <v>8305</v>
      </c>
      <c r="B2746">
        <v>-0.249786856551625</v>
      </c>
      <c r="C2746">
        <v>13.1538905194775</v>
      </c>
      <c r="D2746">
        <v>-0.72082954443583402</v>
      </c>
      <c r="E2746">
        <v>0.49595698312248299</v>
      </c>
      <c r="F2746">
        <v>0.99916976934644897</v>
      </c>
      <c r="G2746">
        <v>-4.6484323578110001</v>
      </c>
      <c r="H2746" t="s">
        <v>8306</v>
      </c>
      <c r="I2746" t="s">
        <v>8307</v>
      </c>
      <c r="J2746">
        <v>285237</v>
      </c>
      <c r="K2746" t="s">
        <v>8305</v>
      </c>
      <c r="L2746">
        <v>990</v>
      </c>
      <c r="M2746">
        <v>330</v>
      </c>
      <c r="N2746">
        <v>10315.3495</v>
      </c>
      <c r="O2746">
        <v>4</v>
      </c>
      <c r="P2746">
        <v>0.21363636363636401</v>
      </c>
    </row>
    <row r="2747" spans="1:16" x14ac:dyDescent="0.2">
      <c r="A2747" t="s">
        <v>8308</v>
      </c>
      <c r="B2747">
        <v>0.188699386767265</v>
      </c>
      <c r="C2747">
        <v>12.2367253103954</v>
      </c>
      <c r="D2747">
        <v>0.71554075996817901</v>
      </c>
      <c r="E2747">
        <v>0.499008228063964</v>
      </c>
      <c r="F2747">
        <v>0.99916976934644897</v>
      </c>
      <c r="G2747">
        <v>-4.6491692397976898</v>
      </c>
      <c r="H2747" t="s">
        <v>8309</v>
      </c>
      <c r="I2747" t="s">
        <v>8310</v>
      </c>
      <c r="J2747">
        <v>375056</v>
      </c>
      <c r="K2747" t="s">
        <v>8308</v>
      </c>
      <c r="L2747">
        <v>5724</v>
      </c>
      <c r="M2747">
        <v>1908</v>
      </c>
      <c r="N2747">
        <v>5654.0055000000002</v>
      </c>
      <c r="O2747">
        <v>3</v>
      </c>
      <c r="P2747">
        <v>2.6205450733752599E-2</v>
      </c>
    </row>
    <row r="2748" spans="1:16" x14ac:dyDescent="0.2">
      <c r="A2748" t="s">
        <v>8311</v>
      </c>
      <c r="B2748">
        <v>7.0397629227882105E-2</v>
      </c>
      <c r="C2748">
        <v>13.0929106484556</v>
      </c>
      <c r="D2748">
        <v>0.46003297440525398</v>
      </c>
      <c r="E2748">
        <v>0.66038886742563696</v>
      </c>
      <c r="F2748">
        <v>0.99916976934644897</v>
      </c>
      <c r="G2748">
        <v>-4.6795084663995397</v>
      </c>
      <c r="H2748" t="s">
        <v>8312</v>
      </c>
      <c r="I2748" t="s">
        <v>8313</v>
      </c>
      <c r="J2748">
        <v>10531</v>
      </c>
      <c r="K2748" t="s">
        <v>8311</v>
      </c>
      <c r="L2748">
        <v>3117</v>
      </c>
      <c r="M2748">
        <v>1039</v>
      </c>
      <c r="N2748">
        <v>8932.3104999999996</v>
      </c>
      <c r="O2748">
        <v>14</v>
      </c>
      <c r="P2748">
        <v>0.21462945139557299</v>
      </c>
    </row>
    <row r="2749" spans="1:16" x14ac:dyDescent="0.2">
      <c r="A2749" t="s">
        <v>8314</v>
      </c>
      <c r="B2749">
        <v>-0.33523379583610002</v>
      </c>
      <c r="C2749">
        <v>14.1147085322904</v>
      </c>
      <c r="D2749">
        <v>-0.55149588586827503</v>
      </c>
      <c r="E2749">
        <v>0.59961345844858305</v>
      </c>
      <c r="F2749">
        <v>0.99916976934644897</v>
      </c>
      <c r="G2749">
        <v>-4.6699062872793498</v>
      </c>
      <c r="H2749" t="s">
        <v>8315</v>
      </c>
      <c r="I2749" t="s">
        <v>8316</v>
      </c>
      <c r="J2749">
        <v>389362</v>
      </c>
      <c r="K2749" t="s">
        <v>8314</v>
      </c>
      <c r="L2749">
        <v>489</v>
      </c>
      <c r="M2749">
        <v>163</v>
      </c>
      <c r="N2749">
        <v>24758.180499999999</v>
      </c>
      <c r="O2749">
        <v>3</v>
      </c>
      <c r="P2749">
        <v>0.220858895705521</v>
      </c>
    </row>
    <row r="2750" spans="1:16" x14ac:dyDescent="0.2">
      <c r="A2750" t="s">
        <v>8317</v>
      </c>
      <c r="B2750">
        <v>-0.36793140980448802</v>
      </c>
      <c r="C2750">
        <v>12.586552732363501</v>
      </c>
      <c r="D2750">
        <v>-1.5678822892701401</v>
      </c>
      <c r="E2750">
        <v>0.163870630651136</v>
      </c>
      <c r="F2750">
        <v>0.99916976934644897</v>
      </c>
      <c r="G2750">
        <v>-4.4980731927817903</v>
      </c>
      <c r="H2750" t="s">
        <v>8318</v>
      </c>
      <c r="I2750" t="s">
        <v>8319</v>
      </c>
      <c r="J2750">
        <v>84726</v>
      </c>
      <c r="K2750" t="s">
        <v>8317</v>
      </c>
      <c r="L2750">
        <v>6690</v>
      </c>
      <c r="M2750">
        <v>2230</v>
      </c>
      <c r="N2750">
        <v>6273.1139999999996</v>
      </c>
      <c r="O2750">
        <v>3</v>
      </c>
      <c r="P2750">
        <v>2.5112107623318398E-2</v>
      </c>
    </row>
    <row r="2751" spans="1:16" x14ac:dyDescent="0.2">
      <c r="A2751" t="s">
        <v>8320</v>
      </c>
      <c r="B2751">
        <v>0.18064335949338101</v>
      </c>
      <c r="C2751">
        <v>11.943689233137301</v>
      </c>
      <c r="D2751">
        <v>0.366696583558828</v>
      </c>
      <c r="E2751">
        <v>0.72541635409789196</v>
      </c>
      <c r="F2751">
        <v>0.99916976934644897</v>
      </c>
      <c r="G2751">
        <v>-4.6877013327553598</v>
      </c>
      <c r="H2751" t="s">
        <v>8321</v>
      </c>
      <c r="I2751" t="s">
        <v>8322</v>
      </c>
      <c r="J2751">
        <v>93643</v>
      </c>
      <c r="K2751" t="s">
        <v>8320</v>
      </c>
      <c r="L2751">
        <v>1674</v>
      </c>
      <c r="M2751">
        <v>558</v>
      </c>
      <c r="N2751">
        <v>3806.4454500000002</v>
      </c>
      <c r="O2751">
        <v>1</v>
      </c>
      <c r="P2751">
        <v>5.3763440860215103E-2</v>
      </c>
    </row>
    <row r="2752" spans="1:16" x14ac:dyDescent="0.2">
      <c r="A2752" t="s">
        <v>8323</v>
      </c>
      <c r="B2752">
        <v>2.8343925812668799E-2</v>
      </c>
      <c r="C2752">
        <v>15.353233197709301</v>
      </c>
      <c r="D2752">
        <v>0.18470235746272601</v>
      </c>
      <c r="E2752">
        <v>0.85905678430516497</v>
      </c>
      <c r="F2752">
        <v>0.99916976934644897</v>
      </c>
      <c r="G2752">
        <v>-4.6986160489576596</v>
      </c>
      <c r="H2752" t="s">
        <v>8324</v>
      </c>
      <c r="I2752" t="s">
        <v>8325</v>
      </c>
      <c r="J2752">
        <v>23223</v>
      </c>
      <c r="K2752" t="s">
        <v>8323</v>
      </c>
      <c r="L2752">
        <v>3894</v>
      </c>
      <c r="M2752">
        <v>1298</v>
      </c>
      <c r="N2752">
        <v>42456.705000000002</v>
      </c>
      <c r="O2752">
        <v>41</v>
      </c>
      <c r="P2752">
        <v>0.39946070878274298</v>
      </c>
    </row>
    <row r="2753" spans="1:16" x14ac:dyDescent="0.2">
      <c r="A2753" t="s">
        <v>8326</v>
      </c>
      <c r="B2753">
        <v>0.30444566485504898</v>
      </c>
      <c r="C2753">
        <v>14.318605408365199</v>
      </c>
      <c r="D2753">
        <v>1.49917650172783</v>
      </c>
      <c r="E2753">
        <v>0.18044978619691801</v>
      </c>
      <c r="F2753">
        <v>0.99916976934644897</v>
      </c>
      <c r="G2753">
        <v>-4.5114452394588698</v>
      </c>
      <c r="H2753" t="s">
        <v>8327</v>
      </c>
      <c r="I2753" t="s">
        <v>8328</v>
      </c>
      <c r="J2753">
        <v>26092</v>
      </c>
      <c r="K2753" t="s">
        <v>8326</v>
      </c>
      <c r="L2753">
        <v>1800</v>
      </c>
      <c r="M2753">
        <v>600</v>
      </c>
      <c r="N2753">
        <v>20579.129000000001</v>
      </c>
      <c r="O2753">
        <v>14</v>
      </c>
      <c r="P2753">
        <v>0.32333333333333297</v>
      </c>
    </row>
    <row r="2754" spans="1:16" x14ac:dyDescent="0.2">
      <c r="A2754" t="s">
        <v>8329</v>
      </c>
      <c r="B2754">
        <v>6.7171359785632503E-2</v>
      </c>
      <c r="C2754">
        <v>11.328024107312901</v>
      </c>
      <c r="D2754">
        <v>0.28762424917771501</v>
      </c>
      <c r="E2754">
        <v>0.78253061593955697</v>
      </c>
      <c r="F2754">
        <v>0.99916976934644897</v>
      </c>
      <c r="G2754">
        <v>-4.6932913393367697</v>
      </c>
      <c r="H2754" t="s">
        <v>8330</v>
      </c>
      <c r="I2754" t="s">
        <v>8331</v>
      </c>
      <c r="J2754">
        <v>84131</v>
      </c>
      <c r="K2754" t="s">
        <v>8329</v>
      </c>
      <c r="L2754">
        <v>2184</v>
      </c>
      <c r="M2754">
        <v>728</v>
      </c>
      <c r="N2754">
        <v>2460.8182499999998</v>
      </c>
      <c r="O2754">
        <v>1.5</v>
      </c>
      <c r="P2754">
        <v>3.2280219780219797E-2</v>
      </c>
    </row>
    <row r="2755" spans="1:16" x14ac:dyDescent="0.2">
      <c r="A2755" t="s">
        <v>8332</v>
      </c>
      <c r="B2755">
        <v>0.159278821375681</v>
      </c>
      <c r="C2755">
        <v>14.1580777918044</v>
      </c>
      <c r="D2755">
        <v>1.1808480160630099</v>
      </c>
      <c r="E2755">
        <v>0.278807771447596</v>
      </c>
      <c r="F2755">
        <v>0.99916976934644897</v>
      </c>
      <c r="G2755">
        <v>-4.5722381039415296</v>
      </c>
      <c r="H2755" t="s">
        <v>8333</v>
      </c>
      <c r="I2755" t="s">
        <v>8334</v>
      </c>
      <c r="J2755">
        <v>57505</v>
      </c>
      <c r="K2755" t="s">
        <v>8332</v>
      </c>
      <c r="L2755">
        <v>2958</v>
      </c>
      <c r="M2755">
        <v>986</v>
      </c>
      <c r="N2755">
        <v>18276.232499999998</v>
      </c>
      <c r="O2755">
        <v>7.5</v>
      </c>
      <c r="P2755">
        <v>0.139959432048682</v>
      </c>
    </row>
    <row r="2756" spans="1:16" x14ac:dyDescent="0.2">
      <c r="A2756" t="s">
        <v>8335</v>
      </c>
      <c r="B2756">
        <v>-0.118146026890892</v>
      </c>
      <c r="C2756">
        <v>14.241641992445</v>
      </c>
      <c r="D2756">
        <v>-0.56861547786626399</v>
      </c>
      <c r="E2756">
        <v>0.58859301980325396</v>
      </c>
      <c r="F2756">
        <v>0.99916976934644897</v>
      </c>
      <c r="G2756">
        <v>-4.6679454418353297</v>
      </c>
      <c r="H2756" t="s">
        <v>8336</v>
      </c>
      <c r="I2756" t="s">
        <v>8337</v>
      </c>
      <c r="J2756">
        <v>55795</v>
      </c>
      <c r="K2756" t="s">
        <v>8335</v>
      </c>
      <c r="L2756">
        <v>1362</v>
      </c>
      <c r="M2756">
        <v>454</v>
      </c>
      <c r="N2756">
        <v>21012.164000000001</v>
      </c>
      <c r="O2756">
        <v>19.5</v>
      </c>
      <c r="P2756">
        <v>0.47466960352422899</v>
      </c>
    </row>
    <row r="2757" spans="1:16" x14ac:dyDescent="0.2">
      <c r="A2757" t="s">
        <v>8338</v>
      </c>
      <c r="B2757">
        <v>-0.19802583020773301</v>
      </c>
      <c r="C2757">
        <v>12.6358377147053</v>
      </c>
      <c r="D2757">
        <v>-0.65420959303762904</v>
      </c>
      <c r="E2757">
        <v>0.53528736996384696</v>
      </c>
      <c r="F2757">
        <v>0.99916976934644897</v>
      </c>
      <c r="G2757">
        <v>-4.6574153964349803</v>
      </c>
      <c r="H2757" t="s">
        <v>8339</v>
      </c>
      <c r="I2757" t="s">
        <v>8340</v>
      </c>
      <c r="J2757">
        <v>92521</v>
      </c>
      <c r="K2757" t="s">
        <v>8338</v>
      </c>
      <c r="L2757">
        <v>3207</v>
      </c>
      <c r="M2757">
        <v>1069</v>
      </c>
      <c r="N2757">
        <v>6747.8474999999999</v>
      </c>
      <c r="O2757">
        <v>3</v>
      </c>
      <c r="P2757">
        <v>3.3676333021515403E-2</v>
      </c>
    </row>
    <row r="2758" spans="1:16" x14ac:dyDescent="0.2">
      <c r="A2758" t="s">
        <v>8341</v>
      </c>
      <c r="B2758">
        <v>-0.145768866226136</v>
      </c>
      <c r="C2758">
        <v>13.8760938004359</v>
      </c>
      <c r="D2758">
        <v>-0.90313417192558398</v>
      </c>
      <c r="E2758">
        <v>0.39848749267595002</v>
      </c>
      <c r="F2758">
        <v>0.99916976934644897</v>
      </c>
      <c r="G2758">
        <v>-4.6207961320380697</v>
      </c>
      <c r="H2758" t="s">
        <v>8342</v>
      </c>
      <c r="I2758" t="s">
        <v>8343</v>
      </c>
      <c r="J2758">
        <v>57223</v>
      </c>
      <c r="K2758" t="s">
        <v>8341</v>
      </c>
      <c r="L2758">
        <v>2550</v>
      </c>
      <c r="M2758">
        <v>850</v>
      </c>
      <c r="N2758">
        <v>15375.7585</v>
      </c>
      <c r="O2758">
        <v>9</v>
      </c>
      <c r="P2758">
        <v>0.14411764705882399</v>
      </c>
    </row>
    <row r="2759" spans="1:16" x14ac:dyDescent="0.2">
      <c r="A2759" t="s">
        <v>8344</v>
      </c>
      <c r="B2759">
        <v>-0.43908705934628101</v>
      </c>
      <c r="C2759">
        <v>12.794490828739301</v>
      </c>
      <c r="D2759">
        <v>-1.6239287084370999</v>
      </c>
      <c r="E2759">
        <v>0.15141031384909201</v>
      </c>
      <c r="F2759">
        <v>0.99916976934644897</v>
      </c>
      <c r="G2759">
        <v>-4.4871681083185404</v>
      </c>
      <c r="H2759" t="s">
        <v>8345</v>
      </c>
      <c r="I2759" t="s">
        <v>8346</v>
      </c>
      <c r="J2759">
        <v>56270</v>
      </c>
      <c r="K2759" t="s">
        <v>8344</v>
      </c>
      <c r="L2759">
        <v>1035</v>
      </c>
      <c r="M2759">
        <v>345</v>
      </c>
      <c r="N2759">
        <v>7949.3535000000002</v>
      </c>
      <c r="O2759">
        <v>4</v>
      </c>
      <c r="P2759">
        <v>0.19420289855072501</v>
      </c>
    </row>
    <row r="2760" spans="1:16" x14ac:dyDescent="0.2">
      <c r="A2760" t="s">
        <v>8347</v>
      </c>
      <c r="B2760">
        <v>0.249402409075724</v>
      </c>
      <c r="C2760">
        <v>12.718452138359</v>
      </c>
      <c r="D2760">
        <v>1.3236822009343701</v>
      </c>
      <c r="E2760">
        <v>0.22998512758912201</v>
      </c>
      <c r="F2760">
        <v>0.99916976934644897</v>
      </c>
      <c r="G2760">
        <v>-4.54534487026684</v>
      </c>
      <c r="H2760" t="s">
        <v>8348</v>
      </c>
      <c r="I2760" t="s">
        <v>8349</v>
      </c>
      <c r="J2760">
        <v>55095</v>
      </c>
      <c r="K2760" t="s">
        <v>8347</v>
      </c>
      <c r="L2760">
        <v>2085</v>
      </c>
      <c r="M2760">
        <v>695</v>
      </c>
      <c r="N2760">
        <v>6819.5867500000004</v>
      </c>
      <c r="O2760">
        <v>5.5</v>
      </c>
      <c r="P2760">
        <v>0.138129496402878</v>
      </c>
    </row>
    <row r="2761" spans="1:16" x14ac:dyDescent="0.2">
      <c r="A2761" t="s">
        <v>8350</v>
      </c>
      <c r="B2761">
        <v>0.26061645425237501</v>
      </c>
      <c r="C2761">
        <v>13.834531790628001</v>
      </c>
      <c r="D2761">
        <v>0.99253315206993598</v>
      </c>
      <c r="E2761">
        <v>0.35621879501909898</v>
      </c>
      <c r="F2761">
        <v>0.99916976934644897</v>
      </c>
      <c r="G2761">
        <v>-4.6058707700322801</v>
      </c>
      <c r="H2761" t="s">
        <v>8351</v>
      </c>
      <c r="I2761" t="s">
        <v>8352</v>
      </c>
      <c r="J2761">
        <v>30836</v>
      </c>
      <c r="K2761" t="s">
        <v>8350</v>
      </c>
      <c r="L2761">
        <v>2271</v>
      </c>
      <c r="M2761">
        <v>757</v>
      </c>
      <c r="N2761">
        <v>14823.615</v>
      </c>
      <c r="O2761">
        <v>14</v>
      </c>
      <c r="P2761">
        <v>0.28203434610303801</v>
      </c>
    </row>
    <row r="2762" spans="1:16" x14ac:dyDescent="0.2">
      <c r="A2762" t="s">
        <v>8353</v>
      </c>
      <c r="B2762">
        <v>0.26534825564914899</v>
      </c>
      <c r="C2762">
        <v>10.975441783238599</v>
      </c>
      <c r="D2762">
        <v>0.81945096919249705</v>
      </c>
      <c r="E2762">
        <v>0.44135498112994198</v>
      </c>
      <c r="F2762">
        <v>0.99916976934644897</v>
      </c>
      <c r="G2762">
        <v>-4.6339942701480199</v>
      </c>
      <c r="H2762" t="s">
        <v>8354</v>
      </c>
      <c r="I2762" t="s">
        <v>8355</v>
      </c>
      <c r="J2762">
        <v>114794</v>
      </c>
      <c r="K2762" t="s">
        <v>8353</v>
      </c>
      <c r="L2762">
        <v>2463</v>
      </c>
      <c r="M2762">
        <v>821</v>
      </c>
      <c r="N2762">
        <v>2142.5237000000002</v>
      </c>
      <c r="O2762">
        <v>2</v>
      </c>
      <c r="P2762">
        <v>4.0194884287454297E-2</v>
      </c>
    </row>
    <row r="2763" spans="1:16" x14ac:dyDescent="0.2">
      <c r="A2763" t="s">
        <v>8356</v>
      </c>
      <c r="B2763">
        <v>0.52267111241894604</v>
      </c>
      <c r="C2763">
        <v>12.7937986222191</v>
      </c>
      <c r="D2763">
        <v>1.31537699372495</v>
      </c>
      <c r="E2763">
        <v>0.23260503389678999</v>
      </c>
      <c r="F2763">
        <v>0.99916976934644897</v>
      </c>
      <c r="G2763">
        <v>-4.5469310200015798</v>
      </c>
      <c r="H2763" t="s">
        <v>8357</v>
      </c>
      <c r="I2763" t="s">
        <v>8358</v>
      </c>
      <c r="J2763">
        <v>55020</v>
      </c>
      <c r="K2763" t="s">
        <v>8356</v>
      </c>
      <c r="L2763">
        <v>1410</v>
      </c>
      <c r="M2763">
        <v>470</v>
      </c>
      <c r="N2763">
        <v>7280.143</v>
      </c>
      <c r="O2763">
        <v>3</v>
      </c>
      <c r="P2763">
        <v>0.117021276595745</v>
      </c>
    </row>
    <row r="2764" spans="1:16" x14ac:dyDescent="0.2">
      <c r="A2764" t="s">
        <v>8359</v>
      </c>
      <c r="B2764">
        <v>-3.5970639072319302E-2</v>
      </c>
      <c r="C2764">
        <v>13.527503554413499</v>
      </c>
      <c r="D2764">
        <v>-0.10353679162453</v>
      </c>
      <c r="E2764">
        <v>0.92063884255727302</v>
      </c>
      <c r="F2764">
        <v>0.99916976934644897</v>
      </c>
      <c r="G2764">
        <v>-4.7012040315446502</v>
      </c>
      <c r="H2764" t="s">
        <v>8360</v>
      </c>
      <c r="I2764" t="s">
        <v>8361</v>
      </c>
      <c r="J2764">
        <v>116228</v>
      </c>
      <c r="K2764" t="s">
        <v>8359</v>
      </c>
      <c r="L2764">
        <v>393</v>
      </c>
      <c r="M2764">
        <v>131</v>
      </c>
      <c r="N2764">
        <v>14039.342500000001</v>
      </c>
      <c r="O2764">
        <v>3</v>
      </c>
      <c r="P2764">
        <v>0.37404580152671801</v>
      </c>
    </row>
    <row r="2765" spans="1:16" x14ac:dyDescent="0.2">
      <c r="A2765" t="s">
        <v>8362</v>
      </c>
      <c r="B2765">
        <v>0.25530419499972701</v>
      </c>
      <c r="C2765">
        <v>15.193266285703601</v>
      </c>
      <c r="D2765">
        <v>1.04990918313676</v>
      </c>
      <c r="E2765">
        <v>0.33098917090164598</v>
      </c>
      <c r="F2765">
        <v>0.99916976934644897</v>
      </c>
      <c r="G2765">
        <v>-4.5959042164216299</v>
      </c>
      <c r="H2765" t="s">
        <v>8363</v>
      </c>
      <c r="I2765" t="s">
        <v>8364</v>
      </c>
      <c r="J2765">
        <v>118460</v>
      </c>
      <c r="K2765" t="s">
        <v>8362</v>
      </c>
      <c r="L2765">
        <v>819</v>
      </c>
      <c r="M2765">
        <v>273</v>
      </c>
      <c r="N2765">
        <v>37561.993999999999</v>
      </c>
      <c r="O2765">
        <v>5</v>
      </c>
      <c r="P2765">
        <v>0.28205128205128199</v>
      </c>
    </row>
    <row r="2766" spans="1:16" x14ac:dyDescent="0.2">
      <c r="A2766" t="s">
        <v>8365</v>
      </c>
      <c r="B2766">
        <v>0.19872702173203599</v>
      </c>
      <c r="C2766">
        <v>15.0868783526901</v>
      </c>
      <c r="D2766">
        <v>1.29442778602387</v>
      </c>
      <c r="E2766">
        <v>0.23933040789906801</v>
      </c>
      <c r="F2766">
        <v>0.99916976934644897</v>
      </c>
      <c r="G2766">
        <v>-4.5509215274946202</v>
      </c>
      <c r="H2766" t="s">
        <v>8366</v>
      </c>
      <c r="I2766" t="s">
        <v>8367</v>
      </c>
      <c r="J2766">
        <v>199953</v>
      </c>
      <c r="K2766" t="s">
        <v>8365</v>
      </c>
      <c r="L2766">
        <v>2001</v>
      </c>
      <c r="M2766">
        <v>667</v>
      </c>
      <c r="N2766">
        <v>35479.932000000001</v>
      </c>
      <c r="O2766">
        <v>5.5</v>
      </c>
      <c r="P2766">
        <v>9.1454272863568206E-2</v>
      </c>
    </row>
    <row r="2767" spans="1:16" x14ac:dyDescent="0.2">
      <c r="A2767" t="s">
        <v>8368</v>
      </c>
      <c r="B2767">
        <v>-0.57584175956718697</v>
      </c>
      <c r="C2767">
        <v>10.7834267875834</v>
      </c>
      <c r="D2767">
        <v>-3.0424354592511502</v>
      </c>
      <c r="E2767">
        <v>2.0408776826306801E-2</v>
      </c>
      <c r="F2767">
        <v>0.99916976934644897</v>
      </c>
      <c r="G2767">
        <v>-4.2496316707666599</v>
      </c>
      <c r="H2767" t="s">
        <v>8369</v>
      </c>
      <c r="I2767" t="s">
        <v>8370</v>
      </c>
      <c r="J2767">
        <v>79969</v>
      </c>
      <c r="K2767" t="s">
        <v>8368</v>
      </c>
      <c r="L2767">
        <v>1266</v>
      </c>
      <c r="M2767">
        <v>422</v>
      </c>
      <c r="N2767">
        <v>2202.7754</v>
      </c>
      <c r="O2767">
        <v>1</v>
      </c>
      <c r="P2767">
        <v>3.7914691943128E-2</v>
      </c>
    </row>
    <row r="2768" spans="1:16" x14ac:dyDescent="0.2">
      <c r="A2768" t="s">
        <v>8371</v>
      </c>
      <c r="B2768">
        <v>2.7446515135253001E-2</v>
      </c>
      <c r="C2768">
        <v>15.2687595049997</v>
      </c>
      <c r="D2768">
        <v>0.18006564151349999</v>
      </c>
      <c r="E2768">
        <v>0.86255068477956898</v>
      </c>
      <c r="F2768">
        <v>0.99916976934644897</v>
      </c>
      <c r="G2768">
        <v>-4.69880258639121</v>
      </c>
      <c r="H2768" t="s">
        <v>8372</v>
      </c>
      <c r="I2768" t="s">
        <v>8373</v>
      </c>
      <c r="J2768">
        <v>23511</v>
      </c>
      <c r="K2768" t="s">
        <v>8371</v>
      </c>
      <c r="L2768">
        <v>5250</v>
      </c>
      <c r="M2768">
        <v>1750</v>
      </c>
      <c r="N2768">
        <v>41389.800000000003</v>
      </c>
      <c r="O2768">
        <v>36</v>
      </c>
      <c r="P2768">
        <v>0.29542857142857099</v>
      </c>
    </row>
    <row r="2769" spans="1:16" x14ac:dyDescent="0.2">
      <c r="A2769" t="s">
        <v>8374</v>
      </c>
      <c r="B2769">
        <v>2.02232615403766E-2</v>
      </c>
      <c r="C2769">
        <v>16.132304177292301</v>
      </c>
      <c r="D2769">
        <v>0.13791047437031201</v>
      </c>
      <c r="E2769">
        <v>0.89445917065540403</v>
      </c>
      <c r="F2769">
        <v>0.99916976934644897</v>
      </c>
      <c r="G2769">
        <v>-4.7002840333898197</v>
      </c>
      <c r="H2769" t="s">
        <v>8375</v>
      </c>
      <c r="I2769" t="s">
        <v>8376</v>
      </c>
      <c r="J2769">
        <v>50809</v>
      </c>
      <c r="K2769" t="s">
        <v>8374</v>
      </c>
      <c r="L2769">
        <v>1662</v>
      </c>
      <c r="M2769">
        <v>554</v>
      </c>
      <c r="N2769">
        <v>71999.274999999994</v>
      </c>
      <c r="O2769">
        <v>16.5</v>
      </c>
      <c r="P2769">
        <v>0.33844765342960298</v>
      </c>
    </row>
    <row r="2770" spans="1:16" x14ac:dyDescent="0.2">
      <c r="A2770" t="s">
        <v>8377</v>
      </c>
      <c r="B2770">
        <v>0.16666036593084299</v>
      </c>
      <c r="C2770">
        <v>12.2951091660406</v>
      </c>
      <c r="D2770">
        <v>1.1203777430497199</v>
      </c>
      <c r="E2770">
        <v>0.301990370614034</v>
      </c>
      <c r="F2770">
        <v>0.99916976934644897</v>
      </c>
      <c r="G2770">
        <v>-4.5833102063663702</v>
      </c>
      <c r="H2770" t="s">
        <v>8378</v>
      </c>
      <c r="I2770" t="s">
        <v>8379</v>
      </c>
      <c r="J2770">
        <v>57176</v>
      </c>
      <c r="K2770" t="s">
        <v>8377</v>
      </c>
      <c r="L2770">
        <v>3282</v>
      </c>
      <c r="M2770">
        <v>1094</v>
      </c>
      <c r="N2770">
        <v>5155.9287999999997</v>
      </c>
      <c r="O2770">
        <v>5</v>
      </c>
      <c r="P2770">
        <v>7.3126142595978105E-2</v>
      </c>
    </row>
    <row r="2771" spans="1:16" x14ac:dyDescent="0.2">
      <c r="A2771" t="s">
        <v>8380</v>
      </c>
      <c r="B2771">
        <v>-7.5892828396709106E-2</v>
      </c>
      <c r="C2771">
        <v>13.098062041393399</v>
      </c>
      <c r="D2771">
        <v>-0.54175006461147301</v>
      </c>
      <c r="E2771">
        <v>0.60593875892190996</v>
      </c>
      <c r="F2771">
        <v>0.99916976934644897</v>
      </c>
      <c r="G2771">
        <v>-4.6710000933488196</v>
      </c>
      <c r="H2771" t="s">
        <v>8381</v>
      </c>
      <c r="I2771" t="s">
        <v>8382</v>
      </c>
      <c r="J2771">
        <v>9859</v>
      </c>
      <c r="K2771" t="s">
        <v>8380</v>
      </c>
      <c r="L2771">
        <v>4755</v>
      </c>
      <c r="M2771">
        <v>1585</v>
      </c>
      <c r="N2771">
        <v>8767.7355000000007</v>
      </c>
      <c r="O2771">
        <v>10.5</v>
      </c>
      <c r="P2771">
        <v>9.8422712933754E-2</v>
      </c>
    </row>
    <row r="2772" spans="1:16" x14ac:dyDescent="0.2">
      <c r="A2772" t="s">
        <v>8383</v>
      </c>
      <c r="B2772">
        <v>0.12220499612378399</v>
      </c>
      <c r="C2772">
        <v>13.1013493383038</v>
      </c>
      <c r="D2772">
        <v>0.58778142773035003</v>
      </c>
      <c r="E2772">
        <v>0.57639443777131705</v>
      </c>
      <c r="F2772">
        <v>0.99916976934644897</v>
      </c>
      <c r="G2772">
        <v>-4.6656914403257002</v>
      </c>
      <c r="H2772" t="s">
        <v>8384</v>
      </c>
      <c r="I2772" t="s">
        <v>8385</v>
      </c>
      <c r="J2772">
        <v>26119</v>
      </c>
      <c r="K2772" t="s">
        <v>8383</v>
      </c>
      <c r="L2772">
        <v>927</v>
      </c>
      <c r="M2772">
        <v>309</v>
      </c>
      <c r="N2772">
        <v>8713.3130000000001</v>
      </c>
      <c r="O2772">
        <v>3</v>
      </c>
      <c r="P2772">
        <v>0.15533980582524301</v>
      </c>
    </row>
    <row r="2773" spans="1:16" x14ac:dyDescent="0.2">
      <c r="A2773" t="s">
        <v>8386</v>
      </c>
      <c r="B2773">
        <v>8.4467667887098599E-2</v>
      </c>
      <c r="C2773">
        <v>13.1945747000343</v>
      </c>
      <c r="D2773">
        <v>0.61741401698641996</v>
      </c>
      <c r="E2773">
        <v>0.55782937506155705</v>
      </c>
      <c r="F2773">
        <v>0.99916976934644897</v>
      </c>
      <c r="G2773">
        <v>-4.6620870194758401</v>
      </c>
      <c r="H2773" t="s">
        <v>8387</v>
      </c>
      <c r="I2773" t="s">
        <v>8388</v>
      </c>
      <c r="J2773">
        <v>54953</v>
      </c>
      <c r="K2773" t="s">
        <v>8386</v>
      </c>
      <c r="L2773">
        <v>1365</v>
      </c>
      <c r="M2773">
        <v>455</v>
      </c>
      <c r="N2773">
        <v>9555.7232499999991</v>
      </c>
      <c r="O2773">
        <v>5</v>
      </c>
      <c r="P2773">
        <v>0.178021978021978</v>
      </c>
    </row>
    <row r="2774" spans="1:16" x14ac:dyDescent="0.2">
      <c r="A2774" t="s">
        <v>8389</v>
      </c>
      <c r="B2774">
        <v>3.1784145015333103E-2</v>
      </c>
      <c r="C2774">
        <v>14.6134354476828</v>
      </c>
      <c r="D2774">
        <v>0.17998344627774601</v>
      </c>
      <c r="E2774">
        <v>0.86261265172684798</v>
      </c>
      <c r="F2774">
        <v>0.99916976934644897</v>
      </c>
      <c r="G2774">
        <v>-4.6988058511407802</v>
      </c>
      <c r="H2774" t="s">
        <v>8390</v>
      </c>
      <c r="I2774" t="s">
        <v>8391</v>
      </c>
      <c r="J2774">
        <v>79707</v>
      </c>
      <c r="K2774" t="s">
        <v>8389</v>
      </c>
      <c r="L2774">
        <v>2109</v>
      </c>
      <c r="M2774">
        <v>703</v>
      </c>
      <c r="N2774">
        <v>25514.440500000001</v>
      </c>
      <c r="O2774">
        <v>15.5</v>
      </c>
      <c r="P2774">
        <v>0.28449502133712701</v>
      </c>
    </row>
    <row r="2775" spans="1:16" x14ac:dyDescent="0.2">
      <c r="A2775" t="s">
        <v>8392</v>
      </c>
      <c r="B2775">
        <v>-2.10847246761574E-2</v>
      </c>
      <c r="C2775">
        <v>11.6776419071864</v>
      </c>
      <c r="D2775">
        <v>-5.4840987430868397E-2</v>
      </c>
      <c r="E2775">
        <v>0.95790204090836295</v>
      </c>
      <c r="F2775">
        <v>0.99916976934644897</v>
      </c>
      <c r="G2775">
        <v>-4.7020608390018799</v>
      </c>
      <c r="H2775" t="s">
        <v>8393</v>
      </c>
      <c r="I2775" t="s">
        <v>8394</v>
      </c>
      <c r="J2775">
        <v>23334</v>
      </c>
      <c r="K2775" t="s">
        <v>8392</v>
      </c>
      <c r="L2775">
        <v>10299</v>
      </c>
      <c r="M2775">
        <v>3433</v>
      </c>
      <c r="N2775">
        <v>3275.3290000000002</v>
      </c>
      <c r="O2775">
        <v>1</v>
      </c>
      <c r="P2775">
        <v>4.6606466647247302E-3</v>
      </c>
    </row>
    <row r="2776" spans="1:16" x14ac:dyDescent="0.2">
      <c r="A2776" t="s">
        <v>8395</v>
      </c>
      <c r="B2776">
        <v>0.21441622268816801</v>
      </c>
      <c r="C2776">
        <v>13.017483213768401</v>
      </c>
      <c r="D2776">
        <v>0.70581698104146295</v>
      </c>
      <c r="E2776">
        <v>0.50465040297401098</v>
      </c>
      <c r="F2776">
        <v>0.99916976934644897</v>
      </c>
      <c r="G2776">
        <v>-4.6505135933026098</v>
      </c>
      <c r="H2776" t="s">
        <v>8396</v>
      </c>
      <c r="I2776" t="s">
        <v>8397</v>
      </c>
      <c r="J2776">
        <v>200014</v>
      </c>
      <c r="K2776" t="s">
        <v>8395</v>
      </c>
      <c r="L2776">
        <v>2577</v>
      </c>
      <c r="M2776">
        <v>859</v>
      </c>
      <c r="N2776">
        <v>8383.1844999999994</v>
      </c>
      <c r="O2776">
        <v>1</v>
      </c>
      <c r="P2776">
        <v>2.4447031431897599E-2</v>
      </c>
    </row>
    <row r="2777" spans="1:16" x14ac:dyDescent="0.2">
      <c r="A2777" t="s">
        <v>8398</v>
      </c>
      <c r="B2777">
        <v>0.11461868203194001</v>
      </c>
      <c r="C2777">
        <v>12.802856768684499</v>
      </c>
      <c r="D2777">
        <v>0.59547818549256704</v>
      </c>
      <c r="E2777">
        <v>0.57153761568598505</v>
      </c>
      <c r="F2777">
        <v>0.99916976934644897</v>
      </c>
      <c r="G2777">
        <v>-4.6647690514732298</v>
      </c>
      <c r="H2777" t="s">
        <v>8399</v>
      </c>
      <c r="I2777" t="s">
        <v>8400</v>
      </c>
      <c r="J2777">
        <v>54874</v>
      </c>
      <c r="K2777" t="s">
        <v>8398</v>
      </c>
      <c r="L2777">
        <v>1818</v>
      </c>
      <c r="M2777">
        <v>606</v>
      </c>
      <c r="N2777">
        <v>7254.7592500000001</v>
      </c>
      <c r="O2777">
        <v>3.5</v>
      </c>
      <c r="P2777">
        <v>0.107260726072607</v>
      </c>
    </row>
    <row r="2778" spans="1:16" x14ac:dyDescent="0.2">
      <c r="A2778" t="s">
        <v>8401</v>
      </c>
      <c r="B2778">
        <v>3.3107841042449203E-2</v>
      </c>
      <c r="C2778">
        <v>12.1038790679419</v>
      </c>
      <c r="D2778">
        <v>0.102065180689537</v>
      </c>
      <c r="E2778">
        <v>0.92176229875732196</v>
      </c>
      <c r="F2778">
        <v>0.99916976934644897</v>
      </c>
      <c r="G2778">
        <v>-4.7012376110070297</v>
      </c>
      <c r="H2778" t="s">
        <v>8402</v>
      </c>
      <c r="I2778" t="s">
        <v>8403</v>
      </c>
      <c r="J2778">
        <v>57038</v>
      </c>
      <c r="K2778" t="s">
        <v>8401</v>
      </c>
      <c r="L2778">
        <v>1827</v>
      </c>
      <c r="M2778">
        <v>609</v>
      </c>
      <c r="N2778">
        <v>5086.52765</v>
      </c>
      <c r="O2778">
        <v>3</v>
      </c>
      <c r="P2778">
        <v>6.7323481116584594E-2</v>
      </c>
    </row>
    <row r="2779" spans="1:16" x14ac:dyDescent="0.2">
      <c r="A2779" t="s">
        <v>8404</v>
      </c>
      <c r="B2779">
        <v>8.5345954531204499E-2</v>
      </c>
      <c r="C2779">
        <v>14.2534856191659</v>
      </c>
      <c r="D2779">
        <v>0.60498828748440403</v>
      </c>
      <c r="E2779">
        <v>0.56557008822313004</v>
      </c>
      <c r="F2779">
        <v>0.99916976934644897</v>
      </c>
      <c r="G2779">
        <v>-4.6636158937847796</v>
      </c>
      <c r="H2779" t="s">
        <v>8405</v>
      </c>
      <c r="I2779" t="s">
        <v>8406</v>
      </c>
      <c r="J2779">
        <v>23307</v>
      </c>
      <c r="K2779" t="s">
        <v>8404</v>
      </c>
      <c r="L2779">
        <v>3771</v>
      </c>
      <c r="M2779">
        <v>1257</v>
      </c>
      <c r="N2779">
        <v>20338.4755</v>
      </c>
      <c r="O2779">
        <v>10</v>
      </c>
      <c r="P2779">
        <v>0.11614956245027799</v>
      </c>
    </row>
    <row r="2780" spans="1:16" x14ac:dyDescent="0.2">
      <c r="A2780" t="s">
        <v>8407</v>
      </c>
      <c r="B2780">
        <v>0.23595658514235801</v>
      </c>
      <c r="C2780">
        <v>12.400932151391601</v>
      </c>
      <c r="D2780">
        <v>0.61261034256917801</v>
      </c>
      <c r="E2780">
        <v>0.56081426002801005</v>
      </c>
      <c r="F2780">
        <v>0.99916976934644897</v>
      </c>
      <c r="G2780">
        <v>-4.6626810295048902</v>
      </c>
      <c r="H2780" t="s">
        <v>8408</v>
      </c>
      <c r="I2780" t="s">
        <v>8409</v>
      </c>
      <c r="J2780">
        <v>23091</v>
      </c>
      <c r="K2780" t="s">
        <v>8407</v>
      </c>
      <c r="L2780">
        <v>5010</v>
      </c>
      <c r="M2780">
        <v>1670</v>
      </c>
      <c r="N2780">
        <v>5283.1783500000001</v>
      </c>
      <c r="O2780">
        <v>2</v>
      </c>
      <c r="P2780">
        <v>2.03592814371257E-2</v>
      </c>
    </row>
    <row r="2781" spans="1:16" x14ac:dyDescent="0.2">
      <c r="A2781" t="s">
        <v>8410</v>
      </c>
      <c r="B2781">
        <v>-0.13511004525826201</v>
      </c>
      <c r="C2781">
        <v>11.546607148758101</v>
      </c>
      <c r="D2781">
        <v>-0.75694626763003103</v>
      </c>
      <c r="E2781">
        <v>0.47545300008125002</v>
      </c>
      <c r="F2781">
        <v>0.99916976934644897</v>
      </c>
      <c r="G2781">
        <v>-4.6432955514982801</v>
      </c>
      <c r="H2781" t="s">
        <v>8411</v>
      </c>
      <c r="I2781" t="s">
        <v>8412</v>
      </c>
      <c r="J2781">
        <v>51490</v>
      </c>
      <c r="K2781" t="s">
        <v>8410</v>
      </c>
      <c r="L2781">
        <v>1131</v>
      </c>
      <c r="M2781">
        <v>377</v>
      </c>
      <c r="N2781">
        <v>3079.0471499999999</v>
      </c>
      <c r="O2781">
        <v>3</v>
      </c>
      <c r="P2781">
        <v>0.15384615384615399</v>
      </c>
    </row>
    <row r="2782" spans="1:16" x14ac:dyDescent="0.2">
      <c r="A2782" t="s">
        <v>8413</v>
      </c>
      <c r="B2782">
        <v>-0.218925926039931</v>
      </c>
      <c r="C2782">
        <v>12.810952333704501</v>
      </c>
      <c r="D2782">
        <v>-1.15860344853199</v>
      </c>
      <c r="E2782">
        <v>0.28715617944147498</v>
      </c>
      <c r="F2782">
        <v>0.99916976934644897</v>
      </c>
      <c r="G2782">
        <v>-4.5763367776356301</v>
      </c>
      <c r="H2782" t="s">
        <v>8414</v>
      </c>
      <c r="I2782" t="s">
        <v>8415</v>
      </c>
      <c r="J2782">
        <v>79591</v>
      </c>
      <c r="K2782" t="s">
        <v>8413</v>
      </c>
      <c r="L2782">
        <v>2070</v>
      </c>
      <c r="M2782">
        <v>690</v>
      </c>
      <c r="N2782">
        <v>7789.8464999999997</v>
      </c>
      <c r="O2782">
        <v>7.5</v>
      </c>
      <c r="P2782">
        <v>0.202898550724638</v>
      </c>
    </row>
    <row r="2783" spans="1:16" x14ac:dyDescent="0.2">
      <c r="A2783" t="s">
        <v>8416</v>
      </c>
      <c r="B2783">
        <v>-0.28810333414196698</v>
      </c>
      <c r="C2783">
        <v>11.1664127113827</v>
      </c>
      <c r="D2783">
        <v>-0.80356911871749004</v>
      </c>
      <c r="E2783">
        <v>0.44985120645447801</v>
      </c>
      <c r="F2783">
        <v>0.99916976934644897</v>
      </c>
      <c r="G2783">
        <v>-4.6364051074183701</v>
      </c>
      <c r="H2783" t="s">
        <v>8417</v>
      </c>
      <c r="I2783" t="s">
        <v>8418</v>
      </c>
      <c r="J2783">
        <v>23590</v>
      </c>
      <c r="K2783" t="s">
        <v>8416</v>
      </c>
      <c r="L2783">
        <v>1248</v>
      </c>
      <c r="M2783">
        <v>416</v>
      </c>
      <c r="N2783">
        <v>2783.18815</v>
      </c>
      <c r="O2783">
        <v>2</v>
      </c>
      <c r="P2783">
        <v>4.3269230769230803E-2</v>
      </c>
    </row>
    <row r="2784" spans="1:16" x14ac:dyDescent="0.2">
      <c r="A2784" t="s">
        <v>8419</v>
      </c>
      <c r="B2784">
        <v>0.43074044724600602</v>
      </c>
      <c r="C2784">
        <v>12.8831504793208</v>
      </c>
      <c r="D2784">
        <v>0.86452821705042204</v>
      </c>
      <c r="E2784">
        <v>0.41786635814474399</v>
      </c>
      <c r="F2784">
        <v>0.99916976934644897</v>
      </c>
      <c r="G2784">
        <v>-4.62698490877845</v>
      </c>
      <c r="H2784" t="s">
        <v>8420</v>
      </c>
      <c r="I2784" t="s">
        <v>8421</v>
      </c>
      <c r="J2784">
        <v>54865</v>
      </c>
      <c r="K2784" t="s">
        <v>8419</v>
      </c>
      <c r="L2784">
        <v>1356</v>
      </c>
      <c r="M2784">
        <v>452</v>
      </c>
      <c r="N2784">
        <v>7913.3090000000002</v>
      </c>
      <c r="O2784">
        <v>4</v>
      </c>
      <c r="P2784">
        <v>0.11504424778761101</v>
      </c>
    </row>
    <row r="2785" spans="1:16" x14ac:dyDescent="0.2">
      <c r="A2785" t="s">
        <v>8422</v>
      </c>
      <c r="B2785">
        <v>-0.26134073980330502</v>
      </c>
      <c r="C2785">
        <v>14.242548964666399</v>
      </c>
      <c r="D2785">
        <v>-1.1893990274611601</v>
      </c>
      <c r="E2785">
        <v>0.27565347465599099</v>
      </c>
      <c r="F2785">
        <v>0.99916976934644897</v>
      </c>
      <c r="G2785">
        <v>-4.5706551115064702</v>
      </c>
      <c r="H2785" t="s">
        <v>8423</v>
      </c>
      <c r="I2785" t="s">
        <v>8424</v>
      </c>
      <c r="J2785">
        <v>200205</v>
      </c>
      <c r="K2785" t="s">
        <v>8422</v>
      </c>
      <c r="L2785">
        <v>1071</v>
      </c>
      <c r="M2785">
        <v>357</v>
      </c>
      <c r="N2785">
        <v>22001.048999999999</v>
      </c>
      <c r="O2785">
        <v>6</v>
      </c>
      <c r="P2785">
        <v>0.369747899159664</v>
      </c>
    </row>
    <row r="2786" spans="1:16" x14ac:dyDescent="0.2">
      <c r="A2786" t="s">
        <v>8425</v>
      </c>
      <c r="B2786">
        <v>-3.0074341532273499E-3</v>
      </c>
      <c r="C2786">
        <v>15.202760108390001</v>
      </c>
      <c r="D2786">
        <v>-2.2634260233757499E-2</v>
      </c>
      <c r="E2786">
        <v>0.98261678070640901</v>
      </c>
      <c r="F2786">
        <v>0.99916976934644897</v>
      </c>
      <c r="G2786">
        <v>-4.7023384385430402</v>
      </c>
      <c r="H2786" t="s">
        <v>8426</v>
      </c>
      <c r="I2786" t="s">
        <v>8427</v>
      </c>
      <c r="J2786">
        <v>23352</v>
      </c>
      <c r="K2786" t="s">
        <v>8425</v>
      </c>
      <c r="L2786">
        <v>15552</v>
      </c>
      <c r="M2786">
        <v>5184</v>
      </c>
      <c r="N2786">
        <v>37625.563999999998</v>
      </c>
      <c r="O2786">
        <v>97.5</v>
      </c>
      <c r="P2786">
        <v>0.28607253086419798</v>
      </c>
    </row>
    <row r="2787" spans="1:16" x14ac:dyDescent="0.2">
      <c r="A2787" t="s">
        <v>8428</v>
      </c>
      <c r="B2787">
        <v>4.2097596926062401E-2</v>
      </c>
      <c r="C2787">
        <v>14.2373179216862</v>
      </c>
      <c r="D2787">
        <v>0.22880559650475499</v>
      </c>
      <c r="E2787">
        <v>0.82600668251617604</v>
      </c>
      <c r="F2787">
        <v>0.99916976934644897</v>
      </c>
      <c r="G2787">
        <v>-4.69661016902079</v>
      </c>
      <c r="H2787" t="s">
        <v>8429</v>
      </c>
      <c r="I2787" t="s">
        <v>8430</v>
      </c>
      <c r="J2787">
        <v>56243</v>
      </c>
      <c r="K2787" t="s">
        <v>8428</v>
      </c>
      <c r="L2787">
        <v>5832</v>
      </c>
      <c r="M2787">
        <v>1944</v>
      </c>
      <c r="N2787">
        <v>18257.740000000002</v>
      </c>
      <c r="O2787">
        <v>4</v>
      </c>
      <c r="P2787">
        <v>2.52057613168724E-2</v>
      </c>
    </row>
    <row r="2788" spans="1:16" x14ac:dyDescent="0.2">
      <c r="A2788" t="s">
        <v>8431</v>
      </c>
      <c r="B2788">
        <v>0.57740241952637605</v>
      </c>
      <c r="C2788">
        <v>11.819182155842499</v>
      </c>
      <c r="D2788">
        <v>2.1090617206740001</v>
      </c>
      <c r="E2788">
        <v>7.5652443505037303E-2</v>
      </c>
      <c r="F2788">
        <v>0.99916976934644897</v>
      </c>
      <c r="G2788">
        <v>-4.3955232628079397</v>
      </c>
      <c r="H2788" t="s">
        <v>8432</v>
      </c>
      <c r="I2788" t="s">
        <v>8433</v>
      </c>
      <c r="J2788">
        <v>57584</v>
      </c>
      <c r="K2788" t="s">
        <v>8431</v>
      </c>
      <c r="L2788">
        <v>5898</v>
      </c>
      <c r="M2788">
        <v>1966</v>
      </c>
      <c r="N2788">
        <v>3694.3969999999999</v>
      </c>
      <c r="O2788">
        <v>2</v>
      </c>
      <c r="P2788">
        <v>1.3224821973550399E-2</v>
      </c>
    </row>
    <row r="2789" spans="1:16" x14ac:dyDescent="0.2">
      <c r="A2789" t="s">
        <v>8434</v>
      </c>
      <c r="B2789">
        <v>-0.109294470755014</v>
      </c>
      <c r="C2789">
        <v>11.067907050191</v>
      </c>
      <c r="D2789">
        <v>-0.38879726897589001</v>
      </c>
      <c r="E2789">
        <v>0.70976806842567697</v>
      </c>
      <c r="F2789">
        <v>0.99916976934644897</v>
      </c>
      <c r="G2789">
        <v>-4.6859140422097703</v>
      </c>
      <c r="H2789" t="s">
        <v>8435</v>
      </c>
      <c r="I2789" t="s">
        <v>8436</v>
      </c>
      <c r="J2789">
        <v>57673</v>
      </c>
      <c r="K2789" t="s">
        <v>8434</v>
      </c>
      <c r="L2789">
        <v>2487</v>
      </c>
      <c r="M2789">
        <v>829</v>
      </c>
      <c r="N2789">
        <v>2765.5043999999998</v>
      </c>
      <c r="O2789">
        <v>2</v>
      </c>
      <c r="P2789">
        <v>3.9806996381182097E-2</v>
      </c>
    </row>
    <row r="2790" spans="1:16" x14ac:dyDescent="0.2">
      <c r="A2790" t="s">
        <v>8437</v>
      </c>
      <c r="B2790">
        <v>0.17872336126007801</v>
      </c>
      <c r="C2790">
        <v>14.723731688618299</v>
      </c>
      <c r="D2790">
        <v>0.61353125675186204</v>
      </c>
      <c r="E2790">
        <v>0.56024128230790904</v>
      </c>
      <c r="F2790">
        <v>0.99916976934644897</v>
      </c>
      <c r="G2790">
        <v>-4.6625674399113199</v>
      </c>
      <c r="H2790" t="s">
        <v>8438</v>
      </c>
      <c r="I2790" t="s">
        <v>8439</v>
      </c>
      <c r="J2790">
        <v>157922</v>
      </c>
      <c r="K2790" t="s">
        <v>8437</v>
      </c>
      <c r="L2790">
        <v>4842</v>
      </c>
      <c r="M2790">
        <v>1614</v>
      </c>
      <c r="N2790">
        <v>27307.5245</v>
      </c>
      <c r="O2790">
        <v>4</v>
      </c>
      <c r="P2790">
        <v>5.5142503097893397E-2</v>
      </c>
    </row>
    <row r="2791" spans="1:16" x14ac:dyDescent="0.2">
      <c r="A2791" t="s">
        <v>8440</v>
      </c>
      <c r="B2791">
        <v>0.378523933743031</v>
      </c>
      <c r="C2791">
        <v>13.198857229418</v>
      </c>
      <c r="D2791">
        <v>0.765792964782672</v>
      </c>
      <c r="E2791">
        <v>0.47051964159442</v>
      </c>
      <c r="F2791">
        <v>0.99916976934644897</v>
      </c>
      <c r="G2791">
        <v>-4.6420100835746601</v>
      </c>
      <c r="H2791" t="s">
        <v>8441</v>
      </c>
      <c r="I2791" t="s">
        <v>8442</v>
      </c>
      <c r="J2791">
        <v>51069</v>
      </c>
      <c r="K2791" t="s">
        <v>8440</v>
      </c>
      <c r="L2791">
        <v>918</v>
      </c>
      <c r="M2791">
        <v>306</v>
      </c>
      <c r="N2791">
        <v>9304.7749999999996</v>
      </c>
      <c r="O2791">
        <v>3</v>
      </c>
      <c r="P2791">
        <v>0.19934640522875799</v>
      </c>
    </row>
    <row r="2792" spans="1:16" x14ac:dyDescent="0.2">
      <c r="A2792" t="s">
        <v>8443</v>
      </c>
      <c r="B2792">
        <v>0.116427167421401</v>
      </c>
      <c r="C2792">
        <v>13.656047416587</v>
      </c>
      <c r="D2792">
        <v>0.76620460976966998</v>
      </c>
      <c r="E2792">
        <v>0.47029094508076502</v>
      </c>
      <c r="F2792">
        <v>0.99916976934644897</v>
      </c>
      <c r="G2792">
        <v>-4.6419500142123704</v>
      </c>
      <c r="H2792" t="s">
        <v>8444</v>
      </c>
      <c r="I2792" t="s">
        <v>8445</v>
      </c>
      <c r="J2792">
        <v>55833</v>
      </c>
      <c r="K2792" t="s">
        <v>8443</v>
      </c>
      <c r="L2792">
        <v>3360</v>
      </c>
      <c r="M2792">
        <v>1120</v>
      </c>
      <c r="N2792">
        <v>12438.280500000001</v>
      </c>
      <c r="O2792">
        <v>9</v>
      </c>
      <c r="P2792">
        <v>0.137946428571429</v>
      </c>
    </row>
    <row r="2793" spans="1:16" x14ac:dyDescent="0.2">
      <c r="A2793" t="s">
        <v>8446</v>
      </c>
      <c r="B2793">
        <v>-4.9095830459355803E-2</v>
      </c>
      <c r="C2793">
        <v>14.6839432184464</v>
      </c>
      <c r="D2793">
        <v>-0.317995418828591</v>
      </c>
      <c r="E2793">
        <v>0.76039679164988905</v>
      </c>
      <c r="F2793">
        <v>0.99916976934644897</v>
      </c>
      <c r="G2793">
        <v>-4.6912950380435401</v>
      </c>
      <c r="H2793" t="s">
        <v>8447</v>
      </c>
      <c r="I2793" t="s">
        <v>8448</v>
      </c>
      <c r="J2793">
        <v>84267</v>
      </c>
      <c r="K2793" t="s">
        <v>8446</v>
      </c>
      <c r="L2793">
        <v>1026</v>
      </c>
      <c r="M2793">
        <v>342</v>
      </c>
      <c r="N2793">
        <v>27612.379000000001</v>
      </c>
      <c r="O2793">
        <v>5</v>
      </c>
      <c r="P2793">
        <v>0.179824561403509</v>
      </c>
    </row>
    <row r="2794" spans="1:16" x14ac:dyDescent="0.2">
      <c r="A2794" t="s">
        <v>8449</v>
      </c>
      <c r="B2794">
        <v>-0.583409836721694</v>
      </c>
      <c r="C2794">
        <v>11.481276704172499</v>
      </c>
      <c r="D2794">
        <v>-1.73729870528108</v>
      </c>
      <c r="E2794">
        <v>0.128894432835162</v>
      </c>
      <c r="F2794">
        <v>0.99916976934644897</v>
      </c>
      <c r="G2794">
        <v>-4.4652036811329898</v>
      </c>
      <c r="H2794" t="s">
        <v>8450</v>
      </c>
      <c r="I2794" t="s">
        <v>8451</v>
      </c>
      <c r="J2794">
        <v>114991</v>
      </c>
      <c r="K2794" t="s">
        <v>8449</v>
      </c>
      <c r="L2794">
        <v>2865</v>
      </c>
      <c r="M2794">
        <v>955</v>
      </c>
      <c r="N2794">
        <v>3049.848</v>
      </c>
      <c r="O2794">
        <v>2</v>
      </c>
      <c r="P2794">
        <v>3.8743455497382201E-2</v>
      </c>
    </row>
    <row r="2795" spans="1:16" x14ac:dyDescent="0.2">
      <c r="A2795" t="s">
        <v>8452</v>
      </c>
      <c r="B2795">
        <v>-0.124758161418519</v>
      </c>
      <c r="C2795">
        <v>13.8661849931276</v>
      </c>
      <c r="D2795">
        <v>-0.46495244357494397</v>
      </c>
      <c r="E2795">
        <v>0.657042036722159</v>
      </c>
      <c r="F2795">
        <v>0.99916976934644897</v>
      </c>
      <c r="G2795">
        <v>-4.6790306172870304</v>
      </c>
      <c r="H2795" t="s">
        <v>8453</v>
      </c>
      <c r="I2795" t="s">
        <v>8454</v>
      </c>
      <c r="J2795">
        <v>64062</v>
      </c>
      <c r="K2795" t="s">
        <v>8452</v>
      </c>
      <c r="L2795">
        <v>3030</v>
      </c>
      <c r="M2795">
        <v>1010</v>
      </c>
      <c r="N2795">
        <v>14624.377</v>
      </c>
      <c r="O2795">
        <v>7</v>
      </c>
      <c r="P2795">
        <v>9.6039603960396E-2</v>
      </c>
    </row>
    <row r="2796" spans="1:16" x14ac:dyDescent="0.2">
      <c r="A2796" t="s">
        <v>8455</v>
      </c>
      <c r="B2796">
        <v>-0.11441502874642701</v>
      </c>
      <c r="C2796">
        <v>14.2386591470722</v>
      </c>
      <c r="D2796">
        <v>-0.54191606833462702</v>
      </c>
      <c r="E2796">
        <v>0.60583070754795798</v>
      </c>
      <c r="F2796">
        <v>0.99916976934644897</v>
      </c>
      <c r="G2796">
        <v>-4.67098159979383</v>
      </c>
      <c r="H2796" t="s">
        <v>8456</v>
      </c>
      <c r="I2796" t="s">
        <v>8457</v>
      </c>
      <c r="J2796">
        <v>83858</v>
      </c>
      <c r="K2796" t="s">
        <v>8455</v>
      </c>
      <c r="L2796">
        <v>1947</v>
      </c>
      <c r="M2796">
        <v>649</v>
      </c>
      <c r="N2796">
        <v>20396.785</v>
      </c>
      <c r="O2796">
        <v>6</v>
      </c>
      <c r="P2796">
        <v>0.14175654853621</v>
      </c>
    </row>
    <row r="2797" spans="1:16" x14ac:dyDescent="0.2">
      <c r="A2797" t="s">
        <v>8458</v>
      </c>
      <c r="B2797">
        <v>5.6831657929112801E-2</v>
      </c>
      <c r="C2797">
        <v>14.114780236811701</v>
      </c>
      <c r="D2797">
        <v>0.235928874621015</v>
      </c>
      <c r="E2797">
        <v>0.82070243142911703</v>
      </c>
      <c r="F2797">
        <v>0.99916976934644897</v>
      </c>
      <c r="G2797">
        <v>-4.6962471318504901</v>
      </c>
      <c r="H2797" t="s">
        <v>8459</v>
      </c>
      <c r="I2797" t="s">
        <v>8460</v>
      </c>
      <c r="J2797">
        <v>54973</v>
      </c>
      <c r="K2797" t="s">
        <v>8458</v>
      </c>
      <c r="L2797">
        <v>1821</v>
      </c>
      <c r="M2797">
        <v>607</v>
      </c>
      <c r="N2797">
        <v>19117.2785</v>
      </c>
      <c r="O2797">
        <v>9</v>
      </c>
      <c r="P2797">
        <v>0.19934102141680399</v>
      </c>
    </row>
    <row r="2798" spans="1:16" x14ac:dyDescent="0.2">
      <c r="A2798" t="s">
        <v>8461</v>
      </c>
      <c r="B2798">
        <v>0.104142096957428</v>
      </c>
      <c r="C2798">
        <v>12.6584741444203</v>
      </c>
      <c r="D2798">
        <v>0.37861012495766</v>
      </c>
      <c r="E2798">
        <v>0.71696270504557602</v>
      </c>
      <c r="F2798">
        <v>0.99916976934644897</v>
      </c>
      <c r="G2798">
        <v>-4.6867498655625104</v>
      </c>
      <c r="H2798" t="s">
        <v>8462</v>
      </c>
      <c r="I2798" t="s">
        <v>8463</v>
      </c>
      <c r="J2798">
        <v>79621</v>
      </c>
      <c r="K2798" t="s">
        <v>8461</v>
      </c>
      <c r="L2798">
        <v>1068</v>
      </c>
      <c r="M2798">
        <v>356</v>
      </c>
      <c r="N2798">
        <v>8001.2152999999998</v>
      </c>
      <c r="O2798">
        <v>1</v>
      </c>
      <c r="P2798">
        <v>3.0898876404494399E-2</v>
      </c>
    </row>
    <row r="2799" spans="1:16" x14ac:dyDescent="0.2">
      <c r="A2799" t="s">
        <v>8464</v>
      </c>
      <c r="B2799">
        <v>-3.2687526948494701E-2</v>
      </c>
      <c r="C2799">
        <v>11.657532383392599</v>
      </c>
      <c r="D2799">
        <v>-0.14416584418349099</v>
      </c>
      <c r="E2799">
        <v>0.88970924617577496</v>
      </c>
      <c r="F2799">
        <v>0.99916976934644897</v>
      </c>
      <c r="G2799">
        <v>-4.7000887092370602</v>
      </c>
      <c r="H2799" t="s">
        <v>8465</v>
      </c>
      <c r="I2799" t="s">
        <v>8466</v>
      </c>
      <c r="J2799">
        <v>64756</v>
      </c>
      <c r="K2799" t="s">
        <v>8464</v>
      </c>
      <c r="L2799">
        <v>1056</v>
      </c>
      <c r="M2799">
        <v>352</v>
      </c>
      <c r="N2799">
        <v>3046.3505</v>
      </c>
      <c r="O2799">
        <v>1</v>
      </c>
      <c r="P2799">
        <v>5.6818181818181802E-2</v>
      </c>
    </row>
    <row r="2800" spans="1:16" x14ac:dyDescent="0.2">
      <c r="A2800" t="s">
        <v>8467</v>
      </c>
      <c r="B2800">
        <v>-0.211216520229799</v>
      </c>
      <c r="C2800">
        <v>10.687843408998701</v>
      </c>
      <c r="D2800">
        <v>-0.61333171014862398</v>
      </c>
      <c r="E2800">
        <v>0.56036540700329596</v>
      </c>
      <c r="F2800">
        <v>0.99916976934644897</v>
      </c>
      <c r="G2800">
        <v>-4.6625920644871002</v>
      </c>
      <c r="H2800" t="s">
        <v>8468</v>
      </c>
      <c r="I2800" t="s">
        <v>8469</v>
      </c>
      <c r="J2800">
        <v>9644</v>
      </c>
      <c r="K2800" t="s">
        <v>8467</v>
      </c>
      <c r="L2800">
        <v>3402</v>
      </c>
      <c r="M2800">
        <v>1134</v>
      </c>
      <c r="N2800">
        <v>1698.6529</v>
      </c>
      <c r="O2800">
        <v>1.5</v>
      </c>
      <c r="P2800">
        <v>1.85185185185185E-2</v>
      </c>
    </row>
    <row r="2801" spans="1:16" x14ac:dyDescent="0.2">
      <c r="A2801" t="s">
        <v>8470</v>
      </c>
      <c r="B2801">
        <v>0.12075199637395399</v>
      </c>
      <c r="C2801">
        <v>13.2625414043048</v>
      </c>
      <c r="D2801">
        <v>0.63121820962751196</v>
      </c>
      <c r="E2801">
        <v>0.549305501669477</v>
      </c>
      <c r="F2801">
        <v>0.99916976934644897</v>
      </c>
      <c r="G2801">
        <v>-4.6603594519574099</v>
      </c>
      <c r="H2801" t="s">
        <v>8471</v>
      </c>
      <c r="I2801" t="s">
        <v>8472</v>
      </c>
      <c r="J2801">
        <v>84301</v>
      </c>
      <c r="K2801" t="s">
        <v>8470</v>
      </c>
      <c r="L2801">
        <v>3069</v>
      </c>
      <c r="M2801">
        <v>1023</v>
      </c>
      <c r="N2801">
        <v>9993.1144999999997</v>
      </c>
      <c r="O2801">
        <v>4</v>
      </c>
      <c r="P2801">
        <v>5.5718475073313803E-2</v>
      </c>
    </row>
    <row r="2802" spans="1:16" x14ac:dyDescent="0.2">
      <c r="A2802" t="s">
        <v>8473</v>
      </c>
      <c r="B2802">
        <v>-0.17979958054078099</v>
      </c>
      <c r="C2802">
        <v>17.928432405320699</v>
      </c>
      <c r="D2802">
        <v>-0.651985627106621</v>
      </c>
      <c r="E2802">
        <v>0.53663351647178703</v>
      </c>
      <c r="F2802">
        <v>0.99916976934644897</v>
      </c>
      <c r="G2802">
        <v>-4.6577037717072898</v>
      </c>
      <c r="H2802" t="s">
        <v>8474</v>
      </c>
      <c r="I2802" t="s">
        <v>8475</v>
      </c>
      <c r="J2802">
        <v>440686</v>
      </c>
      <c r="K2802" t="s">
        <v>8473</v>
      </c>
      <c r="L2802">
        <v>411</v>
      </c>
      <c r="M2802">
        <v>137</v>
      </c>
      <c r="N2802">
        <v>289031</v>
      </c>
      <c r="O2802">
        <v>2</v>
      </c>
      <c r="P2802">
        <v>0.218978102189781</v>
      </c>
    </row>
    <row r="2803" spans="1:16" x14ac:dyDescent="0.2">
      <c r="A2803" t="s">
        <v>8476</v>
      </c>
      <c r="B2803">
        <v>0.56434166115195505</v>
      </c>
      <c r="C2803">
        <v>11.8248332384112</v>
      </c>
      <c r="D2803">
        <v>1.4512017493879801</v>
      </c>
      <c r="E2803">
        <v>0.19292842615630101</v>
      </c>
      <c r="F2803">
        <v>0.99916976934644897</v>
      </c>
      <c r="G2803">
        <v>-4.52076502908713</v>
      </c>
      <c r="H2803" t="s">
        <v>8477</v>
      </c>
      <c r="I2803" t="s">
        <v>8478</v>
      </c>
      <c r="J2803">
        <v>79133</v>
      </c>
      <c r="K2803" t="s">
        <v>8476</v>
      </c>
      <c r="L2803">
        <v>1038</v>
      </c>
      <c r="M2803">
        <v>346</v>
      </c>
      <c r="N2803">
        <v>4402.8877000000002</v>
      </c>
      <c r="O2803">
        <v>1</v>
      </c>
      <c r="P2803">
        <v>6.6473988439306395E-2</v>
      </c>
    </row>
    <row r="2804" spans="1:16" x14ac:dyDescent="0.2">
      <c r="A2804" t="s">
        <v>8479</v>
      </c>
      <c r="B2804">
        <v>-8.7016388634348005E-2</v>
      </c>
      <c r="C2804">
        <v>14.6771920054259</v>
      </c>
      <c r="D2804">
        <v>-0.61208233725613304</v>
      </c>
      <c r="E2804">
        <v>0.56114293531703396</v>
      </c>
      <c r="F2804">
        <v>0.99916976934644897</v>
      </c>
      <c r="G2804">
        <v>-4.6627460941960601</v>
      </c>
      <c r="H2804" t="s">
        <v>8480</v>
      </c>
      <c r="I2804" t="s">
        <v>8481</v>
      </c>
      <c r="J2804">
        <v>221294</v>
      </c>
      <c r="K2804" t="s">
        <v>8479</v>
      </c>
      <c r="L2804">
        <v>1368</v>
      </c>
      <c r="M2804">
        <v>456</v>
      </c>
      <c r="N2804">
        <v>25721.754000000001</v>
      </c>
      <c r="O2804">
        <v>12.5</v>
      </c>
      <c r="P2804">
        <v>0.39583333333333298</v>
      </c>
    </row>
    <row r="2805" spans="1:16" x14ac:dyDescent="0.2">
      <c r="A2805" t="s">
        <v>8482</v>
      </c>
      <c r="B2805">
        <v>-0.24822337421365001</v>
      </c>
      <c r="C2805">
        <v>11.2899437052131</v>
      </c>
      <c r="D2805">
        <v>-0.83671840432880396</v>
      </c>
      <c r="E2805">
        <v>0.43224780989268602</v>
      </c>
      <c r="F2805">
        <v>0.99916976934644897</v>
      </c>
      <c r="G2805">
        <v>-4.6313378653803197</v>
      </c>
      <c r="H2805" t="s">
        <v>8483</v>
      </c>
      <c r="I2805" t="s">
        <v>8484</v>
      </c>
      <c r="J2805">
        <v>221749</v>
      </c>
      <c r="K2805" t="s">
        <v>8482</v>
      </c>
      <c r="L2805">
        <v>696</v>
      </c>
      <c r="M2805">
        <v>232</v>
      </c>
      <c r="N2805">
        <v>2092.2811000000002</v>
      </c>
      <c r="O2805">
        <v>1</v>
      </c>
      <c r="P2805">
        <v>6.8965517241379296E-2</v>
      </c>
    </row>
    <row r="2806" spans="1:16" x14ac:dyDescent="0.2">
      <c r="A2806" t="s">
        <v>8485</v>
      </c>
      <c r="B2806">
        <v>-0.34025763317288199</v>
      </c>
      <c r="C2806">
        <v>10.6182816080664</v>
      </c>
      <c r="D2806">
        <v>-0.97813012256760601</v>
      </c>
      <c r="E2806">
        <v>0.36278387596088302</v>
      </c>
      <c r="F2806">
        <v>0.99916976934644897</v>
      </c>
      <c r="G2806">
        <v>-4.6083275470018403</v>
      </c>
      <c r="H2806" t="s">
        <v>8486</v>
      </c>
      <c r="I2806" t="s">
        <v>8487</v>
      </c>
      <c r="J2806">
        <v>27245</v>
      </c>
      <c r="K2806" t="s">
        <v>8485</v>
      </c>
      <c r="L2806">
        <v>4812</v>
      </c>
      <c r="M2806">
        <v>1604</v>
      </c>
      <c r="N2806">
        <v>1580.0840000000001</v>
      </c>
      <c r="O2806">
        <v>1</v>
      </c>
      <c r="P2806">
        <v>1.43391521197007E-2</v>
      </c>
    </row>
    <row r="2807" spans="1:16" x14ac:dyDescent="0.2">
      <c r="A2807" t="s">
        <v>8488</v>
      </c>
      <c r="B2807">
        <v>5.2267391714536898E-2</v>
      </c>
      <c r="C2807">
        <v>14.162159785734101</v>
      </c>
      <c r="D2807">
        <v>0.36932436219365899</v>
      </c>
      <c r="E2807">
        <v>0.72354809322198599</v>
      </c>
      <c r="F2807">
        <v>0.99916976934644897</v>
      </c>
      <c r="G2807">
        <v>-4.6874938865844502</v>
      </c>
      <c r="H2807" t="s">
        <v>8489</v>
      </c>
      <c r="I2807" t="s">
        <v>8490</v>
      </c>
      <c r="J2807">
        <v>284361</v>
      </c>
      <c r="K2807" t="s">
        <v>8488</v>
      </c>
      <c r="L2807">
        <v>1116</v>
      </c>
      <c r="M2807">
        <v>372</v>
      </c>
      <c r="N2807">
        <v>18519.702499999999</v>
      </c>
      <c r="O2807">
        <v>1</v>
      </c>
      <c r="P2807">
        <v>4.5698924731182797E-2</v>
      </c>
    </row>
    <row r="2808" spans="1:16" x14ac:dyDescent="0.2">
      <c r="A2808" t="s">
        <v>8491</v>
      </c>
      <c r="B2808">
        <v>3.8484177070539999E-2</v>
      </c>
      <c r="C2808">
        <v>13.344408912179601</v>
      </c>
      <c r="D2808">
        <v>0.240129058738316</v>
      </c>
      <c r="E2808">
        <v>0.81757957508871504</v>
      </c>
      <c r="F2808">
        <v>0.99916976934644897</v>
      </c>
      <c r="G2808">
        <v>-4.6960280136772203</v>
      </c>
      <c r="H2808" t="s">
        <v>8492</v>
      </c>
      <c r="I2808" t="s">
        <v>8493</v>
      </c>
      <c r="J2808">
        <v>55183</v>
      </c>
      <c r="K2808" t="s">
        <v>8491</v>
      </c>
      <c r="L2808">
        <v>7419</v>
      </c>
      <c r="M2808">
        <v>2473</v>
      </c>
      <c r="N2808">
        <v>10524.325999999999</v>
      </c>
      <c r="O2808">
        <v>17.5</v>
      </c>
      <c r="P2808">
        <v>0.102507076425394</v>
      </c>
    </row>
    <row r="2809" spans="1:16" x14ac:dyDescent="0.2">
      <c r="A2809" t="s">
        <v>8494</v>
      </c>
      <c r="B2809">
        <v>-4.7197340701220697E-2</v>
      </c>
      <c r="C2809">
        <v>13.4553768563043</v>
      </c>
      <c r="D2809">
        <v>-0.29676007373643498</v>
      </c>
      <c r="E2809">
        <v>0.77584843745721199</v>
      </c>
      <c r="F2809">
        <v>0.99916976934644897</v>
      </c>
      <c r="G2809">
        <v>-4.6927108641463802</v>
      </c>
      <c r="H2809" t="s">
        <v>8495</v>
      </c>
      <c r="I2809" t="s">
        <v>8496</v>
      </c>
      <c r="J2809">
        <v>55275</v>
      </c>
      <c r="K2809" t="s">
        <v>8494</v>
      </c>
      <c r="L2809">
        <v>2499</v>
      </c>
      <c r="M2809">
        <v>833</v>
      </c>
      <c r="N2809">
        <v>11207.886</v>
      </c>
      <c r="O2809">
        <v>5</v>
      </c>
      <c r="P2809">
        <v>0.11164465786314499</v>
      </c>
    </row>
    <row r="2810" spans="1:16" x14ac:dyDescent="0.2">
      <c r="A2810" t="s">
        <v>8497</v>
      </c>
      <c r="B2810">
        <v>5.3697997908770398E-3</v>
      </c>
      <c r="C2810">
        <v>13.647540998581199</v>
      </c>
      <c r="D2810">
        <v>1.8497165355908202E-2</v>
      </c>
      <c r="E2810">
        <v>0.98579362477495303</v>
      </c>
      <c r="F2810">
        <v>0.99916976934644897</v>
      </c>
      <c r="G2810">
        <v>-4.7023573767230804</v>
      </c>
      <c r="H2810" t="s">
        <v>8498</v>
      </c>
      <c r="I2810" t="s">
        <v>8499</v>
      </c>
      <c r="J2810">
        <v>85369</v>
      </c>
      <c r="K2810" t="s">
        <v>8497</v>
      </c>
      <c r="L2810">
        <v>2514</v>
      </c>
      <c r="M2810">
        <v>838</v>
      </c>
      <c r="N2810">
        <v>13398.704</v>
      </c>
      <c r="O2810">
        <v>4</v>
      </c>
      <c r="P2810">
        <v>8.35322195704057E-2</v>
      </c>
    </row>
    <row r="2811" spans="1:16" x14ac:dyDescent="0.2">
      <c r="A2811" t="s">
        <v>8500</v>
      </c>
      <c r="B2811">
        <v>0.14478048682154199</v>
      </c>
      <c r="C2811">
        <v>13.291780639038</v>
      </c>
      <c r="D2811">
        <v>0.46078876797857699</v>
      </c>
      <c r="E2811">
        <v>0.65987413105765502</v>
      </c>
      <c r="F2811">
        <v>0.99916976934644897</v>
      </c>
      <c r="G2811">
        <v>-4.6794353456093596</v>
      </c>
      <c r="H2811" t="s">
        <v>8501</v>
      </c>
      <c r="I2811" t="s">
        <v>8502</v>
      </c>
      <c r="J2811">
        <v>23248</v>
      </c>
      <c r="K2811" t="s">
        <v>8500</v>
      </c>
      <c r="L2811">
        <v>4386</v>
      </c>
      <c r="M2811">
        <v>1462</v>
      </c>
      <c r="N2811">
        <v>10435.386500000001</v>
      </c>
      <c r="O2811">
        <v>3</v>
      </c>
      <c r="P2811">
        <v>3.14637482900137E-2</v>
      </c>
    </row>
    <row r="2812" spans="1:16" x14ac:dyDescent="0.2">
      <c r="A2812" t="s">
        <v>8503</v>
      </c>
      <c r="B2812">
        <v>-0.16906625794939401</v>
      </c>
      <c r="C2812">
        <v>12.7635042251518</v>
      </c>
      <c r="D2812">
        <v>-0.56789746015308795</v>
      </c>
      <c r="E2812">
        <v>0.58905288969263303</v>
      </c>
      <c r="F2812">
        <v>0.99916976934644897</v>
      </c>
      <c r="G2812">
        <v>-4.6680286839873304</v>
      </c>
      <c r="H2812" t="s">
        <v>8504</v>
      </c>
      <c r="I2812" t="s">
        <v>8505</v>
      </c>
      <c r="J2812">
        <v>90806</v>
      </c>
      <c r="K2812" t="s">
        <v>8503</v>
      </c>
      <c r="L2812">
        <v>1635</v>
      </c>
      <c r="M2812">
        <v>545</v>
      </c>
      <c r="N2812">
        <v>7095.7243500000004</v>
      </c>
      <c r="O2812">
        <v>3</v>
      </c>
      <c r="P2812">
        <v>7.1559633027522898E-2</v>
      </c>
    </row>
    <row r="2813" spans="1:16" x14ac:dyDescent="0.2">
      <c r="A2813" t="s">
        <v>8506</v>
      </c>
      <c r="B2813">
        <v>-0.25465628122761802</v>
      </c>
      <c r="C2813">
        <v>13.8575580458917</v>
      </c>
      <c r="D2813">
        <v>-1.07384437220322</v>
      </c>
      <c r="E2813">
        <v>0.32089622396219097</v>
      </c>
      <c r="F2813">
        <v>0.99916976934644897</v>
      </c>
      <c r="G2813">
        <v>-4.5916674353639904</v>
      </c>
      <c r="H2813" t="s">
        <v>8507</v>
      </c>
      <c r="I2813" t="s">
        <v>8508</v>
      </c>
      <c r="J2813">
        <v>55119</v>
      </c>
      <c r="K2813" t="s">
        <v>8506</v>
      </c>
      <c r="L2813">
        <v>1641</v>
      </c>
      <c r="M2813">
        <v>547</v>
      </c>
      <c r="N2813">
        <v>15798.837</v>
      </c>
      <c r="O2813">
        <v>2.5</v>
      </c>
      <c r="P2813">
        <v>6.5813528336380295E-2</v>
      </c>
    </row>
    <row r="2814" spans="1:16" x14ac:dyDescent="0.2">
      <c r="A2814" t="s">
        <v>8509</v>
      </c>
      <c r="B2814">
        <v>5.0817781047344503E-2</v>
      </c>
      <c r="C2814">
        <v>14.242475780495401</v>
      </c>
      <c r="D2814">
        <v>0.33349491942952297</v>
      </c>
      <c r="E2814">
        <v>0.74919287797573697</v>
      </c>
      <c r="F2814">
        <v>0.99916976934644897</v>
      </c>
      <c r="G2814">
        <v>-4.6902033354710904</v>
      </c>
      <c r="H2814" t="s">
        <v>8510</v>
      </c>
      <c r="I2814" t="s">
        <v>8511</v>
      </c>
      <c r="J2814">
        <v>56254</v>
      </c>
      <c r="K2814" t="s">
        <v>8509</v>
      </c>
      <c r="L2814">
        <v>2928</v>
      </c>
      <c r="M2814">
        <v>976</v>
      </c>
      <c r="N2814">
        <v>19403.764500000001</v>
      </c>
      <c r="O2814">
        <v>13</v>
      </c>
      <c r="P2814">
        <v>0.21004098360655701</v>
      </c>
    </row>
    <row r="2815" spans="1:16" x14ac:dyDescent="0.2">
      <c r="A2815" t="s">
        <v>8512</v>
      </c>
      <c r="B2815">
        <v>6.1078730539131598E-2</v>
      </c>
      <c r="C2815">
        <v>11.6413494015893</v>
      </c>
      <c r="D2815">
        <v>0.208287962479552</v>
      </c>
      <c r="E2815">
        <v>0.84133916025788202</v>
      </c>
      <c r="F2815">
        <v>0.99916976934644897</v>
      </c>
      <c r="G2815">
        <v>-4.6975953121899403</v>
      </c>
      <c r="H2815" t="s">
        <v>8513</v>
      </c>
      <c r="I2815" t="s">
        <v>8514</v>
      </c>
      <c r="J2815">
        <v>139170</v>
      </c>
      <c r="K2815" t="s">
        <v>8512</v>
      </c>
      <c r="L2815">
        <v>1392</v>
      </c>
      <c r="M2815">
        <v>464</v>
      </c>
      <c r="N2815">
        <v>3726.8674500000002</v>
      </c>
      <c r="O2815">
        <v>2</v>
      </c>
      <c r="P2815">
        <v>9.9137931034482804E-2</v>
      </c>
    </row>
    <row r="2816" spans="1:16" x14ac:dyDescent="0.2">
      <c r="A2816" t="s">
        <v>8515</v>
      </c>
      <c r="B2816">
        <v>0.27883868546340601</v>
      </c>
      <c r="C2816">
        <v>11.947838567142099</v>
      </c>
      <c r="D2816">
        <v>1.0720534282596399</v>
      </c>
      <c r="E2816">
        <v>0.32164270617045798</v>
      </c>
      <c r="F2816">
        <v>0.99916976934644897</v>
      </c>
      <c r="G2816">
        <v>-4.5919859653367299</v>
      </c>
      <c r="H2816" t="s">
        <v>8516</v>
      </c>
      <c r="I2816" t="s">
        <v>8517</v>
      </c>
      <c r="J2816">
        <v>221061</v>
      </c>
      <c r="K2816" t="s">
        <v>8515</v>
      </c>
      <c r="L2816">
        <v>2673</v>
      </c>
      <c r="M2816">
        <v>891</v>
      </c>
      <c r="N2816">
        <v>3822.1085499999999</v>
      </c>
      <c r="O2816">
        <v>2</v>
      </c>
      <c r="P2816">
        <v>5.1627384960718302E-2</v>
      </c>
    </row>
    <row r="2817" spans="1:16" x14ac:dyDescent="0.2">
      <c r="A2817" t="s">
        <v>8518</v>
      </c>
      <c r="B2817">
        <v>0.14403472556977101</v>
      </c>
      <c r="C2817">
        <v>14.0250315480189</v>
      </c>
      <c r="D2817">
        <v>0.88361463813382701</v>
      </c>
      <c r="E2817">
        <v>0.40820052242990901</v>
      </c>
      <c r="F2817">
        <v>0.99916976934644897</v>
      </c>
      <c r="G2817">
        <v>-4.6239458801042996</v>
      </c>
      <c r="H2817" t="s">
        <v>8519</v>
      </c>
      <c r="I2817" t="s">
        <v>8520</v>
      </c>
      <c r="J2817">
        <v>54901</v>
      </c>
      <c r="K2817" t="s">
        <v>8518</v>
      </c>
      <c r="L2817">
        <v>1740</v>
      </c>
      <c r="M2817">
        <v>580</v>
      </c>
      <c r="N2817">
        <v>16975.888500000001</v>
      </c>
      <c r="O2817">
        <v>6.5</v>
      </c>
      <c r="P2817">
        <v>0.16206896551724101</v>
      </c>
    </row>
    <row r="2818" spans="1:16" x14ac:dyDescent="0.2">
      <c r="A2818" t="s">
        <v>8521</v>
      </c>
      <c r="B2818">
        <v>-0.233353733934898</v>
      </c>
      <c r="C2818">
        <v>13.612211565006399</v>
      </c>
      <c r="D2818">
        <v>-0.74923663872302404</v>
      </c>
      <c r="E2818">
        <v>0.47978093407670203</v>
      </c>
      <c r="F2818">
        <v>0.99916976934644897</v>
      </c>
      <c r="G2818">
        <v>-4.6444071771895503</v>
      </c>
      <c r="H2818" t="s">
        <v>8522</v>
      </c>
      <c r="I2818" t="s">
        <v>8523</v>
      </c>
      <c r="J2818">
        <v>148362</v>
      </c>
      <c r="K2818" t="s">
        <v>8521</v>
      </c>
      <c r="L2818">
        <v>1236</v>
      </c>
      <c r="M2818">
        <v>412</v>
      </c>
      <c r="N2818">
        <v>15539.005999999999</v>
      </c>
      <c r="O2818">
        <v>4.5</v>
      </c>
      <c r="P2818">
        <v>0.211165048543689</v>
      </c>
    </row>
    <row r="2819" spans="1:16" x14ac:dyDescent="0.2">
      <c r="A2819" t="s">
        <v>8524</v>
      </c>
      <c r="B2819">
        <v>-8.2209792201064502E-2</v>
      </c>
      <c r="C2819">
        <v>13.3879491808061</v>
      </c>
      <c r="D2819">
        <v>-0.58736773698547895</v>
      </c>
      <c r="E2819">
        <v>0.57665617017343995</v>
      </c>
      <c r="F2819">
        <v>0.99916976934644897</v>
      </c>
      <c r="G2819">
        <v>-4.6657407399458304</v>
      </c>
      <c r="H2819" t="s">
        <v>8525</v>
      </c>
      <c r="I2819" t="s">
        <v>8526</v>
      </c>
      <c r="J2819">
        <v>54914</v>
      </c>
      <c r="K2819" t="s">
        <v>8524</v>
      </c>
      <c r="L2819">
        <v>5406</v>
      </c>
      <c r="M2819">
        <v>1802</v>
      </c>
      <c r="N2819">
        <v>10746.277</v>
      </c>
      <c r="O2819">
        <v>5.5</v>
      </c>
      <c r="P2819">
        <v>6.3263041065482806E-2</v>
      </c>
    </row>
    <row r="2820" spans="1:16" x14ac:dyDescent="0.2">
      <c r="A2820" t="s">
        <v>8527</v>
      </c>
      <c r="B2820">
        <v>-0.290419599251447</v>
      </c>
      <c r="C2820">
        <v>12.1829726449202</v>
      </c>
      <c r="D2820">
        <v>-1.3306788075834399</v>
      </c>
      <c r="E2820">
        <v>0.22779825446038801</v>
      </c>
      <c r="F2820">
        <v>0.99916976934644897</v>
      </c>
      <c r="G2820">
        <v>-4.5440069202601299</v>
      </c>
      <c r="H2820" t="s">
        <v>8528</v>
      </c>
      <c r="I2820" t="s">
        <v>8529</v>
      </c>
      <c r="J2820">
        <v>401548</v>
      </c>
      <c r="K2820" t="s">
        <v>8527</v>
      </c>
      <c r="L2820">
        <v>1314</v>
      </c>
      <c r="M2820">
        <v>438</v>
      </c>
      <c r="N2820">
        <v>4410.0753000000004</v>
      </c>
      <c r="O2820">
        <v>2</v>
      </c>
      <c r="P2820">
        <v>7.7625570776255703E-2</v>
      </c>
    </row>
    <row r="2821" spans="1:16" x14ac:dyDescent="0.2">
      <c r="A2821" t="s">
        <v>8530</v>
      </c>
      <c r="B2821">
        <v>-0.14618747480181499</v>
      </c>
      <c r="C2821">
        <v>12.791595469390399</v>
      </c>
      <c r="D2821">
        <v>-0.39275400208671502</v>
      </c>
      <c r="E2821">
        <v>0.70698224108922403</v>
      </c>
      <c r="F2821">
        <v>0.99916976934644897</v>
      </c>
      <c r="G2821">
        <v>-4.6855839089464597</v>
      </c>
      <c r="H2821" t="s">
        <v>8531</v>
      </c>
      <c r="I2821" t="s">
        <v>8532</v>
      </c>
      <c r="J2821">
        <v>54906</v>
      </c>
      <c r="K2821" t="s">
        <v>8530</v>
      </c>
      <c r="L2821">
        <v>8076</v>
      </c>
      <c r="M2821">
        <v>2692</v>
      </c>
      <c r="N2821">
        <v>5184.8114999999998</v>
      </c>
      <c r="O2821">
        <v>1</v>
      </c>
      <c r="P2821">
        <v>6.6864784546805302E-3</v>
      </c>
    </row>
    <row r="2822" spans="1:16" x14ac:dyDescent="0.2">
      <c r="A2822" t="s">
        <v>8533</v>
      </c>
      <c r="B2822">
        <v>-0.24112489827658701</v>
      </c>
      <c r="C2822">
        <v>10.597788018491601</v>
      </c>
      <c r="D2822">
        <v>-1.08518495350663</v>
      </c>
      <c r="E2822">
        <v>0.31620195463427497</v>
      </c>
      <c r="F2822">
        <v>0.99916976934644897</v>
      </c>
      <c r="G2822">
        <v>-4.5896449223387803</v>
      </c>
      <c r="H2822" t="s">
        <v>8534</v>
      </c>
      <c r="I2822" t="s">
        <v>8535</v>
      </c>
      <c r="J2822">
        <v>153090</v>
      </c>
      <c r="K2822" t="s">
        <v>8533</v>
      </c>
      <c r="L2822">
        <v>3570</v>
      </c>
      <c r="M2822">
        <v>1190</v>
      </c>
      <c r="N2822">
        <v>1548.1054999999999</v>
      </c>
      <c r="O2822">
        <v>1</v>
      </c>
      <c r="P2822">
        <v>1.9327731092437E-2</v>
      </c>
    </row>
    <row r="2823" spans="1:16" x14ac:dyDescent="0.2">
      <c r="A2823" t="s">
        <v>8536</v>
      </c>
      <c r="B2823">
        <v>-4.68867515575297E-2</v>
      </c>
      <c r="C2823">
        <v>15.505089068075799</v>
      </c>
      <c r="D2823">
        <v>-0.349028846269756</v>
      </c>
      <c r="E2823">
        <v>0.73802975412349003</v>
      </c>
      <c r="F2823">
        <v>0.99916976934644897</v>
      </c>
      <c r="G2823">
        <v>-4.6890603118466503</v>
      </c>
      <c r="H2823" t="s">
        <v>8537</v>
      </c>
      <c r="I2823" t="s">
        <v>8538</v>
      </c>
      <c r="J2823" t="s">
        <v>100</v>
      </c>
      <c r="K2823" t="s">
        <v>100</v>
      </c>
      <c r="L2823" t="s">
        <v>100</v>
      </c>
      <c r="M2823" t="s">
        <v>100</v>
      </c>
      <c r="N2823">
        <v>46229.535000000003</v>
      </c>
      <c r="O2823">
        <v>58.5</v>
      </c>
      <c r="P2823" t="s">
        <v>100</v>
      </c>
    </row>
    <row r="2824" spans="1:16" x14ac:dyDescent="0.2">
      <c r="A2824" t="s">
        <v>8539</v>
      </c>
      <c r="B2824">
        <v>-4.7422651080557501E-2</v>
      </c>
      <c r="C2824">
        <v>11.0184425492938</v>
      </c>
      <c r="D2824">
        <v>-0.13145069057557801</v>
      </c>
      <c r="E2824">
        <v>0.89936925771180498</v>
      </c>
      <c r="F2824">
        <v>0.99916976934644897</v>
      </c>
      <c r="G2824">
        <v>-4.7004767410265904</v>
      </c>
      <c r="H2824" t="s">
        <v>8540</v>
      </c>
      <c r="I2824" t="s">
        <v>8541</v>
      </c>
      <c r="J2824">
        <v>79670</v>
      </c>
      <c r="K2824" t="s">
        <v>8539</v>
      </c>
      <c r="L2824">
        <v>4488</v>
      </c>
      <c r="M2824">
        <v>1496</v>
      </c>
      <c r="N2824">
        <v>2140.3874999999998</v>
      </c>
      <c r="O2824">
        <v>1</v>
      </c>
      <c r="P2824">
        <v>1.33689839572193E-2</v>
      </c>
    </row>
    <row r="2825" spans="1:16" x14ac:dyDescent="0.2">
      <c r="A2825" t="s">
        <v>8542</v>
      </c>
      <c r="B2825">
        <v>6.7241719651960394E-2</v>
      </c>
      <c r="C2825">
        <v>12.287082396574499</v>
      </c>
      <c r="D2825">
        <v>0.34172483109513901</v>
      </c>
      <c r="E2825">
        <v>0.74327027620474495</v>
      </c>
      <c r="F2825">
        <v>0.99916976934644897</v>
      </c>
      <c r="G2825">
        <v>-4.6896038286597204</v>
      </c>
      <c r="H2825" t="s">
        <v>8543</v>
      </c>
      <c r="I2825" t="s">
        <v>8544</v>
      </c>
      <c r="J2825">
        <v>60560</v>
      </c>
      <c r="K2825" t="s">
        <v>8542</v>
      </c>
      <c r="L2825">
        <v>2178</v>
      </c>
      <c r="M2825">
        <v>726</v>
      </c>
      <c r="N2825">
        <v>4988.9557999999997</v>
      </c>
      <c r="O2825">
        <v>6</v>
      </c>
      <c r="P2825">
        <v>0.161157024793388</v>
      </c>
    </row>
    <row r="2826" spans="1:16" x14ac:dyDescent="0.2">
      <c r="A2826" t="s">
        <v>8545</v>
      </c>
      <c r="B2826">
        <v>-0.67086745379762602</v>
      </c>
      <c r="C2826">
        <v>12.2529080230721</v>
      </c>
      <c r="D2826">
        <v>-2.11923356490369</v>
      </c>
      <c r="E2826">
        <v>7.4555881313511999E-2</v>
      </c>
      <c r="F2826">
        <v>0.99916976934644897</v>
      </c>
      <c r="G2826">
        <v>-4.3936898864357596</v>
      </c>
      <c r="H2826" t="s">
        <v>8546</v>
      </c>
      <c r="I2826" t="s">
        <v>8547</v>
      </c>
      <c r="J2826">
        <v>55604</v>
      </c>
      <c r="K2826" t="s">
        <v>8545</v>
      </c>
      <c r="L2826">
        <v>4116</v>
      </c>
      <c r="M2826">
        <v>1372</v>
      </c>
      <c r="N2826">
        <v>4828.1123500000003</v>
      </c>
      <c r="O2826">
        <v>3</v>
      </c>
      <c r="P2826">
        <v>3.4985422740524803E-2</v>
      </c>
    </row>
    <row r="2827" spans="1:16" x14ac:dyDescent="0.2">
      <c r="A2827" t="s">
        <v>8548</v>
      </c>
      <c r="B2827">
        <v>-4.5199222514655801E-2</v>
      </c>
      <c r="C2827">
        <v>10.8867578482252</v>
      </c>
      <c r="D2827">
        <v>-0.10034076889353</v>
      </c>
      <c r="E2827">
        <v>0.92307899497765</v>
      </c>
      <c r="F2827">
        <v>0.99916976934644897</v>
      </c>
      <c r="G2827">
        <v>-4.7012763507503301</v>
      </c>
      <c r="H2827" t="s">
        <v>8549</v>
      </c>
      <c r="I2827" t="s">
        <v>8550</v>
      </c>
      <c r="J2827">
        <v>9202</v>
      </c>
      <c r="K2827" t="s">
        <v>8548</v>
      </c>
      <c r="L2827">
        <v>4647</v>
      </c>
      <c r="M2827">
        <v>1549</v>
      </c>
      <c r="N2827">
        <v>2352.5021499999998</v>
      </c>
      <c r="O2827">
        <v>1</v>
      </c>
      <c r="P2827">
        <v>7.1013557133634596E-3</v>
      </c>
    </row>
    <row r="2828" spans="1:16" x14ac:dyDescent="0.2">
      <c r="A2828" t="s">
        <v>8551</v>
      </c>
      <c r="B2828">
        <v>-3.6880969103904697E-2</v>
      </c>
      <c r="C2828">
        <v>12.271733471196301</v>
      </c>
      <c r="D2828">
        <v>-0.12345535838241101</v>
      </c>
      <c r="E2828">
        <v>0.90545313318348097</v>
      </c>
      <c r="F2828">
        <v>0.99916976934644897</v>
      </c>
      <c r="G2828">
        <v>-4.7007025746840796</v>
      </c>
      <c r="H2828" t="s">
        <v>8552</v>
      </c>
      <c r="I2828" t="s">
        <v>8553</v>
      </c>
      <c r="J2828">
        <v>10325</v>
      </c>
      <c r="K2828" t="s">
        <v>8551</v>
      </c>
      <c r="L2828">
        <v>1125</v>
      </c>
      <c r="M2828">
        <v>375</v>
      </c>
      <c r="N2828">
        <v>6195.5334999999995</v>
      </c>
      <c r="O2828">
        <v>1</v>
      </c>
      <c r="P2828">
        <v>4.26666666666667E-2</v>
      </c>
    </row>
    <row r="2829" spans="1:16" x14ac:dyDescent="0.2">
      <c r="A2829" t="s">
        <v>8554</v>
      </c>
      <c r="B2829">
        <v>-0.22389869778883101</v>
      </c>
      <c r="C2829">
        <v>11.942780332016101</v>
      </c>
      <c r="D2829">
        <v>-0.56270686942758996</v>
      </c>
      <c r="E2829">
        <v>0.59238343563004703</v>
      </c>
      <c r="F2829">
        <v>0.99916976934644897</v>
      </c>
      <c r="G2829">
        <v>-4.6686278469436102</v>
      </c>
      <c r="H2829" t="s">
        <v>8555</v>
      </c>
      <c r="I2829" t="s">
        <v>8556</v>
      </c>
      <c r="J2829">
        <v>57700</v>
      </c>
      <c r="K2829" t="s">
        <v>8554</v>
      </c>
      <c r="L2829">
        <v>2394</v>
      </c>
      <c r="M2829">
        <v>798</v>
      </c>
      <c r="N2829">
        <v>4539.7968499999997</v>
      </c>
      <c r="O2829">
        <v>2.5</v>
      </c>
      <c r="P2829">
        <v>6.3909774436090194E-2</v>
      </c>
    </row>
    <row r="2830" spans="1:16" x14ac:dyDescent="0.2">
      <c r="A2830" t="s">
        <v>8557</v>
      </c>
      <c r="B2830">
        <v>-0.18280101980090699</v>
      </c>
      <c r="C2830">
        <v>12.2823491471887</v>
      </c>
      <c r="D2830">
        <v>-0.44644142510461499</v>
      </c>
      <c r="E2830">
        <v>0.66967934493848602</v>
      </c>
      <c r="F2830">
        <v>0.99916976934644897</v>
      </c>
      <c r="G2830">
        <v>-4.6808051842251803</v>
      </c>
      <c r="H2830" t="s">
        <v>8558</v>
      </c>
      <c r="I2830" t="s">
        <v>8559</v>
      </c>
      <c r="J2830">
        <v>253832</v>
      </c>
      <c r="K2830" t="s">
        <v>8557</v>
      </c>
      <c r="L2830">
        <v>1098</v>
      </c>
      <c r="M2830">
        <v>366</v>
      </c>
      <c r="N2830">
        <v>7177.5753500000001</v>
      </c>
      <c r="O2830">
        <v>1</v>
      </c>
      <c r="P2830">
        <v>5.1912568306010903E-2</v>
      </c>
    </row>
    <row r="2831" spans="1:16" x14ac:dyDescent="0.2">
      <c r="A2831" t="s">
        <v>8560</v>
      </c>
      <c r="B2831">
        <v>-0.63674277477671004</v>
      </c>
      <c r="C2831">
        <v>11.3778271211053</v>
      </c>
      <c r="D2831">
        <v>-1.00883252648391</v>
      </c>
      <c r="E2831">
        <v>0.34890193007394099</v>
      </c>
      <c r="F2831">
        <v>0.99916976934644897</v>
      </c>
      <c r="G2831">
        <v>-4.6030680424624997</v>
      </c>
      <c r="H2831" t="s">
        <v>8561</v>
      </c>
      <c r="I2831" t="s">
        <v>8562</v>
      </c>
      <c r="J2831">
        <v>57213</v>
      </c>
      <c r="K2831" t="s">
        <v>8560</v>
      </c>
      <c r="L2831">
        <v>591</v>
      </c>
      <c r="M2831">
        <v>197</v>
      </c>
      <c r="N2831">
        <v>3001.9639999999999</v>
      </c>
      <c r="O2831">
        <v>1</v>
      </c>
      <c r="P2831">
        <v>6.0913705583756299E-2</v>
      </c>
    </row>
    <row r="2832" spans="1:16" x14ac:dyDescent="0.2">
      <c r="A2832" t="s">
        <v>8563</v>
      </c>
      <c r="B2832">
        <v>0.43487030449324499</v>
      </c>
      <c r="C2832">
        <v>14.197457450744</v>
      </c>
      <c r="D2832">
        <v>0.94463677029985504</v>
      </c>
      <c r="E2832">
        <v>0.378413267180568</v>
      </c>
      <c r="F2832">
        <v>0.99916976934644897</v>
      </c>
      <c r="G2832">
        <v>-4.6139652887004496</v>
      </c>
      <c r="H2832" t="s">
        <v>8564</v>
      </c>
      <c r="I2832" t="s">
        <v>8565</v>
      </c>
      <c r="J2832">
        <v>125988</v>
      </c>
      <c r="K2832" t="s">
        <v>8563</v>
      </c>
      <c r="L2832">
        <v>423</v>
      </c>
      <c r="M2832">
        <v>141</v>
      </c>
      <c r="N2832">
        <v>20742.003499999999</v>
      </c>
      <c r="O2832">
        <v>4</v>
      </c>
      <c r="P2832">
        <v>0.32269503546099298</v>
      </c>
    </row>
    <row r="2833" spans="1:16" x14ac:dyDescent="0.2">
      <c r="A2833" t="s">
        <v>8566</v>
      </c>
      <c r="B2833">
        <v>-0.98714039041007196</v>
      </c>
      <c r="C2833">
        <v>10.5580113371319</v>
      </c>
      <c r="D2833">
        <v>-1.90530445607813</v>
      </c>
      <c r="E2833">
        <v>0.101360344420156</v>
      </c>
      <c r="F2833">
        <v>0.99916976934644897</v>
      </c>
      <c r="G2833">
        <v>-4.4331440814788596</v>
      </c>
      <c r="H2833" t="s">
        <v>8567</v>
      </c>
      <c r="I2833" t="s">
        <v>8568</v>
      </c>
      <c r="J2833">
        <v>63891</v>
      </c>
      <c r="K2833" t="s">
        <v>8566</v>
      </c>
      <c r="L2833">
        <v>3945</v>
      </c>
      <c r="M2833">
        <v>1315</v>
      </c>
      <c r="N2833">
        <v>2047.6669999999999</v>
      </c>
      <c r="O2833">
        <v>2</v>
      </c>
      <c r="P2833">
        <v>2.1292775665399201E-2</v>
      </c>
    </row>
    <row r="2834" spans="1:16" x14ac:dyDescent="0.2">
      <c r="A2834" t="s">
        <v>8569</v>
      </c>
      <c r="B2834">
        <v>-0.65009054055659699</v>
      </c>
      <c r="C2834">
        <v>12.25885721391</v>
      </c>
      <c r="D2834">
        <v>-2.4587241208055199</v>
      </c>
      <c r="E2834">
        <v>4.5907153609671798E-2</v>
      </c>
      <c r="F2834">
        <v>0.99916976934644897</v>
      </c>
      <c r="G2834">
        <v>-4.33538368243617</v>
      </c>
      <c r="H2834" t="s">
        <v>8570</v>
      </c>
      <c r="I2834" t="s">
        <v>8571</v>
      </c>
      <c r="J2834">
        <v>80381</v>
      </c>
      <c r="K2834" t="s">
        <v>8569</v>
      </c>
      <c r="L2834">
        <v>1605</v>
      </c>
      <c r="M2834">
        <v>535</v>
      </c>
      <c r="N2834">
        <v>4243.8687</v>
      </c>
      <c r="O2834">
        <v>2</v>
      </c>
      <c r="P2834">
        <v>8.2242990654205594E-2</v>
      </c>
    </row>
    <row r="2835" spans="1:16" x14ac:dyDescent="0.2">
      <c r="A2835" t="s">
        <v>8572</v>
      </c>
      <c r="B2835">
        <v>-0.21520198967766599</v>
      </c>
      <c r="C2835">
        <v>14.428035321636401</v>
      </c>
      <c r="D2835">
        <v>-1.2010752023123099</v>
      </c>
      <c r="E2835">
        <v>0.27139521183162102</v>
      </c>
      <c r="F2835">
        <v>0.99916976934644897</v>
      </c>
      <c r="G2835">
        <v>-4.5684872083192802</v>
      </c>
      <c r="H2835" t="s">
        <v>8573</v>
      </c>
      <c r="I2835" t="s">
        <v>8574</v>
      </c>
      <c r="J2835" t="s">
        <v>100</v>
      </c>
      <c r="K2835" t="s">
        <v>100</v>
      </c>
      <c r="L2835" t="s">
        <v>100</v>
      </c>
      <c r="M2835" t="s">
        <v>100</v>
      </c>
      <c r="N2835">
        <v>21737.834999999999</v>
      </c>
      <c r="O2835">
        <v>22.5</v>
      </c>
      <c r="P2835" t="s">
        <v>100</v>
      </c>
    </row>
    <row r="2836" spans="1:16" x14ac:dyDescent="0.2">
      <c r="A2836" t="s">
        <v>8575</v>
      </c>
      <c r="B2836">
        <v>-0.115612451893432</v>
      </c>
      <c r="C2836">
        <v>12.6844889135165</v>
      </c>
      <c r="D2836">
        <v>-0.70230072824416701</v>
      </c>
      <c r="E2836">
        <v>0.50670095150134098</v>
      </c>
      <c r="F2836">
        <v>0.99916976934644897</v>
      </c>
      <c r="G2836">
        <v>-4.6509963698238002</v>
      </c>
      <c r="H2836" t="s">
        <v>8576</v>
      </c>
      <c r="I2836" t="s">
        <v>8577</v>
      </c>
      <c r="J2836">
        <v>25959</v>
      </c>
      <c r="K2836" t="s">
        <v>8575</v>
      </c>
      <c r="L2836">
        <v>2580</v>
      </c>
      <c r="M2836">
        <v>860</v>
      </c>
      <c r="N2836">
        <v>6885.9546499999997</v>
      </c>
      <c r="O2836">
        <v>4.5</v>
      </c>
      <c r="P2836">
        <v>0.10406976744186</v>
      </c>
    </row>
    <row r="2837" spans="1:16" x14ac:dyDescent="0.2">
      <c r="A2837" t="s">
        <v>8578</v>
      </c>
      <c r="B2837">
        <v>4.4526204689281798E-2</v>
      </c>
      <c r="C2837">
        <v>12.8667020875017</v>
      </c>
      <c r="D2837">
        <v>0.27623422806717701</v>
      </c>
      <c r="E2837">
        <v>0.79088954575759696</v>
      </c>
      <c r="F2837">
        <v>0.99916976934644897</v>
      </c>
      <c r="G2837">
        <v>-4.6939907453831804</v>
      </c>
      <c r="H2837" t="s">
        <v>8579</v>
      </c>
      <c r="I2837" t="s">
        <v>8580</v>
      </c>
      <c r="J2837">
        <v>254531</v>
      </c>
      <c r="K2837" t="s">
        <v>8578</v>
      </c>
      <c r="L2837">
        <v>1575</v>
      </c>
      <c r="M2837">
        <v>525</v>
      </c>
      <c r="N2837">
        <v>7249.99485</v>
      </c>
      <c r="O2837">
        <v>3</v>
      </c>
      <c r="P2837">
        <v>0.12761904761904799</v>
      </c>
    </row>
    <row r="2838" spans="1:16" x14ac:dyDescent="0.2">
      <c r="A2838" t="s">
        <v>8581</v>
      </c>
      <c r="B2838">
        <v>0.40948266659842902</v>
      </c>
      <c r="C2838">
        <v>13.5288134514315</v>
      </c>
      <c r="D2838">
        <v>1.47245500051231</v>
      </c>
      <c r="E2838">
        <v>0.187305948035523</v>
      </c>
      <c r="F2838">
        <v>0.99916976934644897</v>
      </c>
      <c r="G2838">
        <v>-4.5166392140190403</v>
      </c>
      <c r="H2838" t="s">
        <v>8582</v>
      </c>
      <c r="I2838" t="s">
        <v>8583</v>
      </c>
      <c r="J2838">
        <v>55240</v>
      </c>
      <c r="K2838" t="s">
        <v>8581</v>
      </c>
      <c r="L2838">
        <v>1497</v>
      </c>
      <c r="M2838">
        <v>499</v>
      </c>
      <c r="N2838">
        <v>11147.198</v>
      </c>
      <c r="O2838">
        <v>5</v>
      </c>
      <c r="P2838">
        <v>0.12224448897795601</v>
      </c>
    </row>
    <row r="2839" spans="1:16" x14ac:dyDescent="0.2">
      <c r="A2839" t="s">
        <v>8584</v>
      </c>
      <c r="B2839">
        <v>-0.21857666597056299</v>
      </c>
      <c r="C2839">
        <v>13.5953595721792</v>
      </c>
      <c r="D2839">
        <v>-1.41924152166901</v>
      </c>
      <c r="E2839">
        <v>0.20167290139473501</v>
      </c>
      <c r="F2839">
        <v>0.99916976934644897</v>
      </c>
      <c r="G2839">
        <v>-4.5269574955578502</v>
      </c>
      <c r="H2839" t="s">
        <v>8585</v>
      </c>
      <c r="I2839" t="s">
        <v>8586</v>
      </c>
      <c r="J2839">
        <v>157769</v>
      </c>
      <c r="K2839" t="s">
        <v>8584</v>
      </c>
      <c r="L2839">
        <v>2517</v>
      </c>
      <c r="M2839">
        <v>839</v>
      </c>
      <c r="N2839">
        <v>12641.183999999999</v>
      </c>
      <c r="O2839">
        <v>13.5</v>
      </c>
      <c r="P2839">
        <v>0.21215733015494601</v>
      </c>
    </row>
    <row r="2840" spans="1:16" x14ac:dyDescent="0.2">
      <c r="A2840" t="s">
        <v>8587</v>
      </c>
      <c r="B2840">
        <v>-0.36172000512845798</v>
      </c>
      <c r="C2840">
        <v>10.887374577973301</v>
      </c>
      <c r="D2840">
        <v>-1.8187949800055201</v>
      </c>
      <c r="E2840">
        <v>0.114733658440899</v>
      </c>
      <c r="F2840">
        <v>0.99916976934644897</v>
      </c>
      <c r="G2840">
        <v>-4.4495590210418596</v>
      </c>
      <c r="H2840" t="s">
        <v>8588</v>
      </c>
      <c r="I2840" t="s">
        <v>8589</v>
      </c>
      <c r="J2840">
        <v>79664</v>
      </c>
      <c r="K2840" t="s">
        <v>8587</v>
      </c>
      <c r="L2840">
        <v>2949</v>
      </c>
      <c r="M2840">
        <v>983</v>
      </c>
      <c r="N2840">
        <v>2189.5855999999999</v>
      </c>
      <c r="O2840">
        <v>1</v>
      </c>
      <c r="P2840">
        <v>1.22075279755849E-2</v>
      </c>
    </row>
    <row r="2841" spans="1:16" x14ac:dyDescent="0.2">
      <c r="A2841" t="s">
        <v>8590</v>
      </c>
      <c r="B2841">
        <v>-0.18093873848703601</v>
      </c>
      <c r="C2841">
        <v>13.3278048302131</v>
      </c>
      <c r="D2841">
        <v>-0.69857830396395704</v>
      </c>
      <c r="E2841">
        <v>0.50887765453912204</v>
      </c>
      <c r="F2841">
        <v>0.99916976934644897</v>
      </c>
      <c r="G2841">
        <v>-4.6515054943857903</v>
      </c>
      <c r="H2841" t="s">
        <v>8591</v>
      </c>
      <c r="I2841" t="s">
        <v>8592</v>
      </c>
      <c r="J2841">
        <v>23061</v>
      </c>
      <c r="K2841" t="s">
        <v>8590</v>
      </c>
      <c r="L2841">
        <v>3753</v>
      </c>
      <c r="M2841">
        <v>1251</v>
      </c>
      <c r="N2841">
        <v>10092.804</v>
      </c>
      <c r="O2841">
        <v>5</v>
      </c>
      <c r="P2841">
        <v>6.0751398880895299E-2</v>
      </c>
    </row>
    <row r="2842" spans="1:16" x14ac:dyDescent="0.2">
      <c r="A2842" t="s">
        <v>8593</v>
      </c>
      <c r="B2842">
        <v>-9.9622694203120005E-2</v>
      </c>
      <c r="C2842">
        <v>14.5762516192072</v>
      </c>
      <c r="D2842">
        <v>-0.58811805226925395</v>
      </c>
      <c r="E2842">
        <v>0.57618151476269297</v>
      </c>
      <c r="F2842">
        <v>0.99916976934644897</v>
      </c>
      <c r="G2842">
        <v>-4.6656513037536902</v>
      </c>
      <c r="H2842" t="s">
        <v>8594</v>
      </c>
      <c r="I2842" t="s">
        <v>8595</v>
      </c>
      <c r="J2842">
        <v>55201</v>
      </c>
      <c r="K2842" t="s">
        <v>8593</v>
      </c>
      <c r="L2842">
        <v>3180</v>
      </c>
      <c r="M2842">
        <v>1060</v>
      </c>
      <c r="N2842">
        <v>24692.678</v>
      </c>
      <c r="O2842">
        <v>13</v>
      </c>
      <c r="P2842">
        <v>0.21698113207547201</v>
      </c>
    </row>
    <row r="2843" spans="1:16" x14ac:dyDescent="0.2">
      <c r="A2843" t="s">
        <v>8596</v>
      </c>
      <c r="B2843">
        <v>0.20549140882255501</v>
      </c>
      <c r="C2843">
        <v>11.713912326666501</v>
      </c>
      <c r="D2843">
        <v>1.32040141654778</v>
      </c>
      <c r="E2843">
        <v>0.231016939292393</v>
      </c>
      <c r="F2843">
        <v>0.99916976934644897</v>
      </c>
      <c r="G2843">
        <v>-4.5459717121085204</v>
      </c>
      <c r="H2843" t="s">
        <v>8597</v>
      </c>
      <c r="I2843" t="s">
        <v>8598</v>
      </c>
      <c r="J2843">
        <v>51329</v>
      </c>
      <c r="K2843" t="s">
        <v>8596</v>
      </c>
      <c r="L2843">
        <v>714</v>
      </c>
      <c r="M2843">
        <v>238</v>
      </c>
      <c r="N2843">
        <v>3291.3593999999998</v>
      </c>
      <c r="O2843">
        <v>2</v>
      </c>
      <c r="P2843">
        <v>0.107142857142857</v>
      </c>
    </row>
    <row r="2844" spans="1:16" x14ac:dyDescent="0.2">
      <c r="A2844" t="s">
        <v>8599</v>
      </c>
      <c r="B2844">
        <v>-0.48989607631777998</v>
      </c>
      <c r="C2844">
        <v>12.126319637623901</v>
      </c>
      <c r="D2844">
        <v>-2.3248717522364299</v>
      </c>
      <c r="E2844">
        <v>5.5538937719212103E-2</v>
      </c>
      <c r="F2844">
        <v>0.99916976934644897</v>
      </c>
      <c r="G2844">
        <v>-4.3576738417194401</v>
      </c>
      <c r="H2844" t="s">
        <v>8600</v>
      </c>
      <c r="I2844" t="s">
        <v>8601</v>
      </c>
      <c r="J2844">
        <v>55054</v>
      </c>
      <c r="K2844" t="s">
        <v>8599</v>
      </c>
      <c r="L2844">
        <v>1875</v>
      </c>
      <c r="M2844">
        <v>625</v>
      </c>
      <c r="N2844">
        <v>4523.0100499999999</v>
      </c>
      <c r="O2844">
        <v>1.5</v>
      </c>
      <c r="P2844">
        <v>4.9599999999999998E-2</v>
      </c>
    </row>
    <row r="2845" spans="1:16" x14ac:dyDescent="0.2">
      <c r="A2845" t="s">
        <v>8602</v>
      </c>
      <c r="B2845">
        <v>-5.9748714502553903E-2</v>
      </c>
      <c r="C2845">
        <v>12.019468897554001</v>
      </c>
      <c r="D2845">
        <v>-0.30212595551518101</v>
      </c>
      <c r="E2845">
        <v>0.771933249046727</v>
      </c>
      <c r="F2845">
        <v>0.99916976934644897</v>
      </c>
      <c r="G2845">
        <v>-4.69236187183638</v>
      </c>
      <c r="H2845" t="s">
        <v>8603</v>
      </c>
      <c r="I2845" t="s">
        <v>8604</v>
      </c>
      <c r="J2845">
        <v>196528</v>
      </c>
      <c r="K2845" t="s">
        <v>8602</v>
      </c>
      <c r="L2845">
        <v>5508</v>
      </c>
      <c r="M2845">
        <v>1836</v>
      </c>
      <c r="N2845">
        <v>4151.4153500000002</v>
      </c>
      <c r="O2845">
        <v>5.5</v>
      </c>
      <c r="P2845">
        <v>4.0577342047930301E-2</v>
      </c>
    </row>
    <row r="2846" spans="1:16" x14ac:dyDescent="0.2">
      <c r="A2846" t="s">
        <v>8605</v>
      </c>
      <c r="B2846">
        <v>-0.180858589718147</v>
      </c>
      <c r="C2846">
        <v>13.688006038608</v>
      </c>
      <c r="D2846">
        <v>-1.1080030614036001</v>
      </c>
      <c r="E2846">
        <v>0.30692645641164501</v>
      </c>
      <c r="F2846">
        <v>0.99916976934644897</v>
      </c>
      <c r="G2846">
        <v>-4.5855474184453699</v>
      </c>
      <c r="H2846" t="s">
        <v>8606</v>
      </c>
      <c r="I2846" t="s">
        <v>8607</v>
      </c>
      <c r="J2846">
        <v>27042</v>
      </c>
      <c r="K2846" t="s">
        <v>8605</v>
      </c>
      <c r="L2846">
        <v>2271</v>
      </c>
      <c r="M2846">
        <v>757</v>
      </c>
      <c r="N2846">
        <v>12815.455749999999</v>
      </c>
      <c r="O2846">
        <v>7</v>
      </c>
      <c r="P2846">
        <v>0.14266842800528401</v>
      </c>
    </row>
    <row r="2847" spans="1:16" x14ac:dyDescent="0.2">
      <c r="A2847" t="s">
        <v>8608</v>
      </c>
      <c r="B2847">
        <v>0.270731122210224</v>
      </c>
      <c r="C2847">
        <v>13.6346442363619</v>
      </c>
      <c r="D2847">
        <v>1.3640732143343499</v>
      </c>
      <c r="E2847">
        <v>0.21761211535265501</v>
      </c>
      <c r="F2847">
        <v>0.99916976934644897</v>
      </c>
      <c r="G2847">
        <v>-4.5376009738585896</v>
      </c>
      <c r="H2847" t="s">
        <v>8609</v>
      </c>
      <c r="I2847" t="s">
        <v>8610</v>
      </c>
      <c r="J2847">
        <v>64759</v>
      </c>
      <c r="K2847" t="s">
        <v>8608</v>
      </c>
      <c r="L2847">
        <v>4680</v>
      </c>
      <c r="M2847">
        <v>1560</v>
      </c>
      <c r="N2847">
        <v>13523.685750000001</v>
      </c>
      <c r="O2847">
        <v>9</v>
      </c>
      <c r="P2847">
        <v>0.109615384615385</v>
      </c>
    </row>
    <row r="2848" spans="1:16" x14ac:dyDescent="0.2">
      <c r="A2848" t="s">
        <v>8611</v>
      </c>
      <c r="B2848">
        <v>-0.37377588511903798</v>
      </c>
      <c r="C2848">
        <v>11.8239701206359</v>
      </c>
      <c r="D2848">
        <v>-0.86714803497749604</v>
      </c>
      <c r="E2848">
        <v>0.41652976157698002</v>
      </c>
      <c r="F2848">
        <v>0.99916976934644897</v>
      </c>
      <c r="G2848">
        <v>-4.6265702095471202</v>
      </c>
      <c r="H2848" t="s">
        <v>8612</v>
      </c>
      <c r="I2848" t="s">
        <v>8613</v>
      </c>
      <c r="J2848">
        <v>144108</v>
      </c>
      <c r="K2848" t="s">
        <v>8611</v>
      </c>
      <c r="L2848">
        <v>2058</v>
      </c>
      <c r="M2848">
        <v>686</v>
      </c>
      <c r="N2848">
        <v>3637.0967000000001</v>
      </c>
      <c r="O2848">
        <v>3</v>
      </c>
      <c r="P2848">
        <v>6.2682215743440198E-2</v>
      </c>
    </row>
    <row r="2849" spans="1:16" x14ac:dyDescent="0.2">
      <c r="A2849" t="s">
        <v>8614</v>
      </c>
      <c r="B2849">
        <v>-0.72525575864969105</v>
      </c>
      <c r="C2849">
        <v>11.676439090905401</v>
      </c>
      <c r="D2849">
        <v>-1.3225086625032301</v>
      </c>
      <c r="E2849">
        <v>0.23035373954708799</v>
      </c>
      <c r="F2849">
        <v>0.99916976934644897</v>
      </c>
      <c r="G2849">
        <v>-4.5455691318818499</v>
      </c>
      <c r="H2849" t="s">
        <v>8615</v>
      </c>
      <c r="I2849" t="s">
        <v>8616</v>
      </c>
      <c r="J2849">
        <v>153364</v>
      </c>
      <c r="K2849" t="s">
        <v>8614</v>
      </c>
      <c r="L2849">
        <v>840</v>
      </c>
      <c r="M2849">
        <v>280</v>
      </c>
      <c r="N2849">
        <v>3787.4666499999998</v>
      </c>
      <c r="O2849">
        <v>2</v>
      </c>
      <c r="P2849">
        <v>0.121428571428571</v>
      </c>
    </row>
    <row r="2850" spans="1:16" x14ac:dyDescent="0.2">
      <c r="A2850" t="s">
        <v>8617</v>
      </c>
      <c r="B2850">
        <v>-0.50456979315066897</v>
      </c>
      <c r="C2850">
        <v>9.3428093849143501</v>
      </c>
      <c r="D2850">
        <v>-0.76901181828736298</v>
      </c>
      <c r="E2850">
        <v>0.468733386410566</v>
      </c>
      <c r="F2850">
        <v>0.99916976934644897</v>
      </c>
      <c r="G2850">
        <v>-4.6415397698729697</v>
      </c>
      <c r="H2850" t="s">
        <v>8618</v>
      </c>
      <c r="I2850" t="s">
        <v>8619</v>
      </c>
      <c r="J2850">
        <v>131544</v>
      </c>
      <c r="K2850" t="s">
        <v>8617</v>
      </c>
      <c r="L2850">
        <v>8913</v>
      </c>
      <c r="M2850">
        <v>2971</v>
      </c>
      <c r="N2850">
        <v>660.32577500000002</v>
      </c>
      <c r="O2850">
        <v>2</v>
      </c>
      <c r="P2850">
        <v>1.0770784247728E-2</v>
      </c>
    </row>
    <row r="2851" spans="1:16" x14ac:dyDescent="0.2">
      <c r="A2851" t="s">
        <v>8620</v>
      </c>
      <c r="B2851">
        <v>-0.185823151741001</v>
      </c>
      <c r="C2851">
        <v>14.1243285898965</v>
      </c>
      <c r="D2851">
        <v>-0.95898415956247596</v>
      </c>
      <c r="E2851">
        <v>0.37165593072577802</v>
      </c>
      <c r="F2851">
        <v>0.99916976934644897</v>
      </c>
      <c r="G2851">
        <v>-4.6115634697511299</v>
      </c>
      <c r="H2851" t="s">
        <v>8621</v>
      </c>
      <c r="I2851" t="s">
        <v>8622</v>
      </c>
      <c r="J2851" t="s">
        <v>100</v>
      </c>
      <c r="K2851" t="s">
        <v>100</v>
      </c>
      <c r="L2851" t="s">
        <v>100</v>
      </c>
      <c r="M2851" t="s">
        <v>100</v>
      </c>
      <c r="N2851">
        <v>17868.944500000001</v>
      </c>
      <c r="O2851">
        <v>10</v>
      </c>
      <c r="P2851" t="s">
        <v>100</v>
      </c>
    </row>
    <row r="2852" spans="1:16" x14ac:dyDescent="0.2">
      <c r="A2852" t="s">
        <v>8623</v>
      </c>
      <c r="B2852">
        <v>-0.426529202489418</v>
      </c>
      <c r="C2852">
        <v>12.850246543552799</v>
      </c>
      <c r="D2852">
        <v>-1.4291795733892101</v>
      </c>
      <c r="E2852">
        <v>0.198916059430335</v>
      </c>
      <c r="F2852">
        <v>0.99916976934644897</v>
      </c>
      <c r="G2852">
        <v>-4.5250336873932699</v>
      </c>
      <c r="H2852" t="s">
        <v>8624</v>
      </c>
      <c r="I2852" t="s">
        <v>8625</v>
      </c>
      <c r="J2852">
        <v>55114</v>
      </c>
      <c r="K2852" t="s">
        <v>8623</v>
      </c>
      <c r="L2852">
        <v>2646</v>
      </c>
      <c r="M2852">
        <v>882</v>
      </c>
      <c r="N2852">
        <v>8774.1489999999994</v>
      </c>
      <c r="O2852">
        <v>4</v>
      </c>
      <c r="P2852">
        <v>9.5238095238095205E-2</v>
      </c>
    </row>
    <row r="2853" spans="1:16" x14ac:dyDescent="0.2">
      <c r="A2853" t="s">
        <v>8626</v>
      </c>
      <c r="B2853">
        <v>0.59350612923409696</v>
      </c>
      <c r="C2853">
        <v>11.5118502520926</v>
      </c>
      <c r="D2853">
        <v>2.2770556008702898</v>
      </c>
      <c r="E2853">
        <v>5.9465347217665797E-2</v>
      </c>
      <c r="F2853">
        <v>0.99916976934644897</v>
      </c>
      <c r="G2853">
        <v>-4.3658630054378698</v>
      </c>
      <c r="H2853" t="s">
        <v>8627</v>
      </c>
      <c r="I2853" t="s">
        <v>8628</v>
      </c>
      <c r="J2853">
        <v>157313</v>
      </c>
      <c r="K2853" t="s">
        <v>8626</v>
      </c>
      <c r="L2853">
        <v>3072</v>
      </c>
      <c r="M2853">
        <v>1024</v>
      </c>
      <c r="N2853">
        <v>3517.7078000000001</v>
      </c>
      <c r="O2853">
        <v>2.5</v>
      </c>
      <c r="P2853">
        <v>4.4921875E-2</v>
      </c>
    </row>
    <row r="2854" spans="1:16" x14ac:dyDescent="0.2">
      <c r="A2854" t="s">
        <v>8629</v>
      </c>
      <c r="B2854">
        <v>-0.15430588073575199</v>
      </c>
      <c r="C2854">
        <v>13.6316371817279</v>
      </c>
      <c r="D2854">
        <v>-0.93666081897320796</v>
      </c>
      <c r="E2854">
        <v>0.38221022731205001</v>
      </c>
      <c r="F2854">
        <v>0.99916976934644897</v>
      </c>
      <c r="G2854">
        <v>-4.6152917122974904</v>
      </c>
      <c r="H2854" t="s">
        <v>8630</v>
      </c>
      <c r="I2854" t="s">
        <v>8631</v>
      </c>
      <c r="J2854">
        <v>55280</v>
      </c>
      <c r="K2854" t="s">
        <v>8629</v>
      </c>
      <c r="L2854">
        <v>1617</v>
      </c>
      <c r="M2854">
        <v>539</v>
      </c>
      <c r="N2854">
        <v>13306.843000000001</v>
      </c>
      <c r="O2854">
        <v>13</v>
      </c>
      <c r="P2854">
        <v>0.325602968460111</v>
      </c>
    </row>
    <row r="2855" spans="1:16" x14ac:dyDescent="0.2">
      <c r="A2855" t="s">
        <v>8632</v>
      </c>
      <c r="B2855">
        <v>-0.30337323775214198</v>
      </c>
      <c r="C2855">
        <v>13.517928134034401</v>
      </c>
      <c r="D2855">
        <v>-1.6194574957982599</v>
      </c>
      <c r="E2855">
        <v>0.15237069779795101</v>
      </c>
      <c r="F2855">
        <v>0.99916976934644897</v>
      </c>
      <c r="G2855">
        <v>-4.4880374396295304</v>
      </c>
      <c r="H2855" t="s">
        <v>8633</v>
      </c>
      <c r="I2855" t="s">
        <v>8634</v>
      </c>
      <c r="J2855">
        <v>25962</v>
      </c>
      <c r="K2855" t="s">
        <v>8632</v>
      </c>
      <c r="L2855">
        <v>5439</v>
      </c>
      <c r="M2855">
        <v>1813</v>
      </c>
      <c r="N2855">
        <v>11889.691000000001</v>
      </c>
      <c r="O2855">
        <v>19.5</v>
      </c>
      <c r="P2855">
        <v>0.17071152785438501</v>
      </c>
    </row>
    <row r="2856" spans="1:16" x14ac:dyDescent="0.2">
      <c r="A2856" t="s">
        <v>8635</v>
      </c>
      <c r="B2856">
        <v>-0.103029076788623</v>
      </c>
      <c r="C2856">
        <v>15.2849382686423</v>
      </c>
      <c r="D2856">
        <v>-0.78096350352255095</v>
      </c>
      <c r="E2856">
        <v>0.46214185719460499</v>
      </c>
      <c r="F2856">
        <v>0.99916976934644897</v>
      </c>
      <c r="G2856">
        <v>-4.6397814888458102</v>
      </c>
      <c r="H2856" t="s">
        <v>8636</v>
      </c>
      <c r="I2856" t="s">
        <v>8637</v>
      </c>
      <c r="J2856">
        <v>23384</v>
      </c>
      <c r="K2856" t="s">
        <v>8635</v>
      </c>
      <c r="L2856">
        <v>3411</v>
      </c>
      <c r="M2856">
        <v>1137</v>
      </c>
      <c r="N2856">
        <v>39898.248500000002</v>
      </c>
      <c r="O2856">
        <v>12.5</v>
      </c>
      <c r="P2856">
        <v>0.17722075637642901</v>
      </c>
    </row>
    <row r="2857" spans="1:16" x14ac:dyDescent="0.2">
      <c r="A2857" t="s">
        <v>8638</v>
      </c>
      <c r="B2857">
        <v>-0.100974387829446</v>
      </c>
      <c r="C2857">
        <v>14.012658612365</v>
      </c>
      <c r="D2857">
        <v>-0.60768005218032695</v>
      </c>
      <c r="E2857">
        <v>0.56388779578790604</v>
      </c>
      <c r="F2857">
        <v>0.99916976934644897</v>
      </c>
      <c r="G2857">
        <v>-4.6632868190975403</v>
      </c>
      <c r="H2857" t="s">
        <v>8639</v>
      </c>
      <c r="I2857" t="s">
        <v>8640</v>
      </c>
      <c r="J2857">
        <v>63897</v>
      </c>
      <c r="K2857" t="s">
        <v>8638</v>
      </c>
      <c r="L2857">
        <v>3546</v>
      </c>
      <c r="M2857">
        <v>1182</v>
      </c>
      <c r="N2857">
        <v>17157.244999999999</v>
      </c>
      <c r="O2857">
        <v>13.5</v>
      </c>
      <c r="P2857">
        <v>0.18020304568527901</v>
      </c>
    </row>
    <row r="2858" spans="1:16" x14ac:dyDescent="0.2">
      <c r="A2858" t="s">
        <v>8641</v>
      </c>
      <c r="B2858">
        <v>0.25709498435693101</v>
      </c>
      <c r="C2858">
        <v>11.299221418113</v>
      </c>
      <c r="D2858">
        <v>0.91917567000741696</v>
      </c>
      <c r="E2858">
        <v>0.39063537144631</v>
      </c>
      <c r="F2858">
        <v>0.99916976934644897</v>
      </c>
      <c r="G2858">
        <v>-4.6181770045903496</v>
      </c>
      <c r="H2858" t="s">
        <v>8642</v>
      </c>
      <c r="I2858" t="s">
        <v>8643</v>
      </c>
      <c r="J2858">
        <v>91369</v>
      </c>
      <c r="K2858" t="s">
        <v>8641</v>
      </c>
      <c r="L2858">
        <v>1107</v>
      </c>
      <c r="M2858">
        <v>369</v>
      </c>
      <c r="N2858">
        <v>2814.2557499999998</v>
      </c>
      <c r="O2858">
        <v>1</v>
      </c>
      <c r="P2858">
        <v>4.0650406504064998E-2</v>
      </c>
    </row>
    <row r="2859" spans="1:16" x14ac:dyDescent="0.2">
      <c r="A2859" t="s">
        <v>8644</v>
      </c>
      <c r="B2859">
        <v>0.118627194524395</v>
      </c>
      <c r="C2859">
        <v>12.190147687726499</v>
      </c>
      <c r="D2859">
        <v>0.33293406763261002</v>
      </c>
      <c r="E2859">
        <v>0.74959716731132098</v>
      </c>
      <c r="F2859">
        <v>0.99916976934644897</v>
      </c>
      <c r="G2859">
        <v>-4.6902436912695302</v>
      </c>
      <c r="H2859" t="s">
        <v>8645</v>
      </c>
      <c r="I2859" t="s">
        <v>8646</v>
      </c>
      <c r="J2859">
        <v>54887</v>
      </c>
      <c r="K2859" t="s">
        <v>8644</v>
      </c>
      <c r="L2859">
        <v>4323</v>
      </c>
      <c r="M2859">
        <v>1441</v>
      </c>
      <c r="N2859">
        <v>4152.3213500000002</v>
      </c>
      <c r="O2859">
        <v>2</v>
      </c>
      <c r="P2859">
        <v>2.7064538514920199E-2</v>
      </c>
    </row>
    <row r="2860" spans="1:16" x14ac:dyDescent="0.2">
      <c r="A2860" t="s">
        <v>8647</v>
      </c>
      <c r="B2860">
        <v>-9.8672091068745998E-2</v>
      </c>
      <c r="C2860">
        <v>11.3613394115206</v>
      </c>
      <c r="D2860">
        <v>-0.67723112233118599</v>
      </c>
      <c r="E2860">
        <v>0.52147759388457804</v>
      </c>
      <c r="F2860">
        <v>0.99916976934644897</v>
      </c>
      <c r="G2860">
        <v>-4.6543858186281204</v>
      </c>
      <c r="H2860" t="s">
        <v>8648</v>
      </c>
      <c r="I2860" t="s">
        <v>8649</v>
      </c>
      <c r="J2860">
        <v>83607</v>
      </c>
      <c r="K2860" t="s">
        <v>8647</v>
      </c>
      <c r="L2860">
        <v>1068</v>
      </c>
      <c r="M2860">
        <v>356</v>
      </c>
      <c r="N2860">
        <v>2579.9265</v>
      </c>
      <c r="O2860">
        <v>2</v>
      </c>
      <c r="P2860">
        <v>0.11516853932584301</v>
      </c>
    </row>
    <row r="2861" spans="1:16" x14ac:dyDescent="0.2">
      <c r="A2861" t="s">
        <v>8650</v>
      </c>
      <c r="B2861">
        <v>-4.9827098374377599E-2</v>
      </c>
      <c r="C2861">
        <v>11.727971604661001</v>
      </c>
      <c r="D2861">
        <v>-0.17580003493556401</v>
      </c>
      <c r="E2861">
        <v>0.86576790226185296</v>
      </c>
      <c r="F2861">
        <v>0.99916976934644897</v>
      </c>
      <c r="G2861">
        <v>-4.6989700796321197</v>
      </c>
      <c r="H2861" t="s">
        <v>8651</v>
      </c>
      <c r="I2861" t="s">
        <v>8652</v>
      </c>
      <c r="J2861">
        <v>126208</v>
      </c>
      <c r="K2861" t="s">
        <v>8650</v>
      </c>
      <c r="L2861">
        <v>1149</v>
      </c>
      <c r="M2861">
        <v>383</v>
      </c>
      <c r="N2861">
        <v>3348.4699500000002</v>
      </c>
      <c r="O2861">
        <v>1</v>
      </c>
      <c r="P2861">
        <v>4.9608355091383803E-2</v>
      </c>
    </row>
    <row r="2862" spans="1:16" x14ac:dyDescent="0.2">
      <c r="A2862" t="s">
        <v>8653</v>
      </c>
      <c r="B2862">
        <v>0.13315450781857899</v>
      </c>
      <c r="C2862">
        <v>15.4163374555602</v>
      </c>
      <c r="D2862">
        <v>0.96528160384175299</v>
      </c>
      <c r="E2862">
        <v>0.36871944413271701</v>
      </c>
      <c r="F2862">
        <v>0.99916976934644897</v>
      </c>
      <c r="G2862">
        <v>-4.6105029509328697</v>
      </c>
      <c r="H2862" t="s">
        <v>8654</v>
      </c>
      <c r="I2862" t="s">
        <v>8655</v>
      </c>
      <c r="J2862">
        <v>25923</v>
      </c>
      <c r="K2862" t="s">
        <v>8653</v>
      </c>
      <c r="L2862">
        <v>1626</v>
      </c>
      <c r="M2862">
        <v>542</v>
      </c>
      <c r="N2862">
        <v>44969.216500000002</v>
      </c>
      <c r="O2862">
        <v>23.5</v>
      </c>
      <c r="P2862">
        <v>0.63929889298892995</v>
      </c>
    </row>
    <row r="2863" spans="1:16" x14ac:dyDescent="0.2">
      <c r="A2863" t="s">
        <v>8656</v>
      </c>
      <c r="B2863">
        <v>6.9419873154373604E-2</v>
      </c>
      <c r="C2863">
        <v>16.7962101449709</v>
      </c>
      <c r="D2863">
        <v>0.406779877403943</v>
      </c>
      <c r="E2863">
        <v>0.69714650970127501</v>
      </c>
      <c r="F2863">
        <v>0.99916976934644897</v>
      </c>
      <c r="G2863">
        <v>-4.6843890341324199</v>
      </c>
      <c r="H2863" t="s">
        <v>8657</v>
      </c>
      <c r="I2863" t="s">
        <v>8658</v>
      </c>
      <c r="J2863">
        <v>285855</v>
      </c>
      <c r="K2863" t="s">
        <v>8656</v>
      </c>
      <c r="L2863">
        <v>768</v>
      </c>
      <c r="M2863">
        <v>256</v>
      </c>
      <c r="N2863">
        <v>121442.7375</v>
      </c>
      <c r="O2863">
        <v>13.5</v>
      </c>
      <c r="P2863">
        <v>0.625</v>
      </c>
    </row>
    <row r="2864" spans="1:16" x14ac:dyDescent="0.2">
      <c r="A2864" t="s">
        <v>8659</v>
      </c>
      <c r="B2864">
        <v>-5.91588876225373E-2</v>
      </c>
      <c r="C2864">
        <v>13.8086963528699</v>
      </c>
      <c r="D2864">
        <v>-0.29513509770525098</v>
      </c>
      <c r="E2864">
        <v>0.77703549842376995</v>
      </c>
      <c r="F2864">
        <v>0.99916976934644897</v>
      </c>
      <c r="G2864">
        <v>-4.69281537699203</v>
      </c>
      <c r="H2864" t="s">
        <v>8660</v>
      </c>
      <c r="I2864" t="s">
        <v>8661</v>
      </c>
      <c r="J2864">
        <v>64359</v>
      </c>
      <c r="K2864" t="s">
        <v>8659</v>
      </c>
      <c r="L2864">
        <v>1308</v>
      </c>
      <c r="M2864">
        <v>436</v>
      </c>
      <c r="N2864">
        <v>14936.5425</v>
      </c>
      <c r="O2864">
        <v>9.5</v>
      </c>
      <c r="P2864">
        <v>0.31422018348623898</v>
      </c>
    </row>
    <row r="2865" spans="1:16" x14ac:dyDescent="0.2">
      <c r="A2865" t="s">
        <v>8662</v>
      </c>
      <c r="B2865">
        <v>-0.15084139359104401</v>
      </c>
      <c r="C2865">
        <v>14.3187852660926</v>
      </c>
      <c r="D2865">
        <v>-0.88778580077067804</v>
      </c>
      <c r="E2865">
        <v>0.40611030617502802</v>
      </c>
      <c r="F2865">
        <v>0.99916976934644897</v>
      </c>
      <c r="G2865">
        <v>-4.62327630473066</v>
      </c>
      <c r="H2865" t="s">
        <v>8663</v>
      </c>
      <c r="I2865" t="s">
        <v>8664</v>
      </c>
      <c r="J2865">
        <v>57019</v>
      </c>
      <c r="K2865" t="s">
        <v>8662</v>
      </c>
      <c r="L2865">
        <v>939</v>
      </c>
      <c r="M2865">
        <v>313</v>
      </c>
      <c r="N2865">
        <v>20109.335999999999</v>
      </c>
      <c r="O2865">
        <v>15</v>
      </c>
      <c r="P2865">
        <v>0.62939297124600602</v>
      </c>
    </row>
    <row r="2866" spans="1:16" x14ac:dyDescent="0.2">
      <c r="A2866" t="s">
        <v>8665</v>
      </c>
      <c r="B2866">
        <v>-2.1737181096284499E-2</v>
      </c>
      <c r="C2866">
        <v>14.292847462664801</v>
      </c>
      <c r="D2866">
        <v>-0.111381100376463</v>
      </c>
      <c r="E2866">
        <v>0.91465373667356098</v>
      </c>
      <c r="F2866">
        <v>0.99916976934644897</v>
      </c>
      <c r="G2866">
        <v>-4.7010169798540202</v>
      </c>
      <c r="H2866" t="s">
        <v>8666</v>
      </c>
      <c r="I2866" t="s">
        <v>8667</v>
      </c>
      <c r="J2866">
        <v>10322</v>
      </c>
      <c r="K2866" t="s">
        <v>8665</v>
      </c>
      <c r="L2866">
        <v>1257</v>
      </c>
      <c r="M2866">
        <v>419</v>
      </c>
      <c r="N2866">
        <v>19390.633999999998</v>
      </c>
      <c r="O2866">
        <v>11.5</v>
      </c>
      <c r="P2866">
        <v>0.41408114558472597</v>
      </c>
    </row>
    <row r="2867" spans="1:16" x14ac:dyDescent="0.2">
      <c r="A2867" t="s">
        <v>8668</v>
      </c>
      <c r="B2867">
        <v>-0.63645986244059205</v>
      </c>
      <c r="C2867">
        <v>12.963111783897601</v>
      </c>
      <c r="D2867">
        <v>-1.5935518441170999</v>
      </c>
      <c r="E2867">
        <v>0.15804887712778201</v>
      </c>
      <c r="F2867">
        <v>0.99916976934644897</v>
      </c>
      <c r="G2867">
        <v>-4.4930768137253203</v>
      </c>
      <c r="H2867" t="s">
        <v>8669</v>
      </c>
      <c r="I2867" t="s">
        <v>8670</v>
      </c>
      <c r="J2867">
        <v>391356</v>
      </c>
      <c r="K2867" t="s">
        <v>8668</v>
      </c>
      <c r="L2867">
        <v>423</v>
      </c>
      <c r="M2867">
        <v>141</v>
      </c>
      <c r="N2867">
        <v>6428.6475</v>
      </c>
      <c r="O2867">
        <v>2</v>
      </c>
      <c r="P2867">
        <v>0.31205673758865199</v>
      </c>
    </row>
    <row r="2868" spans="1:16" x14ac:dyDescent="0.2">
      <c r="A2868" t="s">
        <v>8671</v>
      </c>
      <c r="B2868">
        <v>9.1711566348617896E-3</v>
      </c>
      <c r="C2868">
        <v>12.1001196988058</v>
      </c>
      <c r="D2868">
        <v>6.0374950813211301E-2</v>
      </c>
      <c r="E2868">
        <v>0.95365963996528502</v>
      </c>
      <c r="F2868">
        <v>0.99916976934644897</v>
      </c>
      <c r="G2868">
        <v>-4.7019899350929597</v>
      </c>
      <c r="H2868" t="s">
        <v>8672</v>
      </c>
      <c r="I2868" t="s">
        <v>8673</v>
      </c>
      <c r="J2868">
        <v>56957</v>
      </c>
      <c r="K2868" t="s">
        <v>8671</v>
      </c>
      <c r="L2868">
        <v>2532</v>
      </c>
      <c r="M2868">
        <v>844</v>
      </c>
      <c r="N2868">
        <v>4530.2932000000001</v>
      </c>
      <c r="O2868">
        <v>4</v>
      </c>
      <c r="P2868">
        <v>8.1161137440758299E-2</v>
      </c>
    </row>
    <row r="2869" spans="1:16" x14ac:dyDescent="0.2">
      <c r="A2869" t="s">
        <v>8674</v>
      </c>
      <c r="B2869">
        <v>0.170635797929684</v>
      </c>
      <c r="C2869">
        <v>12.481507212675099</v>
      </c>
      <c r="D2869">
        <v>0.77198790590682698</v>
      </c>
      <c r="E2869">
        <v>0.46708600432411201</v>
      </c>
      <c r="F2869">
        <v>0.99916976934644897</v>
      </c>
      <c r="G2869">
        <v>-4.6411037023536004</v>
      </c>
      <c r="H2869" t="s">
        <v>8675</v>
      </c>
      <c r="I2869" t="s">
        <v>8676</v>
      </c>
      <c r="J2869">
        <v>55191</v>
      </c>
      <c r="K2869" t="s">
        <v>8674</v>
      </c>
      <c r="L2869">
        <v>2121</v>
      </c>
      <c r="M2869">
        <v>707</v>
      </c>
      <c r="N2869">
        <v>6720.0312999999996</v>
      </c>
      <c r="O2869">
        <v>2</v>
      </c>
      <c r="P2869">
        <v>4.5261669024045298E-2</v>
      </c>
    </row>
    <row r="2870" spans="1:16" x14ac:dyDescent="0.2">
      <c r="A2870" t="s">
        <v>8677</v>
      </c>
      <c r="B2870">
        <v>-1.50670699885715E-2</v>
      </c>
      <c r="C2870">
        <v>13.288582946423899</v>
      </c>
      <c r="D2870">
        <v>-9.5723996074614195E-2</v>
      </c>
      <c r="E2870">
        <v>0.926605468522543</v>
      </c>
      <c r="F2870">
        <v>0.99916976934644897</v>
      </c>
      <c r="G2870">
        <v>-4.7013768367730799</v>
      </c>
      <c r="H2870" t="s">
        <v>8678</v>
      </c>
      <c r="I2870" t="s">
        <v>8679</v>
      </c>
      <c r="J2870">
        <v>55250</v>
      </c>
      <c r="K2870" t="s">
        <v>8677</v>
      </c>
      <c r="L2870">
        <v>2676</v>
      </c>
      <c r="M2870">
        <v>892</v>
      </c>
      <c r="N2870">
        <v>10502.4655</v>
      </c>
      <c r="O2870">
        <v>7</v>
      </c>
      <c r="P2870">
        <v>0.12219730941704</v>
      </c>
    </row>
    <row r="2871" spans="1:16" x14ac:dyDescent="0.2">
      <c r="A2871" t="s">
        <v>8680</v>
      </c>
      <c r="B2871">
        <v>7.04177566425397E-2</v>
      </c>
      <c r="C2871">
        <v>14.993655356053599</v>
      </c>
      <c r="D2871">
        <v>0.28093234309840398</v>
      </c>
      <c r="E2871">
        <v>0.78743798367807505</v>
      </c>
      <c r="F2871">
        <v>0.99916976934644897</v>
      </c>
      <c r="G2871">
        <v>-4.6937055325368</v>
      </c>
      <c r="H2871" t="s">
        <v>8681</v>
      </c>
      <c r="I2871" t="s">
        <v>8682</v>
      </c>
      <c r="J2871">
        <v>55004</v>
      </c>
      <c r="K2871" t="s">
        <v>8680</v>
      </c>
      <c r="L2871">
        <v>486</v>
      </c>
      <c r="M2871">
        <v>162</v>
      </c>
      <c r="N2871">
        <v>32449.643499999998</v>
      </c>
      <c r="O2871">
        <v>6</v>
      </c>
      <c r="P2871">
        <v>0.65123456790123502</v>
      </c>
    </row>
    <row r="2872" spans="1:16" x14ac:dyDescent="0.2">
      <c r="A2872" t="s">
        <v>8683</v>
      </c>
      <c r="B2872">
        <v>-0.34067950705751399</v>
      </c>
      <c r="C2872">
        <v>13.1040951526372</v>
      </c>
      <c r="D2872">
        <v>-0.85693316799927299</v>
      </c>
      <c r="E2872">
        <v>0.42175897446664501</v>
      </c>
      <c r="F2872">
        <v>0.99916976934644897</v>
      </c>
      <c r="G2872">
        <v>-4.62818269773474</v>
      </c>
      <c r="H2872" t="s">
        <v>8684</v>
      </c>
      <c r="I2872" t="s">
        <v>8685</v>
      </c>
      <c r="J2872">
        <v>25979</v>
      </c>
      <c r="K2872" t="s">
        <v>8683</v>
      </c>
      <c r="L2872">
        <v>978</v>
      </c>
      <c r="M2872">
        <v>326</v>
      </c>
      <c r="N2872">
        <v>9835.7924999999996</v>
      </c>
      <c r="O2872">
        <v>3</v>
      </c>
      <c r="P2872">
        <v>0.13803680981595101</v>
      </c>
    </row>
    <row r="2873" spans="1:16" x14ac:dyDescent="0.2">
      <c r="A2873" t="s">
        <v>8686</v>
      </c>
      <c r="B2873">
        <v>-0.109895553597443</v>
      </c>
      <c r="C2873">
        <v>15.199452353505899</v>
      </c>
      <c r="D2873">
        <v>-0.80377225015716502</v>
      </c>
      <c r="E2873">
        <v>0.44974181456957901</v>
      </c>
      <c r="F2873">
        <v>0.99916976934644897</v>
      </c>
      <c r="G2873">
        <v>-4.6363744718415898</v>
      </c>
      <c r="H2873" t="s">
        <v>8687</v>
      </c>
      <c r="I2873" t="s">
        <v>8688</v>
      </c>
      <c r="J2873">
        <v>11344</v>
      </c>
      <c r="K2873" t="s">
        <v>8686</v>
      </c>
      <c r="L2873">
        <v>1050</v>
      </c>
      <c r="M2873">
        <v>350</v>
      </c>
      <c r="N2873">
        <v>38433.837500000001</v>
      </c>
      <c r="O2873">
        <v>24</v>
      </c>
      <c r="P2873">
        <v>0.76</v>
      </c>
    </row>
    <row r="2874" spans="1:16" x14ac:dyDescent="0.2">
      <c r="A2874" t="s">
        <v>8689</v>
      </c>
      <c r="B2874">
        <v>3.5008665919150403E-2</v>
      </c>
      <c r="C2874">
        <v>10.494149588770799</v>
      </c>
      <c r="D2874">
        <v>0.13929240999274101</v>
      </c>
      <c r="E2874">
        <v>0.893409405018884</v>
      </c>
      <c r="F2874">
        <v>0.99916976934644897</v>
      </c>
      <c r="G2874">
        <v>-4.7002416198510799</v>
      </c>
      <c r="H2874" t="s">
        <v>8690</v>
      </c>
      <c r="I2874" t="s">
        <v>8691</v>
      </c>
      <c r="J2874">
        <v>29781</v>
      </c>
      <c r="K2874" t="s">
        <v>8689</v>
      </c>
      <c r="L2874">
        <v>1821</v>
      </c>
      <c r="M2874">
        <v>607</v>
      </c>
      <c r="N2874">
        <v>1504.1658</v>
      </c>
      <c r="O2874">
        <v>1</v>
      </c>
      <c r="P2874">
        <v>4.2833607907743002E-2</v>
      </c>
    </row>
    <row r="2875" spans="1:16" x14ac:dyDescent="0.2">
      <c r="A2875" t="s">
        <v>8692</v>
      </c>
      <c r="B2875">
        <v>-8.3130942944714903E-2</v>
      </c>
      <c r="C2875">
        <v>11.525533136183601</v>
      </c>
      <c r="D2875">
        <v>-0.41186390336659501</v>
      </c>
      <c r="E2875">
        <v>0.69359674922276104</v>
      </c>
      <c r="F2875">
        <v>0.99916976934644897</v>
      </c>
      <c r="G2875">
        <v>-4.6839464901063401</v>
      </c>
      <c r="H2875" t="s">
        <v>8693</v>
      </c>
      <c r="I2875" t="s">
        <v>8694</v>
      </c>
      <c r="J2875">
        <v>27351</v>
      </c>
      <c r="K2875" t="s">
        <v>8692</v>
      </c>
      <c r="L2875">
        <v>507</v>
      </c>
      <c r="M2875">
        <v>169</v>
      </c>
      <c r="N2875">
        <v>3083.1406499999998</v>
      </c>
      <c r="O2875">
        <v>1.5</v>
      </c>
      <c r="P2875">
        <v>0.171597633136095</v>
      </c>
    </row>
    <row r="2876" spans="1:16" x14ac:dyDescent="0.2">
      <c r="A2876" t="s">
        <v>8695</v>
      </c>
      <c r="B2876">
        <v>0.77106446339676404</v>
      </c>
      <c r="C2876">
        <v>10.889278484294399</v>
      </c>
      <c r="D2876">
        <v>0.93030928873222196</v>
      </c>
      <c r="E2876">
        <v>0.38525458104162902</v>
      </c>
      <c r="F2876">
        <v>0.99916976934644897</v>
      </c>
      <c r="G2876">
        <v>-4.6163434154086698</v>
      </c>
      <c r="H2876" t="s">
        <v>8696</v>
      </c>
      <c r="I2876" t="s">
        <v>8697</v>
      </c>
      <c r="J2876">
        <v>57168</v>
      </c>
      <c r="K2876" t="s">
        <v>8695</v>
      </c>
      <c r="L2876">
        <v>1110</v>
      </c>
      <c r="M2876">
        <v>370</v>
      </c>
      <c r="N2876">
        <v>2797.9796999999999</v>
      </c>
      <c r="O2876">
        <v>1</v>
      </c>
      <c r="P2876">
        <v>5.9459459459459497E-2</v>
      </c>
    </row>
    <row r="2877" spans="1:16" x14ac:dyDescent="0.2">
      <c r="A2877" t="s">
        <v>8698</v>
      </c>
      <c r="B2877">
        <v>-0.24455868097168901</v>
      </c>
      <c r="C2877">
        <v>11.8031749166068</v>
      </c>
      <c r="D2877">
        <v>-0.82837341862921099</v>
      </c>
      <c r="E2877">
        <v>0.43663214632360298</v>
      </c>
      <c r="F2877">
        <v>0.99916976934644897</v>
      </c>
      <c r="G2877">
        <v>-4.6326261741397898</v>
      </c>
      <c r="H2877" t="s">
        <v>8699</v>
      </c>
      <c r="I2877" t="s">
        <v>8700</v>
      </c>
      <c r="J2877">
        <v>79922</v>
      </c>
      <c r="K2877" t="s">
        <v>8698</v>
      </c>
      <c r="L2877">
        <v>1062</v>
      </c>
      <c r="M2877">
        <v>354</v>
      </c>
      <c r="N2877">
        <v>4031.6848500000001</v>
      </c>
      <c r="O2877">
        <v>3</v>
      </c>
      <c r="P2877">
        <v>0.194915254237288</v>
      </c>
    </row>
    <row r="2878" spans="1:16" x14ac:dyDescent="0.2">
      <c r="A2878" t="s">
        <v>8701</v>
      </c>
      <c r="B2878">
        <v>2.5837001377267299E-2</v>
      </c>
      <c r="C2878">
        <v>14.394365939079799</v>
      </c>
      <c r="D2878">
        <v>0.11492365661522901</v>
      </c>
      <c r="E2878">
        <v>0.91195275856646396</v>
      </c>
      <c r="F2878">
        <v>0.99916976934644897</v>
      </c>
      <c r="G2878">
        <v>-4.7009280605864197</v>
      </c>
      <c r="H2878" t="s">
        <v>8702</v>
      </c>
      <c r="I2878" t="s">
        <v>8703</v>
      </c>
      <c r="J2878">
        <v>55671</v>
      </c>
      <c r="K2878" t="s">
        <v>8701</v>
      </c>
      <c r="L2878">
        <v>2502</v>
      </c>
      <c r="M2878">
        <v>834</v>
      </c>
      <c r="N2878">
        <v>20847.047999999999</v>
      </c>
      <c r="O2878">
        <v>8</v>
      </c>
      <c r="P2878">
        <v>0.13069544364508401</v>
      </c>
    </row>
    <row r="2879" spans="1:16" x14ac:dyDescent="0.2">
      <c r="A2879" t="s">
        <v>8704</v>
      </c>
      <c r="B2879">
        <v>-0.18634116341999599</v>
      </c>
      <c r="C2879">
        <v>12.647196434176101</v>
      </c>
      <c r="D2879">
        <v>-0.94668756992254899</v>
      </c>
      <c r="E2879">
        <v>0.37744165581376998</v>
      </c>
      <c r="F2879">
        <v>0.99916976934644897</v>
      </c>
      <c r="G2879">
        <v>-4.6136232119196299</v>
      </c>
      <c r="H2879" t="s">
        <v>8705</v>
      </c>
      <c r="I2879" t="s">
        <v>8706</v>
      </c>
      <c r="J2879">
        <v>127253</v>
      </c>
      <c r="K2879" t="s">
        <v>8704</v>
      </c>
      <c r="L2879">
        <v>780</v>
      </c>
      <c r="M2879">
        <v>260</v>
      </c>
      <c r="N2879">
        <v>6609.8644999999997</v>
      </c>
      <c r="O2879">
        <v>5</v>
      </c>
      <c r="P2879">
        <v>0.19423076923076901</v>
      </c>
    </row>
    <row r="2880" spans="1:16" x14ac:dyDescent="0.2">
      <c r="A2880" t="s">
        <v>8707</v>
      </c>
      <c r="B2880">
        <v>7.5133537428772698E-2</v>
      </c>
      <c r="C2880">
        <v>11.403819285215601</v>
      </c>
      <c r="D2880">
        <v>0.31897372596517998</v>
      </c>
      <c r="E2880">
        <v>0.75968772981018295</v>
      </c>
      <c r="F2880">
        <v>0.99916976934644897</v>
      </c>
      <c r="G2880">
        <v>-4.6912275802408203</v>
      </c>
      <c r="H2880" t="s">
        <v>8708</v>
      </c>
      <c r="I2880" t="s">
        <v>8709</v>
      </c>
      <c r="J2880">
        <v>401541</v>
      </c>
      <c r="K2880" t="s">
        <v>8707</v>
      </c>
      <c r="L2880">
        <v>867</v>
      </c>
      <c r="M2880">
        <v>289</v>
      </c>
      <c r="N2880">
        <v>2283.2692999999999</v>
      </c>
      <c r="O2880">
        <v>1</v>
      </c>
      <c r="P2880">
        <v>5.8823529411764698E-2</v>
      </c>
    </row>
    <row r="2881" spans="1:16" x14ac:dyDescent="0.2">
      <c r="A2881" t="s">
        <v>8710</v>
      </c>
      <c r="B2881">
        <v>-0.217042708926833</v>
      </c>
      <c r="C2881">
        <v>13.5228936408351</v>
      </c>
      <c r="D2881">
        <v>-1.61669410570883</v>
      </c>
      <c r="E2881">
        <v>0.15296712213636099</v>
      </c>
      <c r="F2881">
        <v>0.99916976934644897</v>
      </c>
      <c r="G2881">
        <v>-4.4885747955541904</v>
      </c>
      <c r="H2881" t="s">
        <v>8711</v>
      </c>
      <c r="I2881" t="s">
        <v>8712</v>
      </c>
      <c r="J2881" t="s">
        <v>100</v>
      </c>
      <c r="K2881" t="s">
        <v>100</v>
      </c>
      <c r="L2881" t="s">
        <v>100</v>
      </c>
      <c r="M2881" t="s">
        <v>100</v>
      </c>
      <c r="N2881">
        <v>12137.844999999999</v>
      </c>
      <c r="O2881">
        <v>3</v>
      </c>
      <c r="P2881" t="s">
        <v>100</v>
      </c>
    </row>
    <row r="2882" spans="1:16" x14ac:dyDescent="0.2">
      <c r="A2882" t="s">
        <v>8713</v>
      </c>
      <c r="B2882">
        <v>-9.2899103896375096E-2</v>
      </c>
      <c r="C2882">
        <v>11.605926419216701</v>
      </c>
      <c r="D2882">
        <v>-0.27994319973501902</v>
      </c>
      <c r="E2882">
        <v>0.788164248831281</v>
      </c>
      <c r="F2882">
        <v>0.99916976934644897</v>
      </c>
      <c r="G2882">
        <v>-4.6937659640863396</v>
      </c>
      <c r="H2882" t="s">
        <v>8714</v>
      </c>
      <c r="I2882" t="s">
        <v>8715</v>
      </c>
      <c r="J2882">
        <v>22850</v>
      </c>
      <c r="K2882" t="s">
        <v>8713</v>
      </c>
      <c r="L2882">
        <v>3396</v>
      </c>
      <c r="M2882">
        <v>1132</v>
      </c>
      <c r="N2882">
        <v>3494.1959499999998</v>
      </c>
      <c r="O2882">
        <v>2</v>
      </c>
      <c r="P2882">
        <v>2.2968197879858699E-2</v>
      </c>
    </row>
    <row r="2883" spans="1:16" x14ac:dyDescent="0.2">
      <c r="A2883" t="s">
        <v>8716</v>
      </c>
      <c r="B2883">
        <v>-1.3566564343065199</v>
      </c>
      <c r="C2883">
        <v>11.1532496026609</v>
      </c>
      <c r="D2883">
        <v>-2.1608535812211001</v>
      </c>
      <c r="E2883">
        <v>7.0233818174958496E-2</v>
      </c>
      <c r="F2883">
        <v>0.99916976934644897</v>
      </c>
      <c r="G2883">
        <v>-4.3862370099761199</v>
      </c>
      <c r="H2883" t="s">
        <v>8717</v>
      </c>
      <c r="I2883" t="s">
        <v>8718</v>
      </c>
      <c r="J2883">
        <v>163859</v>
      </c>
      <c r="K2883" t="s">
        <v>8716</v>
      </c>
      <c r="L2883">
        <v>1356</v>
      </c>
      <c r="M2883">
        <v>452</v>
      </c>
      <c r="N2883">
        <v>3674.4814000000001</v>
      </c>
      <c r="O2883">
        <v>1</v>
      </c>
      <c r="P2883">
        <v>4.6460176991150397E-2</v>
      </c>
    </row>
    <row r="2884" spans="1:16" x14ac:dyDescent="0.2">
      <c r="A2884" t="s">
        <v>8719</v>
      </c>
      <c r="B2884">
        <v>2.816851486158E-2</v>
      </c>
      <c r="C2884">
        <v>15.528928427240899</v>
      </c>
      <c r="D2884">
        <v>0.21707246193182</v>
      </c>
      <c r="E2884">
        <v>0.83476504140515695</v>
      </c>
      <c r="F2884">
        <v>0.99916976934644897</v>
      </c>
      <c r="G2884">
        <v>-4.6971845567073203</v>
      </c>
      <c r="H2884" t="s">
        <v>8720</v>
      </c>
      <c r="I2884" t="s">
        <v>8721</v>
      </c>
      <c r="J2884">
        <v>144501</v>
      </c>
      <c r="K2884" t="s">
        <v>8719</v>
      </c>
      <c r="L2884">
        <v>1359</v>
      </c>
      <c r="M2884">
        <v>453</v>
      </c>
      <c r="N2884">
        <v>46900.481500000002</v>
      </c>
      <c r="O2884">
        <v>19.5</v>
      </c>
      <c r="P2884">
        <v>0.53973509933774799</v>
      </c>
    </row>
    <row r="2885" spans="1:16" x14ac:dyDescent="0.2">
      <c r="A2885" t="s">
        <v>8722</v>
      </c>
      <c r="B2885">
        <v>-3.2417086727809498E-2</v>
      </c>
      <c r="C2885">
        <v>13.0470275242649</v>
      </c>
      <c r="D2885">
        <v>-0.15615568569414601</v>
      </c>
      <c r="E2885">
        <v>0.88061886319587002</v>
      </c>
      <c r="F2885">
        <v>0.99916976934644897</v>
      </c>
      <c r="G2885">
        <v>-4.6996904045422196</v>
      </c>
      <c r="H2885" t="s">
        <v>8723</v>
      </c>
      <c r="I2885" t="s">
        <v>8724</v>
      </c>
      <c r="J2885">
        <v>25836</v>
      </c>
      <c r="K2885" t="s">
        <v>8722</v>
      </c>
      <c r="L2885">
        <v>8415</v>
      </c>
      <c r="M2885">
        <v>2805</v>
      </c>
      <c r="N2885">
        <v>9172.0820000000003</v>
      </c>
      <c r="O2885">
        <v>9.5</v>
      </c>
      <c r="P2885">
        <v>4.6702317290552603E-2</v>
      </c>
    </row>
    <row r="2886" spans="1:16" x14ac:dyDescent="0.2">
      <c r="A2886" t="s">
        <v>8725</v>
      </c>
      <c r="B2886">
        <v>-0.17090413882201699</v>
      </c>
      <c r="C2886">
        <v>10.2365130324144</v>
      </c>
      <c r="D2886">
        <v>-0.595884672793215</v>
      </c>
      <c r="E2886">
        <v>0.57128178699316201</v>
      </c>
      <c r="F2886">
        <v>0.99916976934644897</v>
      </c>
      <c r="G2886">
        <v>-4.6647200658336097</v>
      </c>
      <c r="H2886" t="s">
        <v>8726</v>
      </c>
      <c r="I2886" t="s">
        <v>8727</v>
      </c>
      <c r="J2886">
        <v>114789</v>
      </c>
      <c r="K2886" t="s">
        <v>8725</v>
      </c>
      <c r="L2886">
        <v>1626</v>
      </c>
      <c r="M2886">
        <v>542</v>
      </c>
      <c r="N2886">
        <v>1411.9609</v>
      </c>
      <c r="O2886">
        <v>1</v>
      </c>
      <c r="P2886">
        <v>4.0590405904058997E-2</v>
      </c>
    </row>
    <row r="2887" spans="1:16" x14ac:dyDescent="0.2">
      <c r="A2887" t="s">
        <v>8728</v>
      </c>
      <c r="B2887">
        <v>-8.70334612124299E-2</v>
      </c>
      <c r="C2887">
        <v>14.6483868552352</v>
      </c>
      <c r="D2887">
        <v>-0.55069004242278097</v>
      </c>
      <c r="E2887">
        <v>0.60013506159928598</v>
      </c>
      <c r="F2887">
        <v>0.99916976934644897</v>
      </c>
      <c r="G2887">
        <v>-4.6699973513851303</v>
      </c>
      <c r="H2887" t="s">
        <v>8729</v>
      </c>
      <c r="I2887" t="s">
        <v>8730</v>
      </c>
      <c r="J2887">
        <v>201626</v>
      </c>
      <c r="K2887" t="s">
        <v>8728</v>
      </c>
      <c r="L2887">
        <v>1830</v>
      </c>
      <c r="M2887">
        <v>610</v>
      </c>
      <c r="N2887">
        <v>26412.413</v>
      </c>
      <c r="O2887">
        <v>13.5</v>
      </c>
      <c r="P2887">
        <v>0.31147540983606598</v>
      </c>
    </row>
    <row r="2888" spans="1:16" x14ac:dyDescent="0.2">
      <c r="A2888" t="s">
        <v>8731</v>
      </c>
      <c r="B2888">
        <v>-0.17961970185365</v>
      </c>
      <c r="C2888">
        <v>11.491520751645099</v>
      </c>
      <c r="D2888">
        <v>-0.77060993875918504</v>
      </c>
      <c r="E2888">
        <v>0.467848267227227</v>
      </c>
      <c r="F2888">
        <v>0.99916976934644897</v>
      </c>
      <c r="G2888">
        <v>-4.6413057532356197</v>
      </c>
      <c r="H2888" t="s">
        <v>8732</v>
      </c>
      <c r="I2888" t="s">
        <v>8733</v>
      </c>
      <c r="J2888">
        <v>132660</v>
      </c>
      <c r="K2888" t="s">
        <v>8731</v>
      </c>
      <c r="L2888">
        <v>2250</v>
      </c>
      <c r="M2888">
        <v>750</v>
      </c>
      <c r="N2888">
        <v>3308.7186000000002</v>
      </c>
      <c r="O2888">
        <v>1</v>
      </c>
      <c r="P2888">
        <v>2.66666666666667E-2</v>
      </c>
    </row>
    <row r="2889" spans="1:16" x14ac:dyDescent="0.2">
      <c r="A2889" t="s">
        <v>8734</v>
      </c>
      <c r="B2889">
        <v>0.22134260630029301</v>
      </c>
      <c r="C2889">
        <v>10.4959113214959</v>
      </c>
      <c r="D2889">
        <v>0.61958578035337697</v>
      </c>
      <c r="E2889">
        <v>0.55648305320920799</v>
      </c>
      <c r="F2889">
        <v>0.99916976934644897</v>
      </c>
      <c r="G2889">
        <v>-4.6618172461072502</v>
      </c>
      <c r="H2889" t="s">
        <v>8735</v>
      </c>
      <c r="I2889" t="s">
        <v>8736</v>
      </c>
      <c r="J2889">
        <v>54816</v>
      </c>
      <c r="K2889" t="s">
        <v>8734</v>
      </c>
      <c r="L2889">
        <v>2940</v>
      </c>
      <c r="M2889">
        <v>980</v>
      </c>
      <c r="N2889">
        <v>1521.2236</v>
      </c>
      <c r="O2889">
        <v>1</v>
      </c>
      <c r="P2889">
        <v>2.9591836734693899E-2</v>
      </c>
    </row>
    <row r="2890" spans="1:16" x14ac:dyDescent="0.2">
      <c r="A2890" t="s">
        <v>8737</v>
      </c>
      <c r="B2890">
        <v>-0.13865849416075801</v>
      </c>
      <c r="C2890">
        <v>12.178065002654799</v>
      </c>
      <c r="D2890">
        <v>-0.61635548159806997</v>
      </c>
      <c r="E2890">
        <v>0.55848629703779995</v>
      </c>
      <c r="F2890">
        <v>0.99916976934644897</v>
      </c>
      <c r="G2890">
        <v>-4.6622182345368</v>
      </c>
      <c r="H2890" t="s">
        <v>8738</v>
      </c>
      <c r="I2890" t="s">
        <v>8739</v>
      </c>
      <c r="J2890">
        <v>79676</v>
      </c>
      <c r="K2890" t="s">
        <v>8737</v>
      </c>
      <c r="L2890">
        <v>1053</v>
      </c>
      <c r="M2890">
        <v>351</v>
      </c>
      <c r="N2890">
        <v>5101.8329999999996</v>
      </c>
      <c r="O2890">
        <v>2</v>
      </c>
      <c r="P2890">
        <v>8.8319088319088301E-2</v>
      </c>
    </row>
    <row r="2891" spans="1:16" x14ac:dyDescent="0.2">
      <c r="A2891" t="s">
        <v>8740</v>
      </c>
      <c r="B2891">
        <v>-1.31774209291144E-2</v>
      </c>
      <c r="C2891">
        <v>12.360010728106101</v>
      </c>
      <c r="D2891">
        <v>-4.03043382311596E-2</v>
      </c>
      <c r="E2891">
        <v>0.969052688973851</v>
      </c>
      <c r="F2891">
        <v>0.99916976934644897</v>
      </c>
      <c r="G2891">
        <v>-4.7022146878510904</v>
      </c>
      <c r="H2891" t="s">
        <v>8741</v>
      </c>
      <c r="I2891" t="s">
        <v>8742</v>
      </c>
      <c r="J2891">
        <v>84975</v>
      </c>
      <c r="K2891" t="s">
        <v>8740</v>
      </c>
      <c r="L2891">
        <v>1674</v>
      </c>
      <c r="M2891">
        <v>558</v>
      </c>
      <c r="N2891">
        <v>5790.4332000000004</v>
      </c>
      <c r="O2891">
        <v>2</v>
      </c>
      <c r="P2891">
        <v>7.8853046594982101E-2</v>
      </c>
    </row>
    <row r="2892" spans="1:16" x14ac:dyDescent="0.2">
      <c r="A2892" t="s">
        <v>8743</v>
      </c>
      <c r="B2892">
        <v>0.228309712493241</v>
      </c>
      <c r="C2892">
        <v>13.425148151303601</v>
      </c>
      <c r="D2892">
        <v>1.43046141489823</v>
      </c>
      <c r="E2892">
        <v>0.19856296871253901</v>
      </c>
      <c r="F2892">
        <v>0.99916976934644897</v>
      </c>
      <c r="G2892">
        <v>-4.5247854270342902</v>
      </c>
      <c r="H2892" t="s">
        <v>8744</v>
      </c>
      <c r="I2892" t="s">
        <v>8745</v>
      </c>
      <c r="J2892">
        <v>80131</v>
      </c>
      <c r="K2892" t="s">
        <v>8743</v>
      </c>
      <c r="L2892">
        <v>2391</v>
      </c>
      <c r="M2892">
        <v>797</v>
      </c>
      <c r="N2892">
        <v>10807.646500000001</v>
      </c>
      <c r="O2892">
        <v>5.5</v>
      </c>
      <c r="P2892">
        <v>9.9121706398996201E-2</v>
      </c>
    </row>
    <row r="2893" spans="1:16" x14ac:dyDescent="0.2">
      <c r="A2893" t="s">
        <v>8746</v>
      </c>
      <c r="B2893">
        <v>-0.15662219756063001</v>
      </c>
      <c r="C2893">
        <v>12.9205110859419</v>
      </c>
      <c r="D2893">
        <v>-0.535641376426364</v>
      </c>
      <c r="E2893">
        <v>0.60992232827574899</v>
      </c>
      <c r="F2893">
        <v>0.99916976934644897</v>
      </c>
      <c r="G2893">
        <v>-4.6716772954145798</v>
      </c>
      <c r="H2893" t="s">
        <v>8747</v>
      </c>
      <c r="I2893" t="s">
        <v>8748</v>
      </c>
      <c r="J2893">
        <v>57414</v>
      </c>
      <c r="K2893" t="s">
        <v>8746</v>
      </c>
      <c r="L2893">
        <v>1095</v>
      </c>
      <c r="M2893">
        <v>365</v>
      </c>
      <c r="N2893">
        <v>8124.9213499999996</v>
      </c>
      <c r="O2893">
        <v>1</v>
      </c>
      <c r="P2893">
        <v>4.3835616438356199E-2</v>
      </c>
    </row>
    <row r="2894" spans="1:16" x14ac:dyDescent="0.2">
      <c r="A2894" t="s">
        <v>8749</v>
      </c>
      <c r="B2894">
        <v>9.0638072706864706E-2</v>
      </c>
      <c r="C2894">
        <v>15.4133762187746</v>
      </c>
      <c r="D2894">
        <v>0.39770706694505598</v>
      </c>
      <c r="E2894">
        <v>0.70350179470197804</v>
      </c>
      <c r="F2894">
        <v>0.99916976934644897</v>
      </c>
      <c r="G2894">
        <v>-4.68516633042492</v>
      </c>
      <c r="H2894" t="s">
        <v>8750</v>
      </c>
      <c r="I2894" t="s">
        <v>8751</v>
      </c>
      <c r="J2894">
        <v>29957</v>
      </c>
      <c r="K2894" t="s">
        <v>8749</v>
      </c>
      <c r="L2894">
        <v>1434</v>
      </c>
      <c r="M2894">
        <v>478</v>
      </c>
      <c r="N2894">
        <v>42822.3</v>
      </c>
      <c r="O2894">
        <v>10</v>
      </c>
      <c r="P2894">
        <v>0.29288702928870303</v>
      </c>
    </row>
    <row r="2895" spans="1:16" x14ac:dyDescent="0.2">
      <c r="A2895" t="s">
        <v>8752</v>
      </c>
      <c r="B2895">
        <v>0.16783585718681199</v>
      </c>
      <c r="C2895">
        <v>14.9598733027628</v>
      </c>
      <c r="D2895">
        <v>0.657663494907195</v>
      </c>
      <c r="E2895">
        <v>0.53320095357196895</v>
      </c>
      <c r="F2895">
        <v>0.99916976934644897</v>
      </c>
      <c r="G2895">
        <v>-4.6569660277342999</v>
      </c>
      <c r="H2895" t="s">
        <v>8753</v>
      </c>
      <c r="I2895" t="s">
        <v>8754</v>
      </c>
      <c r="J2895">
        <v>54884</v>
      </c>
      <c r="K2895" t="s">
        <v>8752</v>
      </c>
      <c r="L2895">
        <v>1833</v>
      </c>
      <c r="M2895">
        <v>611</v>
      </c>
      <c r="N2895">
        <v>30165.71</v>
      </c>
      <c r="O2895">
        <v>4</v>
      </c>
      <c r="P2895">
        <v>8.3469721767594096E-2</v>
      </c>
    </row>
    <row r="2896" spans="1:16" x14ac:dyDescent="0.2">
      <c r="A2896" t="s">
        <v>8755</v>
      </c>
      <c r="B2896">
        <v>-0.25255558925763</v>
      </c>
      <c r="C2896">
        <v>15.259790309529</v>
      </c>
      <c r="D2896">
        <v>-0.73803384465094901</v>
      </c>
      <c r="E2896">
        <v>0.48611725115390397</v>
      </c>
      <c r="F2896">
        <v>0.99916976934644897</v>
      </c>
      <c r="G2896">
        <v>-4.6460079760014699</v>
      </c>
      <c r="H2896" t="s">
        <v>8756</v>
      </c>
      <c r="I2896" t="s">
        <v>8757</v>
      </c>
      <c r="J2896">
        <v>60561</v>
      </c>
      <c r="K2896" t="s">
        <v>8755</v>
      </c>
      <c r="L2896">
        <v>2379</v>
      </c>
      <c r="M2896">
        <v>793</v>
      </c>
      <c r="N2896">
        <v>42675.552000000003</v>
      </c>
      <c r="O2896">
        <v>8</v>
      </c>
      <c r="P2896">
        <v>0.15384615384615399</v>
      </c>
    </row>
    <row r="2897" spans="1:16" x14ac:dyDescent="0.2">
      <c r="A2897" t="s">
        <v>8758</v>
      </c>
      <c r="B2897">
        <v>0.173669293085707</v>
      </c>
      <c r="C2897">
        <v>14.5059505353042</v>
      </c>
      <c r="D2897">
        <v>1.2083236929348</v>
      </c>
      <c r="E2897">
        <v>0.26877992667156803</v>
      </c>
      <c r="F2897">
        <v>0.99916976934644897</v>
      </c>
      <c r="G2897">
        <v>-4.5671377969592202</v>
      </c>
      <c r="H2897" t="s">
        <v>8759</v>
      </c>
      <c r="I2897" t="s">
        <v>8760</v>
      </c>
      <c r="J2897">
        <v>54867</v>
      </c>
      <c r="K2897" t="s">
        <v>8758</v>
      </c>
      <c r="L2897">
        <v>2070</v>
      </c>
      <c r="M2897">
        <v>690</v>
      </c>
      <c r="N2897">
        <v>23545.405500000001</v>
      </c>
      <c r="O2897">
        <v>16</v>
      </c>
      <c r="P2897">
        <v>0.30579710144927502</v>
      </c>
    </row>
    <row r="2898" spans="1:16" x14ac:dyDescent="0.2">
      <c r="A2898" t="s">
        <v>8761</v>
      </c>
      <c r="B2898">
        <v>-3.18688968163734E-2</v>
      </c>
      <c r="C2898">
        <v>14.5673402631475</v>
      </c>
      <c r="D2898">
        <v>-0.14896983185853099</v>
      </c>
      <c r="E2898">
        <v>0.88606473700957999</v>
      </c>
      <c r="F2898">
        <v>0.99916976934644897</v>
      </c>
      <c r="G2898">
        <v>-4.6999328914063501</v>
      </c>
      <c r="H2898" t="s">
        <v>8762</v>
      </c>
      <c r="I2898" t="s">
        <v>8763</v>
      </c>
      <c r="J2898">
        <v>26275</v>
      </c>
      <c r="K2898" t="s">
        <v>8761</v>
      </c>
      <c r="L2898">
        <v>1161</v>
      </c>
      <c r="M2898">
        <v>387</v>
      </c>
      <c r="N2898">
        <v>25174.672999999999</v>
      </c>
      <c r="O2898">
        <v>11</v>
      </c>
      <c r="P2898">
        <v>0.36434108527131798</v>
      </c>
    </row>
    <row r="2899" spans="1:16" x14ac:dyDescent="0.2">
      <c r="A2899" t="s">
        <v>8764</v>
      </c>
      <c r="B2899">
        <v>2.7185926552931498E-2</v>
      </c>
      <c r="C2899">
        <v>13.878034009025701</v>
      </c>
      <c r="D2899">
        <v>0.19660241855190799</v>
      </c>
      <c r="E2899">
        <v>0.85010563489283897</v>
      </c>
      <c r="F2899">
        <v>0.99916976934644897</v>
      </c>
      <c r="G2899">
        <v>-4.6981160276942804</v>
      </c>
      <c r="H2899" t="s">
        <v>8765</v>
      </c>
      <c r="I2899" t="s">
        <v>8766</v>
      </c>
      <c r="J2899">
        <v>25871</v>
      </c>
      <c r="K2899" t="s">
        <v>8764</v>
      </c>
      <c r="L2899">
        <v>1704</v>
      </c>
      <c r="M2899">
        <v>568</v>
      </c>
      <c r="N2899">
        <v>15521.8115</v>
      </c>
      <c r="O2899">
        <v>5.5</v>
      </c>
      <c r="P2899">
        <v>0.14964788732394399</v>
      </c>
    </row>
    <row r="2900" spans="1:16" x14ac:dyDescent="0.2">
      <c r="A2900" t="s">
        <v>8767</v>
      </c>
      <c r="B2900">
        <v>-3.8329241957393699E-2</v>
      </c>
      <c r="C2900">
        <v>13.9142357842445</v>
      </c>
      <c r="D2900">
        <v>-0.21729064095665501</v>
      </c>
      <c r="E2900">
        <v>0.83460194138248101</v>
      </c>
      <c r="F2900">
        <v>0.99916976934644897</v>
      </c>
      <c r="G2900">
        <v>-4.6971741444031201</v>
      </c>
      <c r="H2900" t="s">
        <v>8768</v>
      </c>
      <c r="I2900" t="s">
        <v>8769</v>
      </c>
      <c r="J2900">
        <v>93436</v>
      </c>
      <c r="K2900" t="s">
        <v>8767</v>
      </c>
      <c r="L2900">
        <v>1506</v>
      </c>
      <c r="M2900">
        <v>502</v>
      </c>
      <c r="N2900">
        <v>15917.843000000001</v>
      </c>
      <c r="O2900">
        <v>6</v>
      </c>
      <c r="P2900">
        <v>0.159362549800797</v>
      </c>
    </row>
    <row r="2901" spans="1:16" x14ac:dyDescent="0.2">
      <c r="A2901" t="s">
        <v>8770</v>
      </c>
      <c r="B2901">
        <v>0.18638856300295401</v>
      </c>
      <c r="C2901">
        <v>12.8119183700883</v>
      </c>
      <c r="D2901">
        <v>1.0473479650912101</v>
      </c>
      <c r="E2901">
        <v>0.33208414804471398</v>
      </c>
      <c r="F2901">
        <v>0.99916976934644897</v>
      </c>
      <c r="G2901">
        <v>-4.5963549366199699</v>
      </c>
      <c r="H2901" t="s">
        <v>8771</v>
      </c>
      <c r="I2901" t="s">
        <v>8772</v>
      </c>
      <c r="J2901">
        <v>80185</v>
      </c>
      <c r="K2901" t="s">
        <v>8770</v>
      </c>
      <c r="L2901">
        <v>1527</v>
      </c>
      <c r="M2901">
        <v>509</v>
      </c>
      <c r="N2901">
        <v>7766.9232000000002</v>
      </c>
      <c r="O2901">
        <v>5.5</v>
      </c>
      <c r="P2901">
        <v>0.18565815324165</v>
      </c>
    </row>
    <row r="2902" spans="1:16" x14ac:dyDescent="0.2">
      <c r="A2902" t="s">
        <v>8773</v>
      </c>
      <c r="B2902">
        <v>8.5673724285246805E-2</v>
      </c>
      <c r="C2902">
        <v>10.733734549462699</v>
      </c>
      <c r="D2902">
        <v>0.18577436660163399</v>
      </c>
      <c r="E2902">
        <v>0.85824947940345597</v>
      </c>
      <c r="F2902">
        <v>0.99916976934644897</v>
      </c>
      <c r="G2902">
        <v>-4.6985722591018702</v>
      </c>
      <c r="H2902" t="s">
        <v>8774</v>
      </c>
      <c r="I2902" t="s">
        <v>8775</v>
      </c>
      <c r="J2902">
        <v>129138</v>
      </c>
      <c r="K2902" t="s">
        <v>8773</v>
      </c>
      <c r="L2902">
        <v>903</v>
      </c>
      <c r="M2902">
        <v>301</v>
      </c>
      <c r="N2902">
        <v>1644.9297999999999</v>
      </c>
      <c r="O2902">
        <v>1</v>
      </c>
      <c r="P2902">
        <v>8.3056478405315604E-2</v>
      </c>
    </row>
    <row r="2903" spans="1:16" x14ac:dyDescent="0.2">
      <c r="A2903" t="s">
        <v>8776</v>
      </c>
      <c r="B2903">
        <v>-0.57192916915228198</v>
      </c>
      <c r="C2903">
        <v>11.2599067291612</v>
      </c>
      <c r="D2903">
        <v>-1.6513638050831401</v>
      </c>
      <c r="E2903">
        <v>0.14564149333778201</v>
      </c>
      <c r="F2903">
        <v>0.99916976934644897</v>
      </c>
      <c r="G2903">
        <v>-4.48183773738731</v>
      </c>
      <c r="H2903" t="s">
        <v>8777</v>
      </c>
      <c r="I2903" t="s">
        <v>8778</v>
      </c>
      <c r="J2903">
        <v>55676</v>
      </c>
      <c r="K2903" t="s">
        <v>8776</v>
      </c>
      <c r="L2903">
        <v>1506</v>
      </c>
      <c r="M2903">
        <v>502</v>
      </c>
      <c r="N2903">
        <v>2748.8285000000001</v>
      </c>
      <c r="O2903">
        <v>2</v>
      </c>
      <c r="P2903">
        <v>6.3745019920318696E-2</v>
      </c>
    </row>
    <row r="2904" spans="1:16" x14ac:dyDescent="0.2">
      <c r="A2904" t="s">
        <v>8779</v>
      </c>
      <c r="B2904">
        <v>5.7290978406616198E-2</v>
      </c>
      <c r="C2904">
        <v>13.890463752866999</v>
      </c>
      <c r="D2904">
        <v>0.244974084943092</v>
      </c>
      <c r="E2904">
        <v>0.81398174746683505</v>
      </c>
      <c r="F2904">
        <v>0.99916976934644897</v>
      </c>
      <c r="G2904">
        <v>-4.69577060588741</v>
      </c>
      <c r="H2904" t="s">
        <v>8780</v>
      </c>
      <c r="I2904" t="s">
        <v>8781</v>
      </c>
      <c r="J2904">
        <v>23210</v>
      </c>
      <c r="K2904" t="s">
        <v>8779</v>
      </c>
      <c r="L2904">
        <v>1245</v>
      </c>
      <c r="M2904">
        <v>415</v>
      </c>
      <c r="N2904">
        <v>14241.005499999999</v>
      </c>
      <c r="O2904">
        <v>9.5</v>
      </c>
      <c r="P2904">
        <v>0.29759036144578299</v>
      </c>
    </row>
    <row r="2905" spans="1:16" x14ac:dyDescent="0.2">
      <c r="A2905" t="s">
        <v>8782</v>
      </c>
      <c r="B2905">
        <v>0.14942916126379799</v>
      </c>
      <c r="C2905">
        <v>13.931666706323499</v>
      </c>
      <c r="D2905">
        <v>0.76117479792000198</v>
      </c>
      <c r="E2905">
        <v>0.47309057105065699</v>
      </c>
      <c r="F2905">
        <v>0.99916976934644897</v>
      </c>
      <c r="G2905">
        <v>-4.6426824370924296</v>
      </c>
      <c r="H2905" t="s">
        <v>8783</v>
      </c>
      <c r="I2905" t="s">
        <v>8784</v>
      </c>
      <c r="J2905">
        <v>170954</v>
      </c>
      <c r="K2905" t="s">
        <v>8782</v>
      </c>
      <c r="L2905">
        <v>1842</v>
      </c>
      <c r="M2905">
        <v>614</v>
      </c>
      <c r="N2905">
        <v>14911.5165</v>
      </c>
      <c r="O2905">
        <v>9.5</v>
      </c>
      <c r="P2905">
        <v>0.29478827361563498</v>
      </c>
    </row>
    <row r="2906" spans="1:16" x14ac:dyDescent="0.2">
      <c r="A2906" t="s">
        <v>8785</v>
      </c>
      <c r="B2906">
        <v>4.2962306483197203E-2</v>
      </c>
      <c r="C2906">
        <v>16.479251731527999</v>
      </c>
      <c r="D2906">
        <v>0.29239545341004203</v>
      </c>
      <c r="E2906">
        <v>0.77903830082232495</v>
      </c>
      <c r="F2906">
        <v>0.99916976934644897</v>
      </c>
      <c r="G2906">
        <v>-4.6929903435015401</v>
      </c>
      <c r="H2906" t="s">
        <v>8786</v>
      </c>
      <c r="I2906" t="s">
        <v>8787</v>
      </c>
      <c r="J2906">
        <v>284119</v>
      </c>
      <c r="K2906" t="s">
        <v>8785</v>
      </c>
      <c r="L2906">
        <v>1173</v>
      </c>
      <c r="M2906">
        <v>391</v>
      </c>
      <c r="N2906">
        <v>88355.684999999998</v>
      </c>
      <c r="O2906">
        <v>15</v>
      </c>
      <c r="P2906">
        <v>0.48209718670076701</v>
      </c>
    </row>
    <row r="2907" spans="1:16" x14ac:dyDescent="0.2">
      <c r="A2907" t="s">
        <v>8788</v>
      </c>
      <c r="B2907">
        <v>-6.0423683957648001E-2</v>
      </c>
      <c r="C2907">
        <v>12.6070250748362</v>
      </c>
      <c r="D2907">
        <v>-0.460636080111748</v>
      </c>
      <c r="E2907">
        <v>0.65997810364276399</v>
      </c>
      <c r="F2907">
        <v>0.99916976934644897</v>
      </c>
      <c r="G2907">
        <v>-4.6794501262826698</v>
      </c>
      <c r="H2907" t="s">
        <v>8789</v>
      </c>
      <c r="I2907" t="s">
        <v>8790</v>
      </c>
      <c r="J2907">
        <v>55596</v>
      </c>
      <c r="K2907" t="s">
        <v>8788</v>
      </c>
      <c r="L2907">
        <v>2124</v>
      </c>
      <c r="M2907">
        <v>708</v>
      </c>
      <c r="N2907">
        <v>6152.3422499999997</v>
      </c>
      <c r="O2907">
        <v>6.5</v>
      </c>
      <c r="P2907">
        <v>0.10593220338983</v>
      </c>
    </row>
    <row r="2908" spans="1:16" x14ac:dyDescent="0.2">
      <c r="A2908" t="s">
        <v>8791</v>
      </c>
      <c r="B2908">
        <v>2.23991492780105E-2</v>
      </c>
      <c r="C2908">
        <v>12.303229394389399</v>
      </c>
      <c r="D2908">
        <v>0.112096699720973</v>
      </c>
      <c r="E2908">
        <v>0.91410803672248298</v>
      </c>
      <c r="F2908">
        <v>0.99916976934644897</v>
      </c>
      <c r="G2908">
        <v>-4.7009992408928101</v>
      </c>
      <c r="H2908" t="s">
        <v>8792</v>
      </c>
      <c r="I2908" t="s">
        <v>8793</v>
      </c>
      <c r="J2908" t="s">
        <v>100</v>
      </c>
      <c r="K2908" t="s">
        <v>100</v>
      </c>
      <c r="L2908" t="s">
        <v>100</v>
      </c>
      <c r="M2908" t="s">
        <v>100</v>
      </c>
      <c r="N2908">
        <v>5462.2169999999996</v>
      </c>
      <c r="O2908">
        <v>3</v>
      </c>
      <c r="P2908" t="s">
        <v>100</v>
      </c>
    </row>
    <row r="2909" spans="1:16" x14ac:dyDescent="0.2">
      <c r="A2909" t="s">
        <v>8794</v>
      </c>
      <c r="B2909">
        <v>0.156011005821833</v>
      </c>
      <c r="C2909">
        <v>11.883099198203</v>
      </c>
      <c r="D2909">
        <v>0.34778465795838998</v>
      </c>
      <c r="E2909">
        <v>0.73892138099766203</v>
      </c>
      <c r="F2909">
        <v>0.99916976934644897</v>
      </c>
      <c r="G2909">
        <v>-4.6891536553894904</v>
      </c>
      <c r="H2909" t="s">
        <v>8795</v>
      </c>
      <c r="I2909" t="s">
        <v>8796</v>
      </c>
      <c r="J2909">
        <v>55320</v>
      </c>
      <c r="K2909" t="s">
        <v>8794</v>
      </c>
      <c r="L2909">
        <v>3399</v>
      </c>
      <c r="M2909">
        <v>1133</v>
      </c>
      <c r="N2909">
        <v>4092.1806000000001</v>
      </c>
      <c r="O2909">
        <v>1</v>
      </c>
      <c r="P2909">
        <v>1.8534863195057399E-2</v>
      </c>
    </row>
    <row r="2910" spans="1:16" x14ac:dyDescent="0.2">
      <c r="A2910" t="s">
        <v>8797</v>
      </c>
      <c r="B2910">
        <v>-0.19047991648896101</v>
      </c>
      <c r="C2910">
        <v>13.382250658655501</v>
      </c>
      <c r="D2910">
        <v>-1.33869501338695</v>
      </c>
      <c r="E2910">
        <v>0.22531529844019399</v>
      </c>
      <c r="F2910">
        <v>0.99916976934644897</v>
      </c>
      <c r="G2910">
        <v>-4.5424721327219304</v>
      </c>
      <c r="H2910" t="s">
        <v>8798</v>
      </c>
      <c r="I2910" t="s">
        <v>8799</v>
      </c>
      <c r="J2910">
        <v>90957</v>
      </c>
      <c r="K2910" t="s">
        <v>8797</v>
      </c>
      <c r="L2910">
        <v>4161</v>
      </c>
      <c r="M2910">
        <v>1387</v>
      </c>
      <c r="N2910">
        <v>10183.306</v>
      </c>
      <c r="O2910">
        <v>11</v>
      </c>
      <c r="P2910">
        <v>0.115717375630858</v>
      </c>
    </row>
    <row r="2911" spans="1:16" x14ac:dyDescent="0.2">
      <c r="A2911" t="s">
        <v>8800</v>
      </c>
      <c r="B2911">
        <v>-4.6596970096274497E-2</v>
      </c>
      <c r="C2911">
        <v>11.754971335522299</v>
      </c>
      <c r="D2911">
        <v>-0.16827120413591601</v>
      </c>
      <c r="E2911">
        <v>0.87145303550132402</v>
      </c>
      <c r="F2911">
        <v>0.99916976934644897</v>
      </c>
      <c r="G2911">
        <v>-4.6992560701682002</v>
      </c>
      <c r="H2911" t="s">
        <v>8801</v>
      </c>
      <c r="I2911" t="s">
        <v>8802</v>
      </c>
      <c r="J2911">
        <v>116541</v>
      </c>
      <c r="K2911" t="s">
        <v>8800</v>
      </c>
      <c r="L2911">
        <v>417</v>
      </c>
      <c r="M2911">
        <v>139</v>
      </c>
      <c r="N2911">
        <v>3891.0435000000002</v>
      </c>
      <c r="O2911">
        <v>2</v>
      </c>
      <c r="P2911">
        <v>0.410071942446043</v>
      </c>
    </row>
    <row r="2912" spans="1:16" x14ac:dyDescent="0.2">
      <c r="A2912" t="s">
        <v>8803</v>
      </c>
      <c r="B2912">
        <v>-0.26420143228475002</v>
      </c>
      <c r="C2912">
        <v>12.783137675141299</v>
      </c>
      <c r="D2912">
        <v>-0.46646680426424503</v>
      </c>
      <c r="E2912">
        <v>0.65601349606776405</v>
      </c>
      <c r="F2912">
        <v>0.99916976934644897</v>
      </c>
      <c r="G2912">
        <v>-4.6788826161408696</v>
      </c>
      <c r="H2912" t="s">
        <v>8804</v>
      </c>
      <c r="I2912" t="s">
        <v>8805</v>
      </c>
      <c r="J2912">
        <v>10162</v>
      </c>
      <c r="K2912" t="s">
        <v>8803</v>
      </c>
      <c r="L2912">
        <v>1464</v>
      </c>
      <c r="M2912">
        <v>488</v>
      </c>
      <c r="N2912">
        <v>7504.1350000000002</v>
      </c>
      <c r="O2912">
        <v>3</v>
      </c>
      <c r="P2912">
        <v>0.125</v>
      </c>
    </row>
    <row r="2913" spans="1:16" x14ac:dyDescent="0.2">
      <c r="A2913" t="s">
        <v>8806</v>
      </c>
      <c r="B2913">
        <v>2.5168720365130098E-2</v>
      </c>
      <c r="C2913">
        <v>14.285015105834001</v>
      </c>
      <c r="D2913">
        <v>0.119045095997898</v>
      </c>
      <c r="E2913">
        <v>0.90881201258718203</v>
      </c>
      <c r="F2913">
        <v>0.99916976934644897</v>
      </c>
      <c r="G2913">
        <v>-4.7008211338045403</v>
      </c>
      <c r="H2913" t="s">
        <v>8807</v>
      </c>
      <c r="I2913" t="s">
        <v>8808</v>
      </c>
      <c r="J2913">
        <v>79577</v>
      </c>
      <c r="K2913" t="s">
        <v>8806</v>
      </c>
      <c r="L2913">
        <v>1596</v>
      </c>
      <c r="M2913">
        <v>532</v>
      </c>
      <c r="N2913">
        <v>19505.320500000002</v>
      </c>
      <c r="O2913">
        <v>7</v>
      </c>
      <c r="P2913">
        <v>0.17293233082706799</v>
      </c>
    </row>
    <row r="2914" spans="1:16" x14ac:dyDescent="0.2">
      <c r="A2914" t="s">
        <v>8809</v>
      </c>
      <c r="B2914">
        <v>-0.156793168502288</v>
      </c>
      <c r="C2914">
        <v>13.421924288764201</v>
      </c>
      <c r="D2914">
        <v>-1.0576792666450701</v>
      </c>
      <c r="E2914">
        <v>0.32768502929023902</v>
      </c>
      <c r="F2914">
        <v>0.99916976934644897</v>
      </c>
      <c r="G2914">
        <v>-4.59453368026292</v>
      </c>
      <c r="H2914" t="s">
        <v>8810</v>
      </c>
      <c r="I2914" t="s">
        <v>8811</v>
      </c>
      <c r="J2914">
        <v>64928</v>
      </c>
      <c r="K2914" t="s">
        <v>8809</v>
      </c>
      <c r="L2914">
        <v>438</v>
      </c>
      <c r="M2914">
        <v>146</v>
      </c>
      <c r="N2914">
        <v>11138.725</v>
      </c>
      <c r="O2914">
        <v>4</v>
      </c>
      <c r="P2914">
        <v>0.29452054794520499</v>
      </c>
    </row>
    <row r="2915" spans="1:16" x14ac:dyDescent="0.2">
      <c r="A2915" t="s">
        <v>8812</v>
      </c>
      <c r="B2915">
        <v>2.02972915757194E-3</v>
      </c>
      <c r="C2915">
        <v>13.516433981351099</v>
      </c>
      <c r="D2915">
        <v>1.1036130929538399E-2</v>
      </c>
      <c r="E2915">
        <v>0.99152356311148004</v>
      </c>
      <c r="F2915">
        <v>0.99916976934644897</v>
      </c>
      <c r="G2915">
        <v>-4.7023819014050803</v>
      </c>
      <c r="H2915" t="s">
        <v>8813</v>
      </c>
      <c r="I2915" t="s">
        <v>8814</v>
      </c>
      <c r="J2915">
        <v>10999</v>
      </c>
      <c r="K2915" t="s">
        <v>8812</v>
      </c>
      <c r="L2915">
        <v>1932</v>
      </c>
      <c r="M2915">
        <v>644</v>
      </c>
      <c r="N2915">
        <v>11895.1235</v>
      </c>
      <c r="O2915">
        <v>5.5</v>
      </c>
      <c r="P2915">
        <v>0.120341614906832</v>
      </c>
    </row>
    <row r="2916" spans="1:16" x14ac:dyDescent="0.2">
      <c r="A2916" t="s">
        <v>8815</v>
      </c>
      <c r="B2916">
        <v>-0.198065037928464</v>
      </c>
      <c r="C2916">
        <v>13.0190845697156</v>
      </c>
      <c r="D2916">
        <v>-0.68242999735561005</v>
      </c>
      <c r="E2916">
        <v>0.51839070940388898</v>
      </c>
      <c r="F2916">
        <v>0.99916976934644897</v>
      </c>
      <c r="G2916">
        <v>-4.6536905755533002</v>
      </c>
      <c r="H2916" t="s">
        <v>8816</v>
      </c>
      <c r="I2916" t="s">
        <v>8817</v>
      </c>
      <c r="J2916">
        <v>54862</v>
      </c>
      <c r="K2916" t="s">
        <v>8815</v>
      </c>
      <c r="L2916">
        <v>2856</v>
      </c>
      <c r="M2916">
        <v>952</v>
      </c>
      <c r="N2916">
        <v>8359.8430000000008</v>
      </c>
      <c r="O2916">
        <v>2</v>
      </c>
      <c r="P2916">
        <v>2.8361344537815102E-2</v>
      </c>
    </row>
    <row r="2917" spans="1:16" x14ac:dyDescent="0.2">
      <c r="A2917" t="s">
        <v>8818</v>
      </c>
      <c r="B2917">
        <v>-0.139293491916989</v>
      </c>
      <c r="C2917">
        <v>14.803611845893901</v>
      </c>
      <c r="D2917">
        <v>-0.77111105936502</v>
      </c>
      <c r="E2917">
        <v>0.46757095862192</v>
      </c>
      <c r="F2917">
        <v>0.99916976934644897</v>
      </c>
      <c r="G2917">
        <v>-4.6412323031778202</v>
      </c>
      <c r="H2917" t="s">
        <v>8819</v>
      </c>
      <c r="I2917" t="s">
        <v>8820</v>
      </c>
      <c r="J2917">
        <v>83940</v>
      </c>
      <c r="K2917" t="s">
        <v>8818</v>
      </c>
      <c r="L2917">
        <v>966</v>
      </c>
      <c r="M2917">
        <v>322</v>
      </c>
      <c r="N2917">
        <v>26833.315500000001</v>
      </c>
      <c r="O2917">
        <v>10</v>
      </c>
      <c r="P2917">
        <v>0.35869565217391303</v>
      </c>
    </row>
    <row r="2918" spans="1:16" x14ac:dyDescent="0.2">
      <c r="A2918" t="s">
        <v>8821</v>
      </c>
      <c r="B2918">
        <v>-0.172864978832136</v>
      </c>
      <c r="C2918">
        <v>12.740410737245201</v>
      </c>
      <c r="D2918">
        <v>-0.58352450955838697</v>
      </c>
      <c r="E2918">
        <v>0.57909101576856803</v>
      </c>
      <c r="F2918">
        <v>0.99916976934644897</v>
      </c>
      <c r="G2918">
        <v>-4.6661973791250997</v>
      </c>
      <c r="H2918" t="s">
        <v>8822</v>
      </c>
      <c r="I2918" t="s">
        <v>8823</v>
      </c>
      <c r="J2918">
        <v>6873</v>
      </c>
      <c r="K2918" t="s">
        <v>8821</v>
      </c>
      <c r="L2918">
        <v>3756</v>
      </c>
      <c r="M2918">
        <v>1252</v>
      </c>
      <c r="N2918">
        <v>7894.5079999999998</v>
      </c>
      <c r="O2918">
        <v>3</v>
      </c>
      <c r="P2918">
        <v>3.2747603833865803E-2</v>
      </c>
    </row>
    <row r="2919" spans="1:16" x14ac:dyDescent="0.2">
      <c r="A2919" t="s">
        <v>8824</v>
      </c>
      <c r="B2919">
        <v>0.102234884789922</v>
      </c>
      <c r="C2919">
        <v>14.346510983431999</v>
      </c>
      <c r="D2919">
        <v>0.56693504578406195</v>
      </c>
      <c r="E2919">
        <v>0.58966961187091405</v>
      </c>
      <c r="F2919">
        <v>0.99916976934644897</v>
      </c>
      <c r="G2919">
        <v>-4.6681401229704704</v>
      </c>
      <c r="H2919" t="s">
        <v>8825</v>
      </c>
      <c r="I2919" t="s">
        <v>8826</v>
      </c>
      <c r="J2919">
        <v>414919</v>
      </c>
      <c r="K2919" t="s">
        <v>8824</v>
      </c>
      <c r="L2919">
        <v>784</v>
      </c>
      <c r="M2919">
        <v>261</v>
      </c>
      <c r="N2919">
        <v>21947.264500000001</v>
      </c>
      <c r="O2919">
        <v>7</v>
      </c>
      <c r="P2919">
        <v>0.36398467432950199</v>
      </c>
    </row>
    <row r="2920" spans="1:16" x14ac:dyDescent="0.2">
      <c r="A2920" t="s">
        <v>8827</v>
      </c>
      <c r="B2920">
        <v>-0.43973141547352101</v>
      </c>
      <c r="C2920">
        <v>13.416606994403899</v>
      </c>
      <c r="D2920">
        <v>-1.7867186737106</v>
      </c>
      <c r="E2920">
        <v>0.120117616949631</v>
      </c>
      <c r="F2920">
        <v>0.99916976934644897</v>
      </c>
      <c r="G2920">
        <v>-4.4556982528652904</v>
      </c>
      <c r="H2920" t="s">
        <v>8828</v>
      </c>
      <c r="I2920" t="s">
        <v>8829</v>
      </c>
      <c r="J2920">
        <v>9442</v>
      </c>
      <c r="K2920" t="s">
        <v>8827</v>
      </c>
      <c r="L2920">
        <v>981</v>
      </c>
      <c r="M2920">
        <v>327</v>
      </c>
      <c r="N2920">
        <v>10974.288</v>
      </c>
      <c r="O2920">
        <v>2</v>
      </c>
      <c r="P2920">
        <v>0.14373088685015301</v>
      </c>
    </row>
    <row r="2921" spans="1:16" x14ac:dyDescent="0.2">
      <c r="A2921" t="s">
        <v>8830</v>
      </c>
      <c r="B2921">
        <v>9.4791304079215894E-3</v>
      </c>
      <c r="C2921">
        <v>16.043654749955301</v>
      </c>
      <c r="D2921">
        <v>7.1518724608868794E-2</v>
      </c>
      <c r="E2921">
        <v>0.94512180011216695</v>
      </c>
      <c r="F2921">
        <v>0.99916976934644897</v>
      </c>
      <c r="G2921">
        <v>-4.7018265353858801</v>
      </c>
      <c r="H2921" t="s">
        <v>8831</v>
      </c>
      <c r="I2921" t="s">
        <v>8832</v>
      </c>
      <c r="J2921">
        <v>23644</v>
      </c>
      <c r="K2921" t="s">
        <v>8830</v>
      </c>
      <c r="L2921">
        <v>4206</v>
      </c>
      <c r="M2921">
        <v>1402</v>
      </c>
      <c r="N2921">
        <v>67102.022500000006</v>
      </c>
      <c r="O2921">
        <v>30</v>
      </c>
      <c r="P2921">
        <v>0.32524964336661899</v>
      </c>
    </row>
    <row r="2922" spans="1:16" x14ac:dyDescent="0.2">
      <c r="A2922" t="s">
        <v>8833</v>
      </c>
      <c r="B2922">
        <v>-0.70260452643103499</v>
      </c>
      <c r="C2922">
        <v>9.7433482135211502</v>
      </c>
      <c r="D2922">
        <v>-1.0315074139601501</v>
      </c>
      <c r="E2922">
        <v>0.33892094923264998</v>
      </c>
      <c r="F2922">
        <v>0.99916976934644897</v>
      </c>
      <c r="G2922">
        <v>-4.5991308060553999</v>
      </c>
      <c r="H2922" t="s">
        <v>8834</v>
      </c>
      <c r="I2922" t="s">
        <v>8835</v>
      </c>
      <c r="J2922">
        <v>64793</v>
      </c>
      <c r="K2922" t="s">
        <v>8833</v>
      </c>
      <c r="L2922">
        <v>2289</v>
      </c>
      <c r="M2922">
        <v>763</v>
      </c>
      <c r="N2922">
        <v>1427.4581000000001</v>
      </c>
      <c r="O2922">
        <v>1</v>
      </c>
      <c r="P2922">
        <v>1.8348623853211E-2</v>
      </c>
    </row>
    <row r="2923" spans="1:16" x14ac:dyDescent="0.2">
      <c r="A2923" t="s">
        <v>8836</v>
      </c>
      <c r="B2923">
        <v>7.7615683746339301E-2</v>
      </c>
      <c r="C2923">
        <v>11.9370382697696</v>
      </c>
      <c r="D2923">
        <v>0.50377908579798603</v>
      </c>
      <c r="E2923">
        <v>0.63093170035393897</v>
      </c>
      <c r="F2923">
        <v>0.99916976934644897</v>
      </c>
      <c r="G2923">
        <v>-4.6751030674009098</v>
      </c>
      <c r="H2923" t="s">
        <v>8837</v>
      </c>
      <c r="I2923" t="s">
        <v>8838</v>
      </c>
      <c r="J2923">
        <v>151313</v>
      </c>
      <c r="K2923" t="s">
        <v>8836</v>
      </c>
      <c r="L2923">
        <v>975</v>
      </c>
      <c r="M2923">
        <v>325</v>
      </c>
      <c r="N2923">
        <v>4149.3686500000003</v>
      </c>
      <c r="O2923">
        <v>2</v>
      </c>
      <c r="P2923">
        <v>0.12923076923076901</v>
      </c>
    </row>
    <row r="2924" spans="1:16" x14ac:dyDescent="0.2">
      <c r="A2924" t="s">
        <v>8839</v>
      </c>
      <c r="B2924">
        <v>6.9250551007371498E-4</v>
      </c>
      <c r="C2924">
        <v>16.157471598654201</v>
      </c>
      <c r="D2924">
        <v>5.1903573383703001E-3</v>
      </c>
      <c r="E2924">
        <v>0.99601340917873304</v>
      </c>
      <c r="F2924">
        <v>0.99917108468475802</v>
      </c>
      <c r="G2924">
        <v>-4.7023924593126099</v>
      </c>
      <c r="H2924" t="s">
        <v>8840</v>
      </c>
      <c r="I2924" t="s">
        <v>8841</v>
      </c>
      <c r="J2924">
        <v>10594</v>
      </c>
      <c r="K2924" t="s">
        <v>8839</v>
      </c>
      <c r="L2924">
        <v>7008</v>
      </c>
      <c r="M2924">
        <v>2336</v>
      </c>
      <c r="N2924">
        <v>73267.387499999997</v>
      </c>
      <c r="O2924">
        <v>98.5</v>
      </c>
      <c r="P2924">
        <v>0.53745719178082196</v>
      </c>
    </row>
    <row r="2925" spans="1:16" x14ac:dyDescent="0.2">
      <c r="A2925" t="s">
        <v>8842</v>
      </c>
      <c r="B2925">
        <v>-0.13110491876854599</v>
      </c>
      <c r="C2925">
        <v>14.0372539047179</v>
      </c>
      <c r="D2925">
        <v>-0.93055751049096602</v>
      </c>
      <c r="E2925">
        <v>0.38513526095752099</v>
      </c>
      <c r="F2925">
        <v>0.99916976934644897</v>
      </c>
      <c r="G2925">
        <v>-4.6163023910352203</v>
      </c>
      <c r="H2925" t="s">
        <v>8843</v>
      </c>
      <c r="I2925" t="s">
        <v>8844</v>
      </c>
      <c r="J2925">
        <v>55681</v>
      </c>
      <c r="K2925" t="s">
        <v>8842</v>
      </c>
      <c r="L2925">
        <v>2802</v>
      </c>
      <c r="M2925">
        <v>934</v>
      </c>
      <c r="N2925">
        <v>16941.592000000001</v>
      </c>
      <c r="O2925">
        <v>7</v>
      </c>
      <c r="P2925">
        <v>0.113490364025696</v>
      </c>
    </row>
    <row r="2926" spans="1:16" x14ac:dyDescent="0.2">
      <c r="A2926" t="s">
        <v>8845</v>
      </c>
      <c r="B2926">
        <v>0.22666608899421301</v>
      </c>
      <c r="C2926">
        <v>13.669106267945599</v>
      </c>
      <c r="D2926">
        <v>0.64401748060114195</v>
      </c>
      <c r="E2926">
        <v>0.54147390292851505</v>
      </c>
      <c r="F2926">
        <v>0.99916976934644897</v>
      </c>
      <c r="G2926">
        <v>-4.65873068706094</v>
      </c>
      <c r="H2926" t="s">
        <v>8846</v>
      </c>
      <c r="I2926" t="s">
        <v>8847</v>
      </c>
      <c r="J2926">
        <v>55622</v>
      </c>
      <c r="K2926" t="s">
        <v>8845</v>
      </c>
      <c r="L2926">
        <v>2532</v>
      </c>
      <c r="M2926">
        <v>844</v>
      </c>
      <c r="N2926">
        <v>12875.396500000001</v>
      </c>
      <c r="O2926">
        <v>7</v>
      </c>
      <c r="P2926">
        <v>0.12973933649289099</v>
      </c>
    </row>
    <row r="2927" spans="1:16" x14ac:dyDescent="0.2">
      <c r="A2927" t="s">
        <v>8848</v>
      </c>
      <c r="B2927">
        <v>9.2902713261627995E-2</v>
      </c>
      <c r="C2927">
        <v>10.8084218374903</v>
      </c>
      <c r="D2927">
        <v>0.34986537571454501</v>
      </c>
      <c r="E2927">
        <v>0.73743051542963001</v>
      </c>
      <c r="F2927">
        <v>0.99916976934644897</v>
      </c>
      <c r="G2927">
        <v>-4.6889973773620603</v>
      </c>
      <c r="H2927" t="s">
        <v>8849</v>
      </c>
      <c r="I2927" t="s">
        <v>8850</v>
      </c>
      <c r="J2927">
        <v>119559</v>
      </c>
      <c r="K2927" t="s">
        <v>8848</v>
      </c>
      <c r="L2927">
        <v>1014</v>
      </c>
      <c r="M2927">
        <v>338</v>
      </c>
      <c r="N2927">
        <v>1935.6352999999999</v>
      </c>
      <c r="O2927">
        <v>2</v>
      </c>
      <c r="P2927">
        <v>0.121301775147929</v>
      </c>
    </row>
    <row r="2928" spans="1:16" x14ac:dyDescent="0.2">
      <c r="A2928" t="s">
        <v>8851</v>
      </c>
      <c r="B2928">
        <v>-0.19445235260461899</v>
      </c>
      <c r="C2928">
        <v>11.8879147736113</v>
      </c>
      <c r="D2928">
        <v>-0.48945640112300598</v>
      </c>
      <c r="E2928">
        <v>0.64049973208614297</v>
      </c>
      <c r="F2928">
        <v>0.99916976934644897</v>
      </c>
      <c r="G2928">
        <v>-4.6765838991689703</v>
      </c>
      <c r="H2928" t="s">
        <v>8852</v>
      </c>
      <c r="I2928" t="s">
        <v>8853</v>
      </c>
      <c r="J2928">
        <v>112812</v>
      </c>
      <c r="K2928" t="s">
        <v>8851</v>
      </c>
      <c r="L2928">
        <v>552</v>
      </c>
      <c r="M2928">
        <v>184</v>
      </c>
      <c r="N2928">
        <v>3885.3281000000002</v>
      </c>
      <c r="O2928">
        <v>2</v>
      </c>
      <c r="P2928">
        <v>0.16847826086956499</v>
      </c>
    </row>
    <row r="2929" spans="1:16" x14ac:dyDescent="0.2">
      <c r="A2929" t="s">
        <v>8854</v>
      </c>
      <c r="B2929">
        <v>-0.102996691589057</v>
      </c>
      <c r="C2929">
        <v>12.8916014487812</v>
      </c>
      <c r="D2929">
        <v>-0.28215014337497701</v>
      </c>
      <c r="E2929">
        <v>0.78654414605054701</v>
      </c>
      <c r="F2929">
        <v>0.99916976934644897</v>
      </c>
      <c r="G2929">
        <v>-4.6936308511308997</v>
      </c>
      <c r="H2929" t="s">
        <v>8855</v>
      </c>
      <c r="I2929" t="s">
        <v>8856</v>
      </c>
      <c r="J2929">
        <v>26504</v>
      </c>
      <c r="K2929" t="s">
        <v>8854</v>
      </c>
      <c r="L2929">
        <v>2328</v>
      </c>
      <c r="M2929">
        <v>776</v>
      </c>
      <c r="N2929">
        <v>6976.3667500000001</v>
      </c>
      <c r="O2929">
        <v>1</v>
      </c>
      <c r="P2929">
        <v>1.4175257731958799E-2</v>
      </c>
    </row>
    <row r="2930" spans="1:16" x14ac:dyDescent="0.2">
      <c r="A2930" t="s">
        <v>8857</v>
      </c>
      <c r="B2930">
        <v>0.35543603455473699</v>
      </c>
      <c r="C2930">
        <v>13.294769055625499</v>
      </c>
      <c r="D2930">
        <v>0.92200946023923103</v>
      </c>
      <c r="E2930">
        <v>0.38926046369926598</v>
      </c>
      <c r="F2930">
        <v>0.99916976934644897</v>
      </c>
      <c r="G2930">
        <v>-4.6177115218668296</v>
      </c>
      <c r="H2930" t="s">
        <v>8858</v>
      </c>
      <c r="I2930" t="s">
        <v>8859</v>
      </c>
      <c r="J2930">
        <v>81889</v>
      </c>
      <c r="K2930" t="s">
        <v>8857</v>
      </c>
      <c r="L2930">
        <v>738</v>
      </c>
      <c r="M2930">
        <v>246</v>
      </c>
      <c r="N2930">
        <v>10472.7505</v>
      </c>
      <c r="O2930">
        <v>4.5</v>
      </c>
      <c r="P2930">
        <v>0.30487804878048802</v>
      </c>
    </row>
    <row r="2931" spans="1:16" x14ac:dyDescent="0.2">
      <c r="A2931" t="s">
        <v>8860</v>
      </c>
      <c r="B2931">
        <v>-0.22867169339926899</v>
      </c>
      <c r="C2931">
        <v>13.6762731897993</v>
      </c>
      <c r="D2931">
        <v>-0.76035581254248996</v>
      </c>
      <c r="E2931">
        <v>0.47354750090872799</v>
      </c>
      <c r="F2931">
        <v>0.99916976934644897</v>
      </c>
      <c r="G2931">
        <v>-4.64280137363395</v>
      </c>
      <c r="H2931" t="s">
        <v>8861</v>
      </c>
      <c r="I2931" t="s">
        <v>8862</v>
      </c>
      <c r="J2931">
        <v>200916</v>
      </c>
      <c r="K2931" t="s">
        <v>8860</v>
      </c>
      <c r="L2931">
        <v>429</v>
      </c>
      <c r="M2931">
        <v>143</v>
      </c>
      <c r="N2931">
        <v>14881.838</v>
      </c>
      <c r="O2931">
        <v>3</v>
      </c>
      <c r="P2931">
        <v>0.33566433566433601</v>
      </c>
    </row>
    <row r="2932" spans="1:16" x14ac:dyDescent="0.2">
      <c r="A2932" t="s">
        <v>8863</v>
      </c>
      <c r="B2932">
        <v>0.11649075453789801</v>
      </c>
      <c r="C2932">
        <v>13.310591286966501</v>
      </c>
      <c r="D2932">
        <v>0.50872195516474905</v>
      </c>
      <c r="E2932">
        <v>0.627647339858595</v>
      </c>
      <c r="F2932">
        <v>0.99916976934644897</v>
      </c>
      <c r="G2932">
        <v>-4.6745834435340896</v>
      </c>
      <c r="H2932" t="s">
        <v>8864</v>
      </c>
      <c r="I2932" t="s">
        <v>8865</v>
      </c>
      <c r="J2932">
        <v>54890</v>
      </c>
      <c r="K2932" t="s">
        <v>8863</v>
      </c>
      <c r="L2932">
        <v>1185</v>
      </c>
      <c r="M2932">
        <v>395</v>
      </c>
      <c r="N2932">
        <v>11030.272999999999</v>
      </c>
      <c r="O2932">
        <v>4</v>
      </c>
      <c r="P2932">
        <v>0.19746835443037999</v>
      </c>
    </row>
    <row r="2933" spans="1:16" x14ac:dyDescent="0.2">
      <c r="A2933" t="s">
        <v>8866</v>
      </c>
      <c r="B2933">
        <v>1.90730245798321E-3</v>
      </c>
      <c r="C2933">
        <v>14.1563052682977</v>
      </c>
      <c r="D2933">
        <v>1.0285543904516199E-2</v>
      </c>
      <c r="E2933">
        <v>0.99210003646979605</v>
      </c>
      <c r="F2933">
        <v>0.99916976934644897</v>
      </c>
      <c r="G2933">
        <v>-4.7023836826718304</v>
      </c>
      <c r="H2933" t="s">
        <v>8867</v>
      </c>
      <c r="I2933" t="s">
        <v>8868</v>
      </c>
      <c r="J2933">
        <v>23042</v>
      </c>
      <c r="K2933" t="s">
        <v>8866</v>
      </c>
      <c r="L2933">
        <v>2421</v>
      </c>
      <c r="M2933">
        <v>807</v>
      </c>
      <c r="N2933">
        <v>19721.504000000001</v>
      </c>
      <c r="O2933">
        <v>11.5</v>
      </c>
      <c r="P2933">
        <v>0.22057001239157401</v>
      </c>
    </row>
    <row r="2934" spans="1:16" x14ac:dyDescent="0.2">
      <c r="A2934" t="s">
        <v>8869</v>
      </c>
      <c r="B2934">
        <v>-0.107627306465442</v>
      </c>
      <c r="C2934">
        <v>14.9000159399474</v>
      </c>
      <c r="D2934">
        <v>-0.698047126165103</v>
      </c>
      <c r="E2934">
        <v>0.50918875899720994</v>
      </c>
      <c r="F2934">
        <v>0.99916976934644897</v>
      </c>
      <c r="G2934">
        <v>-4.6515779799913002</v>
      </c>
      <c r="H2934" t="s">
        <v>8870</v>
      </c>
      <c r="I2934" t="s">
        <v>8871</v>
      </c>
      <c r="J2934">
        <v>57707</v>
      </c>
      <c r="K2934" t="s">
        <v>8869</v>
      </c>
      <c r="L2934">
        <v>1371</v>
      </c>
      <c r="M2934">
        <v>457</v>
      </c>
      <c r="N2934">
        <v>30784.794000000002</v>
      </c>
      <c r="O2934">
        <v>9</v>
      </c>
      <c r="P2934">
        <v>0.27352297592997799</v>
      </c>
    </row>
    <row r="2935" spans="1:16" x14ac:dyDescent="0.2">
      <c r="A2935" t="s">
        <v>8872</v>
      </c>
      <c r="B2935">
        <v>9.76699059019044E-2</v>
      </c>
      <c r="C2935">
        <v>12.8111802886769</v>
      </c>
      <c r="D2935">
        <v>0.49666089586068302</v>
      </c>
      <c r="E2935">
        <v>0.63567743810086497</v>
      </c>
      <c r="F2935">
        <v>0.99916976934644897</v>
      </c>
      <c r="G2935">
        <v>-4.6758436569334698</v>
      </c>
      <c r="H2935" t="s">
        <v>8873</v>
      </c>
      <c r="I2935" t="s">
        <v>8874</v>
      </c>
      <c r="J2935">
        <v>80789</v>
      </c>
      <c r="K2935" t="s">
        <v>8872</v>
      </c>
      <c r="L2935">
        <v>3060</v>
      </c>
      <c r="M2935">
        <v>1020</v>
      </c>
      <c r="N2935">
        <v>7706.9830000000002</v>
      </c>
      <c r="O2935">
        <v>6.5</v>
      </c>
      <c r="P2935">
        <v>9.5098039215686297E-2</v>
      </c>
    </row>
    <row r="2936" spans="1:16" x14ac:dyDescent="0.2">
      <c r="A2936" t="s">
        <v>8875</v>
      </c>
      <c r="B2936">
        <v>-0.20854298201617799</v>
      </c>
      <c r="C2936">
        <v>10.719203046001001</v>
      </c>
      <c r="D2936">
        <v>-0.47724001278336797</v>
      </c>
      <c r="E2936">
        <v>0.64871992046464</v>
      </c>
      <c r="F2936">
        <v>0.99916976934644897</v>
      </c>
      <c r="G2936">
        <v>-4.67781749448194</v>
      </c>
      <c r="H2936" t="s">
        <v>8876</v>
      </c>
      <c r="I2936" t="s">
        <v>8877</v>
      </c>
      <c r="J2936">
        <v>222194</v>
      </c>
      <c r="K2936" t="s">
        <v>8875</v>
      </c>
      <c r="L2936">
        <v>2541</v>
      </c>
      <c r="M2936">
        <v>847</v>
      </c>
      <c r="N2936">
        <v>1421.3606</v>
      </c>
      <c r="O2936">
        <v>1</v>
      </c>
      <c r="P2936">
        <v>3.18772136953955E-2</v>
      </c>
    </row>
    <row r="2937" spans="1:16" x14ac:dyDescent="0.2">
      <c r="A2937" t="s">
        <v>8878</v>
      </c>
      <c r="B2937">
        <v>-4.6367741437990197E-2</v>
      </c>
      <c r="C2937">
        <v>12.523002870690901</v>
      </c>
      <c r="D2937">
        <v>-0.122638491009294</v>
      </c>
      <c r="E2937">
        <v>0.90607510726096396</v>
      </c>
      <c r="F2937">
        <v>0.99916976934644897</v>
      </c>
      <c r="G2937">
        <v>-4.7007248568966196</v>
      </c>
      <c r="H2937" t="s">
        <v>8879</v>
      </c>
      <c r="I2937" t="s">
        <v>8880</v>
      </c>
      <c r="J2937">
        <v>376497</v>
      </c>
      <c r="K2937" t="s">
        <v>8878</v>
      </c>
      <c r="L2937">
        <v>1941</v>
      </c>
      <c r="M2937">
        <v>647</v>
      </c>
      <c r="N2937">
        <v>6168.4735000000001</v>
      </c>
      <c r="O2937">
        <v>5</v>
      </c>
      <c r="P2937">
        <v>0.112828438948995</v>
      </c>
    </row>
    <row r="2938" spans="1:16" x14ac:dyDescent="0.2">
      <c r="A2938" t="s">
        <v>8881</v>
      </c>
      <c r="B2938">
        <v>1.2947530194123801E-2</v>
      </c>
      <c r="C2938">
        <v>13.761614251306201</v>
      </c>
      <c r="D2938">
        <v>5.7629294555004797E-2</v>
      </c>
      <c r="E2938">
        <v>0.95576429729561396</v>
      </c>
      <c r="F2938">
        <v>0.99916976934644897</v>
      </c>
      <c r="G2938">
        <v>-4.7020259636055597</v>
      </c>
      <c r="H2938" t="s">
        <v>8882</v>
      </c>
      <c r="I2938" t="s">
        <v>8883</v>
      </c>
      <c r="J2938">
        <v>283209</v>
      </c>
      <c r="K2938" t="s">
        <v>8881</v>
      </c>
      <c r="L2938">
        <v>1869</v>
      </c>
      <c r="M2938">
        <v>623</v>
      </c>
      <c r="N2938">
        <v>14039.615</v>
      </c>
      <c r="O2938">
        <v>3.5</v>
      </c>
      <c r="P2938">
        <v>6.5810593900481607E-2</v>
      </c>
    </row>
    <row r="2939" spans="1:16" x14ac:dyDescent="0.2">
      <c r="A2939" t="s">
        <v>8884</v>
      </c>
      <c r="B2939">
        <v>2.7710759841120602E-2</v>
      </c>
      <c r="C2939">
        <v>13.2161197656309</v>
      </c>
      <c r="D2939">
        <v>0.178771007304836</v>
      </c>
      <c r="E2939">
        <v>0.86352683078858605</v>
      </c>
      <c r="F2939">
        <v>0.99916976934644897</v>
      </c>
      <c r="G2939">
        <v>-4.6988538384544603</v>
      </c>
      <c r="H2939" t="s">
        <v>8885</v>
      </c>
      <c r="I2939" t="s">
        <v>8886</v>
      </c>
      <c r="J2939">
        <v>9646</v>
      </c>
      <c r="K2939" t="s">
        <v>8884</v>
      </c>
      <c r="L2939">
        <v>3522</v>
      </c>
      <c r="M2939">
        <v>1174</v>
      </c>
      <c r="N2939">
        <v>9234.3439999999991</v>
      </c>
      <c r="O2939">
        <v>14.5</v>
      </c>
      <c r="P2939">
        <v>0.18526405451448</v>
      </c>
    </row>
    <row r="2940" spans="1:16" x14ac:dyDescent="0.2">
      <c r="A2940" t="s">
        <v>8887</v>
      </c>
      <c r="B2940">
        <v>-4.1520778947932199E-2</v>
      </c>
      <c r="C2940">
        <v>14.7411810182652</v>
      </c>
      <c r="D2940">
        <v>-0.240988481537798</v>
      </c>
      <c r="E2940">
        <v>0.816941031711788</v>
      </c>
      <c r="F2940">
        <v>0.99916976934644897</v>
      </c>
      <c r="G2940">
        <v>-4.6959827171671904</v>
      </c>
      <c r="H2940" t="s">
        <v>8888</v>
      </c>
      <c r="I2940" t="s">
        <v>8889</v>
      </c>
      <c r="J2940">
        <v>79719</v>
      </c>
      <c r="K2940" t="s">
        <v>8887</v>
      </c>
      <c r="L2940">
        <v>948</v>
      </c>
      <c r="M2940">
        <v>316</v>
      </c>
      <c r="N2940">
        <v>27480.641500000002</v>
      </c>
      <c r="O2940">
        <v>5</v>
      </c>
      <c r="P2940">
        <v>0.313291139240506</v>
      </c>
    </row>
    <row r="2941" spans="1:16" x14ac:dyDescent="0.2">
      <c r="A2941" t="s">
        <v>8890</v>
      </c>
      <c r="B2941">
        <v>-0.13491713990363999</v>
      </c>
      <c r="C2941">
        <v>12.396600087010199</v>
      </c>
      <c r="D2941">
        <v>-0.96431683047525996</v>
      </c>
      <c r="E2941">
        <v>0.36916815075903903</v>
      </c>
      <c r="F2941">
        <v>0.99916976934644897</v>
      </c>
      <c r="G2941">
        <v>-4.6106656692309604</v>
      </c>
      <c r="H2941" t="s">
        <v>8891</v>
      </c>
      <c r="I2941" t="s">
        <v>8892</v>
      </c>
      <c r="J2941">
        <v>9677</v>
      </c>
      <c r="K2941" t="s">
        <v>8890</v>
      </c>
      <c r="L2941">
        <v>4473</v>
      </c>
      <c r="M2941">
        <v>1491</v>
      </c>
      <c r="N2941">
        <v>5452.0214999999998</v>
      </c>
      <c r="O2941">
        <v>3</v>
      </c>
      <c r="P2941">
        <v>2.3474178403755899E-2</v>
      </c>
    </row>
    <row r="2942" spans="1:16" x14ac:dyDescent="0.2">
      <c r="A2942" t="s">
        <v>8893</v>
      </c>
      <c r="B2942">
        <v>-9.0095177415740593E-2</v>
      </c>
      <c r="C2942">
        <v>14.0053098727166</v>
      </c>
      <c r="D2942">
        <v>-0.62347470914891301</v>
      </c>
      <c r="E2942">
        <v>0.55407715200237395</v>
      </c>
      <c r="F2942">
        <v>0.99916976934644897</v>
      </c>
      <c r="G2942">
        <v>-4.6613322802741797</v>
      </c>
      <c r="H2942" t="s">
        <v>8894</v>
      </c>
      <c r="I2942" t="s">
        <v>8895</v>
      </c>
      <c r="J2942">
        <v>9652</v>
      </c>
      <c r="K2942" t="s">
        <v>8893</v>
      </c>
      <c r="L2942">
        <v>4737</v>
      </c>
      <c r="M2942">
        <v>1579</v>
      </c>
      <c r="N2942">
        <v>16350.103999999999</v>
      </c>
      <c r="O2942">
        <v>19.5</v>
      </c>
      <c r="P2942">
        <v>0.216276124129196</v>
      </c>
    </row>
    <row r="2943" spans="1:16" x14ac:dyDescent="0.2">
      <c r="A2943" t="s">
        <v>8896</v>
      </c>
      <c r="B2943">
        <v>-4.5548902407290398E-2</v>
      </c>
      <c r="C2943">
        <v>11.3746187972749</v>
      </c>
      <c r="D2943">
        <v>-0.268858961043482</v>
      </c>
      <c r="E2943">
        <v>0.79631820419349497</v>
      </c>
      <c r="F2943">
        <v>0.99916976934644897</v>
      </c>
      <c r="G2943">
        <v>-4.6944291779846496</v>
      </c>
      <c r="H2943" t="s">
        <v>8897</v>
      </c>
      <c r="I2943" t="s">
        <v>8898</v>
      </c>
      <c r="J2943">
        <v>55164</v>
      </c>
      <c r="K2943" t="s">
        <v>8896</v>
      </c>
      <c r="L2943">
        <v>1734</v>
      </c>
      <c r="M2943">
        <v>578</v>
      </c>
      <c r="N2943">
        <v>2824.4739</v>
      </c>
      <c r="O2943">
        <v>1</v>
      </c>
      <c r="P2943">
        <v>4.3252595155709297E-2</v>
      </c>
    </row>
    <row r="2944" spans="1:16" x14ac:dyDescent="0.2">
      <c r="A2944" t="s">
        <v>8899</v>
      </c>
      <c r="B2944">
        <v>0.17171227432208999</v>
      </c>
      <c r="C2944">
        <v>14.357385393394599</v>
      </c>
      <c r="D2944">
        <v>0.74449162334228003</v>
      </c>
      <c r="E2944">
        <v>0.48245787115695699</v>
      </c>
      <c r="F2944">
        <v>0.99916976934644897</v>
      </c>
      <c r="G2944">
        <v>-4.6450873141338498</v>
      </c>
      <c r="H2944" t="s">
        <v>8900</v>
      </c>
      <c r="I2944" t="s">
        <v>8901</v>
      </c>
      <c r="J2944">
        <v>55157</v>
      </c>
      <c r="K2944" t="s">
        <v>8899</v>
      </c>
      <c r="L2944">
        <v>1938</v>
      </c>
      <c r="M2944">
        <v>646</v>
      </c>
      <c r="N2944">
        <v>21990.569500000001</v>
      </c>
      <c r="O2944">
        <v>12</v>
      </c>
      <c r="P2944">
        <v>0.28250773993807998</v>
      </c>
    </row>
    <row r="2945" spans="1:16" x14ac:dyDescent="0.2">
      <c r="A2945" t="s">
        <v>8902</v>
      </c>
      <c r="B2945">
        <v>0.36497023131041201</v>
      </c>
      <c r="C2945">
        <v>14.1614760611627</v>
      </c>
      <c r="D2945">
        <v>1.65720776102416</v>
      </c>
      <c r="E2945">
        <v>0.14443986068038001</v>
      </c>
      <c r="F2945">
        <v>0.99916976934644897</v>
      </c>
      <c r="G2945">
        <v>-4.4807032887525402</v>
      </c>
      <c r="H2945" t="s">
        <v>8903</v>
      </c>
      <c r="I2945" t="s">
        <v>8904</v>
      </c>
      <c r="J2945">
        <v>157378</v>
      </c>
      <c r="K2945" t="s">
        <v>8902</v>
      </c>
      <c r="L2945">
        <v>723</v>
      </c>
      <c r="M2945">
        <v>241</v>
      </c>
      <c r="N2945">
        <v>19242.256000000001</v>
      </c>
      <c r="O2945">
        <v>2</v>
      </c>
      <c r="P2945">
        <v>9.1286307053941904E-2</v>
      </c>
    </row>
    <row r="2946" spans="1:16" x14ac:dyDescent="0.2">
      <c r="A2946" t="s">
        <v>8905</v>
      </c>
      <c r="B2946">
        <v>0.239219066926806</v>
      </c>
      <c r="C2946">
        <v>11.164208905724699</v>
      </c>
      <c r="D2946">
        <v>1.15922591032608</v>
      </c>
      <c r="E2946">
        <v>0.286919746842421</v>
      </c>
      <c r="F2946">
        <v>0.99916976934644897</v>
      </c>
      <c r="G2946">
        <v>-4.5762224772434497</v>
      </c>
      <c r="H2946" t="s">
        <v>8906</v>
      </c>
      <c r="I2946" t="s">
        <v>8907</v>
      </c>
      <c r="J2946">
        <v>125476</v>
      </c>
      <c r="K2946" t="s">
        <v>8905</v>
      </c>
      <c r="L2946">
        <v>687</v>
      </c>
      <c r="M2946">
        <v>229</v>
      </c>
      <c r="N2946">
        <v>2257.5030499999998</v>
      </c>
      <c r="O2946">
        <v>1</v>
      </c>
      <c r="P2946">
        <v>7.4235807860262001E-2</v>
      </c>
    </row>
    <row r="2947" spans="1:16" x14ac:dyDescent="0.2">
      <c r="A2947" t="s">
        <v>8908</v>
      </c>
      <c r="B2947">
        <v>0.16384507830102099</v>
      </c>
      <c r="C2947">
        <v>12.804933993500001</v>
      </c>
      <c r="D2947">
        <v>0.47315270930626402</v>
      </c>
      <c r="E2947">
        <v>0.65148219848440603</v>
      </c>
      <c r="F2947">
        <v>0.99916976934644897</v>
      </c>
      <c r="G2947">
        <v>-4.6782241170977397</v>
      </c>
      <c r="H2947" t="s">
        <v>8909</v>
      </c>
      <c r="I2947" t="s">
        <v>8910</v>
      </c>
      <c r="J2947">
        <v>81545</v>
      </c>
      <c r="K2947" t="s">
        <v>8908</v>
      </c>
      <c r="L2947">
        <v>3567</v>
      </c>
      <c r="M2947">
        <v>1189</v>
      </c>
      <c r="N2947">
        <v>6820.683</v>
      </c>
      <c r="O2947">
        <v>2</v>
      </c>
      <c r="P2947">
        <v>3.1959629941126999E-2</v>
      </c>
    </row>
    <row r="2948" spans="1:16" x14ac:dyDescent="0.2">
      <c r="A2948" t="s">
        <v>8911</v>
      </c>
      <c r="B2948">
        <v>1.9616733812281201E-2</v>
      </c>
      <c r="C2948">
        <v>14.032666181246601</v>
      </c>
      <c r="D2948">
        <v>8.7898652058620005E-2</v>
      </c>
      <c r="E2948">
        <v>0.93258682923708103</v>
      </c>
      <c r="F2948">
        <v>0.99916976934644897</v>
      </c>
      <c r="G2948">
        <v>-4.7015364017523398</v>
      </c>
      <c r="H2948" t="s">
        <v>8912</v>
      </c>
      <c r="I2948" t="s">
        <v>8913</v>
      </c>
      <c r="J2948">
        <v>57552</v>
      </c>
      <c r="K2948" t="s">
        <v>8911</v>
      </c>
      <c r="L2948">
        <v>1347</v>
      </c>
      <c r="M2948">
        <v>449</v>
      </c>
      <c r="N2948">
        <v>18127.808499999999</v>
      </c>
      <c r="O2948">
        <v>10.5</v>
      </c>
      <c r="P2948">
        <v>0.32182628062360802</v>
      </c>
    </row>
    <row r="2949" spans="1:16" x14ac:dyDescent="0.2">
      <c r="A2949" t="s">
        <v>8914</v>
      </c>
      <c r="B2949">
        <v>-0.103172765607923</v>
      </c>
      <c r="C2949">
        <v>11.6757884624104</v>
      </c>
      <c r="D2949">
        <v>-0.335247827325862</v>
      </c>
      <c r="E2949">
        <v>0.74792984957633701</v>
      </c>
      <c r="F2949">
        <v>0.99916976934644897</v>
      </c>
      <c r="G2949">
        <v>-4.69007679459662</v>
      </c>
      <c r="H2949" t="s">
        <v>8915</v>
      </c>
      <c r="I2949" t="s">
        <v>8916</v>
      </c>
      <c r="J2949">
        <v>63979</v>
      </c>
      <c r="K2949" t="s">
        <v>8914</v>
      </c>
      <c r="L2949">
        <v>2025</v>
      </c>
      <c r="M2949">
        <v>675</v>
      </c>
      <c r="N2949">
        <v>3595.9222500000001</v>
      </c>
      <c r="O2949">
        <v>3</v>
      </c>
      <c r="P2949">
        <v>7.5555555555555598E-2</v>
      </c>
    </row>
    <row r="2950" spans="1:16" x14ac:dyDescent="0.2">
      <c r="A2950" t="s">
        <v>8917</v>
      </c>
      <c r="B2950">
        <v>-0.58285637025184101</v>
      </c>
      <c r="C2950">
        <v>11.2623027890338</v>
      </c>
      <c r="D2950">
        <v>-1.51415141106902</v>
      </c>
      <c r="E2950">
        <v>0.176709216761331</v>
      </c>
      <c r="F2950">
        <v>0.99916976934644897</v>
      </c>
      <c r="G2950">
        <v>-4.50853213382657</v>
      </c>
      <c r="H2950" t="s">
        <v>8918</v>
      </c>
      <c r="I2950" t="s">
        <v>8919</v>
      </c>
      <c r="J2950">
        <v>201292</v>
      </c>
      <c r="K2950" t="s">
        <v>8917</v>
      </c>
      <c r="L2950">
        <v>1554</v>
      </c>
      <c r="M2950">
        <v>518</v>
      </c>
      <c r="N2950">
        <v>2185.9841000000001</v>
      </c>
      <c r="O2950">
        <v>1</v>
      </c>
      <c r="P2950">
        <v>3.2818532818532802E-2</v>
      </c>
    </row>
    <row r="2951" spans="1:16" x14ac:dyDescent="0.2">
      <c r="A2951" t="s">
        <v>8920</v>
      </c>
      <c r="B2951">
        <v>-0.178286933794569</v>
      </c>
      <c r="C2951">
        <v>9.6179194331195799</v>
      </c>
      <c r="D2951">
        <v>-0.57380053539005105</v>
      </c>
      <c r="E2951">
        <v>0.58527826833083296</v>
      </c>
      <c r="F2951">
        <v>0.99916976934644897</v>
      </c>
      <c r="G2951">
        <v>-4.6673417365237198</v>
      </c>
      <c r="H2951" t="s">
        <v>8921</v>
      </c>
      <c r="I2951" t="s">
        <v>8922</v>
      </c>
      <c r="J2951">
        <v>79651</v>
      </c>
      <c r="K2951" t="s">
        <v>8920</v>
      </c>
      <c r="L2951">
        <v>2571</v>
      </c>
      <c r="M2951">
        <v>857</v>
      </c>
      <c r="N2951">
        <v>1020.58075</v>
      </c>
      <c r="O2951">
        <v>1</v>
      </c>
      <c r="P2951">
        <v>1.8669778296382701E-2</v>
      </c>
    </row>
    <row r="2952" spans="1:16" x14ac:dyDescent="0.2">
      <c r="A2952" t="s">
        <v>8923</v>
      </c>
      <c r="B2952">
        <v>4.2070714725143801E-2</v>
      </c>
      <c r="C2952">
        <v>11.9953311927847</v>
      </c>
      <c r="D2952">
        <v>0.245487401657802</v>
      </c>
      <c r="E2952">
        <v>0.81360085195338905</v>
      </c>
      <c r="F2952">
        <v>0.99916976934644897</v>
      </c>
      <c r="G2952">
        <v>-4.6957430428551303</v>
      </c>
      <c r="H2952" t="s">
        <v>8924</v>
      </c>
      <c r="I2952" t="s">
        <v>8925</v>
      </c>
      <c r="J2952">
        <v>91748</v>
      </c>
      <c r="K2952" t="s">
        <v>8923</v>
      </c>
      <c r="L2952">
        <v>3300</v>
      </c>
      <c r="M2952">
        <v>1100</v>
      </c>
      <c r="N2952">
        <v>3846.5071499999999</v>
      </c>
      <c r="O2952">
        <v>4</v>
      </c>
      <c r="P2952">
        <v>5.1818181818181798E-2</v>
      </c>
    </row>
    <row r="2953" spans="1:16" x14ac:dyDescent="0.2">
      <c r="A2953" t="s">
        <v>8926</v>
      </c>
      <c r="B2953">
        <v>-6.0623533195286697E-2</v>
      </c>
      <c r="C2953">
        <v>14.950568041171399</v>
      </c>
      <c r="D2953">
        <v>-0.45318079230267999</v>
      </c>
      <c r="E2953">
        <v>0.66506466790640995</v>
      </c>
      <c r="F2953">
        <v>0.99916976934644897</v>
      </c>
      <c r="G2953">
        <v>-4.6801665312355203</v>
      </c>
      <c r="H2953" t="s">
        <v>8927</v>
      </c>
      <c r="I2953" t="s">
        <v>8928</v>
      </c>
      <c r="J2953">
        <v>221927</v>
      </c>
      <c r="K2953" t="s">
        <v>8926</v>
      </c>
      <c r="L2953">
        <v>2466</v>
      </c>
      <c r="M2953">
        <v>822</v>
      </c>
      <c r="N2953">
        <v>32321.458999999999</v>
      </c>
      <c r="O2953">
        <v>32</v>
      </c>
      <c r="P2953">
        <v>0.58759124087591197</v>
      </c>
    </row>
    <row r="2954" spans="1:16" x14ac:dyDescent="0.2">
      <c r="A2954" t="s">
        <v>8929</v>
      </c>
      <c r="B2954">
        <v>-0.306331849707139</v>
      </c>
      <c r="C2954">
        <v>12.504729218740801</v>
      </c>
      <c r="D2954">
        <v>-1.0990420482340699</v>
      </c>
      <c r="E2954">
        <v>0.31054214181006101</v>
      </c>
      <c r="F2954">
        <v>0.99916976934644897</v>
      </c>
      <c r="G2954">
        <v>-4.5871609438842498</v>
      </c>
      <c r="H2954" t="s">
        <v>8930</v>
      </c>
      <c r="I2954" t="s">
        <v>8931</v>
      </c>
      <c r="J2954">
        <v>79726</v>
      </c>
      <c r="K2954" t="s">
        <v>8929</v>
      </c>
      <c r="L2954">
        <v>2925</v>
      </c>
      <c r="M2954">
        <v>975</v>
      </c>
      <c r="N2954">
        <v>6017.8238499999998</v>
      </c>
      <c r="O2954">
        <v>3.5</v>
      </c>
      <c r="P2954">
        <v>5.4871794871794902E-2</v>
      </c>
    </row>
    <row r="2955" spans="1:16" x14ac:dyDescent="0.2">
      <c r="A2955" t="s">
        <v>8932</v>
      </c>
      <c r="B2955">
        <v>0.21960437702190599</v>
      </c>
      <c r="C2955">
        <v>14.2117990691834</v>
      </c>
      <c r="D2955">
        <v>1.0722941400989501</v>
      </c>
      <c r="E2955">
        <v>0.32154229341331902</v>
      </c>
      <c r="F2955">
        <v>0.99916976934644897</v>
      </c>
      <c r="G2955">
        <v>-4.59194316730078</v>
      </c>
      <c r="H2955" t="s">
        <v>8933</v>
      </c>
      <c r="I2955" t="s">
        <v>8934</v>
      </c>
      <c r="J2955">
        <v>79882</v>
      </c>
      <c r="K2955" t="s">
        <v>8932</v>
      </c>
      <c r="L2955">
        <v>2211</v>
      </c>
      <c r="M2955">
        <v>737</v>
      </c>
      <c r="N2955">
        <v>18706.54</v>
      </c>
      <c r="O2955">
        <v>15.5</v>
      </c>
      <c r="P2955">
        <v>0.315468113975577</v>
      </c>
    </row>
    <row r="2956" spans="1:16" x14ac:dyDescent="0.2">
      <c r="A2956" t="s">
        <v>8935</v>
      </c>
      <c r="B2956">
        <v>6.54294737049472E-2</v>
      </c>
      <c r="C2956">
        <v>11.173620717083701</v>
      </c>
      <c r="D2956">
        <v>0.35591304969051502</v>
      </c>
      <c r="E2956">
        <v>0.73310425777045296</v>
      </c>
      <c r="F2956">
        <v>0.99916976934644897</v>
      </c>
      <c r="G2956">
        <v>-4.6885382146108201</v>
      </c>
      <c r="H2956" t="s">
        <v>8936</v>
      </c>
      <c r="I2956" t="s">
        <v>8937</v>
      </c>
      <c r="J2956">
        <v>163882</v>
      </c>
      <c r="K2956" t="s">
        <v>8935</v>
      </c>
      <c r="L2956">
        <v>2178</v>
      </c>
      <c r="M2956">
        <v>726</v>
      </c>
      <c r="N2956">
        <v>2283.7404999999999</v>
      </c>
      <c r="O2956">
        <v>1</v>
      </c>
      <c r="P2956">
        <v>1.5151515151515201E-2</v>
      </c>
    </row>
    <row r="2957" spans="1:16" x14ac:dyDescent="0.2">
      <c r="A2957" t="s">
        <v>8938</v>
      </c>
      <c r="B2957">
        <v>-0.23266333791261901</v>
      </c>
      <c r="C2957">
        <v>13.2008423834724</v>
      </c>
      <c r="D2957">
        <v>-0.84812599604958405</v>
      </c>
      <c r="E2957">
        <v>0.42630581925790101</v>
      </c>
      <c r="F2957">
        <v>0.99916976934644897</v>
      </c>
      <c r="G2957">
        <v>-4.6295632624563998</v>
      </c>
      <c r="H2957" t="s">
        <v>8939</v>
      </c>
      <c r="I2957" t="s">
        <v>8940</v>
      </c>
      <c r="J2957">
        <v>339230</v>
      </c>
      <c r="K2957" t="s">
        <v>8938</v>
      </c>
      <c r="L2957">
        <v>878</v>
      </c>
      <c r="M2957">
        <v>293</v>
      </c>
      <c r="N2957">
        <v>10035.386500000001</v>
      </c>
      <c r="O2957">
        <v>1</v>
      </c>
      <c r="P2957">
        <v>6.14334470989761E-2</v>
      </c>
    </row>
    <row r="2958" spans="1:16" x14ac:dyDescent="0.2">
      <c r="A2958" t="s">
        <v>8941</v>
      </c>
      <c r="B2958">
        <v>7.1523413520363704E-2</v>
      </c>
      <c r="C2958">
        <v>15.2413501868062</v>
      </c>
      <c r="D2958">
        <v>0.54286014605019495</v>
      </c>
      <c r="E2958">
        <v>0.60521641389688396</v>
      </c>
      <c r="F2958">
        <v>0.99916976934644897</v>
      </c>
      <c r="G2958">
        <v>-4.67087633440216</v>
      </c>
      <c r="H2958" t="s">
        <v>8942</v>
      </c>
      <c r="I2958" t="s">
        <v>8943</v>
      </c>
      <c r="J2958">
        <v>23367</v>
      </c>
      <c r="K2958" t="s">
        <v>8941</v>
      </c>
      <c r="L2958">
        <v>3291</v>
      </c>
      <c r="M2958">
        <v>1097</v>
      </c>
      <c r="N2958">
        <v>38941.535000000003</v>
      </c>
      <c r="O2958">
        <v>26.5</v>
      </c>
      <c r="P2958">
        <v>0.32862351868732897</v>
      </c>
    </row>
    <row r="2959" spans="1:16" x14ac:dyDescent="0.2">
      <c r="A2959" t="s">
        <v>8944</v>
      </c>
      <c r="B2959">
        <v>1.6475118436007501E-2</v>
      </c>
      <c r="C2959">
        <v>14.705365162688199</v>
      </c>
      <c r="D2959">
        <v>9.9144268176336703E-2</v>
      </c>
      <c r="E2959">
        <v>0.92399275247499202</v>
      </c>
      <c r="F2959">
        <v>0.99916976934644897</v>
      </c>
      <c r="G2959">
        <v>-4.7013028449599101</v>
      </c>
      <c r="H2959" t="s">
        <v>8945</v>
      </c>
      <c r="I2959" t="s">
        <v>8946</v>
      </c>
      <c r="J2959">
        <v>29028</v>
      </c>
      <c r="K2959" t="s">
        <v>8944</v>
      </c>
      <c r="L2959">
        <v>4173</v>
      </c>
      <c r="M2959">
        <v>1391</v>
      </c>
      <c r="N2959">
        <v>27769.128000000001</v>
      </c>
      <c r="O2959">
        <v>25.5</v>
      </c>
      <c r="P2959">
        <v>0.26276060388209899</v>
      </c>
    </row>
    <row r="2960" spans="1:16" x14ac:dyDescent="0.2">
      <c r="A2960" t="s">
        <v>8947</v>
      </c>
      <c r="B2960">
        <v>0.52686738714552195</v>
      </c>
      <c r="C2960">
        <v>13.1520115320565</v>
      </c>
      <c r="D2960">
        <v>1.6912163208267801</v>
      </c>
      <c r="E2960">
        <v>0.137631874926047</v>
      </c>
      <c r="F2960">
        <v>0.99916976934644897</v>
      </c>
      <c r="G2960">
        <v>-4.4741098199781097</v>
      </c>
      <c r="H2960" t="s">
        <v>8948</v>
      </c>
      <c r="I2960" t="s">
        <v>8949</v>
      </c>
      <c r="J2960">
        <v>253260</v>
      </c>
      <c r="K2960" t="s">
        <v>8947</v>
      </c>
      <c r="L2960">
        <v>5199</v>
      </c>
      <c r="M2960">
        <v>1733</v>
      </c>
      <c r="N2960">
        <v>11685.444</v>
      </c>
      <c r="O2960">
        <v>7</v>
      </c>
      <c r="P2960">
        <v>5.4818234275822303E-2</v>
      </c>
    </row>
    <row r="2961" spans="1:16" x14ac:dyDescent="0.2">
      <c r="A2961" t="s">
        <v>8950</v>
      </c>
      <c r="B2961">
        <v>0.100947788610723</v>
      </c>
      <c r="C2961">
        <v>13.4410474241544</v>
      </c>
      <c r="D2961">
        <v>0.75565901516690603</v>
      </c>
      <c r="E2961">
        <v>0.47617376716798399</v>
      </c>
      <c r="F2961">
        <v>0.99916976934644897</v>
      </c>
      <c r="G2961">
        <v>-4.6434817171327296</v>
      </c>
      <c r="H2961" t="s">
        <v>8951</v>
      </c>
      <c r="I2961" t="s">
        <v>8952</v>
      </c>
      <c r="J2961">
        <v>54663</v>
      </c>
      <c r="K2961" t="s">
        <v>8950</v>
      </c>
      <c r="L2961">
        <v>1158</v>
      </c>
      <c r="M2961">
        <v>386</v>
      </c>
      <c r="N2961">
        <v>11355.322</v>
      </c>
      <c r="O2961">
        <v>6</v>
      </c>
      <c r="P2961">
        <v>0.226683937823834</v>
      </c>
    </row>
    <row r="2962" spans="1:16" x14ac:dyDescent="0.2">
      <c r="A2962" t="s">
        <v>8953</v>
      </c>
      <c r="B2962">
        <v>0.212908216797459</v>
      </c>
      <c r="C2962">
        <v>13.7680309941945</v>
      </c>
      <c r="D2962">
        <v>0.86170919044362404</v>
      </c>
      <c r="E2962">
        <v>0.41930809091960802</v>
      </c>
      <c r="F2962">
        <v>0.99916976934644897</v>
      </c>
      <c r="G2962">
        <v>-4.6274302632562696</v>
      </c>
      <c r="H2962" t="s">
        <v>8954</v>
      </c>
      <c r="I2962" t="s">
        <v>8955</v>
      </c>
      <c r="J2962">
        <v>57085</v>
      </c>
      <c r="K2962" t="s">
        <v>8953</v>
      </c>
      <c r="L2962">
        <v>480</v>
      </c>
      <c r="M2962">
        <v>160</v>
      </c>
      <c r="N2962">
        <v>14679.111500000001</v>
      </c>
      <c r="O2962">
        <v>2</v>
      </c>
      <c r="P2962">
        <v>0.24374999999999999</v>
      </c>
    </row>
    <row r="2963" spans="1:16" x14ac:dyDescent="0.2">
      <c r="A2963" t="s">
        <v>8956</v>
      </c>
      <c r="B2963">
        <v>0.28681874328538698</v>
      </c>
      <c r="C2963">
        <v>13.3860216032958</v>
      </c>
      <c r="D2963">
        <v>1.76118348861719</v>
      </c>
      <c r="E2963">
        <v>0.124577955785316</v>
      </c>
      <c r="F2963">
        <v>0.99916976934644897</v>
      </c>
      <c r="G2963">
        <v>-4.4606031217428397</v>
      </c>
      <c r="H2963" t="s">
        <v>8957</v>
      </c>
      <c r="I2963" t="s">
        <v>8958</v>
      </c>
      <c r="J2963">
        <v>374393</v>
      </c>
      <c r="K2963" t="s">
        <v>8956</v>
      </c>
      <c r="L2963">
        <v>2205</v>
      </c>
      <c r="M2963">
        <v>735</v>
      </c>
      <c r="N2963">
        <v>10440</v>
      </c>
      <c r="O2963">
        <v>3</v>
      </c>
      <c r="P2963">
        <v>7.2108843537414993E-2</v>
      </c>
    </row>
    <row r="2964" spans="1:16" x14ac:dyDescent="0.2">
      <c r="A2964" t="s">
        <v>8959</v>
      </c>
      <c r="B2964">
        <v>0.30686081085045702</v>
      </c>
      <c r="C2964">
        <v>10.2848591396081</v>
      </c>
      <c r="D2964">
        <v>0.84934575775719701</v>
      </c>
      <c r="E2964">
        <v>0.42567398448358101</v>
      </c>
      <c r="F2964">
        <v>0.99916976934644897</v>
      </c>
      <c r="G2964">
        <v>-4.6293726008394698</v>
      </c>
      <c r="H2964" t="s">
        <v>8960</v>
      </c>
      <c r="I2964" t="s">
        <v>8961</v>
      </c>
      <c r="J2964">
        <v>90378</v>
      </c>
      <c r="K2964" t="s">
        <v>8959</v>
      </c>
      <c r="L2964">
        <v>1617</v>
      </c>
      <c r="M2964">
        <v>539</v>
      </c>
      <c r="N2964">
        <v>1537.3143</v>
      </c>
      <c r="O2964">
        <v>1</v>
      </c>
      <c r="P2964">
        <v>3.7105751391465699E-2</v>
      </c>
    </row>
    <row r="2965" spans="1:16" x14ac:dyDescent="0.2">
      <c r="A2965" t="s">
        <v>8962</v>
      </c>
      <c r="B2965">
        <v>0.39629851889998802</v>
      </c>
      <c r="C2965">
        <v>11.8401711599673</v>
      </c>
      <c r="D2965">
        <v>1.29535029534694</v>
      </c>
      <c r="E2965">
        <v>0.239030704400225</v>
      </c>
      <c r="F2965">
        <v>0.99916976934644897</v>
      </c>
      <c r="G2965">
        <v>-4.5507461314476298</v>
      </c>
      <c r="H2965" t="s">
        <v>8963</v>
      </c>
      <c r="I2965" t="s">
        <v>8964</v>
      </c>
      <c r="J2965">
        <v>254042</v>
      </c>
      <c r="K2965" t="s">
        <v>8962</v>
      </c>
      <c r="L2965">
        <v>1008</v>
      </c>
      <c r="M2965">
        <v>336</v>
      </c>
      <c r="N2965">
        <v>3402.2754</v>
      </c>
      <c r="O2965">
        <v>1</v>
      </c>
      <c r="P2965">
        <v>5.95238095238095E-2</v>
      </c>
    </row>
    <row r="2966" spans="1:16" x14ac:dyDescent="0.2">
      <c r="A2966" t="s">
        <v>8965</v>
      </c>
      <c r="B2966">
        <v>3.5342371236739098E-2</v>
      </c>
      <c r="C2966">
        <v>15.9570401493174</v>
      </c>
      <c r="D2966">
        <v>0.224538162838891</v>
      </c>
      <c r="E2966">
        <v>0.82918912694380298</v>
      </c>
      <c r="F2966">
        <v>0.99916976934644897</v>
      </c>
      <c r="G2966">
        <v>-4.6968224802623499</v>
      </c>
      <c r="H2966" t="s">
        <v>8966</v>
      </c>
      <c r="I2966" t="s">
        <v>8967</v>
      </c>
      <c r="J2966">
        <v>25902</v>
      </c>
      <c r="K2966" t="s">
        <v>8965</v>
      </c>
      <c r="L2966">
        <v>2940</v>
      </c>
      <c r="M2966">
        <v>980</v>
      </c>
      <c r="N2966">
        <v>65524</v>
      </c>
      <c r="O2966">
        <v>31</v>
      </c>
      <c r="P2966">
        <v>0.45714285714285702</v>
      </c>
    </row>
    <row r="2967" spans="1:16" x14ac:dyDescent="0.2">
      <c r="A2967" t="s">
        <v>8968</v>
      </c>
      <c r="B2967">
        <v>0.14581196035482299</v>
      </c>
      <c r="C2967">
        <v>13.7299786309182</v>
      </c>
      <c r="D2967">
        <v>0.65411372844815296</v>
      </c>
      <c r="E2967">
        <v>0.53534535228303404</v>
      </c>
      <c r="F2967">
        <v>0.99916976934644897</v>
      </c>
      <c r="G2967">
        <v>-4.6574278426631901</v>
      </c>
      <c r="H2967" t="s">
        <v>8969</v>
      </c>
      <c r="I2967" t="s">
        <v>8970</v>
      </c>
      <c r="J2967">
        <v>54812</v>
      </c>
      <c r="K2967" t="s">
        <v>8968</v>
      </c>
      <c r="L2967">
        <v>2904</v>
      </c>
      <c r="M2967">
        <v>968</v>
      </c>
      <c r="N2967">
        <v>13569.531499999999</v>
      </c>
      <c r="O2967">
        <v>2</v>
      </c>
      <c r="P2967">
        <v>3.8223140495867801E-2</v>
      </c>
    </row>
    <row r="2968" spans="1:16" x14ac:dyDescent="0.2">
      <c r="A2968" t="s">
        <v>8971</v>
      </c>
      <c r="B2968">
        <v>0.39452870083299302</v>
      </c>
      <c r="C2968">
        <v>13.8039900491107</v>
      </c>
      <c r="D2968">
        <v>1.4873259324557999</v>
      </c>
      <c r="E2968">
        <v>0.183461446657884</v>
      </c>
      <c r="F2968">
        <v>0.99916976934644897</v>
      </c>
      <c r="G2968">
        <v>-4.5137494568317296</v>
      </c>
      <c r="H2968" t="s">
        <v>8972</v>
      </c>
      <c r="I2968" t="s">
        <v>8973</v>
      </c>
      <c r="J2968">
        <v>81608</v>
      </c>
      <c r="K2968" t="s">
        <v>8971</v>
      </c>
      <c r="L2968">
        <v>1812</v>
      </c>
      <c r="M2968">
        <v>604</v>
      </c>
      <c r="N2968">
        <v>14544.316999999999</v>
      </c>
      <c r="O2968">
        <v>7</v>
      </c>
      <c r="P2968">
        <v>0.209437086092715</v>
      </c>
    </row>
    <row r="2969" spans="1:16" x14ac:dyDescent="0.2">
      <c r="A2969" t="s">
        <v>8974</v>
      </c>
      <c r="B2969">
        <v>-0.19153965129600301</v>
      </c>
      <c r="C2969">
        <v>12.202095981807499</v>
      </c>
      <c r="D2969">
        <v>-0.49051884558785303</v>
      </c>
      <c r="E2969">
        <v>0.63978739441087595</v>
      </c>
      <c r="F2969">
        <v>0.99916976934644897</v>
      </c>
      <c r="G2969">
        <v>-4.6764753279311204</v>
      </c>
      <c r="H2969" t="s">
        <v>8975</v>
      </c>
      <c r="I2969" t="s">
        <v>8976</v>
      </c>
      <c r="J2969">
        <v>163786</v>
      </c>
      <c r="K2969" t="s">
        <v>8974</v>
      </c>
      <c r="L2969">
        <v>1974</v>
      </c>
      <c r="M2969">
        <v>658</v>
      </c>
      <c r="N2969">
        <v>5042.4441500000003</v>
      </c>
      <c r="O2969">
        <v>1</v>
      </c>
      <c r="P2969">
        <v>2.1276595744680899E-2</v>
      </c>
    </row>
    <row r="2970" spans="1:16" x14ac:dyDescent="0.2">
      <c r="A2970" t="s">
        <v>8977</v>
      </c>
      <c r="B2970">
        <v>0.38395393709036602</v>
      </c>
      <c r="C2970">
        <v>12.010810290150101</v>
      </c>
      <c r="D2970">
        <v>1.2517775689742401</v>
      </c>
      <c r="E2970">
        <v>0.253548982021646</v>
      </c>
      <c r="F2970">
        <v>0.99916976934644897</v>
      </c>
      <c r="G2970">
        <v>-4.5589944331224697</v>
      </c>
      <c r="H2970" t="s">
        <v>8978</v>
      </c>
      <c r="I2970" t="s">
        <v>8979</v>
      </c>
      <c r="J2970">
        <v>1464</v>
      </c>
      <c r="K2970" t="s">
        <v>8977</v>
      </c>
      <c r="L2970">
        <v>6969</v>
      </c>
      <c r="M2970">
        <v>2323</v>
      </c>
      <c r="N2970">
        <v>3953.6251499999998</v>
      </c>
      <c r="O2970">
        <v>1</v>
      </c>
      <c r="P2970">
        <v>3.87430047352561E-3</v>
      </c>
    </row>
    <row r="2971" spans="1:16" x14ac:dyDescent="0.2">
      <c r="A2971" t="s">
        <v>8980</v>
      </c>
      <c r="B2971">
        <v>0.102012221579146</v>
      </c>
      <c r="C2971">
        <v>11.996208200891999</v>
      </c>
      <c r="D2971">
        <v>0.74409654047299201</v>
      </c>
      <c r="E2971">
        <v>0.48268121454450202</v>
      </c>
      <c r="F2971">
        <v>0.99916976934644897</v>
      </c>
      <c r="G2971">
        <v>-4.6451438048444196</v>
      </c>
      <c r="H2971" t="s">
        <v>8981</v>
      </c>
      <c r="I2971" t="s">
        <v>8982</v>
      </c>
      <c r="J2971">
        <v>57404</v>
      </c>
      <c r="K2971" t="s">
        <v>8980</v>
      </c>
      <c r="L2971">
        <v>1413</v>
      </c>
      <c r="M2971">
        <v>471</v>
      </c>
      <c r="N2971">
        <v>3929.7485000000001</v>
      </c>
      <c r="O2971">
        <v>2</v>
      </c>
      <c r="P2971">
        <v>7.4309978768577506E-2</v>
      </c>
    </row>
    <row r="2972" spans="1:16" x14ac:dyDescent="0.2">
      <c r="A2972" t="s">
        <v>8983</v>
      </c>
      <c r="B2972">
        <v>-0.26874014058005402</v>
      </c>
      <c r="C2972">
        <v>12.307797438118699</v>
      </c>
      <c r="D2972">
        <v>-0.96679052487283501</v>
      </c>
      <c r="E2972">
        <v>0.36801850485300303</v>
      </c>
      <c r="F2972">
        <v>0.99916976934644897</v>
      </c>
      <c r="G2972">
        <v>-4.6102482793627599</v>
      </c>
      <c r="H2972" t="s">
        <v>8984</v>
      </c>
      <c r="I2972" t="s">
        <v>8985</v>
      </c>
      <c r="J2972">
        <v>79070</v>
      </c>
      <c r="K2972" t="s">
        <v>8983</v>
      </c>
      <c r="L2972">
        <v>1566</v>
      </c>
      <c r="M2972">
        <v>522</v>
      </c>
      <c r="N2972">
        <v>4869.82935</v>
      </c>
      <c r="O2972">
        <v>3</v>
      </c>
      <c r="P2972">
        <v>7.6628352490421506E-2</v>
      </c>
    </row>
    <row r="2973" spans="1:16" x14ac:dyDescent="0.2">
      <c r="A2973" t="s">
        <v>8986</v>
      </c>
      <c r="B2973">
        <v>-0.27597874329883298</v>
      </c>
      <c r="C2973">
        <v>12.806437001649</v>
      </c>
      <c r="D2973">
        <v>-1.35235376583111</v>
      </c>
      <c r="E2973">
        <v>0.221139802912627</v>
      </c>
      <c r="F2973">
        <v>0.99916976934644897</v>
      </c>
      <c r="G2973">
        <v>-4.5398526584276997</v>
      </c>
      <c r="H2973" t="s">
        <v>8987</v>
      </c>
      <c r="I2973" t="s">
        <v>8988</v>
      </c>
      <c r="J2973">
        <v>374882</v>
      </c>
      <c r="K2973" t="s">
        <v>8986</v>
      </c>
      <c r="L2973">
        <v>570</v>
      </c>
      <c r="M2973">
        <v>190</v>
      </c>
      <c r="N2973">
        <v>7292.9358000000002</v>
      </c>
      <c r="O2973">
        <v>3</v>
      </c>
      <c r="P2973">
        <v>0.186842105263158</v>
      </c>
    </row>
    <row r="2974" spans="1:16" x14ac:dyDescent="0.2">
      <c r="A2974" t="s">
        <v>8989</v>
      </c>
      <c r="B2974">
        <v>-0.50828038604612602</v>
      </c>
      <c r="C2974">
        <v>12.186738580258201</v>
      </c>
      <c r="D2974">
        <v>-1.4429553864395099</v>
      </c>
      <c r="E2974">
        <v>0.19515108660944</v>
      </c>
      <c r="F2974">
        <v>0.99916976934644897</v>
      </c>
      <c r="G2974">
        <v>-4.5223643013780901</v>
      </c>
      <c r="H2974" t="s">
        <v>8990</v>
      </c>
      <c r="I2974" t="s">
        <v>8991</v>
      </c>
      <c r="J2974">
        <v>790955</v>
      </c>
      <c r="K2974" t="s">
        <v>8989</v>
      </c>
      <c r="L2974">
        <v>282</v>
      </c>
      <c r="M2974">
        <v>94</v>
      </c>
      <c r="N2974">
        <v>4220.2056000000002</v>
      </c>
      <c r="O2974">
        <v>1</v>
      </c>
      <c r="P2974">
        <v>0.23404255319148901</v>
      </c>
    </row>
    <row r="2975" spans="1:16" x14ac:dyDescent="0.2">
      <c r="A2975" t="s">
        <v>8992</v>
      </c>
      <c r="B2975">
        <v>-0.29128041066551602</v>
      </c>
      <c r="C2975">
        <v>13.066294575495499</v>
      </c>
      <c r="D2975">
        <v>-1.26680989546137</v>
      </c>
      <c r="E2975">
        <v>0.248456046048602</v>
      </c>
      <c r="F2975">
        <v>0.99916976934644897</v>
      </c>
      <c r="G2975">
        <v>-4.5561574839461301</v>
      </c>
      <c r="H2975" t="s">
        <v>8993</v>
      </c>
      <c r="I2975" t="s">
        <v>8994</v>
      </c>
      <c r="J2975">
        <v>90678</v>
      </c>
      <c r="K2975" t="s">
        <v>8992</v>
      </c>
      <c r="L2975">
        <v>2253</v>
      </c>
      <c r="M2975">
        <v>751</v>
      </c>
      <c r="N2975">
        <v>9969.6494999999995</v>
      </c>
      <c r="O2975">
        <v>10.5</v>
      </c>
      <c r="P2975">
        <v>0.202396804260985</v>
      </c>
    </row>
    <row r="2976" spans="1:16" x14ac:dyDescent="0.2">
      <c r="A2976" t="s">
        <v>8995</v>
      </c>
      <c r="B2976">
        <v>-0.235316500351992</v>
      </c>
      <c r="C2976">
        <v>11.063291808732099</v>
      </c>
      <c r="D2976">
        <v>-0.46919581918835501</v>
      </c>
      <c r="E2976">
        <v>0.65416201996301204</v>
      </c>
      <c r="F2976">
        <v>0.99916976934644897</v>
      </c>
      <c r="G2976">
        <v>-4.6786148318960699</v>
      </c>
      <c r="H2976" t="s">
        <v>8996</v>
      </c>
      <c r="I2976" t="s">
        <v>8997</v>
      </c>
      <c r="J2976">
        <v>113419</v>
      </c>
      <c r="K2976" t="s">
        <v>8995</v>
      </c>
      <c r="L2976">
        <v>591</v>
      </c>
      <c r="M2976">
        <v>197</v>
      </c>
      <c r="N2976">
        <v>2207.6032500000001</v>
      </c>
      <c r="O2976">
        <v>2</v>
      </c>
      <c r="P2976">
        <v>0.147208121827411</v>
      </c>
    </row>
    <row r="2977" spans="1:16" x14ac:dyDescent="0.2">
      <c r="A2977" t="s">
        <v>8998</v>
      </c>
      <c r="B2977">
        <v>0.50331293661310506</v>
      </c>
      <c r="C2977">
        <v>12.1698493428035</v>
      </c>
      <c r="D2977">
        <v>1.7161694173575499</v>
      </c>
      <c r="E2977">
        <v>0.132832541309437</v>
      </c>
      <c r="F2977">
        <v>0.99916976934644897</v>
      </c>
      <c r="G2977">
        <v>-4.4692827132166704</v>
      </c>
      <c r="H2977" t="s">
        <v>8999</v>
      </c>
      <c r="I2977" t="s">
        <v>9000</v>
      </c>
      <c r="J2977">
        <v>79154</v>
      </c>
      <c r="K2977" t="s">
        <v>8998</v>
      </c>
      <c r="L2977">
        <v>783</v>
      </c>
      <c r="M2977">
        <v>261</v>
      </c>
      <c r="N2977">
        <v>3777.5088000000001</v>
      </c>
      <c r="O2977">
        <v>2</v>
      </c>
      <c r="P2977">
        <v>0.13026819923371599</v>
      </c>
    </row>
    <row r="2978" spans="1:16" x14ac:dyDescent="0.2">
      <c r="A2978" t="s">
        <v>9001</v>
      </c>
      <c r="B2978">
        <v>0.340596710274507</v>
      </c>
      <c r="C2978">
        <v>12.799986607393</v>
      </c>
      <c r="D2978">
        <v>1.15335433975188</v>
      </c>
      <c r="E2978">
        <v>0.28915646803418299</v>
      </c>
      <c r="F2978">
        <v>0.99916976934644897</v>
      </c>
      <c r="G2978">
        <v>-4.5772997314339703</v>
      </c>
      <c r="H2978" t="s">
        <v>9002</v>
      </c>
      <c r="I2978" t="s">
        <v>9003</v>
      </c>
      <c r="J2978">
        <v>253558</v>
      </c>
      <c r="K2978" t="s">
        <v>9001</v>
      </c>
      <c r="L2978">
        <v>1245</v>
      </c>
      <c r="M2978">
        <v>415</v>
      </c>
      <c r="N2978">
        <v>7586.9189500000002</v>
      </c>
      <c r="O2978">
        <v>2.5</v>
      </c>
      <c r="P2978">
        <v>7.2289156626505993E-2</v>
      </c>
    </row>
    <row r="2979" spans="1:16" x14ac:dyDescent="0.2">
      <c r="A2979" t="s">
        <v>9004</v>
      </c>
      <c r="B2979">
        <v>0.108740495380625</v>
      </c>
      <c r="C2979">
        <v>13.504786832635</v>
      </c>
      <c r="D2979">
        <v>0.68308414076271795</v>
      </c>
      <c r="E2979">
        <v>0.51800313772524198</v>
      </c>
      <c r="F2979">
        <v>0.99916976934644897</v>
      </c>
      <c r="G2979">
        <v>-4.6536028113882999</v>
      </c>
      <c r="H2979" t="s">
        <v>9005</v>
      </c>
      <c r="I2979" t="s">
        <v>9006</v>
      </c>
      <c r="J2979">
        <v>10283</v>
      </c>
      <c r="K2979" t="s">
        <v>9004</v>
      </c>
      <c r="L2979">
        <v>1419</v>
      </c>
      <c r="M2979">
        <v>473</v>
      </c>
      <c r="N2979">
        <v>11882.306500000001</v>
      </c>
      <c r="O2979">
        <v>6.5</v>
      </c>
      <c r="P2979">
        <v>0.24101479915433399</v>
      </c>
    </row>
    <row r="2980" spans="1:16" x14ac:dyDescent="0.2">
      <c r="A2980" t="s">
        <v>9007</v>
      </c>
      <c r="B2980">
        <v>-7.0575367023337802E-3</v>
      </c>
      <c r="C2980">
        <v>11.9408787577888</v>
      </c>
      <c r="D2980">
        <v>-3.4116308054283999E-2</v>
      </c>
      <c r="E2980">
        <v>0.97380179310053705</v>
      </c>
      <c r="F2980">
        <v>0.99916976934644897</v>
      </c>
      <c r="G2980">
        <v>-4.7022659266434497</v>
      </c>
      <c r="H2980" t="s">
        <v>9008</v>
      </c>
      <c r="I2980" t="s">
        <v>9009</v>
      </c>
      <c r="J2980">
        <v>143903</v>
      </c>
      <c r="K2980" t="s">
        <v>9007</v>
      </c>
      <c r="L2980">
        <v>1149</v>
      </c>
      <c r="M2980">
        <v>383</v>
      </c>
      <c r="N2980">
        <v>4012.9726999999998</v>
      </c>
      <c r="O2980">
        <v>1.5</v>
      </c>
      <c r="P2980">
        <v>4.9608355091383803E-2</v>
      </c>
    </row>
    <row r="2981" spans="1:16" x14ac:dyDescent="0.2">
      <c r="A2981" t="s">
        <v>9010</v>
      </c>
      <c r="B2981">
        <v>-6.7349327964056002E-2</v>
      </c>
      <c r="C2981">
        <v>15.0385265651897</v>
      </c>
      <c r="D2981">
        <v>-0.26869899859261498</v>
      </c>
      <c r="E2981">
        <v>0.79643608381560305</v>
      </c>
      <c r="F2981">
        <v>0.99916976934644897</v>
      </c>
      <c r="G2981">
        <v>-4.6944385609784298</v>
      </c>
      <c r="H2981" t="s">
        <v>9011</v>
      </c>
      <c r="I2981" t="s">
        <v>9012</v>
      </c>
      <c r="J2981">
        <v>80335</v>
      </c>
      <c r="K2981" t="s">
        <v>9010</v>
      </c>
      <c r="L2981">
        <v>942</v>
      </c>
      <c r="M2981">
        <v>314</v>
      </c>
      <c r="N2981">
        <v>37230.553</v>
      </c>
      <c r="O2981">
        <v>8.5</v>
      </c>
      <c r="P2981">
        <v>0.44904458598726099</v>
      </c>
    </row>
    <row r="2982" spans="1:16" x14ac:dyDescent="0.2">
      <c r="A2982" t="s">
        <v>9013</v>
      </c>
      <c r="B2982">
        <v>0.36444933712476402</v>
      </c>
      <c r="C2982">
        <v>12.6324786698667</v>
      </c>
      <c r="D2982">
        <v>1.2563849049617799</v>
      </c>
      <c r="E2982">
        <v>0.25197850763925</v>
      </c>
      <c r="F2982">
        <v>0.99916976934644897</v>
      </c>
      <c r="G2982">
        <v>-4.5581259426961704</v>
      </c>
      <c r="H2982" t="s">
        <v>9014</v>
      </c>
      <c r="I2982" t="s">
        <v>9015</v>
      </c>
      <c r="J2982">
        <v>139322</v>
      </c>
      <c r="K2982" t="s">
        <v>9013</v>
      </c>
      <c r="L2982">
        <v>807</v>
      </c>
      <c r="M2982">
        <v>269</v>
      </c>
      <c r="N2982">
        <v>5639.5156500000003</v>
      </c>
      <c r="O2982">
        <v>5</v>
      </c>
      <c r="P2982">
        <v>0.24535315985130099</v>
      </c>
    </row>
    <row r="2983" spans="1:16" x14ac:dyDescent="0.2">
      <c r="A2983" t="s">
        <v>9016</v>
      </c>
      <c r="B2983">
        <v>5.7144377626252997E-2</v>
      </c>
      <c r="C2983">
        <v>13.4516181341204</v>
      </c>
      <c r="D2983">
        <v>0.36915070751848</v>
      </c>
      <c r="E2983">
        <v>0.72367149274292697</v>
      </c>
      <c r="F2983">
        <v>0.99916976934644897</v>
      </c>
      <c r="G2983">
        <v>-4.6875076378443898</v>
      </c>
      <c r="H2983" t="s">
        <v>9017</v>
      </c>
      <c r="I2983" t="s">
        <v>9018</v>
      </c>
      <c r="J2983">
        <v>23164</v>
      </c>
      <c r="K2983" t="s">
        <v>9016</v>
      </c>
      <c r="L2983">
        <v>7278</v>
      </c>
      <c r="M2983">
        <v>2426</v>
      </c>
      <c r="N2983">
        <v>11165.36</v>
      </c>
      <c r="O2983">
        <v>12.5</v>
      </c>
      <c r="P2983">
        <v>7.2959604286891994E-2</v>
      </c>
    </row>
    <row r="2984" spans="1:16" x14ac:dyDescent="0.2">
      <c r="A2984" t="s">
        <v>9019</v>
      </c>
      <c r="B2984">
        <v>-0.17581349348199099</v>
      </c>
      <c r="C2984">
        <v>13.4921109569853</v>
      </c>
      <c r="D2984">
        <v>-0.94131129895996202</v>
      </c>
      <c r="E2984">
        <v>0.37999284518340798</v>
      </c>
      <c r="F2984">
        <v>0.99916976934644897</v>
      </c>
      <c r="G2984">
        <v>-4.6145190961076299</v>
      </c>
      <c r="H2984" t="s">
        <v>9020</v>
      </c>
      <c r="I2984" t="s">
        <v>9021</v>
      </c>
      <c r="J2984">
        <v>80223</v>
      </c>
      <c r="K2984" t="s">
        <v>9019</v>
      </c>
      <c r="L2984">
        <v>3852</v>
      </c>
      <c r="M2984">
        <v>1284</v>
      </c>
      <c r="N2984">
        <v>11675.859</v>
      </c>
      <c r="O2984">
        <v>5.5</v>
      </c>
      <c r="P2984">
        <v>7.0872274143302202E-2</v>
      </c>
    </row>
    <row r="2985" spans="1:16" x14ac:dyDescent="0.2">
      <c r="A2985" t="s">
        <v>9022</v>
      </c>
      <c r="B2985">
        <v>-4.9113691729989001E-2</v>
      </c>
      <c r="C2985">
        <v>14.652518344852499</v>
      </c>
      <c r="D2985">
        <v>-0.25508865884534299</v>
      </c>
      <c r="E2985">
        <v>0.80648666437133898</v>
      </c>
      <c r="F2985">
        <v>0.99916976934644897</v>
      </c>
      <c r="G2985">
        <v>-4.69521722645261</v>
      </c>
      <c r="H2985" t="s">
        <v>9023</v>
      </c>
      <c r="I2985" t="s">
        <v>9024</v>
      </c>
      <c r="J2985">
        <v>23268</v>
      </c>
      <c r="K2985" t="s">
        <v>9022</v>
      </c>
      <c r="L2985">
        <v>4734</v>
      </c>
      <c r="M2985">
        <v>1578</v>
      </c>
      <c r="N2985">
        <v>27147.735499999999</v>
      </c>
      <c r="O2985">
        <v>8</v>
      </c>
      <c r="P2985">
        <v>8.6185044359949295E-2</v>
      </c>
    </row>
    <row r="2986" spans="1:16" x14ac:dyDescent="0.2">
      <c r="A2986" t="s">
        <v>9025</v>
      </c>
      <c r="B2986">
        <v>-0.12919102191995999</v>
      </c>
      <c r="C2986">
        <v>12.6956214033513</v>
      </c>
      <c r="D2986">
        <v>-0.60861212928933595</v>
      </c>
      <c r="E2986">
        <v>0.56330596752497297</v>
      </c>
      <c r="F2986">
        <v>0.99916976934644897</v>
      </c>
      <c r="G2986">
        <v>-4.6631725959219699</v>
      </c>
      <c r="H2986" t="s">
        <v>9026</v>
      </c>
      <c r="I2986" t="s">
        <v>9027</v>
      </c>
      <c r="J2986">
        <v>201562</v>
      </c>
      <c r="K2986" t="s">
        <v>9025</v>
      </c>
      <c r="L2986">
        <v>765</v>
      </c>
      <c r="M2986">
        <v>255</v>
      </c>
      <c r="N2986">
        <v>6317.5743499999999</v>
      </c>
      <c r="O2986">
        <v>3</v>
      </c>
      <c r="P2986">
        <v>0.14509803921568601</v>
      </c>
    </row>
    <row r="2987" spans="1:16" x14ac:dyDescent="0.2">
      <c r="A2987" t="s">
        <v>9028</v>
      </c>
      <c r="B2987">
        <v>-4.9042133396142197E-2</v>
      </c>
      <c r="C2987">
        <v>13.0409649222117</v>
      </c>
      <c r="D2987">
        <v>-0.22962397089893199</v>
      </c>
      <c r="E2987">
        <v>0.82539678271478301</v>
      </c>
      <c r="F2987">
        <v>0.99916976934644897</v>
      </c>
      <c r="G2987">
        <v>-4.6965690099386102</v>
      </c>
      <c r="H2987" t="s">
        <v>9029</v>
      </c>
      <c r="I2987" t="s">
        <v>9030</v>
      </c>
      <c r="J2987">
        <v>145173</v>
      </c>
      <c r="K2987" t="s">
        <v>9028</v>
      </c>
      <c r="L2987">
        <v>1497</v>
      </c>
      <c r="M2987">
        <v>499</v>
      </c>
      <c r="N2987">
        <v>9334.4917499999992</v>
      </c>
      <c r="O2987">
        <v>4</v>
      </c>
      <c r="P2987">
        <v>0.11222444889779599</v>
      </c>
    </row>
    <row r="2988" spans="1:16" x14ac:dyDescent="0.2">
      <c r="A2988" t="s">
        <v>9031</v>
      </c>
      <c r="B2988">
        <v>8.2618761579167796E-2</v>
      </c>
      <c r="C2988">
        <v>13.800517079068999</v>
      </c>
      <c r="D2988">
        <v>0.57465993267454096</v>
      </c>
      <c r="E2988">
        <v>0.58472990751889098</v>
      </c>
      <c r="F2988">
        <v>0.99916976934644897</v>
      </c>
      <c r="G2988">
        <v>-4.6672412377447996</v>
      </c>
      <c r="H2988" t="s">
        <v>9032</v>
      </c>
      <c r="I2988" t="s">
        <v>9033</v>
      </c>
      <c r="J2988">
        <v>26058</v>
      </c>
      <c r="K2988" t="s">
        <v>9031</v>
      </c>
      <c r="L2988">
        <v>3966</v>
      </c>
      <c r="M2988">
        <v>1322</v>
      </c>
      <c r="N2988">
        <v>14145.745500000001</v>
      </c>
      <c r="O2988">
        <v>14</v>
      </c>
      <c r="P2988">
        <v>0.147881996974281</v>
      </c>
    </row>
    <row r="2989" spans="1:16" x14ac:dyDescent="0.2">
      <c r="A2989" t="s">
        <v>9034</v>
      </c>
      <c r="B2989">
        <v>2.8775120208734999E-4</v>
      </c>
      <c r="C2989">
        <v>12.173277548127199</v>
      </c>
      <c r="D2989">
        <v>1.53599970884954E-3</v>
      </c>
      <c r="E2989">
        <v>0.998820229347962</v>
      </c>
      <c r="F2989">
        <v>0.99968264414337904</v>
      </c>
      <c r="G2989">
        <v>-4.7023951952707499</v>
      </c>
      <c r="H2989" t="s">
        <v>9035</v>
      </c>
      <c r="I2989" t="s">
        <v>9036</v>
      </c>
      <c r="J2989">
        <v>135228</v>
      </c>
      <c r="K2989" t="s">
        <v>9034</v>
      </c>
      <c r="L2989">
        <v>4338</v>
      </c>
      <c r="M2989">
        <v>1446</v>
      </c>
      <c r="N2989">
        <v>5072.9951499999997</v>
      </c>
      <c r="O2989">
        <v>7</v>
      </c>
      <c r="P2989">
        <v>7.6417704011064999E-2</v>
      </c>
    </row>
    <row r="2990" spans="1:16" x14ac:dyDescent="0.2">
      <c r="A2990" t="s">
        <v>9037</v>
      </c>
      <c r="B2990">
        <v>-6.0212225597904699E-2</v>
      </c>
      <c r="C2990">
        <v>13.894300796543501</v>
      </c>
      <c r="D2990">
        <v>-0.42838557869195498</v>
      </c>
      <c r="E2990">
        <v>0.68211902068751495</v>
      </c>
      <c r="F2990">
        <v>0.99916976934644897</v>
      </c>
      <c r="G2990">
        <v>-4.68247397551968</v>
      </c>
      <c r="H2990" t="s">
        <v>9038</v>
      </c>
      <c r="I2990" t="s">
        <v>9039</v>
      </c>
      <c r="J2990">
        <v>63892</v>
      </c>
      <c r="K2990" t="s">
        <v>9037</v>
      </c>
      <c r="L2990">
        <v>5862</v>
      </c>
      <c r="M2990">
        <v>1954</v>
      </c>
      <c r="N2990">
        <v>15340.732</v>
      </c>
      <c r="O2990">
        <v>22.5</v>
      </c>
      <c r="P2990">
        <v>0.16351074718526101</v>
      </c>
    </row>
    <row r="2991" spans="1:16" x14ac:dyDescent="0.2">
      <c r="A2991" t="s">
        <v>9040</v>
      </c>
      <c r="B2991">
        <v>-0.32442413125348502</v>
      </c>
      <c r="C2991">
        <v>15.7275745670036</v>
      </c>
      <c r="D2991">
        <v>-1.07673259379758</v>
      </c>
      <c r="E2991">
        <v>0.319695347194351</v>
      </c>
      <c r="F2991">
        <v>0.99916976934644897</v>
      </c>
      <c r="G2991">
        <v>-4.5911532433051798</v>
      </c>
      <c r="H2991" t="s">
        <v>9041</v>
      </c>
      <c r="I2991" t="s">
        <v>9042</v>
      </c>
      <c r="J2991">
        <v>84263</v>
      </c>
      <c r="K2991" t="s">
        <v>9040</v>
      </c>
      <c r="L2991">
        <v>1257</v>
      </c>
      <c r="M2991">
        <v>419</v>
      </c>
      <c r="N2991">
        <v>52849.297500000001</v>
      </c>
      <c r="O2991">
        <v>13</v>
      </c>
      <c r="P2991">
        <v>0.35560859188544203</v>
      </c>
    </row>
    <row r="2992" spans="1:16" x14ac:dyDescent="0.2">
      <c r="A2992" t="s">
        <v>9043</v>
      </c>
      <c r="B2992">
        <v>-0.241203545672454</v>
      </c>
      <c r="C2992">
        <v>11.3963449648741</v>
      </c>
      <c r="D2992">
        <v>-0.74920715923915504</v>
      </c>
      <c r="E2992">
        <v>0.47979753403695502</v>
      </c>
      <c r="F2992">
        <v>0.99916976934644897</v>
      </c>
      <c r="G2992">
        <v>-4.6444114122103004</v>
      </c>
      <c r="H2992" t="s">
        <v>9044</v>
      </c>
      <c r="I2992" t="s">
        <v>9045</v>
      </c>
      <c r="J2992">
        <v>56267</v>
      </c>
      <c r="K2992" t="s">
        <v>9043</v>
      </c>
      <c r="L2992">
        <v>1365</v>
      </c>
      <c r="M2992">
        <v>455</v>
      </c>
      <c r="N2992">
        <v>3170.4994499999998</v>
      </c>
      <c r="O2992">
        <v>1</v>
      </c>
      <c r="P2992">
        <v>2.8571428571428598E-2</v>
      </c>
    </row>
    <row r="2993" spans="1:16" x14ac:dyDescent="0.2">
      <c r="A2993" t="s">
        <v>9046</v>
      </c>
      <c r="B2993">
        <v>-8.2024937193672501E-2</v>
      </c>
      <c r="C2993">
        <v>13.0553743522565</v>
      </c>
      <c r="D2993">
        <v>-0.23422297339755299</v>
      </c>
      <c r="E2993">
        <v>0.82197179088112204</v>
      </c>
      <c r="F2993">
        <v>0.99916976934644897</v>
      </c>
      <c r="G2993">
        <v>-4.6963350561684498</v>
      </c>
      <c r="H2993" t="s">
        <v>9047</v>
      </c>
      <c r="I2993" t="s">
        <v>9048</v>
      </c>
      <c r="J2993">
        <v>253782</v>
      </c>
      <c r="K2993" t="s">
        <v>9046</v>
      </c>
      <c r="L2993">
        <v>1179</v>
      </c>
      <c r="M2993">
        <v>393</v>
      </c>
      <c r="N2993">
        <v>8662.8940000000002</v>
      </c>
      <c r="O2993">
        <v>2.5</v>
      </c>
      <c r="P2993">
        <v>7.6335877862595394E-2</v>
      </c>
    </row>
    <row r="2994" spans="1:16" x14ac:dyDescent="0.2">
      <c r="A2994" t="s">
        <v>9049</v>
      </c>
      <c r="B2994">
        <v>-0.16258975482843099</v>
      </c>
      <c r="C2994">
        <v>11.307604029755799</v>
      </c>
      <c r="D2994">
        <v>-0.96946069925506295</v>
      </c>
      <c r="E2994">
        <v>0.36678065399224502</v>
      </c>
      <c r="F2994">
        <v>0.99916976934644897</v>
      </c>
      <c r="G2994">
        <v>-4.6097970856805199</v>
      </c>
      <c r="H2994" t="s">
        <v>9050</v>
      </c>
      <c r="I2994" t="s">
        <v>9051</v>
      </c>
      <c r="J2994">
        <v>129285</v>
      </c>
      <c r="K2994" t="s">
        <v>9049</v>
      </c>
      <c r="L2994">
        <v>2343</v>
      </c>
      <c r="M2994">
        <v>781</v>
      </c>
      <c r="N2994">
        <v>2589.2691500000001</v>
      </c>
      <c r="O2994">
        <v>2</v>
      </c>
      <c r="P2994">
        <v>4.60947503201024E-2</v>
      </c>
    </row>
    <row r="2995" spans="1:16" x14ac:dyDescent="0.2">
      <c r="A2995" t="s">
        <v>9052</v>
      </c>
      <c r="B2995">
        <v>-0.12167734126032299</v>
      </c>
      <c r="C2995">
        <v>11.756524730593901</v>
      </c>
      <c r="D2995">
        <v>-0.56389290551792803</v>
      </c>
      <c r="E2995">
        <v>0.59162146842125896</v>
      </c>
      <c r="F2995">
        <v>0.99916976934644897</v>
      </c>
      <c r="G2995">
        <v>-4.6684913429723496</v>
      </c>
      <c r="H2995" t="s">
        <v>9053</v>
      </c>
      <c r="I2995" t="s">
        <v>9054</v>
      </c>
      <c r="J2995">
        <v>161176</v>
      </c>
      <c r="K2995" t="s">
        <v>9052</v>
      </c>
      <c r="L2995">
        <v>2928</v>
      </c>
      <c r="M2995">
        <v>976</v>
      </c>
      <c r="N2995">
        <v>3125.5475999999999</v>
      </c>
      <c r="O2995">
        <v>1</v>
      </c>
      <c r="P2995">
        <v>1.1270491803278699E-2</v>
      </c>
    </row>
    <row r="2996" spans="1:16" x14ac:dyDescent="0.2">
      <c r="A2996" t="s">
        <v>9055</v>
      </c>
      <c r="B2996">
        <v>-0.45579655098803301</v>
      </c>
      <c r="C2996">
        <v>11.047824298422499</v>
      </c>
      <c r="D2996">
        <v>-0.97215690418348899</v>
      </c>
      <c r="E2996">
        <v>0.36553400898154997</v>
      </c>
      <c r="F2996">
        <v>0.99916976934644897</v>
      </c>
      <c r="G2996">
        <v>-4.6093408108021396</v>
      </c>
      <c r="H2996" t="s">
        <v>9056</v>
      </c>
      <c r="I2996" t="s">
        <v>9057</v>
      </c>
      <c r="J2996">
        <v>64763</v>
      </c>
      <c r="K2996" t="s">
        <v>9055</v>
      </c>
      <c r="L2996">
        <v>2961</v>
      </c>
      <c r="M2996">
        <v>987</v>
      </c>
      <c r="N2996">
        <v>2364.8723</v>
      </c>
      <c r="O2996">
        <v>2</v>
      </c>
      <c r="P2996">
        <v>2.78622087132725E-2</v>
      </c>
    </row>
    <row r="2997" spans="1:16" x14ac:dyDescent="0.2">
      <c r="A2997" t="s">
        <v>9058</v>
      </c>
      <c r="B2997">
        <v>-0.32225732159221798</v>
      </c>
      <c r="C2997">
        <v>10.9733159984727</v>
      </c>
      <c r="D2997">
        <v>-0.76357095047012602</v>
      </c>
      <c r="E2997">
        <v>0.47175543728137498</v>
      </c>
      <c r="F2997">
        <v>0.99916976934644897</v>
      </c>
      <c r="G2997">
        <v>-4.6423339405092197</v>
      </c>
      <c r="H2997" t="s">
        <v>9059</v>
      </c>
      <c r="I2997" t="s">
        <v>9060</v>
      </c>
      <c r="J2997">
        <v>152518</v>
      </c>
      <c r="K2997" t="s">
        <v>9058</v>
      </c>
      <c r="L2997">
        <v>2736</v>
      </c>
      <c r="M2997">
        <v>912</v>
      </c>
      <c r="N2997">
        <v>2066.9356499999999</v>
      </c>
      <c r="O2997">
        <v>2</v>
      </c>
      <c r="P2997">
        <v>4.4956140350877201E-2</v>
      </c>
    </row>
    <row r="2998" spans="1:16" x14ac:dyDescent="0.2">
      <c r="A2998" t="s">
        <v>9061</v>
      </c>
      <c r="B2998">
        <v>0.18147843768670999</v>
      </c>
      <c r="C2998">
        <v>13.7056642136987</v>
      </c>
      <c r="D2998">
        <v>0.52881391638250497</v>
      </c>
      <c r="E2998">
        <v>0.61439168191608795</v>
      </c>
      <c r="F2998">
        <v>0.99916976934644897</v>
      </c>
      <c r="G2998">
        <v>-4.6724264682824304</v>
      </c>
      <c r="H2998" t="s">
        <v>9062</v>
      </c>
      <c r="I2998" t="s">
        <v>9063</v>
      </c>
      <c r="J2998">
        <v>23218</v>
      </c>
      <c r="K2998" t="s">
        <v>9061</v>
      </c>
      <c r="L2998">
        <v>8265</v>
      </c>
      <c r="M2998">
        <v>2755</v>
      </c>
      <c r="N2998">
        <v>14487.249</v>
      </c>
      <c r="O2998">
        <v>4</v>
      </c>
      <c r="P2998">
        <v>3.4482758620689703E-2</v>
      </c>
    </row>
    <row r="2999" spans="1:16" x14ac:dyDescent="0.2">
      <c r="A2999" t="s">
        <v>9064</v>
      </c>
      <c r="B2999">
        <v>6.8713901911383601E-3</v>
      </c>
      <c r="C2999">
        <v>10.1613021475419</v>
      </c>
      <c r="D2999">
        <v>1.35039681469041E-2</v>
      </c>
      <c r="E2999">
        <v>0.98962823089294305</v>
      </c>
      <c r="F2999">
        <v>0.99916976934644897</v>
      </c>
      <c r="G2999">
        <v>-4.7023751608630198</v>
      </c>
      <c r="H2999" t="s">
        <v>9065</v>
      </c>
      <c r="I2999" t="s">
        <v>9066</v>
      </c>
      <c r="J2999">
        <v>56905</v>
      </c>
      <c r="K2999" t="s">
        <v>9064</v>
      </c>
      <c r="L2999">
        <v>3144</v>
      </c>
      <c r="M2999">
        <v>1048</v>
      </c>
      <c r="N2999">
        <v>1294.104</v>
      </c>
      <c r="O2999">
        <v>1</v>
      </c>
      <c r="P2999">
        <v>1.1450381679389301E-2</v>
      </c>
    </row>
    <row r="3000" spans="1:16" x14ac:dyDescent="0.2">
      <c r="A3000" t="s">
        <v>9067</v>
      </c>
      <c r="B3000">
        <v>-0.53063175855479505</v>
      </c>
      <c r="C3000">
        <v>13.7534582962036</v>
      </c>
      <c r="D3000">
        <v>-1.8204822678836601</v>
      </c>
      <c r="E3000">
        <v>0.114457041076568</v>
      </c>
      <c r="F3000">
        <v>0.99916976934644897</v>
      </c>
      <c r="G3000">
        <v>-4.4492368110484701</v>
      </c>
      <c r="H3000" t="s">
        <v>9068</v>
      </c>
      <c r="I3000" t="s">
        <v>9069</v>
      </c>
      <c r="J3000">
        <v>169714</v>
      </c>
      <c r="K3000" t="s">
        <v>9067</v>
      </c>
      <c r="L3000">
        <v>2097</v>
      </c>
      <c r="M3000">
        <v>699</v>
      </c>
      <c r="N3000">
        <v>13693.404</v>
      </c>
      <c r="O3000">
        <v>7</v>
      </c>
      <c r="P3000">
        <v>0.109442060085837</v>
      </c>
    </row>
    <row r="3001" spans="1:16" x14ac:dyDescent="0.2">
      <c r="A3001" t="s">
        <v>9070</v>
      </c>
      <c r="B3001">
        <v>-0.49152436133844202</v>
      </c>
      <c r="C3001">
        <v>11.705099410586801</v>
      </c>
      <c r="D3001">
        <v>-1.2332030090797099</v>
      </c>
      <c r="E3001">
        <v>0.25996631628129502</v>
      </c>
      <c r="F3001">
        <v>0.99916976934644897</v>
      </c>
      <c r="G3001">
        <v>-4.5624862183022197</v>
      </c>
      <c r="H3001" t="s">
        <v>9071</v>
      </c>
      <c r="I3001" t="s">
        <v>9072</v>
      </c>
      <c r="J3001">
        <v>253714</v>
      </c>
      <c r="K3001" t="s">
        <v>9070</v>
      </c>
      <c r="L3001">
        <v>3732</v>
      </c>
      <c r="M3001">
        <v>1244</v>
      </c>
      <c r="N3001">
        <v>3308.0448999999999</v>
      </c>
      <c r="O3001">
        <v>2.5</v>
      </c>
      <c r="P3001">
        <v>3.09485530546624E-2</v>
      </c>
    </row>
    <row r="3002" spans="1:16" x14ac:dyDescent="0.2">
      <c r="A3002" t="s">
        <v>9073</v>
      </c>
      <c r="B3002">
        <v>0.508225549410938</v>
      </c>
      <c r="C3002">
        <v>10.8431310829961</v>
      </c>
      <c r="D3002">
        <v>0.54338719033460203</v>
      </c>
      <c r="E3002">
        <v>0.60487362707150305</v>
      </c>
      <c r="F3002">
        <v>0.99916976934644897</v>
      </c>
      <c r="G3002">
        <v>-4.6708175013247697</v>
      </c>
      <c r="H3002" t="s">
        <v>9074</v>
      </c>
      <c r="I3002" t="s">
        <v>9075</v>
      </c>
      <c r="J3002">
        <v>10847</v>
      </c>
      <c r="K3002" t="s">
        <v>9073</v>
      </c>
      <c r="L3002">
        <v>9693</v>
      </c>
      <c r="M3002">
        <v>3231</v>
      </c>
      <c r="N3002">
        <v>2574.9321</v>
      </c>
      <c r="O3002">
        <v>1</v>
      </c>
      <c r="P3002">
        <v>4.6425255338904403E-3</v>
      </c>
    </row>
    <row r="3003" spans="1:16" x14ac:dyDescent="0.2">
      <c r="A3003" t="s">
        <v>9076</v>
      </c>
      <c r="B3003">
        <v>0.50505314693154602</v>
      </c>
      <c r="C3003">
        <v>13.418874520103101</v>
      </c>
      <c r="D3003">
        <v>1.9018561922949999</v>
      </c>
      <c r="E3003">
        <v>0.101862860901564</v>
      </c>
      <c r="F3003">
        <v>0.99916976934644897</v>
      </c>
      <c r="G3003">
        <v>-4.4337939832174902</v>
      </c>
      <c r="H3003" t="s">
        <v>9077</v>
      </c>
      <c r="I3003" t="s">
        <v>9078</v>
      </c>
      <c r="J3003">
        <v>286077</v>
      </c>
      <c r="K3003" t="s">
        <v>9076</v>
      </c>
      <c r="L3003">
        <v>4143</v>
      </c>
      <c r="M3003">
        <v>1381</v>
      </c>
      <c r="N3003">
        <v>10571.419</v>
      </c>
      <c r="O3003">
        <v>2</v>
      </c>
      <c r="P3003">
        <v>3.4033309196234603E-2</v>
      </c>
    </row>
    <row r="3004" spans="1:16" x14ac:dyDescent="0.2">
      <c r="A3004" t="s">
        <v>9079</v>
      </c>
      <c r="B3004">
        <v>-0.17225231663660501</v>
      </c>
      <c r="C3004">
        <v>13.0050789545169</v>
      </c>
      <c r="D3004">
        <v>-0.77145532663223504</v>
      </c>
      <c r="E3004">
        <v>0.46738051465115699</v>
      </c>
      <c r="F3004">
        <v>0.99916976934644897</v>
      </c>
      <c r="G3004">
        <v>-4.6411818240907996</v>
      </c>
      <c r="H3004" t="s">
        <v>9080</v>
      </c>
      <c r="I3004" t="s">
        <v>9081</v>
      </c>
      <c r="J3004">
        <v>79567</v>
      </c>
      <c r="K3004" t="s">
        <v>9079</v>
      </c>
      <c r="L3004">
        <v>3720</v>
      </c>
      <c r="M3004">
        <v>1240</v>
      </c>
      <c r="N3004">
        <v>8018.6535000000003</v>
      </c>
      <c r="O3004">
        <v>8.5</v>
      </c>
      <c r="P3004">
        <v>0.108870967741935</v>
      </c>
    </row>
    <row r="3005" spans="1:16" x14ac:dyDescent="0.2">
      <c r="A3005" t="s">
        <v>9082</v>
      </c>
      <c r="B3005">
        <v>-0.205011320029056</v>
      </c>
      <c r="C3005">
        <v>11.754780354928201</v>
      </c>
      <c r="D3005">
        <v>-1.16637048351024</v>
      </c>
      <c r="E3005">
        <v>0.284217656469608</v>
      </c>
      <c r="F3005">
        <v>0.99916976934644897</v>
      </c>
      <c r="G3005">
        <v>-4.5749089083453303</v>
      </c>
      <c r="H3005" t="s">
        <v>9083</v>
      </c>
      <c r="I3005" t="s">
        <v>9084</v>
      </c>
      <c r="J3005">
        <v>65065</v>
      </c>
      <c r="K3005" t="s">
        <v>9082</v>
      </c>
      <c r="L3005">
        <v>8172</v>
      </c>
      <c r="M3005">
        <v>2724</v>
      </c>
      <c r="N3005">
        <v>3330.8926000000001</v>
      </c>
      <c r="O3005">
        <v>2</v>
      </c>
      <c r="P3005">
        <v>1.1747430249632901E-2</v>
      </c>
    </row>
    <row r="3006" spans="1:16" x14ac:dyDescent="0.2">
      <c r="A3006" t="s">
        <v>9085</v>
      </c>
      <c r="B3006">
        <v>0.17911094018482401</v>
      </c>
      <c r="C3006">
        <v>13.4596598237134</v>
      </c>
      <c r="D3006">
        <v>0.79539412362080197</v>
      </c>
      <c r="E3006">
        <v>0.45426921065263498</v>
      </c>
      <c r="F3006">
        <v>0.99916976934644897</v>
      </c>
      <c r="G3006">
        <v>-4.6376336904382196</v>
      </c>
      <c r="H3006" t="s">
        <v>100</v>
      </c>
      <c r="I3006" t="s">
        <v>100</v>
      </c>
      <c r="J3006" t="s">
        <v>100</v>
      </c>
      <c r="K3006" t="s">
        <v>100</v>
      </c>
      <c r="L3006" t="s">
        <v>100</v>
      </c>
      <c r="M3006" t="s">
        <v>100</v>
      </c>
      <c r="N3006">
        <v>11264.369000000001</v>
      </c>
      <c r="O3006">
        <v>5</v>
      </c>
      <c r="P3006" t="s">
        <v>100</v>
      </c>
    </row>
    <row r="3007" spans="1:16" x14ac:dyDescent="0.2">
      <c r="A3007" t="s">
        <v>9086</v>
      </c>
      <c r="B3007">
        <v>0.132842338801611</v>
      </c>
      <c r="C3007">
        <v>12.316779208122901</v>
      </c>
      <c r="D3007">
        <v>0.57876455542972005</v>
      </c>
      <c r="E3007">
        <v>0.58211494882332204</v>
      </c>
      <c r="F3007">
        <v>0.99916976934644897</v>
      </c>
      <c r="G3007">
        <v>-4.6667595282195897</v>
      </c>
      <c r="H3007" t="s">
        <v>9087</v>
      </c>
      <c r="I3007" t="s">
        <v>9088</v>
      </c>
      <c r="J3007">
        <v>23370</v>
      </c>
      <c r="K3007" t="s">
        <v>9086</v>
      </c>
      <c r="L3007">
        <v>4086</v>
      </c>
      <c r="M3007">
        <v>1362</v>
      </c>
      <c r="N3007">
        <v>5182.8643000000002</v>
      </c>
      <c r="O3007">
        <v>4</v>
      </c>
      <c r="P3007">
        <v>5.06607929515418E-2</v>
      </c>
    </row>
    <row r="3008" spans="1:16" x14ac:dyDescent="0.2">
      <c r="A3008" t="s">
        <v>9089</v>
      </c>
      <c r="B3008">
        <v>-0.29992874932417901</v>
      </c>
      <c r="C3008">
        <v>12.465943162529101</v>
      </c>
      <c r="D3008">
        <v>-1.52050225497311</v>
      </c>
      <c r="E3008">
        <v>0.17514455994985501</v>
      </c>
      <c r="F3008">
        <v>0.99916976934644897</v>
      </c>
      <c r="G3008">
        <v>-4.50729631486728</v>
      </c>
      <c r="H3008" t="s">
        <v>9090</v>
      </c>
      <c r="I3008" t="s">
        <v>9091</v>
      </c>
      <c r="J3008">
        <v>130507</v>
      </c>
      <c r="K3008" t="s">
        <v>9089</v>
      </c>
      <c r="L3008">
        <v>5667</v>
      </c>
      <c r="M3008">
        <v>1889</v>
      </c>
      <c r="N3008">
        <v>6123.63645</v>
      </c>
      <c r="O3008">
        <v>3.5</v>
      </c>
      <c r="P3008">
        <v>2.85865537321334E-2</v>
      </c>
    </row>
    <row r="3009" spans="1:16" x14ac:dyDescent="0.2">
      <c r="A3009" t="s">
        <v>9092</v>
      </c>
      <c r="B3009">
        <v>0.293748437852205</v>
      </c>
      <c r="C3009">
        <v>12.995211512778299</v>
      </c>
      <c r="D3009">
        <v>0.94052482600700105</v>
      </c>
      <c r="E3009">
        <v>0.38036715003496402</v>
      </c>
      <c r="F3009">
        <v>0.99916976934644897</v>
      </c>
      <c r="G3009">
        <v>-4.6146499103586702</v>
      </c>
      <c r="H3009" t="s">
        <v>9093</v>
      </c>
      <c r="I3009" t="s">
        <v>9094</v>
      </c>
      <c r="J3009" t="s">
        <v>100</v>
      </c>
      <c r="K3009" t="s">
        <v>100</v>
      </c>
      <c r="L3009" t="s">
        <v>100</v>
      </c>
      <c r="M3009" t="s">
        <v>100</v>
      </c>
      <c r="N3009">
        <v>7999.6000999999997</v>
      </c>
      <c r="O3009">
        <v>3</v>
      </c>
      <c r="P3009" t="s">
        <v>100</v>
      </c>
    </row>
    <row r="3010" spans="1:16" x14ac:dyDescent="0.2">
      <c r="A3010" t="s">
        <v>9095</v>
      </c>
      <c r="B3010">
        <v>-0.443506743396407</v>
      </c>
      <c r="C3010">
        <v>13.0417006380566</v>
      </c>
      <c r="D3010">
        <v>-0.82831696641595798</v>
      </c>
      <c r="E3010">
        <v>0.43666191362079598</v>
      </c>
      <c r="F3010">
        <v>0.99916976934644897</v>
      </c>
      <c r="G3010">
        <v>-4.6326348606133099</v>
      </c>
      <c r="H3010" t="s">
        <v>9096</v>
      </c>
      <c r="I3010" t="s">
        <v>9097</v>
      </c>
      <c r="J3010">
        <v>146691</v>
      </c>
      <c r="K3010" t="s">
        <v>9095</v>
      </c>
      <c r="L3010">
        <v>1524</v>
      </c>
      <c r="M3010">
        <v>508</v>
      </c>
      <c r="N3010">
        <v>7090.8874500000002</v>
      </c>
      <c r="O3010">
        <v>1</v>
      </c>
      <c r="P3010">
        <v>3.7401574803149602E-2</v>
      </c>
    </row>
    <row r="3011" spans="1:16" x14ac:dyDescent="0.2">
      <c r="A3011" t="s">
        <v>9098</v>
      </c>
      <c r="B3011">
        <v>-0.19974763985448801</v>
      </c>
      <c r="C3011">
        <v>12.639442577109399</v>
      </c>
      <c r="D3011">
        <v>-0.91628076157226401</v>
      </c>
      <c r="E3011">
        <v>0.39204371339350003</v>
      </c>
      <c r="F3011">
        <v>0.99916976934644897</v>
      </c>
      <c r="G3011">
        <v>-4.6186516642599704</v>
      </c>
      <c r="H3011" t="s">
        <v>9099</v>
      </c>
      <c r="I3011" t="s">
        <v>9100</v>
      </c>
      <c r="J3011">
        <v>85360</v>
      </c>
      <c r="K3011" t="s">
        <v>9098</v>
      </c>
      <c r="L3011">
        <v>2208</v>
      </c>
      <c r="M3011">
        <v>736</v>
      </c>
      <c r="N3011">
        <v>6248.9155000000001</v>
      </c>
      <c r="O3011">
        <v>2</v>
      </c>
      <c r="P3011">
        <v>3.125E-2</v>
      </c>
    </row>
    <row r="3012" spans="1:16" x14ac:dyDescent="0.2">
      <c r="A3012" t="s">
        <v>9101</v>
      </c>
      <c r="B3012">
        <v>-5.5141266292572801E-2</v>
      </c>
      <c r="C3012">
        <v>11.123769302263099</v>
      </c>
      <c r="D3012">
        <v>-0.12117835356705001</v>
      </c>
      <c r="E3012">
        <v>0.90718705428815505</v>
      </c>
      <c r="F3012">
        <v>0.99916976934644897</v>
      </c>
      <c r="G3012">
        <v>-4.7007643205043896</v>
      </c>
      <c r="H3012" t="s">
        <v>9102</v>
      </c>
      <c r="I3012" t="s">
        <v>9103</v>
      </c>
      <c r="J3012">
        <v>129642</v>
      </c>
      <c r="K3012" t="s">
        <v>9101</v>
      </c>
      <c r="L3012">
        <v>1563</v>
      </c>
      <c r="M3012">
        <v>521</v>
      </c>
      <c r="N3012">
        <v>3737.1136499999998</v>
      </c>
      <c r="O3012">
        <v>1</v>
      </c>
      <c r="P3012">
        <v>2.6871401151631499E-2</v>
      </c>
    </row>
    <row r="3013" spans="1:16" x14ac:dyDescent="0.2">
      <c r="A3013" t="s">
        <v>9104</v>
      </c>
      <c r="B3013">
        <v>-0.162462268816261</v>
      </c>
      <c r="C3013">
        <v>15.186834829467299</v>
      </c>
      <c r="D3013">
        <v>-0.58537375701227201</v>
      </c>
      <c r="E3013">
        <v>0.57791869093355797</v>
      </c>
      <c r="F3013">
        <v>0.99916976934644897</v>
      </c>
      <c r="G3013">
        <v>-4.6659779644226296</v>
      </c>
      <c r="H3013" t="s">
        <v>100</v>
      </c>
      <c r="I3013" t="s">
        <v>100</v>
      </c>
      <c r="J3013" t="s">
        <v>100</v>
      </c>
      <c r="K3013" t="s">
        <v>100</v>
      </c>
      <c r="L3013" t="s">
        <v>100</v>
      </c>
      <c r="M3013" t="s">
        <v>100</v>
      </c>
      <c r="N3013">
        <v>40019.783499999998</v>
      </c>
      <c r="O3013">
        <v>7</v>
      </c>
      <c r="P3013" t="s">
        <v>100</v>
      </c>
    </row>
    <row r="3014" spans="1:16" x14ac:dyDescent="0.2">
      <c r="A3014" t="s">
        <v>9105</v>
      </c>
      <c r="B3014">
        <v>-0.21845552912177801</v>
      </c>
      <c r="C3014">
        <v>13.800703363353501</v>
      </c>
      <c r="D3014">
        <v>-1.3604183748399199</v>
      </c>
      <c r="E3014">
        <v>0.21870684861918299</v>
      </c>
      <c r="F3014">
        <v>0.99916976934644897</v>
      </c>
      <c r="G3014">
        <v>-4.53830357972776</v>
      </c>
      <c r="H3014" t="s">
        <v>9106</v>
      </c>
      <c r="I3014" t="s">
        <v>9107</v>
      </c>
      <c r="J3014">
        <v>54832</v>
      </c>
      <c r="K3014" t="s">
        <v>9105</v>
      </c>
      <c r="L3014">
        <v>11262</v>
      </c>
      <c r="M3014">
        <v>3754</v>
      </c>
      <c r="N3014">
        <v>14241.2305</v>
      </c>
      <c r="O3014">
        <v>19</v>
      </c>
      <c r="P3014">
        <v>8.2844965370271695E-2</v>
      </c>
    </row>
    <row r="3015" spans="1:16" x14ac:dyDescent="0.2">
      <c r="A3015" t="s">
        <v>9108</v>
      </c>
      <c r="B3015">
        <v>-0.13083296670449099</v>
      </c>
      <c r="C3015">
        <v>12.616291577749299</v>
      </c>
      <c r="D3015">
        <v>-0.63332025717608897</v>
      </c>
      <c r="E3015">
        <v>0.54801454771830405</v>
      </c>
      <c r="F3015">
        <v>0.99916976934644897</v>
      </c>
      <c r="G3015">
        <v>-4.6600937268139999</v>
      </c>
      <c r="H3015" t="s">
        <v>9109</v>
      </c>
      <c r="I3015" t="s">
        <v>9110</v>
      </c>
      <c r="J3015">
        <v>9736</v>
      </c>
      <c r="K3015" t="s">
        <v>9108</v>
      </c>
      <c r="L3015">
        <v>10641</v>
      </c>
      <c r="M3015">
        <v>3547</v>
      </c>
      <c r="N3015">
        <v>6575.4264999999996</v>
      </c>
      <c r="O3015">
        <v>11</v>
      </c>
      <c r="P3015">
        <v>4.10205807724838E-2</v>
      </c>
    </row>
    <row r="3016" spans="1:16" x14ac:dyDescent="0.2">
      <c r="A3016" t="s">
        <v>9111</v>
      </c>
      <c r="B3016">
        <v>-0.56497159909802297</v>
      </c>
      <c r="C3016">
        <v>12.4249685428096</v>
      </c>
      <c r="D3016">
        <v>-1.5158222224924101</v>
      </c>
      <c r="E3016">
        <v>0.17629633215826501</v>
      </c>
      <c r="F3016">
        <v>0.99916976934644897</v>
      </c>
      <c r="G3016">
        <v>-4.5082070272872299</v>
      </c>
      <c r="H3016" t="s">
        <v>9112</v>
      </c>
      <c r="I3016" t="s">
        <v>9113</v>
      </c>
      <c r="J3016">
        <v>65059</v>
      </c>
      <c r="K3016" t="s">
        <v>9111</v>
      </c>
      <c r="L3016">
        <v>3909</v>
      </c>
      <c r="M3016">
        <v>1303</v>
      </c>
      <c r="N3016">
        <v>6555.2862999999998</v>
      </c>
      <c r="O3016">
        <v>2</v>
      </c>
      <c r="P3016">
        <v>2.8396009209516501E-2</v>
      </c>
    </row>
    <row r="3017" spans="1:16" x14ac:dyDescent="0.2">
      <c r="A3017" t="s">
        <v>9114</v>
      </c>
      <c r="B3017">
        <v>-1.1345355840617801E-2</v>
      </c>
      <c r="C3017">
        <v>15.2473623591034</v>
      </c>
      <c r="D3017">
        <v>-8.6202967145276699E-2</v>
      </c>
      <c r="E3017">
        <v>0.93388357790347798</v>
      </c>
      <c r="F3017">
        <v>0.99916976934644897</v>
      </c>
      <c r="G3017">
        <v>-4.7015691931273098</v>
      </c>
      <c r="H3017" t="s">
        <v>9115</v>
      </c>
      <c r="I3017" t="s">
        <v>9116</v>
      </c>
      <c r="J3017">
        <v>201294</v>
      </c>
      <c r="K3017" t="s">
        <v>9114</v>
      </c>
      <c r="L3017">
        <v>3429</v>
      </c>
      <c r="M3017">
        <v>1143</v>
      </c>
      <c r="N3017">
        <v>38872.695500000002</v>
      </c>
      <c r="O3017">
        <v>36</v>
      </c>
      <c r="P3017">
        <v>0.45888013998250199</v>
      </c>
    </row>
    <row r="3018" spans="1:16" x14ac:dyDescent="0.2">
      <c r="A3018" t="s">
        <v>9117</v>
      </c>
      <c r="B3018">
        <v>0.13357468538268299</v>
      </c>
      <c r="C3018">
        <v>14.048625007113399</v>
      </c>
      <c r="D3018">
        <v>0.61499764395387702</v>
      </c>
      <c r="E3018">
        <v>0.55932964847355104</v>
      </c>
      <c r="F3018">
        <v>0.99916976934644897</v>
      </c>
      <c r="G3018">
        <v>-4.6623862867950798</v>
      </c>
      <c r="H3018" t="s">
        <v>9118</v>
      </c>
      <c r="I3018" t="s">
        <v>9119</v>
      </c>
      <c r="J3018">
        <v>121457</v>
      </c>
      <c r="K3018" t="s">
        <v>9117</v>
      </c>
      <c r="L3018">
        <v>1134</v>
      </c>
      <c r="M3018">
        <v>378</v>
      </c>
      <c r="N3018">
        <v>17483.22</v>
      </c>
      <c r="O3018">
        <v>11</v>
      </c>
      <c r="P3018">
        <v>0.35185185185185203</v>
      </c>
    </row>
    <row r="3019" spans="1:16" x14ac:dyDescent="0.2">
      <c r="A3019" t="s">
        <v>9120</v>
      </c>
      <c r="B3019">
        <v>-0.18097988740364601</v>
      </c>
      <c r="C3019">
        <v>14.466132251068201</v>
      </c>
      <c r="D3019">
        <v>-0.78694053584215995</v>
      </c>
      <c r="E3019">
        <v>0.45886964175338202</v>
      </c>
      <c r="F3019">
        <v>0.99916976934644897</v>
      </c>
      <c r="G3019">
        <v>-4.6388951563550203</v>
      </c>
      <c r="H3019" t="s">
        <v>9121</v>
      </c>
      <c r="I3019" t="s">
        <v>9122</v>
      </c>
      <c r="J3019">
        <v>54926</v>
      </c>
      <c r="K3019" t="s">
        <v>9120</v>
      </c>
      <c r="L3019">
        <v>717</v>
      </c>
      <c r="M3019">
        <v>239</v>
      </c>
      <c r="N3019">
        <v>24075.174999999999</v>
      </c>
      <c r="O3019">
        <v>3.5</v>
      </c>
      <c r="P3019">
        <v>0.15062761506276201</v>
      </c>
    </row>
    <row r="3020" spans="1:16" x14ac:dyDescent="0.2">
      <c r="A3020" t="s">
        <v>9123</v>
      </c>
      <c r="B3020">
        <v>-0.165794278810491</v>
      </c>
      <c r="C3020">
        <v>20.559917572831001</v>
      </c>
      <c r="D3020">
        <v>-0.32886136225285201</v>
      </c>
      <c r="E3020">
        <v>0.752535531833606</v>
      </c>
      <c r="F3020">
        <v>0.99916976934644897</v>
      </c>
      <c r="G3020">
        <v>-4.6905348246484397</v>
      </c>
      <c r="H3020" t="s">
        <v>9124</v>
      </c>
      <c r="I3020" t="s">
        <v>9125</v>
      </c>
      <c r="J3020">
        <v>653604</v>
      </c>
      <c r="K3020" t="s">
        <v>9123</v>
      </c>
      <c r="L3020">
        <v>411</v>
      </c>
      <c r="M3020">
        <v>137</v>
      </c>
      <c r="N3020">
        <v>1874519.55</v>
      </c>
      <c r="O3020">
        <v>12</v>
      </c>
      <c r="P3020">
        <v>1</v>
      </c>
    </row>
    <row r="3021" spans="1:16" x14ac:dyDescent="0.2">
      <c r="A3021" t="s">
        <v>9126</v>
      </c>
      <c r="B3021">
        <v>0.93778213380248898</v>
      </c>
      <c r="C3021">
        <v>11.8388497085054</v>
      </c>
      <c r="D3021">
        <v>2.47448174083573</v>
      </c>
      <c r="E3021">
        <v>4.4893100337032497E-2</v>
      </c>
      <c r="F3021">
        <v>0.99916976934644897</v>
      </c>
      <c r="G3021">
        <v>-4.3328225216833598</v>
      </c>
      <c r="H3021" t="s">
        <v>9127</v>
      </c>
      <c r="I3021" t="s">
        <v>9128</v>
      </c>
      <c r="J3021">
        <v>79682</v>
      </c>
      <c r="K3021" t="s">
        <v>9126</v>
      </c>
      <c r="L3021">
        <v>1257</v>
      </c>
      <c r="M3021">
        <v>419</v>
      </c>
      <c r="N3021">
        <v>4058.7127</v>
      </c>
      <c r="O3021">
        <v>1</v>
      </c>
      <c r="P3021">
        <v>2.3866348448687399E-2</v>
      </c>
    </row>
    <row r="3022" spans="1:16" x14ac:dyDescent="0.2">
      <c r="A3022" t="s">
        <v>9129</v>
      </c>
      <c r="B3022">
        <v>-0.16946864055049299</v>
      </c>
      <c r="C3022">
        <v>15.271191386275399</v>
      </c>
      <c r="D3022">
        <v>-1.1502056953916999</v>
      </c>
      <c r="E3022">
        <v>0.290361909380701</v>
      </c>
      <c r="F3022">
        <v>0.99916976934644897</v>
      </c>
      <c r="G3022">
        <v>-4.5778765560213399</v>
      </c>
      <c r="H3022" t="s">
        <v>9130</v>
      </c>
      <c r="I3022" t="s">
        <v>9131</v>
      </c>
      <c r="J3022">
        <v>113251</v>
      </c>
      <c r="K3022" t="s">
        <v>9129</v>
      </c>
      <c r="L3022">
        <v>2193</v>
      </c>
      <c r="M3022">
        <v>731</v>
      </c>
      <c r="N3022">
        <v>39755.743999999999</v>
      </c>
      <c r="O3022">
        <v>16.5</v>
      </c>
      <c r="P3022">
        <v>0.32831737346101197</v>
      </c>
    </row>
    <row r="3023" spans="1:16" x14ac:dyDescent="0.2">
      <c r="A3023" t="s">
        <v>9132</v>
      </c>
      <c r="B3023">
        <v>0.101944741906001</v>
      </c>
      <c r="C3023">
        <v>12.6344253208353</v>
      </c>
      <c r="D3023">
        <v>0.26223059819231598</v>
      </c>
      <c r="E3023">
        <v>0.80120758757100696</v>
      </c>
      <c r="F3023">
        <v>0.99916976934644897</v>
      </c>
      <c r="G3023">
        <v>-4.6948134830295603</v>
      </c>
      <c r="H3023" t="s">
        <v>9133</v>
      </c>
      <c r="I3023" t="s">
        <v>9134</v>
      </c>
      <c r="J3023">
        <v>79089</v>
      </c>
      <c r="K3023" t="s">
        <v>9132</v>
      </c>
      <c r="L3023">
        <v>966</v>
      </c>
      <c r="M3023">
        <v>322</v>
      </c>
      <c r="N3023">
        <v>6982.3842999999997</v>
      </c>
      <c r="O3023">
        <v>3</v>
      </c>
      <c r="P3023">
        <v>0.19565217391304299</v>
      </c>
    </row>
    <row r="3024" spans="1:16" x14ac:dyDescent="0.2">
      <c r="A3024" t="s">
        <v>9135</v>
      </c>
      <c r="B3024">
        <v>0.22447100851581001</v>
      </c>
      <c r="C3024">
        <v>12.3665415613959</v>
      </c>
      <c r="D3024">
        <v>1.6471346955550099</v>
      </c>
      <c r="E3024">
        <v>0.14651698631778001</v>
      </c>
      <c r="F3024">
        <v>0.99916976934644897</v>
      </c>
      <c r="G3024">
        <v>-4.4826589376379999</v>
      </c>
      <c r="H3024" t="s">
        <v>9136</v>
      </c>
      <c r="I3024" t="s">
        <v>9137</v>
      </c>
      <c r="J3024">
        <v>81857</v>
      </c>
      <c r="K3024" t="s">
        <v>9135</v>
      </c>
      <c r="L3024">
        <v>2391</v>
      </c>
      <c r="M3024">
        <v>797</v>
      </c>
      <c r="N3024">
        <v>5585.6809499999999</v>
      </c>
      <c r="O3024">
        <v>3.5</v>
      </c>
      <c r="P3024">
        <v>5.8971141781681301E-2</v>
      </c>
    </row>
    <row r="3025" spans="1:16" x14ac:dyDescent="0.2">
      <c r="A3025" t="s">
        <v>9138</v>
      </c>
      <c r="B3025">
        <v>8.6292601770274792E-3</v>
      </c>
      <c r="C3025">
        <v>16.362284538084101</v>
      </c>
      <c r="D3025">
        <v>2.6704059901981402E-2</v>
      </c>
      <c r="E3025">
        <v>0.97949194637673498</v>
      </c>
      <c r="F3025">
        <v>0.99916976934644897</v>
      </c>
      <c r="G3025">
        <v>-4.7023160923193599</v>
      </c>
      <c r="H3025" t="s">
        <v>9139</v>
      </c>
      <c r="I3025" t="s">
        <v>9140</v>
      </c>
      <c r="J3025">
        <v>51065</v>
      </c>
      <c r="K3025" t="s">
        <v>9138</v>
      </c>
      <c r="L3025">
        <v>303</v>
      </c>
      <c r="M3025">
        <v>101</v>
      </c>
      <c r="N3025">
        <v>84095.022500000006</v>
      </c>
      <c r="O3025">
        <v>1</v>
      </c>
      <c r="P3025">
        <v>0.10891089108910899</v>
      </c>
    </row>
    <row r="3026" spans="1:16" x14ac:dyDescent="0.2">
      <c r="A3026" t="s">
        <v>9141</v>
      </c>
      <c r="B3026">
        <v>-0.49236248582494802</v>
      </c>
      <c r="C3026">
        <v>12.1211096015563</v>
      </c>
      <c r="D3026">
        <v>-2.0294364828332498</v>
      </c>
      <c r="E3026">
        <v>8.4816305718489304E-2</v>
      </c>
      <c r="F3026">
        <v>0.99916976934644897</v>
      </c>
      <c r="G3026">
        <v>-4.4100295527145104</v>
      </c>
      <c r="H3026" t="s">
        <v>9142</v>
      </c>
      <c r="I3026" t="s">
        <v>9143</v>
      </c>
      <c r="J3026">
        <v>79872</v>
      </c>
      <c r="K3026" t="s">
        <v>9141</v>
      </c>
      <c r="L3026">
        <v>1512</v>
      </c>
      <c r="M3026">
        <v>504</v>
      </c>
      <c r="N3026">
        <v>3966.6738</v>
      </c>
      <c r="O3026">
        <v>1.5</v>
      </c>
      <c r="P3026">
        <v>5.0595238095238103E-2</v>
      </c>
    </row>
    <row r="3027" spans="1:16" x14ac:dyDescent="0.2">
      <c r="A3027" t="s">
        <v>9144</v>
      </c>
      <c r="B3027">
        <v>-0.272801675977348</v>
      </c>
      <c r="C3027">
        <v>11.7831779528206</v>
      </c>
      <c r="D3027">
        <v>-0.54394901699491804</v>
      </c>
      <c r="E3027">
        <v>0.604508337199409</v>
      </c>
      <c r="F3027">
        <v>0.99916976934644897</v>
      </c>
      <c r="G3027">
        <v>-4.67075473253401</v>
      </c>
      <c r="H3027" t="s">
        <v>9145</v>
      </c>
      <c r="I3027" t="s">
        <v>9146</v>
      </c>
      <c r="J3027">
        <v>55656</v>
      </c>
      <c r="K3027" t="s">
        <v>9144</v>
      </c>
      <c r="L3027">
        <v>3033</v>
      </c>
      <c r="M3027">
        <v>1011</v>
      </c>
      <c r="N3027">
        <v>3312.5965500000002</v>
      </c>
      <c r="O3027">
        <v>2</v>
      </c>
      <c r="P3027">
        <v>3.06627101879327E-2</v>
      </c>
    </row>
    <row r="3028" spans="1:16" x14ac:dyDescent="0.2">
      <c r="A3028" t="s">
        <v>9147</v>
      </c>
      <c r="B3028">
        <v>-0.25294295697853802</v>
      </c>
      <c r="C3028">
        <v>11.471492484684401</v>
      </c>
      <c r="D3028">
        <v>-0.79854601700914496</v>
      </c>
      <c r="E3028">
        <v>0.452562244243499</v>
      </c>
      <c r="F3028">
        <v>0.99916976934644897</v>
      </c>
      <c r="G3028">
        <v>-4.63716101280892</v>
      </c>
      <c r="H3028" t="s">
        <v>9148</v>
      </c>
      <c r="I3028" t="s">
        <v>9149</v>
      </c>
      <c r="J3028">
        <v>92154</v>
      </c>
      <c r="K3028" t="s">
        <v>9147</v>
      </c>
      <c r="L3028">
        <v>2244</v>
      </c>
      <c r="M3028">
        <v>748</v>
      </c>
      <c r="N3028">
        <v>3420.0059000000001</v>
      </c>
      <c r="O3028">
        <v>1</v>
      </c>
      <c r="P3028">
        <v>2.27272727272727E-2</v>
      </c>
    </row>
    <row r="3029" spans="1:16" x14ac:dyDescent="0.2">
      <c r="A3029" t="s">
        <v>9150</v>
      </c>
      <c r="B3029">
        <v>-0.26457041161313399</v>
      </c>
      <c r="C3029">
        <v>12.056066473414599</v>
      </c>
      <c r="D3029">
        <v>-1.3218628771904299</v>
      </c>
      <c r="E3029">
        <v>0.230556804768487</v>
      </c>
      <c r="F3029">
        <v>0.99916976934644897</v>
      </c>
      <c r="G3029">
        <v>-4.5456925216581396</v>
      </c>
      <c r="H3029" t="s">
        <v>9151</v>
      </c>
      <c r="I3029" t="s">
        <v>9152</v>
      </c>
      <c r="J3029">
        <v>55035</v>
      </c>
      <c r="K3029" t="s">
        <v>9150</v>
      </c>
      <c r="L3029">
        <v>3504</v>
      </c>
      <c r="M3029">
        <v>1168</v>
      </c>
      <c r="N3029">
        <v>3736.9319</v>
      </c>
      <c r="O3029">
        <v>4</v>
      </c>
      <c r="P3029">
        <v>4.9657534246575298E-2</v>
      </c>
    </row>
    <row r="3030" spans="1:16" x14ac:dyDescent="0.2">
      <c r="A3030" t="s">
        <v>9153</v>
      </c>
      <c r="B3030">
        <v>8.3137293263980894E-2</v>
      </c>
      <c r="C3030">
        <v>12.3460069490196</v>
      </c>
      <c r="D3030">
        <v>0.46865877350468099</v>
      </c>
      <c r="E3030">
        <v>0.65452616538375497</v>
      </c>
      <c r="F3030">
        <v>0.99916976934644897</v>
      </c>
      <c r="G3030">
        <v>-4.6786676383827999</v>
      </c>
      <c r="H3030" t="s">
        <v>9154</v>
      </c>
      <c r="I3030" t="s">
        <v>9155</v>
      </c>
      <c r="J3030">
        <v>55252</v>
      </c>
      <c r="K3030" t="s">
        <v>9153</v>
      </c>
      <c r="L3030">
        <v>4308</v>
      </c>
      <c r="M3030">
        <v>1436</v>
      </c>
      <c r="N3030">
        <v>5305.7816999999995</v>
      </c>
      <c r="O3030">
        <v>1</v>
      </c>
      <c r="P3030">
        <v>6.9637883008356501E-3</v>
      </c>
    </row>
    <row r="3031" spans="1:16" x14ac:dyDescent="0.2">
      <c r="A3031" t="s">
        <v>9156</v>
      </c>
      <c r="B3031">
        <v>2.1621785255774701E-2</v>
      </c>
      <c r="C3031">
        <v>13.8797527906768</v>
      </c>
      <c r="D3031">
        <v>0.146798881920121</v>
      </c>
      <c r="E3031">
        <v>0.88771134651035699</v>
      </c>
      <c r="F3031">
        <v>0.99916976934644897</v>
      </c>
      <c r="G3031">
        <v>-4.7000039313846402</v>
      </c>
      <c r="H3031" t="s">
        <v>9157</v>
      </c>
      <c r="I3031" t="s">
        <v>9158</v>
      </c>
      <c r="J3031">
        <v>6830</v>
      </c>
      <c r="K3031" t="s">
        <v>9156</v>
      </c>
      <c r="L3031">
        <v>5181</v>
      </c>
      <c r="M3031">
        <v>1727</v>
      </c>
      <c r="N3031">
        <v>15018.6705</v>
      </c>
      <c r="O3031">
        <v>19.5</v>
      </c>
      <c r="P3031">
        <v>0.17921250723798501</v>
      </c>
    </row>
    <row r="3032" spans="1:16" x14ac:dyDescent="0.2">
      <c r="A3032" t="s">
        <v>9159</v>
      </c>
      <c r="B3032">
        <v>-4.0710971699212499E-2</v>
      </c>
      <c r="C3032">
        <v>16.5864202791882</v>
      </c>
      <c r="D3032">
        <v>-0.23766766710443299</v>
      </c>
      <c r="E3032">
        <v>0.81940919851226002</v>
      </c>
      <c r="F3032">
        <v>0.99916976934644897</v>
      </c>
      <c r="G3032">
        <v>-4.6961568757602397</v>
      </c>
      <c r="H3032" t="s">
        <v>9160</v>
      </c>
      <c r="I3032" t="s">
        <v>9161</v>
      </c>
      <c r="J3032">
        <v>27044</v>
      </c>
      <c r="K3032" t="s">
        <v>9159</v>
      </c>
      <c r="L3032">
        <v>2733</v>
      </c>
      <c r="M3032">
        <v>911</v>
      </c>
      <c r="N3032">
        <v>95597.985000000001</v>
      </c>
      <c r="O3032">
        <v>59.5</v>
      </c>
      <c r="P3032">
        <v>0.91767288693743099</v>
      </c>
    </row>
    <row r="3033" spans="1:16" x14ac:dyDescent="0.2">
      <c r="A3033" t="s">
        <v>9162</v>
      </c>
      <c r="B3033">
        <v>-0.34215893530153901</v>
      </c>
      <c r="C3033">
        <v>12.500459176185799</v>
      </c>
      <c r="D3033">
        <v>-0.987952704005711</v>
      </c>
      <c r="E3033">
        <v>0.35829648005915499</v>
      </c>
      <c r="F3033">
        <v>0.99916976934644897</v>
      </c>
      <c r="G3033">
        <v>-4.6066541248311399</v>
      </c>
      <c r="H3033" t="s">
        <v>9163</v>
      </c>
      <c r="I3033" t="s">
        <v>9164</v>
      </c>
      <c r="J3033">
        <v>2011</v>
      </c>
      <c r="K3033" t="s">
        <v>9162</v>
      </c>
      <c r="L3033">
        <v>2367</v>
      </c>
      <c r="M3033">
        <v>789</v>
      </c>
      <c r="N3033">
        <v>5366.3964999999998</v>
      </c>
      <c r="O3033">
        <v>4</v>
      </c>
      <c r="P3033">
        <v>8.1115335868187602E-2</v>
      </c>
    </row>
    <row r="3034" spans="1:16" x14ac:dyDescent="0.2">
      <c r="A3034" t="s">
        <v>9165</v>
      </c>
      <c r="B3034">
        <v>-9.7521395671064298E-2</v>
      </c>
      <c r="C3034">
        <v>12.7326413334208</v>
      </c>
      <c r="D3034">
        <v>-0.241683645594264</v>
      </c>
      <c r="E3034">
        <v>0.81642464161893702</v>
      </c>
      <c r="F3034">
        <v>0.99916976934644897</v>
      </c>
      <c r="G3034">
        <v>-4.6959459634179401</v>
      </c>
      <c r="H3034" t="s">
        <v>9166</v>
      </c>
      <c r="I3034" t="s">
        <v>9167</v>
      </c>
      <c r="J3034">
        <v>1355</v>
      </c>
      <c r="K3034" t="s">
        <v>9165</v>
      </c>
      <c r="L3034">
        <v>1233</v>
      </c>
      <c r="M3034">
        <v>411</v>
      </c>
      <c r="N3034">
        <v>7281.5877499999997</v>
      </c>
      <c r="O3034">
        <v>5</v>
      </c>
      <c r="P3034">
        <v>0.116788321167883</v>
      </c>
    </row>
    <row r="3035" spans="1:16" x14ac:dyDescent="0.2">
      <c r="A3035" t="s">
        <v>9168</v>
      </c>
      <c r="B3035">
        <v>2.7616149250041699E-2</v>
      </c>
      <c r="C3035">
        <v>15.6896702545416</v>
      </c>
      <c r="D3035">
        <v>0.20186373657787501</v>
      </c>
      <c r="E3035">
        <v>0.84615566539324505</v>
      </c>
      <c r="F3035">
        <v>0.99916976934644897</v>
      </c>
      <c r="G3035">
        <v>-4.6978852163135896</v>
      </c>
      <c r="H3035" t="s">
        <v>9169</v>
      </c>
      <c r="I3035" t="s">
        <v>9170</v>
      </c>
      <c r="J3035">
        <v>9879</v>
      </c>
      <c r="K3035" t="s">
        <v>9168</v>
      </c>
      <c r="L3035">
        <v>3099</v>
      </c>
      <c r="M3035">
        <v>1033</v>
      </c>
      <c r="N3035">
        <v>52455.368999999999</v>
      </c>
      <c r="O3035">
        <v>21.5</v>
      </c>
      <c r="P3035">
        <v>0.27347531461761898</v>
      </c>
    </row>
    <row r="3036" spans="1:16" x14ac:dyDescent="0.2">
      <c r="A3036" t="s">
        <v>9171</v>
      </c>
      <c r="B3036">
        <v>0.72355264033438405</v>
      </c>
      <c r="C3036">
        <v>12.8055699116528</v>
      </c>
      <c r="D3036">
        <v>0.84410576065852105</v>
      </c>
      <c r="E3036">
        <v>0.42839310388915702</v>
      </c>
      <c r="F3036">
        <v>0.99916976934644897</v>
      </c>
      <c r="G3036">
        <v>-4.6301904260650497</v>
      </c>
      <c r="H3036" t="s">
        <v>9172</v>
      </c>
      <c r="I3036" t="s">
        <v>9173</v>
      </c>
      <c r="J3036">
        <v>22902</v>
      </c>
      <c r="K3036" t="s">
        <v>9171</v>
      </c>
      <c r="L3036">
        <v>1863</v>
      </c>
      <c r="M3036">
        <v>621</v>
      </c>
      <c r="N3036">
        <v>10622.835499999999</v>
      </c>
      <c r="O3036">
        <v>1</v>
      </c>
      <c r="P3036">
        <v>1.7713365539452498E-2</v>
      </c>
    </row>
    <row r="3037" spans="1:16" x14ac:dyDescent="0.2">
      <c r="A3037" t="s">
        <v>9174</v>
      </c>
      <c r="B3037">
        <v>-0.39786066228480998</v>
      </c>
      <c r="C3037">
        <v>10.8663865902732</v>
      </c>
      <c r="D3037">
        <v>-0.77137812472739298</v>
      </c>
      <c r="E3037">
        <v>0.46742321704692003</v>
      </c>
      <c r="F3037">
        <v>0.99916976934644897</v>
      </c>
      <c r="G3037">
        <v>-4.6411931453867998</v>
      </c>
      <c r="H3037" t="s">
        <v>9175</v>
      </c>
      <c r="I3037" t="s">
        <v>9176</v>
      </c>
      <c r="J3037">
        <v>9900</v>
      </c>
      <c r="K3037" t="s">
        <v>9174</v>
      </c>
      <c r="L3037">
        <v>2229</v>
      </c>
      <c r="M3037">
        <v>743</v>
      </c>
      <c r="N3037">
        <v>1438.7725499999999</v>
      </c>
      <c r="O3037">
        <v>2</v>
      </c>
      <c r="P3037">
        <v>2.6917900403768499E-2</v>
      </c>
    </row>
    <row r="3038" spans="1:16" x14ac:dyDescent="0.2">
      <c r="A3038" t="s">
        <v>9177</v>
      </c>
      <c r="B3038">
        <v>0.135717975505036</v>
      </c>
      <c r="C3038">
        <v>14.915735439282299</v>
      </c>
      <c r="D3038">
        <v>0.53790233940586296</v>
      </c>
      <c r="E3038">
        <v>0.608446233306557</v>
      </c>
      <c r="F3038">
        <v>0.99916976934644897</v>
      </c>
      <c r="G3038">
        <v>-4.6714274051174698</v>
      </c>
      <c r="H3038" t="s">
        <v>9178</v>
      </c>
      <c r="I3038" t="s">
        <v>9179</v>
      </c>
      <c r="J3038">
        <v>54931</v>
      </c>
      <c r="K3038" t="s">
        <v>9177</v>
      </c>
      <c r="L3038">
        <v>1212</v>
      </c>
      <c r="M3038">
        <v>404</v>
      </c>
      <c r="N3038">
        <v>31049.0245</v>
      </c>
      <c r="O3038">
        <v>16.5</v>
      </c>
      <c r="P3038">
        <v>0.50618811881188097</v>
      </c>
    </row>
    <row r="3039" spans="1:16" x14ac:dyDescent="0.2">
      <c r="A3039" t="s">
        <v>9180</v>
      </c>
      <c r="B3039">
        <v>-0.13326503826168701</v>
      </c>
      <c r="C3039">
        <v>15.7365121930737</v>
      </c>
      <c r="D3039">
        <v>-0.88383442124406497</v>
      </c>
      <c r="E3039">
        <v>0.40809018825939802</v>
      </c>
      <c r="F3039">
        <v>0.99916976934644897</v>
      </c>
      <c r="G3039">
        <v>-4.6239106474595602</v>
      </c>
      <c r="H3039" t="s">
        <v>9181</v>
      </c>
      <c r="I3039" t="s">
        <v>9182</v>
      </c>
      <c r="J3039">
        <v>9689</v>
      </c>
      <c r="K3039" t="s">
        <v>9180</v>
      </c>
      <c r="L3039">
        <v>1356</v>
      </c>
      <c r="M3039">
        <v>452</v>
      </c>
      <c r="N3039">
        <v>55610.584000000003</v>
      </c>
      <c r="O3039">
        <v>30</v>
      </c>
      <c r="P3039">
        <v>0.82079646017699104</v>
      </c>
    </row>
    <row r="3040" spans="1:16" x14ac:dyDescent="0.2">
      <c r="A3040" t="s">
        <v>9183</v>
      </c>
      <c r="B3040">
        <v>0.22755732066412901</v>
      </c>
      <c r="C3040">
        <v>11.667521401617501</v>
      </c>
      <c r="D3040">
        <v>0.95128383929132199</v>
      </c>
      <c r="E3040">
        <v>0.37527101149461101</v>
      </c>
      <c r="F3040">
        <v>0.99916976934644897</v>
      </c>
      <c r="G3040">
        <v>-4.6128550410085296</v>
      </c>
      <c r="H3040" t="s">
        <v>9184</v>
      </c>
      <c r="I3040" t="s">
        <v>9185</v>
      </c>
      <c r="J3040">
        <v>51167</v>
      </c>
      <c r="K3040" t="s">
        <v>9183</v>
      </c>
      <c r="L3040">
        <v>1566</v>
      </c>
      <c r="M3040">
        <v>522</v>
      </c>
      <c r="N3040">
        <v>3413.2601</v>
      </c>
      <c r="O3040">
        <v>1</v>
      </c>
      <c r="P3040">
        <v>4.0229885057471299E-2</v>
      </c>
    </row>
    <row r="3041" spans="1:16" x14ac:dyDescent="0.2">
      <c r="A3041" t="s">
        <v>9186</v>
      </c>
      <c r="B3041">
        <v>-0.24292019525296599</v>
      </c>
      <c r="C3041">
        <v>11.0374731991521</v>
      </c>
      <c r="D3041">
        <v>-1.0970356446599301</v>
      </c>
      <c r="E3041">
        <v>0.31135647309168302</v>
      </c>
      <c r="F3041">
        <v>0.99916976934644897</v>
      </c>
      <c r="G3041">
        <v>-4.5875214508739104</v>
      </c>
      <c r="H3041" t="s">
        <v>9187</v>
      </c>
      <c r="I3041" t="s">
        <v>9188</v>
      </c>
      <c r="J3041">
        <v>22879</v>
      </c>
      <c r="K3041" t="s">
        <v>9186</v>
      </c>
      <c r="L3041">
        <v>1644</v>
      </c>
      <c r="M3041">
        <v>548</v>
      </c>
      <c r="N3041">
        <v>2201.6511999999998</v>
      </c>
      <c r="O3041">
        <v>2</v>
      </c>
      <c r="P3041">
        <v>5.47445255474453E-2</v>
      </c>
    </row>
    <row r="3042" spans="1:16" x14ac:dyDescent="0.2">
      <c r="A3042" t="s">
        <v>9189</v>
      </c>
      <c r="B3042">
        <v>-4.1365555952785002E-2</v>
      </c>
      <c r="C3042">
        <v>11.954678364003</v>
      </c>
      <c r="D3042">
        <v>-0.23552908431028999</v>
      </c>
      <c r="E3042">
        <v>0.82099986277333803</v>
      </c>
      <c r="F3042">
        <v>0.99916976934644897</v>
      </c>
      <c r="G3042">
        <v>-4.6962677930579799</v>
      </c>
      <c r="H3042" t="s">
        <v>9190</v>
      </c>
      <c r="I3042" t="s">
        <v>9191</v>
      </c>
      <c r="J3042">
        <v>80150</v>
      </c>
      <c r="K3042" t="s">
        <v>9189</v>
      </c>
      <c r="L3042">
        <v>927</v>
      </c>
      <c r="M3042">
        <v>309</v>
      </c>
      <c r="N3042">
        <v>3780.23315</v>
      </c>
      <c r="O3042">
        <v>1.5</v>
      </c>
      <c r="P3042">
        <v>0.103559870550162</v>
      </c>
    </row>
    <row r="3043" spans="1:16" x14ac:dyDescent="0.2">
      <c r="A3043" t="s">
        <v>9192</v>
      </c>
      <c r="B3043">
        <v>-0.38751938032698302</v>
      </c>
      <c r="C3043">
        <v>12.015438386797101</v>
      </c>
      <c r="D3043">
        <v>-1.0259214089781501</v>
      </c>
      <c r="E3043">
        <v>0.34135847940897801</v>
      </c>
      <c r="F3043">
        <v>0.99916976934644897</v>
      </c>
      <c r="G3043">
        <v>-4.6001047806384001</v>
      </c>
      <c r="H3043" t="s">
        <v>9193</v>
      </c>
      <c r="I3043" t="s">
        <v>9194</v>
      </c>
      <c r="J3043">
        <v>54793</v>
      </c>
      <c r="K3043" t="s">
        <v>9192</v>
      </c>
      <c r="L3043">
        <v>1290</v>
      </c>
      <c r="M3043">
        <v>430</v>
      </c>
      <c r="N3043">
        <v>5455.8191500000003</v>
      </c>
      <c r="O3043">
        <v>4</v>
      </c>
      <c r="P3043">
        <v>0.165116279069767</v>
      </c>
    </row>
    <row r="3044" spans="1:16" x14ac:dyDescent="0.2">
      <c r="A3044" t="s">
        <v>9195</v>
      </c>
      <c r="B3044">
        <v>0.1343625425552</v>
      </c>
      <c r="C3044">
        <v>15.3680850884863</v>
      </c>
      <c r="D3044">
        <v>0.97119903262360296</v>
      </c>
      <c r="E3044">
        <v>0.36597652374527401</v>
      </c>
      <c r="F3044">
        <v>0.99916976934644897</v>
      </c>
      <c r="G3044">
        <v>-4.6095029883572698</v>
      </c>
      <c r="H3044" t="s">
        <v>9196</v>
      </c>
      <c r="I3044" t="s">
        <v>9197</v>
      </c>
      <c r="J3044">
        <v>22907</v>
      </c>
      <c r="K3044" t="s">
        <v>9195</v>
      </c>
      <c r="L3044">
        <v>3669</v>
      </c>
      <c r="M3044">
        <v>1223</v>
      </c>
      <c r="N3044">
        <v>42603.021500000003</v>
      </c>
      <c r="O3044">
        <v>32.5</v>
      </c>
      <c r="P3044">
        <v>0.368765331152903</v>
      </c>
    </row>
    <row r="3045" spans="1:16" x14ac:dyDescent="0.2">
      <c r="A3045" t="s">
        <v>9198</v>
      </c>
      <c r="B3045">
        <v>2.62707328727672E-2</v>
      </c>
      <c r="C3045">
        <v>17.1295992740088</v>
      </c>
      <c r="D3045">
        <v>0.19929963646176699</v>
      </c>
      <c r="E3045">
        <v>0.84808008785333999</v>
      </c>
      <c r="F3045">
        <v>0.99916976934644897</v>
      </c>
      <c r="G3045">
        <v>-4.6979984469067997</v>
      </c>
      <c r="H3045" t="s">
        <v>9199</v>
      </c>
      <c r="I3045" t="s">
        <v>9200</v>
      </c>
      <c r="J3045">
        <v>10480</v>
      </c>
      <c r="K3045" t="s">
        <v>9198</v>
      </c>
      <c r="L3045">
        <v>1125</v>
      </c>
      <c r="M3045">
        <v>375</v>
      </c>
      <c r="N3045">
        <v>145837.55499999999</v>
      </c>
      <c r="O3045">
        <v>25</v>
      </c>
      <c r="P3045">
        <v>0.74399999999999999</v>
      </c>
    </row>
    <row r="3046" spans="1:16" x14ac:dyDescent="0.2">
      <c r="A3046" t="s">
        <v>9201</v>
      </c>
      <c r="B3046">
        <v>-8.5630448122131497E-2</v>
      </c>
      <c r="C3046">
        <v>13.585694032839299</v>
      </c>
      <c r="D3046">
        <v>-0.48880171684156598</v>
      </c>
      <c r="E3046">
        <v>0.64093888382511299</v>
      </c>
      <c r="F3046">
        <v>0.99916976934644897</v>
      </c>
      <c r="G3046">
        <v>-4.6766506991607901</v>
      </c>
      <c r="H3046" t="s">
        <v>9202</v>
      </c>
      <c r="I3046" t="s">
        <v>9203</v>
      </c>
      <c r="J3046">
        <v>56257</v>
      </c>
      <c r="K3046" t="s">
        <v>9201</v>
      </c>
      <c r="L3046">
        <v>2070</v>
      </c>
      <c r="M3046">
        <v>690</v>
      </c>
      <c r="N3046">
        <v>11704.9395</v>
      </c>
      <c r="O3046">
        <v>9</v>
      </c>
      <c r="P3046">
        <v>0.21159420289855099</v>
      </c>
    </row>
    <row r="3047" spans="1:16" x14ac:dyDescent="0.2">
      <c r="A3047" t="s">
        <v>9204</v>
      </c>
      <c r="B3047">
        <v>-0.20248504354756799</v>
      </c>
      <c r="C3047">
        <v>11.034679273685301</v>
      </c>
      <c r="D3047">
        <v>-0.695760356418893</v>
      </c>
      <c r="E3047">
        <v>0.51052950581464296</v>
      </c>
      <c r="F3047">
        <v>0.99916976934644897</v>
      </c>
      <c r="G3047">
        <v>-4.65188956591133</v>
      </c>
      <c r="H3047" t="s">
        <v>9205</v>
      </c>
      <c r="I3047" t="s">
        <v>9206</v>
      </c>
      <c r="J3047">
        <v>55166</v>
      </c>
      <c r="K3047" t="s">
        <v>9204</v>
      </c>
      <c r="L3047">
        <v>807</v>
      </c>
      <c r="M3047">
        <v>269</v>
      </c>
      <c r="N3047">
        <v>1821.71055</v>
      </c>
      <c r="O3047">
        <v>1</v>
      </c>
      <c r="P3047">
        <v>7.4349442379182201E-2</v>
      </c>
    </row>
    <row r="3048" spans="1:16" x14ac:dyDescent="0.2">
      <c r="A3048" t="s">
        <v>9207</v>
      </c>
      <c r="B3048">
        <v>-0.50733641658886297</v>
      </c>
      <c r="C3048">
        <v>12.939613398514499</v>
      </c>
      <c r="D3048">
        <v>-1.38142048153776</v>
      </c>
      <c r="E3048">
        <v>0.21248249914634099</v>
      </c>
      <c r="F3048">
        <v>0.99916976934644897</v>
      </c>
      <c r="G3048">
        <v>-4.5342615415333301</v>
      </c>
      <c r="H3048" t="s">
        <v>9208</v>
      </c>
      <c r="I3048" t="s">
        <v>9209</v>
      </c>
      <c r="J3048">
        <v>9823</v>
      </c>
      <c r="K3048" t="s">
        <v>9207</v>
      </c>
      <c r="L3048">
        <v>1899</v>
      </c>
      <c r="M3048">
        <v>633</v>
      </c>
      <c r="N3048">
        <v>8282.6645000000008</v>
      </c>
      <c r="O3048">
        <v>2</v>
      </c>
      <c r="P3048">
        <v>5.8451816745655603E-2</v>
      </c>
    </row>
    <row r="3049" spans="1:16" x14ac:dyDescent="0.2">
      <c r="A3049" t="s">
        <v>9210</v>
      </c>
      <c r="B3049">
        <v>-0.102725900585778</v>
      </c>
      <c r="C3049">
        <v>12.7965936031128</v>
      </c>
      <c r="D3049">
        <v>-0.73197015766594598</v>
      </c>
      <c r="E3049">
        <v>0.48957025469663701</v>
      </c>
      <c r="F3049">
        <v>0.99916976934644897</v>
      </c>
      <c r="G3049">
        <v>-4.6468671884280104</v>
      </c>
      <c r="H3049" t="s">
        <v>9211</v>
      </c>
      <c r="I3049" t="s">
        <v>9212</v>
      </c>
      <c r="J3049">
        <v>25973</v>
      </c>
      <c r="K3049" t="s">
        <v>9210</v>
      </c>
      <c r="L3049">
        <v>1428</v>
      </c>
      <c r="M3049">
        <v>476</v>
      </c>
      <c r="N3049">
        <v>7321.0290000000005</v>
      </c>
      <c r="O3049">
        <v>2</v>
      </c>
      <c r="P3049">
        <v>6.3025210084033598E-2</v>
      </c>
    </row>
    <row r="3050" spans="1:16" x14ac:dyDescent="0.2">
      <c r="A3050" t="s">
        <v>9213</v>
      </c>
      <c r="B3050">
        <v>0.29354069880945999</v>
      </c>
      <c r="C3050">
        <v>10.9204363341261</v>
      </c>
      <c r="D3050">
        <v>1.3383448378480001</v>
      </c>
      <c r="E3050">
        <v>0.22542326021365899</v>
      </c>
      <c r="F3050">
        <v>0.99916976934644897</v>
      </c>
      <c r="G3050">
        <v>-4.5425392180451798</v>
      </c>
      <c r="H3050" t="s">
        <v>9214</v>
      </c>
      <c r="I3050" t="s">
        <v>9215</v>
      </c>
      <c r="J3050">
        <v>65117</v>
      </c>
      <c r="K3050" t="s">
        <v>9213</v>
      </c>
      <c r="L3050">
        <v>1305</v>
      </c>
      <c r="M3050">
        <v>435</v>
      </c>
      <c r="N3050">
        <v>1772.9946500000001</v>
      </c>
      <c r="O3050">
        <v>1</v>
      </c>
      <c r="P3050">
        <v>3.6781609195402298E-2</v>
      </c>
    </row>
    <row r="3051" spans="1:16" x14ac:dyDescent="0.2">
      <c r="A3051" t="s">
        <v>9216</v>
      </c>
      <c r="B3051">
        <v>8.0193819813446907E-2</v>
      </c>
      <c r="C3051">
        <v>12.67281559814</v>
      </c>
      <c r="D3051">
        <v>0.30909296915444401</v>
      </c>
      <c r="E3051">
        <v>0.76686057750428804</v>
      </c>
      <c r="F3051">
        <v>0.99916976934644897</v>
      </c>
      <c r="G3051">
        <v>-4.6918998829105298</v>
      </c>
      <c r="H3051" t="s">
        <v>9217</v>
      </c>
      <c r="I3051" t="s">
        <v>9218</v>
      </c>
      <c r="J3051">
        <v>10670</v>
      </c>
      <c r="K3051" t="s">
        <v>9216</v>
      </c>
      <c r="L3051">
        <v>942</v>
      </c>
      <c r="M3051">
        <v>314</v>
      </c>
      <c r="N3051">
        <v>6786.9992499999998</v>
      </c>
      <c r="O3051">
        <v>3</v>
      </c>
      <c r="P3051">
        <v>0.105095541401274</v>
      </c>
    </row>
    <row r="3052" spans="1:16" x14ac:dyDescent="0.2">
      <c r="A3052" t="s">
        <v>9219</v>
      </c>
      <c r="B3052">
        <v>-6.0273111476664802E-2</v>
      </c>
      <c r="C3052">
        <v>15.619877580933901</v>
      </c>
      <c r="D3052">
        <v>-0.44361716159366099</v>
      </c>
      <c r="E3052">
        <v>0.67161785176774802</v>
      </c>
      <c r="F3052">
        <v>0.99916976934644897</v>
      </c>
      <c r="G3052">
        <v>-4.6810702842760099</v>
      </c>
      <c r="H3052" t="s">
        <v>9220</v>
      </c>
      <c r="I3052" t="s">
        <v>9221</v>
      </c>
      <c r="J3052">
        <v>23191</v>
      </c>
      <c r="K3052" t="s">
        <v>9219</v>
      </c>
      <c r="L3052">
        <v>3762</v>
      </c>
      <c r="M3052">
        <v>1254</v>
      </c>
      <c r="N3052">
        <v>49648.008999999998</v>
      </c>
      <c r="O3052">
        <v>39.5</v>
      </c>
      <c r="P3052">
        <v>0.38636363636363602</v>
      </c>
    </row>
    <row r="3053" spans="1:16" x14ac:dyDescent="0.2">
      <c r="A3053" t="s">
        <v>9222</v>
      </c>
      <c r="B3053">
        <v>0.120837940517225</v>
      </c>
      <c r="C3053">
        <v>10.626630383591699</v>
      </c>
      <c r="D3053">
        <v>0.64926497875436995</v>
      </c>
      <c r="E3053">
        <v>0.53828317582285401</v>
      </c>
      <c r="F3053">
        <v>0.99916976934644897</v>
      </c>
      <c r="G3053">
        <v>-4.6580555103415602</v>
      </c>
      <c r="H3053" t="s">
        <v>9223</v>
      </c>
      <c r="I3053" t="s">
        <v>9224</v>
      </c>
      <c r="J3053">
        <v>55388</v>
      </c>
      <c r="K3053" t="s">
        <v>9222</v>
      </c>
      <c r="L3053">
        <v>2628</v>
      </c>
      <c r="M3053">
        <v>876</v>
      </c>
      <c r="N3053">
        <v>1606.9112</v>
      </c>
      <c r="O3053">
        <v>2</v>
      </c>
      <c r="P3053">
        <v>4.1095890410958902E-2</v>
      </c>
    </row>
    <row r="3054" spans="1:16" x14ac:dyDescent="0.2">
      <c r="A3054" t="s">
        <v>9225</v>
      </c>
      <c r="B3054">
        <v>0.21554896115923899</v>
      </c>
      <c r="C3054">
        <v>11.872658599874301</v>
      </c>
      <c r="D3054">
        <v>0.80710413298185102</v>
      </c>
      <c r="E3054">
        <v>0.44795017864867198</v>
      </c>
      <c r="F3054">
        <v>0.99916976934644897</v>
      </c>
      <c r="G3054">
        <v>-4.6358712267128199</v>
      </c>
      <c r="H3054" t="s">
        <v>9226</v>
      </c>
      <c r="I3054" t="s">
        <v>9227</v>
      </c>
      <c r="J3054">
        <v>55471</v>
      </c>
      <c r="K3054" t="s">
        <v>9225</v>
      </c>
      <c r="L3054">
        <v>1326</v>
      </c>
      <c r="M3054">
        <v>442</v>
      </c>
      <c r="N3054">
        <v>4235.1580000000004</v>
      </c>
      <c r="O3054">
        <v>4</v>
      </c>
      <c r="P3054">
        <v>0.13574660633484201</v>
      </c>
    </row>
    <row r="3055" spans="1:16" x14ac:dyDescent="0.2">
      <c r="A3055" t="s">
        <v>9228</v>
      </c>
      <c r="B3055">
        <v>-0.29192594096464902</v>
      </c>
      <c r="C3055">
        <v>13.055737680826899</v>
      </c>
      <c r="D3055">
        <v>-1.2967114393866599</v>
      </c>
      <c r="E3055">
        <v>0.23858909760403901</v>
      </c>
      <c r="F3055">
        <v>0.99916976934644897</v>
      </c>
      <c r="G3055">
        <v>-4.5504872813660899</v>
      </c>
      <c r="H3055" t="s">
        <v>9229</v>
      </c>
      <c r="I3055" t="s">
        <v>9230</v>
      </c>
      <c r="J3055">
        <v>51608</v>
      </c>
      <c r="K3055" t="s">
        <v>9228</v>
      </c>
      <c r="L3055">
        <v>984</v>
      </c>
      <c r="M3055">
        <v>328</v>
      </c>
      <c r="N3055">
        <v>8517.7014999999992</v>
      </c>
      <c r="O3055">
        <v>5</v>
      </c>
      <c r="P3055">
        <v>0.22256097560975599</v>
      </c>
    </row>
    <row r="3056" spans="1:16" x14ac:dyDescent="0.2">
      <c r="A3056" t="s">
        <v>9231</v>
      </c>
      <c r="B3056">
        <v>-9.0775167110955096E-2</v>
      </c>
      <c r="C3056">
        <v>15.2957335526071</v>
      </c>
      <c r="D3056">
        <v>-0.62110525552887197</v>
      </c>
      <c r="E3056">
        <v>0.55554227045565296</v>
      </c>
      <c r="F3056">
        <v>0.99916976934644897</v>
      </c>
      <c r="G3056">
        <v>-4.6616280492408499</v>
      </c>
      <c r="H3056" t="s">
        <v>9232</v>
      </c>
      <c r="I3056" t="s">
        <v>9233</v>
      </c>
      <c r="J3056">
        <v>10980</v>
      </c>
      <c r="K3056" t="s">
        <v>9231</v>
      </c>
      <c r="L3056">
        <v>984</v>
      </c>
      <c r="M3056">
        <v>328</v>
      </c>
      <c r="N3056">
        <v>39472.425000000003</v>
      </c>
      <c r="O3056">
        <v>18</v>
      </c>
      <c r="P3056">
        <v>0.61737804878048796</v>
      </c>
    </row>
    <row r="3057" spans="1:16" x14ac:dyDescent="0.2">
      <c r="A3057" t="s">
        <v>9234</v>
      </c>
      <c r="B3057">
        <v>-0.36714453112437301</v>
      </c>
      <c r="C3057">
        <v>10.839548603250799</v>
      </c>
      <c r="D3057">
        <v>-2.0710483227707299</v>
      </c>
      <c r="E3057">
        <v>7.9896213813437103E-2</v>
      </c>
      <c r="F3057">
        <v>0.99916976934644897</v>
      </c>
      <c r="G3057">
        <v>-4.4024150183797799</v>
      </c>
      <c r="H3057" t="s">
        <v>9235</v>
      </c>
      <c r="I3057" t="s">
        <v>9236</v>
      </c>
      <c r="J3057">
        <v>55556</v>
      </c>
      <c r="K3057" t="s">
        <v>9234</v>
      </c>
      <c r="L3057">
        <v>1434</v>
      </c>
      <c r="M3057">
        <v>478</v>
      </c>
      <c r="N3057">
        <v>1951.8656000000001</v>
      </c>
      <c r="O3057">
        <v>2</v>
      </c>
      <c r="P3057">
        <v>7.3221757322175701E-2</v>
      </c>
    </row>
    <row r="3058" spans="1:16" x14ac:dyDescent="0.2">
      <c r="A3058" t="s">
        <v>9237</v>
      </c>
      <c r="B3058">
        <v>-3.40534019523098E-3</v>
      </c>
      <c r="C3058">
        <v>13.277979544466699</v>
      </c>
      <c r="D3058">
        <v>-2.0565640613322701E-2</v>
      </c>
      <c r="E3058">
        <v>0.98420521921970205</v>
      </c>
      <c r="F3058">
        <v>0.99916976934644897</v>
      </c>
      <c r="G3058">
        <v>-4.70234838406411</v>
      </c>
      <c r="H3058" t="s">
        <v>9238</v>
      </c>
      <c r="I3058" t="s">
        <v>9239</v>
      </c>
      <c r="J3058">
        <v>10296</v>
      </c>
      <c r="K3058" t="s">
        <v>9237</v>
      </c>
      <c r="L3058">
        <v>1305</v>
      </c>
      <c r="M3058">
        <v>435</v>
      </c>
      <c r="N3058">
        <v>9820.7764999999999</v>
      </c>
      <c r="O3058">
        <v>5</v>
      </c>
      <c r="P3058">
        <v>0.14367816091954</v>
      </c>
    </row>
    <row r="3059" spans="1:16" x14ac:dyDescent="0.2">
      <c r="A3059" t="s">
        <v>9240</v>
      </c>
      <c r="B3059">
        <v>-0.27490030006911498</v>
      </c>
      <c r="C3059">
        <v>11.864121262023501</v>
      </c>
      <c r="D3059">
        <v>-1.3255177645921801</v>
      </c>
      <c r="E3059">
        <v>0.22940961471197699</v>
      </c>
      <c r="F3059">
        <v>0.99916976934644897</v>
      </c>
      <c r="G3059">
        <v>-4.5449940080604003</v>
      </c>
      <c r="H3059" t="s">
        <v>9241</v>
      </c>
      <c r="I3059" t="s">
        <v>9242</v>
      </c>
      <c r="J3059">
        <v>9852</v>
      </c>
      <c r="K3059" t="s">
        <v>9240</v>
      </c>
      <c r="L3059">
        <v>1824</v>
      </c>
      <c r="M3059">
        <v>608</v>
      </c>
      <c r="N3059">
        <v>3616.9204500000001</v>
      </c>
      <c r="O3059">
        <v>2.5</v>
      </c>
      <c r="P3059">
        <v>5.9210526315789498E-2</v>
      </c>
    </row>
    <row r="3060" spans="1:16" x14ac:dyDescent="0.2">
      <c r="A3060" t="s">
        <v>9243</v>
      </c>
      <c r="B3060">
        <v>-1.1027457497319699</v>
      </c>
      <c r="C3060">
        <v>10.1553433979175</v>
      </c>
      <c r="D3060">
        <v>-2.2606111442358801</v>
      </c>
      <c r="E3060">
        <v>6.0880512729193197E-2</v>
      </c>
      <c r="F3060">
        <v>0.99916976934644897</v>
      </c>
      <c r="G3060">
        <v>-4.3687060783358902</v>
      </c>
      <c r="H3060" t="s">
        <v>9244</v>
      </c>
      <c r="I3060" t="s">
        <v>9245</v>
      </c>
      <c r="J3060">
        <v>55760</v>
      </c>
      <c r="K3060" t="s">
        <v>9243</v>
      </c>
      <c r="L3060">
        <v>2232</v>
      </c>
      <c r="M3060">
        <v>744</v>
      </c>
      <c r="N3060">
        <v>1730.6829</v>
      </c>
      <c r="O3060">
        <v>1</v>
      </c>
      <c r="P3060">
        <v>1.6129032258064498E-2</v>
      </c>
    </row>
    <row r="3061" spans="1:16" x14ac:dyDescent="0.2">
      <c r="A3061" t="s">
        <v>9246</v>
      </c>
      <c r="B3061">
        <v>-0.12163423013307</v>
      </c>
      <c r="C3061">
        <v>13.6739816288</v>
      </c>
      <c r="D3061">
        <v>-0.478416628044327</v>
      </c>
      <c r="E3061">
        <v>0.64792585131954505</v>
      </c>
      <c r="F3061">
        <v>0.99916976934644897</v>
      </c>
      <c r="G3061">
        <v>-4.6776998702802999</v>
      </c>
      <c r="H3061" t="s">
        <v>9247</v>
      </c>
      <c r="I3061" t="s">
        <v>9248</v>
      </c>
      <c r="J3061">
        <v>57551</v>
      </c>
      <c r="K3061" t="s">
        <v>9246</v>
      </c>
      <c r="L3061">
        <v>3006</v>
      </c>
      <c r="M3061">
        <v>1002</v>
      </c>
      <c r="N3061">
        <v>13992.183000000001</v>
      </c>
      <c r="O3061">
        <v>3</v>
      </c>
      <c r="P3061">
        <v>3.8922155688622798E-2</v>
      </c>
    </row>
    <row r="3062" spans="1:16" x14ac:dyDescent="0.2">
      <c r="A3062" t="s">
        <v>9249</v>
      </c>
      <c r="B3062">
        <v>0.16682863300656001</v>
      </c>
      <c r="C3062">
        <v>12.5901219202661</v>
      </c>
      <c r="D3062">
        <v>0.61582066362732901</v>
      </c>
      <c r="E3062">
        <v>0.55881838016600605</v>
      </c>
      <c r="F3062">
        <v>0.99916976934644897</v>
      </c>
      <c r="G3062">
        <v>-4.6622844615204801</v>
      </c>
      <c r="H3062" t="s">
        <v>9250</v>
      </c>
      <c r="I3062" t="s">
        <v>9251</v>
      </c>
      <c r="J3062">
        <v>60493</v>
      </c>
      <c r="K3062" t="s">
        <v>9249</v>
      </c>
      <c r="L3062">
        <v>2295</v>
      </c>
      <c r="M3062">
        <v>765</v>
      </c>
      <c r="N3062">
        <v>7065.8540000000003</v>
      </c>
      <c r="O3062">
        <v>8</v>
      </c>
      <c r="P3062">
        <v>0.18431372549019601</v>
      </c>
    </row>
    <row r="3063" spans="1:16" x14ac:dyDescent="0.2">
      <c r="A3063" t="s">
        <v>9252</v>
      </c>
      <c r="B3063">
        <v>-0.29969133685732002</v>
      </c>
      <c r="C3063">
        <v>11.289456343394299</v>
      </c>
      <c r="D3063">
        <v>-0.86878175449702499</v>
      </c>
      <c r="E3063">
        <v>0.41569784698058998</v>
      </c>
      <c r="F3063">
        <v>0.99916976934644897</v>
      </c>
      <c r="G3063">
        <v>-4.6263112065234697</v>
      </c>
      <c r="H3063" t="s">
        <v>9253</v>
      </c>
      <c r="I3063" t="s">
        <v>9254</v>
      </c>
      <c r="J3063">
        <v>89978</v>
      </c>
      <c r="K3063" t="s">
        <v>9252</v>
      </c>
      <c r="L3063">
        <v>804</v>
      </c>
      <c r="M3063">
        <v>268</v>
      </c>
      <c r="N3063">
        <v>2560.2883000000002</v>
      </c>
      <c r="O3063">
        <v>1</v>
      </c>
      <c r="P3063">
        <v>8.5820895522388099E-2</v>
      </c>
    </row>
    <row r="3064" spans="1:16" x14ac:dyDescent="0.2">
      <c r="A3064" t="s">
        <v>9255</v>
      </c>
      <c r="B3064">
        <v>-0.26151078452506699</v>
      </c>
      <c r="C3064">
        <v>13.305476443600501</v>
      </c>
      <c r="D3064">
        <v>-1.4409309269652</v>
      </c>
      <c r="E3064">
        <v>0.19570029149637999</v>
      </c>
      <c r="F3064">
        <v>0.99916976934644897</v>
      </c>
      <c r="G3064">
        <v>-4.5227567697812798</v>
      </c>
      <c r="H3064" t="s">
        <v>9256</v>
      </c>
      <c r="I3064" t="s">
        <v>9257</v>
      </c>
      <c r="J3064">
        <v>51780</v>
      </c>
      <c r="K3064" t="s">
        <v>9255</v>
      </c>
      <c r="L3064">
        <v>5286</v>
      </c>
      <c r="M3064">
        <v>1762</v>
      </c>
      <c r="N3064">
        <v>9921.2839999999997</v>
      </c>
      <c r="O3064">
        <v>6</v>
      </c>
      <c r="P3064">
        <v>6.2429057888762803E-2</v>
      </c>
    </row>
    <row r="3065" spans="1:16" x14ac:dyDescent="0.2">
      <c r="A3065" t="s">
        <v>9258</v>
      </c>
      <c r="B3065">
        <v>4.4462703879801797E-3</v>
      </c>
      <c r="C3065">
        <v>15.7169239579855</v>
      </c>
      <c r="D3065">
        <v>2.38332511867691E-2</v>
      </c>
      <c r="E3065">
        <v>0.98169614588273302</v>
      </c>
      <c r="F3065">
        <v>0.99916976934644897</v>
      </c>
      <c r="G3065">
        <v>-4.7023322381278403</v>
      </c>
      <c r="H3065" t="s">
        <v>9259</v>
      </c>
      <c r="I3065" t="s">
        <v>9260</v>
      </c>
      <c r="J3065">
        <v>50484</v>
      </c>
      <c r="K3065" t="s">
        <v>9258</v>
      </c>
      <c r="L3065">
        <v>1225</v>
      </c>
      <c r="M3065">
        <v>408</v>
      </c>
      <c r="N3065">
        <v>52391.623</v>
      </c>
      <c r="O3065">
        <v>12</v>
      </c>
      <c r="P3065">
        <v>0.46813725490196101</v>
      </c>
    </row>
    <row r="3066" spans="1:16" x14ac:dyDescent="0.2">
      <c r="A3066" t="s">
        <v>9261</v>
      </c>
      <c r="B3066">
        <v>-0.16193035012672599</v>
      </c>
      <c r="C3066">
        <v>12.6021429531247</v>
      </c>
      <c r="D3066">
        <v>-0.46916116627100501</v>
      </c>
      <c r="E3066">
        <v>0.65418551338915398</v>
      </c>
      <c r="F3066">
        <v>0.99916976934644897</v>
      </c>
      <c r="G3066">
        <v>-4.67861824084906</v>
      </c>
      <c r="H3066" t="s">
        <v>9262</v>
      </c>
      <c r="I3066" t="s">
        <v>9263</v>
      </c>
      <c r="J3066">
        <v>9653</v>
      </c>
      <c r="K3066" t="s">
        <v>9261</v>
      </c>
      <c r="L3066">
        <v>1071</v>
      </c>
      <c r="M3066">
        <v>357</v>
      </c>
      <c r="N3066">
        <v>5553.1369999999997</v>
      </c>
      <c r="O3066">
        <v>2</v>
      </c>
      <c r="P3066">
        <v>9.2436974789915999E-2</v>
      </c>
    </row>
    <row r="3067" spans="1:16" x14ac:dyDescent="0.2">
      <c r="A3067" t="s">
        <v>9264</v>
      </c>
      <c r="B3067">
        <v>-0.101693486680938</v>
      </c>
      <c r="C3067">
        <v>11.9900422759666</v>
      </c>
      <c r="D3067">
        <v>-0.19681230783117501</v>
      </c>
      <c r="E3067">
        <v>0.84994796860532296</v>
      </c>
      <c r="F3067">
        <v>0.99916976934644897</v>
      </c>
      <c r="G3067">
        <v>-4.6981069341703803</v>
      </c>
      <c r="H3067" t="s">
        <v>9265</v>
      </c>
      <c r="I3067" t="s">
        <v>9266</v>
      </c>
      <c r="J3067">
        <v>123606</v>
      </c>
      <c r="K3067" t="s">
        <v>9264</v>
      </c>
      <c r="L3067">
        <v>990</v>
      </c>
      <c r="M3067">
        <v>330</v>
      </c>
      <c r="N3067">
        <v>3807.5174999999999</v>
      </c>
      <c r="O3067">
        <v>3</v>
      </c>
      <c r="P3067">
        <v>0.2</v>
      </c>
    </row>
    <row r="3068" spans="1:16" x14ac:dyDescent="0.2">
      <c r="A3068" t="s">
        <v>9267</v>
      </c>
      <c r="B3068">
        <v>-0.23618898963305299</v>
      </c>
      <c r="C3068">
        <v>12.521939898450499</v>
      </c>
      <c r="D3068">
        <v>-0.90763139550824601</v>
      </c>
      <c r="E3068">
        <v>0.39627431045078898</v>
      </c>
      <c r="F3068">
        <v>0.99916976934644897</v>
      </c>
      <c r="G3068">
        <v>-4.6200646070503</v>
      </c>
      <c r="H3068" t="s">
        <v>9268</v>
      </c>
      <c r="I3068" t="s">
        <v>9269</v>
      </c>
      <c r="J3068">
        <v>54808</v>
      </c>
      <c r="K3068" t="s">
        <v>9267</v>
      </c>
      <c r="L3068">
        <v>2175</v>
      </c>
      <c r="M3068">
        <v>725</v>
      </c>
      <c r="N3068">
        <v>6282.6283999999996</v>
      </c>
      <c r="O3068">
        <v>1</v>
      </c>
      <c r="P3068">
        <v>1.37931034482759E-2</v>
      </c>
    </row>
    <row r="3069" spans="1:16" x14ac:dyDescent="0.2">
      <c r="A3069" t="s">
        <v>9270</v>
      </c>
      <c r="B3069">
        <v>-7.4953984436305597E-3</v>
      </c>
      <c r="C3069">
        <v>14.472825412254799</v>
      </c>
      <c r="D3069">
        <v>-4.0950111972838099E-2</v>
      </c>
      <c r="E3069">
        <v>0.96855715449999202</v>
      </c>
      <c r="F3069">
        <v>0.99916976934644897</v>
      </c>
      <c r="G3069">
        <v>-4.70220885004316</v>
      </c>
      <c r="H3069" t="s">
        <v>9271</v>
      </c>
      <c r="I3069" t="s">
        <v>9272</v>
      </c>
      <c r="J3069">
        <v>84844</v>
      </c>
      <c r="K3069" t="s">
        <v>9270</v>
      </c>
      <c r="L3069">
        <v>333</v>
      </c>
      <c r="M3069">
        <v>111</v>
      </c>
      <c r="N3069">
        <v>22719.676500000001</v>
      </c>
      <c r="O3069">
        <v>4.5</v>
      </c>
      <c r="P3069">
        <v>0.50900900900900903</v>
      </c>
    </row>
    <row r="3070" spans="1:16" x14ac:dyDescent="0.2">
      <c r="A3070" t="s">
        <v>9273</v>
      </c>
      <c r="B3070">
        <v>0.39884496048896301</v>
      </c>
      <c r="C3070">
        <v>12.0501225361199</v>
      </c>
      <c r="D3070">
        <v>1.2367601926841501</v>
      </c>
      <c r="E3070">
        <v>0.25872663520609201</v>
      </c>
      <c r="F3070">
        <v>0.99916976934644897</v>
      </c>
      <c r="G3070">
        <v>-4.5618187259918601</v>
      </c>
      <c r="H3070" t="s">
        <v>9274</v>
      </c>
      <c r="I3070" t="s">
        <v>9275</v>
      </c>
      <c r="J3070" t="s">
        <v>100</v>
      </c>
      <c r="K3070" t="s">
        <v>100</v>
      </c>
      <c r="L3070" t="s">
        <v>100</v>
      </c>
      <c r="M3070" t="s">
        <v>100</v>
      </c>
      <c r="N3070">
        <v>4510.9443000000001</v>
      </c>
      <c r="O3070">
        <v>3</v>
      </c>
      <c r="P3070" t="s">
        <v>100</v>
      </c>
    </row>
    <row r="3071" spans="1:16" x14ac:dyDescent="0.2">
      <c r="A3071" t="s">
        <v>9276</v>
      </c>
      <c r="B3071">
        <v>0.233953688124686</v>
      </c>
      <c r="C3071">
        <v>12.534637801957899</v>
      </c>
      <c r="D3071">
        <v>0.402759230524392</v>
      </c>
      <c r="E3071">
        <v>0.699959655346168</v>
      </c>
      <c r="F3071">
        <v>0.99916976934644897</v>
      </c>
      <c r="G3071">
        <v>-4.6847354695482597</v>
      </c>
      <c r="H3071" t="s">
        <v>9277</v>
      </c>
      <c r="I3071" t="s">
        <v>9278</v>
      </c>
      <c r="J3071">
        <v>79956</v>
      </c>
      <c r="K3071" t="s">
        <v>9276</v>
      </c>
      <c r="L3071">
        <v>2715</v>
      </c>
      <c r="M3071">
        <v>905</v>
      </c>
      <c r="N3071">
        <v>4985.4362000000001</v>
      </c>
      <c r="O3071">
        <v>2</v>
      </c>
      <c r="P3071">
        <v>5.0828729281768001E-2</v>
      </c>
    </row>
    <row r="3072" spans="1:16" x14ac:dyDescent="0.2">
      <c r="A3072" t="s">
        <v>9279</v>
      </c>
      <c r="B3072">
        <v>0.13750416044858399</v>
      </c>
      <c r="C3072">
        <v>13.214589410831501</v>
      </c>
      <c r="D3072">
        <v>0.871191905330575</v>
      </c>
      <c r="E3072">
        <v>0.41447278855799502</v>
      </c>
      <c r="F3072">
        <v>0.99916976934644897</v>
      </c>
      <c r="G3072">
        <v>-4.6259285574449898</v>
      </c>
      <c r="H3072" t="s">
        <v>9280</v>
      </c>
      <c r="I3072" t="s">
        <v>9281</v>
      </c>
      <c r="J3072">
        <v>81627</v>
      </c>
      <c r="K3072" t="s">
        <v>9279</v>
      </c>
      <c r="L3072">
        <v>2202</v>
      </c>
      <c r="M3072">
        <v>734</v>
      </c>
      <c r="N3072">
        <v>10114.616</v>
      </c>
      <c r="O3072">
        <v>9</v>
      </c>
      <c r="P3072">
        <v>0.201634877384196</v>
      </c>
    </row>
    <row r="3073" spans="1:16" x14ac:dyDescent="0.2">
      <c r="A3073" t="s">
        <v>9282</v>
      </c>
      <c r="B3073">
        <v>3.8181596006747801E-3</v>
      </c>
      <c r="C3073">
        <v>13.8125994042672</v>
      </c>
      <c r="D3073">
        <v>2.2188676873470099E-2</v>
      </c>
      <c r="E3073">
        <v>0.98295892545432595</v>
      </c>
      <c r="F3073">
        <v>0.99916976934644897</v>
      </c>
      <c r="G3073">
        <v>-4.7023406612861098</v>
      </c>
      <c r="H3073" t="s">
        <v>9283</v>
      </c>
      <c r="I3073" t="s">
        <v>9284</v>
      </c>
      <c r="J3073">
        <v>56829</v>
      </c>
      <c r="K3073" t="s">
        <v>9282</v>
      </c>
      <c r="L3073">
        <v>3075</v>
      </c>
      <c r="M3073">
        <v>1025</v>
      </c>
      <c r="N3073">
        <v>13543.7225</v>
      </c>
      <c r="O3073">
        <v>15</v>
      </c>
      <c r="P3073">
        <v>0.22195121951219501</v>
      </c>
    </row>
    <row r="3074" spans="1:16" x14ac:dyDescent="0.2">
      <c r="A3074" t="s">
        <v>9285</v>
      </c>
      <c r="B3074">
        <v>-3.21640144774626E-3</v>
      </c>
      <c r="C3074">
        <v>13.4284953656528</v>
      </c>
      <c r="D3074">
        <v>-1.64040208018165E-2</v>
      </c>
      <c r="E3074">
        <v>0.98740104545038399</v>
      </c>
      <c r="F3074">
        <v>0.99916976934644897</v>
      </c>
      <c r="G3074">
        <v>-4.7023655073305397</v>
      </c>
      <c r="H3074" t="s">
        <v>9286</v>
      </c>
      <c r="I3074" t="s">
        <v>9287</v>
      </c>
      <c r="J3074">
        <v>219927</v>
      </c>
      <c r="K3074" t="s">
        <v>9285</v>
      </c>
      <c r="L3074">
        <v>618</v>
      </c>
      <c r="M3074">
        <v>206</v>
      </c>
      <c r="N3074">
        <v>11838.4755</v>
      </c>
      <c r="O3074">
        <v>7</v>
      </c>
      <c r="P3074">
        <v>0.44174757281553401</v>
      </c>
    </row>
    <row r="3075" spans="1:16" x14ac:dyDescent="0.2">
      <c r="A3075" t="s">
        <v>9288</v>
      </c>
      <c r="B3075">
        <v>0.11686070303731599</v>
      </c>
      <c r="C3075">
        <v>13.928095460592299</v>
      </c>
      <c r="D3075">
        <v>0.78042264716479703</v>
      </c>
      <c r="E3075">
        <v>0.46243875408392399</v>
      </c>
      <c r="F3075">
        <v>0.99916976934644897</v>
      </c>
      <c r="G3075">
        <v>-4.6398614627298604</v>
      </c>
      <c r="H3075" t="s">
        <v>9289</v>
      </c>
      <c r="I3075" t="s">
        <v>9290</v>
      </c>
      <c r="J3075">
        <v>79631</v>
      </c>
      <c r="K3075" t="s">
        <v>9288</v>
      </c>
      <c r="L3075">
        <v>3363</v>
      </c>
      <c r="M3075">
        <v>1121</v>
      </c>
      <c r="N3075">
        <v>15522.1235</v>
      </c>
      <c r="O3075">
        <v>14.5</v>
      </c>
      <c r="P3075">
        <v>0.216770740410348</v>
      </c>
    </row>
    <row r="3076" spans="1:16" x14ac:dyDescent="0.2">
      <c r="A3076" t="s">
        <v>9291</v>
      </c>
      <c r="B3076">
        <v>-6.7892411292445901E-2</v>
      </c>
      <c r="C3076">
        <v>12.0843173652221</v>
      </c>
      <c r="D3076">
        <v>-0.335487766226018</v>
      </c>
      <c r="E3076">
        <v>0.74775703097468604</v>
      </c>
      <c r="F3076">
        <v>0.99916976934644897</v>
      </c>
      <c r="G3076">
        <v>-4.6900594251517802</v>
      </c>
      <c r="H3076" t="s">
        <v>9292</v>
      </c>
      <c r="I3076" t="s">
        <v>9293</v>
      </c>
      <c r="J3076">
        <v>60684</v>
      </c>
      <c r="K3076" t="s">
        <v>9291</v>
      </c>
      <c r="L3076">
        <v>3402</v>
      </c>
      <c r="M3076">
        <v>1134</v>
      </c>
      <c r="N3076">
        <v>4331.1712500000003</v>
      </c>
      <c r="O3076">
        <v>3</v>
      </c>
      <c r="P3076">
        <v>5.4673721340387997E-2</v>
      </c>
    </row>
    <row r="3077" spans="1:16" x14ac:dyDescent="0.2">
      <c r="A3077" t="s">
        <v>9294</v>
      </c>
      <c r="B3077">
        <v>3.1583683985107998E-3</v>
      </c>
      <c r="C3077">
        <v>15.0562634825153</v>
      </c>
      <c r="D3077">
        <v>2.2933197161963199E-2</v>
      </c>
      <c r="E3077">
        <v>0.98238724181926995</v>
      </c>
      <c r="F3077">
        <v>0.99916976934644897</v>
      </c>
      <c r="G3077">
        <v>-4.7023369225669898</v>
      </c>
      <c r="H3077" t="s">
        <v>9295</v>
      </c>
      <c r="I3077" t="s">
        <v>9296</v>
      </c>
      <c r="J3077">
        <v>53371</v>
      </c>
      <c r="K3077" t="s">
        <v>9294</v>
      </c>
      <c r="L3077">
        <v>1686</v>
      </c>
      <c r="M3077">
        <v>562</v>
      </c>
      <c r="N3077">
        <v>35196.303999999996</v>
      </c>
      <c r="O3077">
        <v>13.5</v>
      </c>
      <c r="P3077">
        <v>0.34163701067615698</v>
      </c>
    </row>
    <row r="3078" spans="1:16" x14ac:dyDescent="0.2">
      <c r="A3078" t="s">
        <v>9297</v>
      </c>
      <c r="B3078">
        <v>0.66017619749379397</v>
      </c>
      <c r="C3078">
        <v>12.831197764276601</v>
      </c>
      <c r="D3078">
        <v>2.0985615105184898</v>
      </c>
      <c r="E3078">
        <v>7.6801466445005906E-2</v>
      </c>
      <c r="F3078">
        <v>0.99916976934644897</v>
      </c>
      <c r="G3078">
        <v>-4.3974206340123096</v>
      </c>
      <c r="H3078" t="s">
        <v>9298</v>
      </c>
      <c r="I3078" t="s">
        <v>9299</v>
      </c>
      <c r="J3078">
        <v>79065</v>
      </c>
      <c r="K3078" t="s">
        <v>9297</v>
      </c>
      <c r="L3078">
        <v>2520</v>
      </c>
      <c r="M3078">
        <v>840</v>
      </c>
      <c r="N3078">
        <v>7617.71</v>
      </c>
      <c r="O3078">
        <v>2</v>
      </c>
      <c r="P3078">
        <v>2.8571428571428598E-2</v>
      </c>
    </row>
    <row r="3079" spans="1:16" x14ac:dyDescent="0.2">
      <c r="A3079" t="s">
        <v>9300</v>
      </c>
      <c r="B3079">
        <v>-0.21424362572345501</v>
      </c>
      <c r="C3079">
        <v>10.098468777733601</v>
      </c>
      <c r="D3079">
        <v>-1.12651369998229</v>
      </c>
      <c r="E3079">
        <v>0.299567233041171</v>
      </c>
      <c r="F3079">
        <v>0.99916976934644897</v>
      </c>
      <c r="G3079">
        <v>-4.5821971038202003</v>
      </c>
      <c r="H3079" t="s">
        <v>9301</v>
      </c>
      <c r="I3079" t="s">
        <v>9302</v>
      </c>
      <c r="J3079">
        <v>55088</v>
      </c>
      <c r="K3079" t="s">
        <v>9300</v>
      </c>
      <c r="L3079">
        <v>2697</v>
      </c>
      <c r="M3079">
        <v>899</v>
      </c>
      <c r="N3079">
        <v>1230.7583</v>
      </c>
      <c r="O3079">
        <v>1</v>
      </c>
      <c r="P3079">
        <v>2.7808676307007799E-2</v>
      </c>
    </row>
    <row r="3080" spans="1:16" x14ac:dyDescent="0.2">
      <c r="A3080" t="s">
        <v>9303</v>
      </c>
      <c r="B3080">
        <v>-3.00721227615703E-2</v>
      </c>
      <c r="C3080">
        <v>11.8328326940729</v>
      </c>
      <c r="D3080">
        <v>-9.3036094688623394E-2</v>
      </c>
      <c r="E3080">
        <v>0.92865942589102601</v>
      </c>
      <c r="F3080">
        <v>0.99916976934644897</v>
      </c>
      <c r="G3080">
        <v>-4.70143317143821</v>
      </c>
      <c r="H3080" t="s">
        <v>9304</v>
      </c>
      <c r="I3080" t="s">
        <v>9305</v>
      </c>
      <c r="J3080">
        <v>80210</v>
      </c>
      <c r="K3080" t="s">
        <v>9303</v>
      </c>
      <c r="L3080">
        <v>2457</v>
      </c>
      <c r="M3080">
        <v>819</v>
      </c>
      <c r="N3080">
        <v>4252.0303000000004</v>
      </c>
      <c r="O3080">
        <v>3</v>
      </c>
      <c r="P3080">
        <v>6.7155067155067194E-2</v>
      </c>
    </row>
    <row r="3081" spans="1:16" x14ac:dyDescent="0.2">
      <c r="A3081" t="s">
        <v>9306</v>
      </c>
      <c r="B3081">
        <v>-9.4541710369890494E-2</v>
      </c>
      <c r="C3081">
        <v>13.3323680432394</v>
      </c>
      <c r="D3081">
        <v>-0.42148010657212398</v>
      </c>
      <c r="E3081">
        <v>0.68690541568921204</v>
      </c>
      <c r="F3081">
        <v>0.99916976934644897</v>
      </c>
      <c r="G3081">
        <v>-4.6830958055551299</v>
      </c>
      <c r="H3081" t="s">
        <v>9307</v>
      </c>
      <c r="I3081" t="s">
        <v>9308</v>
      </c>
      <c r="J3081">
        <v>57020</v>
      </c>
      <c r="K3081" t="s">
        <v>9306</v>
      </c>
      <c r="L3081">
        <v>3159</v>
      </c>
      <c r="M3081">
        <v>1053</v>
      </c>
      <c r="N3081">
        <v>10003.406999999999</v>
      </c>
      <c r="O3081">
        <v>5</v>
      </c>
      <c r="P3081">
        <v>5.7929724596391299E-2</v>
      </c>
    </row>
    <row r="3082" spans="1:16" x14ac:dyDescent="0.2">
      <c r="A3082" t="s">
        <v>9309</v>
      </c>
      <c r="B3082">
        <v>9.7518184991239196E-2</v>
      </c>
      <c r="C3082">
        <v>13.484959202995899</v>
      </c>
      <c r="D3082">
        <v>0.56006179978299098</v>
      </c>
      <c r="E3082">
        <v>0.59408477083391598</v>
      </c>
      <c r="F3082">
        <v>0.99916976934644897</v>
      </c>
      <c r="G3082">
        <v>-4.6689314124821202</v>
      </c>
      <c r="H3082" t="s">
        <v>9310</v>
      </c>
      <c r="I3082" t="s">
        <v>9311</v>
      </c>
      <c r="J3082">
        <v>23126</v>
      </c>
      <c r="K3082" t="s">
        <v>9309</v>
      </c>
      <c r="L3082">
        <v>4281</v>
      </c>
      <c r="M3082">
        <v>1427</v>
      </c>
      <c r="N3082">
        <v>11970.354499999999</v>
      </c>
      <c r="O3082">
        <v>19</v>
      </c>
      <c r="P3082">
        <v>0.18535388927820601</v>
      </c>
    </row>
    <row r="3083" spans="1:16" x14ac:dyDescent="0.2">
      <c r="A3083" t="s">
        <v>9312</v>
      </c>
      <c r="B3083">
        <v>-0.12855127800569999</v>
      </c>
      <c r="C3083">
        <v>12.2342311785651</v>
      </c>
      <c r="D3083">
        <v>-0.73635228599260405</v>
      </c>
      <c r="E3083">
        <v>0.487073182495315</v>
      </c>
      <c r="F3083">
        <v>0.99916976934644897</v>
      </c>
      <c r="G3083">
        <v>-4.64624676241288</v>
      </c>
      <c r="H3083" t="s">
        <v>9313</v>
      </c>
      <c r="I3083" t="s">
        <v>9314</v>
      </c>
      <c r="J3083">
        <v>9765</v>
      </c>
      <c r="K3083" t="s">
        <v>9312</v>
      </c>
      <c r="L3083">
        <v>4620</v>
      </c>
      <c r="M3083">
        <v>1540</v>
      </c>
      <c r="N3083">
        <v>4722.7532000000001</v>
      </c>
      <c r="O3083">
        <v>3</v>
      </c>
      <c r="P3083">
        <v>3.5064935064935097E-2</v>
      </c>
    </row>
    <row r="3084" spans="1:16" x14ac:dyDescent="0.2">
      <c r="A3084" t="s">
        <v>9315</v>
      </c>
      <c r="B3084">
        <v>-0.32910475228465902</v>
      </c>
      <c r="C3084">
        <v>13.2679415471185</v>
      </c>
      <c r="D3084">
        <v>-1.4825298472702499</v>
      </c>
      <c r="E3084">
        <v>0.18469337570517</v>
      </c>
      <c r="F3084">
        <v>0.99916976934644897</v>
      </c>
      <c r="G3084">
        <v>-4.5146816731543202</v>
      </c>
      <c r="H3084" t="s">
        <v>9316</v>
      </c>
      <c r="I3084" t="s">
        <v>9317</v>
      </c>
      <c r="J3084">
        <v>23041</v>
      </c>
      <c r="K3084" t="s">
        <v>9315</v>
      </c>
      <c r="L3084">
        <v>5157</v>
      </c>
      <c r="M3084">
        <v>1719</v>
      </c>
      <c r="N3084">
        <v>9826.2975000000006</v>
      </c>
      <c r="O3084">
        <v>7</v>
      </c>
      <c r="P3084">
        <v>5.5846422338568902E-2</v>
      </c>
    </row>
    <row r="3085" spans="1:16" x14ac:dyDescent="0.2">
      <c r="A3085" t="s">
        <v>9318</v>
      </c>
      <c r="B3085">
        <v>0.119481278078302</v>
      </c>
      <c r="C3085">
        <v>14.075098777341699</v>
      </c>
      <c r="D3085">
        <v>0.687578703854273</v>
      </c>
      <c r="E3085">
        <v>0.515345207489455</v>
      </c>
      <c r="F3085">
        <v>0.99916976934644897</v>
      </c>
      <c r="G3085">
        <v>-4.6529980707899803</v>
      </c>
      <c r="H3085" t="s">
        <v>9319</v>
      </c>
      <c r="I3085" t="s">
        <v>9320</v>
      </c>
      <c r="J3085">
        <v>79784</v>
      </c>
      <c r="K3085" t="s">
        <v>9318</v>
      </c>
      <c r="L3085">
        <v>6111</v>
      </c>
      <c r="M3085">
        <v>2037</v>
      </c>
      <c r="N3085">
        <v>17745.261999999999</v>
      </c>
      <c r="O3085">
        <v>14.5</v>
      </c>
      <c r="P3085">
        <v>0.107756504663721</v>
      </c>
    </row>
    <row r="3086" spans="1:16" x14ac:dyDescent="0.2">
      <c r="A3086" t="s">
        <v>9321</v>
      </c>
      <c r="B3086">
        <v>1.8571757144426802E-2</v>
      </c>
      <c r="C3086">
        <v>14.326067016553401</v>
      </c>
      <c r="D3086">
        <v>9.3258132969992899E-2</v>
      </c>
      <c r="E3086">
        <v>0.92848973290118497</v>
      </c>
      <c r="F3086">
        <v>0.99916976934644897</v>
      </c>
      <c r="G3086">
        <v>-4.70142857832258</v>
      </c>
      <c r="H3086" t="s">
        <v>9322</v>
      </c>
      <c r="I3086" t="s">
        <v>9323</v>
      </c>
      <c r="J3086">
        <v>57532</v>
      </c>
      <c r="K3086" t="s">
        <v>9321</v>
      </c>
      <c r="L3086">
        <v>2088</v>
      </c>
      <c r="M3086">
        <v>696</v>
      </c>
      <c r="N3086">
        <v>18634.82</v>
      </c>
      <c r="O3086">
        <v>4.5</v>
      </c>
      <c r="P3086">
        <v>9.8419540229885E-2</v>
      </c>
    </row>
    <row r="3087" spans="1:16" x14ac:dyDescent="0.2">
      <c r="A3087" t="s">
        <v>9324</v>
      </c>
      <c r="B3087">
        <v>3.9054414455408797E-2</v>
      </c>
      <c r="C3087">
        <v>13.0741780598561</v>
      </c>
      <c r="D3087">
        <v>0.216903373190728</v>
      </c>
      <c r="E3087">
        <v>0.83489145000232201</v>
      </c>
      <c r="F3087">
        <v>0.99916976934644897</v>
      </c>
      <c r="G3087">
        <v>-4.6971926192343103</v>
      </c>
      <c r="H3087" t="s">
        <v>9325</v>
      </c>
      <c r="I3087" t="s">
        <v>9326</v>
      </c>
      <c r="J3087">
        <v>57506</v>
      </c>
      <c r="K3087" t="s">
        <v>9324</v>
      </c>
      <c r="L3087">
        <v>1623</v>
      </c>
      <c r="M3087">
        <v>541</v>
      </c>
      <c r="N3087">
        <v>8295.6388000000006</v>
      </c>
      <c r="O3087">
        <v>3.5</v>
      </c>
      <c r="P3087">
        <v>0.13678373382624801</v>
      </c>
    </row>
    <row r="3088" spans="1:16" x14ac:dyDescent="0.2">
      <c r="A3088" t="s">
        <v>9327</v>
      </c>
      <c r="B3088">
        <v>-0.12297521441846899</v>
      </c>
      <c r="C3088">
        <v>15.188568265875499</v>
      </c>
      <c r="D3088">
        <v>-0.56365194111591099</v>
      </c>
      <c r="E3088">
        <v>0.59177623034757798</v>
      </c>
      <c r="F3088">
        <v>0.99916976934644897</v>
      </c>
      <c r="G3088">
        <v>-4.6685190955481799</v>
      </c>
      <c r="H3088" t="s">
        <v>9328</v>
      </c>
      <c r="I3088" t="s">
        <v>9329</v>
      </c>
      <c r="J3088">
        <v>23332</v>
      </c>
      <c r="K3088" t="s">
        <v>9327</v>
      </c>
      <c r="L3088">
        <v>4680</v>
      </c>
      <c r="M3088">
        <v>1560</v>
      </c>
      <c r="N3088">
        <v>38499.478499999997</v>
      </c>
      <c r="O3088">
        <v>23.5</v>
      </c>
      <c r="P3088">
        <v>0.24070512820512799</v>
      </c>
    </row>
    <row r="3089" spans="1:16" x14ac:dyDescent="0.2">
      <c r="A3089" t="s">
        <v>9330</v>
      </c>
      <c r="B3089">
        <v>0.105708587239896</v>
      </c>
      <c r="C3089">
        <v>13.8579250648265</v>
      </c>
      <c r="D3089">
        <v>0.69319778659720399</v>
      </c>
      <c r="E3089">
        <v>0.512034678799836</v>
      </c>
      <c r="F3089">
        <v>0.99916976934644897</v>
      </c>
      <c r="G3089">
        <v>-4.6522378202172501</v>
      </c>
      <c r="H3089" t="s">
        <v>9331</v>
      </c>
      <c r="I3089" t="s">
        <v>9332</v>
      </c>
      <c r="J3089">
        <v>54505</v>
      </c>
      <c r="K3089" t="s">
        <v>9330</v>
      </c>
      <c r="L3089">
        <v>4110</v>
      </c>
      <c r="M3089">
        <v>1370</v>
      </c>
      <c r="N3089">
        <v>15568.663500000001</v>
      </c>
      <c r="O3089">
        <v>21</v>
      </c>
      <c r="P3089">
        <v>0.24343065693430699</v>
      </c>
    </row>
    <row r="3090" spans="1:16" x14ac:dyDescent="0.2">
      <c r="A3090" t="s">
        <v>9333</v>
      </c>
      <c r="B3090">
        <v>0.66002130034154405</v>
      </c>
      <c r="C3090">
        <v>13.351766212690301</v>
      </c>
      <c r="D3090">
        <v>1.56390100375145</v>
      </c>
      <c r="E3090">
        <v>0.16479132490836601</v>
      </c>
      <c r="F3090">
        <v>0.99916976934644897</v>
      </c>
      <c r="G3090">
        <v>-4.49884825405175</v>
      </c>
      <c r="H3090" t="s">
        <v>9334</v>
      </c>
      <c r="I3090" t="s">
        <v>9335</v>
      </c>
      <c r="J3090">
        <v>170622</v>
      </c>
      <c r="K3090" t="s">
        <v>9333</v>
      </c>
      <c r="L3090">
        <v>303</v>
      </c>
      <c r="M3090">
        <v>101</v>
      </c>
      <c r="N3090">
        <v>12288.734</v>
      </c>
      <c r="O3090">
        <v>3</v>
      </c>
      <c r="P3090">
        <v>0.37623762376237602</v>
      </c>
    </row>
    <row r="3091" spans="1:16" x14ac:dyDescent="0.2">
      <c r="A3091" t="s">
        <v>9336</v>
      </c>
      <c r="B3091">
        <v>0.22390771621237199</v>
      </c>
      <c r="C3091">
        <v>12.0798673922595</v>
      </c>
      <c r="D3091">
        <v>0.78748199456449797</v>
      </c>
      <c r="E3091">
        <v>0.45857401051237101</v>
      </c>
      <c r="F3091">
        <v>0.99916976934644897</v>
      </c>
      <c r="G3091">
        <v>-4.6388146345469199</v>
      </c>
      <c r="H3091" t="s">
        <v>9337</v>
      </c>
      <c r="I3091" t="s">
        <v>9338</v>
      </c>
      <c r="J3091">
        <v>60487</v>
      </c>
      <c r="K3091" t="s">
        <v>9336</v>
      </c>
      <c r="L3091">
        <v>1392</v>
      </c>
      <c r="M3091">
        <v>464</v>
      </c>
      <c r="N3091">
        <v>4250.2717499999999</v>
      </c>
      <c r="O3091">
        <v>1</v>
      </c>
      <c r="P3091">
        <v>3.2327586206896602E-2</v>
      </c>
    </row>
    <row r="3092" spans="1:16" x14ac:dyDescent="0.2">
      <c r="A3092" t="s">
        <v>9339</v>
      </c>
      <c r="B3092">
        <v>0.23182443377504899</v>
      </c>
      <c r="C3092">
        <v>11.9139815109473</v>
      </c>
      <c r="D3092">
        <v>1.3809871289515601</v>
      </c>
      <c r="E3092">
        <v>0.21260931377876099</v>
      </c>
      <c r="F3092">
        <v>0.99916976934644897</v>
      </c>
      <c r="G3092">
        <v>-4.5343450527226397</v>
      </c>
      <c r="H3092" t="s">
        <v>9340</v>
      </c>
      <c r="I3092" t="s">
        <v>9341</v>
      </c>
      <c r="J3092">
        <v>51020</v>
      </c>
      <c r="K3092" t="s">
        <v>9339</v>
      </c>
      <c r="L3092">
        <v>615</v>
      </c>
      <c r="M3092">
        <v>205</v>
      </c>
      <c r="N3092">
        <v>3720.5405999999998</v>
      </c>
      <c r="O3092">
        <v>3</v>
      </c>
      <c r="P3092">
        <v>0.21463414634146299</v>
      </c>
    </row>
    <row r="3093" spans="1:16" x14ac:dyDescent="0.2">
      <c r="A3093" t="s">
        <v>9342</v>
      </c>
      <c r="B3093">
        <v>6.1691760481537E-3</v>
      </c>
      <c r="C3093">
        <v>11.6796639847768</v>
      </c>
      <c r="D3093">
        <v>3.0074509222334001E-2</v>
      </c>
      <c r="E3093">
        <v>0.97690437423293397</v>
      </c>
      <c r="F3093">
        <v>0.99916976934644897</v>
      </c>
      <c r="G3093">
        <v>-4.7022947964449102</v>
      </c>
      <c r="H3093" t="s">
        <v>9343</v>
      </c>
      <c r="I3093" t="s">
        <v>9344</v>
      </c>
      <c r="J3093">
        <v>54801</v>
      </c>
      <c r="K3093" t="s">
        <v>9342</v>
      </c>
      <c r="L3093">
        <v>2868</v>
      </c>
      <c r="M3093">
        <v>956</v>
      </c>
      <c r="N3093">
        <v>3233.8877000000002</v>
      </c>
      <c r="O3093">
        <v>3</v>
      </c>
      <c r="P3093">
        <v>4.9163179916318002E-2</v>
      </c>
    </row>
    <row r="3094" spans="1:16" x14ac:dyDescent="0.2">
      <c r="A3094" t="s">
        <v>9345</v>
      </c>
      <c r="B3094">
        <v>1.1852315306606799E-2</v>
      </c>
      <c r="C3094">
        <v>13.4567809390728</v>
      </c>
      <c r="D3094">
        <v>5.9371579949388797E-2</v>
      </c>
      <c r="E3094">
        <v>0.95442871894597103</v>
      </c>
      <c r="F3094">
        <v>0.99916976934644897</v>
      </c>
      <c r="G3094">
        <v>-4.7020032953477902</v>
      </c>
      <c r="H3094" t="s">
        <v>9346</v>
      </c>
      <c r="I3094" t="s">
        <v>9347</v>
      </c>
      <c r="J3094">
        <v>143888</v>
      </c>
      <c r="K3094" t="s">
        <v>9345</v>
      </c>
      <c r="L3094">
        <v>1524</v>
      </c>
      <c r="M3094">
        <v>508</v>
      </c>
      <c r="N3094">
        <v>11102.553</v>
      </c>
      <c r="O3094">
        <v>7</v>
      </c>
      <c r="P3094">
        <v>0.16535433070866101</v>
      </c>
    </row>
    <row r="3095" spans="1:16" x14ac:dyDescent="0.2">
      <c r="A3095" t="s">
        <v>9348</v>
      </c>
      <c r="B3095">
        <v>0.332009018467186</v>
      </c>
      <c r="C3095">
        <v>11.263339392211099</v>
      </c>
      <c r="D3095">
        <v>0.76322686752002</v>
      </c>
      <c r="E3095">
        <v>0.47194700115244198</v>
      </c>
      <c r="F3095">
        <v>0.99916976934644897</v>
      </c>
      <c r="G3095">
        <v>-4.6423840312862401</v>
      </c>
      <c r="H3095" t="s">
        <v>9349</v>
      </c>
      <c r="I3095" t="s">
        <v>9350</v>
      </c>
      <c r="J3095">
        <v>79809</v>
      </c>
      <c r="K3095" t="s">
        <v>9348</v>
      </c>
      <c r="L3095">
        <v>3972</v>
      </c>
      <c r="M3095">
        <v>1324</v>
      </c>
      <c r="N3095">
        <v>1915.7050999999999</v>
      </c>
      <c r="O3095">
        <v>1</v>
      </c>
      <c r="P3095">
        <v>1.2084592145015101E-2</v>
      </c>
    </row>
    <row r="3096" spans="1:16" x14ac:dyDescent="0.2">
      <c r="A3096" t="s">
        <v>9351</v>
      </c>
      <c r="B3096">
        <v>3.3055816202125499E-2</v>
      </c>
      <c r="C3096">
        <v>12.462271088622799</v>
      </c>
      <c r="D3096">
        <v>8.9515204102589799E-2</v>
      </c>
      <c r="E3096">
        <v>0.93135080334513898</v>
      </c>
      <c r="F3096">
        <v>0.99916976934644897</v>
      </c>
      <c r="G3096">
        <v>-4.7015045484827098</v>
      </c>
      <c r="H3096" t="s">
        <v>9352</v>
      </c>
      <c r="I3096" t="s">
        <v>9353</v>
      </c>
      <c r="J3096">
        <v>55027</v>
      </c>
      <c r="K3096" t="s">
        <v>9351</v>
      </c>
      <c r="L3096">
        <v>2043</v>
      </c>
      <c r="M3096">
        <v>681</v>
      </c>
      <c r="N3096">
        <v>5637.4589999999998</v>
      </c>
      <c r="O3096">
        <v>2</v>
      </c>
      <c r="P3096">
        <v>3.5242290748898703E-2</v>
      </c>
    </row>
    <row r="3097" spans="1:16" x14ac:dyDescent="0.2">
      <c r="A3097" t="s">
        <v>9354</v>
      </c>
      <c r="B3097">
        <v>0.45911122186688402</v>
      </c>
      <c r="C3097">
        <v>13.3331640816189</v>
      </c>
      <c r="D3097">
        <v>1.0146652947452599</v>
      </c>
      <c r="E3097">
        <v>0.34631252548345498</v>
      </c>
      <c r="F3097">
        <v>0.99916976934644897</v>
      </c>
      <c r="G3097">
        <v>-4.6020594287619101</v>
      </c>
      <c r="H3097" t="s">
        <v>9355</v>
      </c>
      <c r="I3097" t="s">
        <v>9356</v>
      </c>
      <c r="J3097">
        <v>387263</v>
      </c>
      <c r="K3097" t="s">
        <v>9354</v>
      </c>
      <c r="L3097">
        <v>576</v>
      </c>
      <c r="M3097">
        <v>192</v>
      </c>
      <c r="N3097">
        <v>11627.601500000001</v>
      </c>
      <c r="O3097">
        <v>2</v>
      </c>
      <c r="P3097">
        <v>0.25</v>
      </c>
    </row>
    <row r="3098" spans="1:16" x14ac:dyDescent="0.2">
      <c r="A3098" t="s">
        <v>9357</v>
      </c>
      <c r="B3098">
        <v>-0.39479858312113197</v>
      </c>
      <c r="C3098">
        <v>11.991478993130899</v>
      </c>
      <c r="D3098">
        <v>-1.4065472319297601</v>
      </c>
      <c r="E3098">
        <v>0.20524453381794999</v>
      </c>
      <c r="F3098">
        <v>0.99916976934644897</v>
      </c>
      <c r="G3098">
        <v>-4.5294122683813001</v>
      </c>
      <c r="H3098" t="s">
        <v>9358</v>
      </c>
      <c r="I3098" t="s">
        <v>9359</v>
      </c>
      <c r="J3098">
        <v>55605</v>
      </c>
      <c r="K3098" t="s">
        <v>9357</v>
      </c>
      <c r="L3098">
        <v>5025</v>
      </c>
      <c r="M3098">
        <v>1675</v>
      </c>
      <c r="N3098">
        <v>4055.752</v>
      </c>
      <c r="O3098">
        <v>4</v>
      </c>
      <c r="P3098">
        <v>4.6567164179104503E-2</v>
      </c>
    </row>
    <row r="3099" spans="1:16" x14ac:dyDescent="0.2">
      <c r="A3099" t="s">
        <v>9360</v>
      </c>
      <c r="B3099">
        <v>-0.105561505332467</v>
      </c>
      <c r="C3099">
        <v>14.374910129691701</v>
      </c>
      <c r="D3099">
        <v>-0.70449032728514804</v>
      </c>
      <c r="E3099">
        <v>0.505423419247368</v>
      </c>
      <c r="F3099">
        <v>0.99916976934644897</v>
      </c>
      <c r="G3099">
        <v>-4.65069595164129</v>
      </c>
      <c r="H3099" t="s">
        <v>9361</v>
      </c>
      <c r="I3099" t="s">
        <v>9362</v>
      </c>
      <c r="J3099">
        <v>84717</v>
      </c>
      <c r="K3099" t="s">
        <v>9360</v>
      </c>
      <c r="L3099">
        <v>2016</v>
      </c>
      <c r="M3099">
        <v>672</v>
      </c>
      <c r="N3099">
        <v>22675.5065</v>
      </c>
      <c r="O3099">
        <v>11</v>
      </c>
      <c r="P3099">
        <v>0.211309523809524</v>
      </c>
    </row>
    <row r="3100" spans="1:16" x14ac:dyDescent="0.2">
      <c r="A3100" t="s">
        <v>9363</v>
      </c>
      <c r="B3100">
        <v>8.3221634657933294E-2</v>
      </c>
      <c r="C3100">
        <v>14.0715956857325</v>
      </c>
      <c r="D3100">
        <v>0.45475090901387899</v>
      </c>
      <c r="E3100">
        <v>0.66399180757932996</v>
      </c>
      <c r="F3100">
        <v>0.99916976934644897</v>
      </c>
      <c r="G3100">
        <v>-4.6800165164620999</v>
      </c>
      <c r="H3100" t="s">
        <v>9364</v>
      </c>
      <c r="I3100" t="s">
        <v>9365</v>
      </c>
      <c r="J3100">
        <v>51181</v>
      </c>
      <c r="K3100" t="s">
        <v>9363</v>
      </c>
      <c r="L3100">
        <v>735</v>
      </c>
      <c r="M3100">
        <v>245</v>
      </c>
      <c r="N3100">
        <v>17373.093000000001</v>
      </c>
      <c r="O3100">
        <v>7.5</v>
      </c>
      <c r="P3100">
        <v>0.37551020408163299</v>
      </c>
    </row>
    <row r="3101" spans="1:16" x14ac:dyDescent="0.2">
      <c r="A3101" t="s">
        <v>9366</v>
      </c>
      <c r="B3101">
        <v>-0.23998511284423299</v>
      </c>
      <c r="C3101">
        <v>11.306257657590001</v>
      </c>
      <c r="D3101">
        <v>-0.57000468953157701</v>
      </c>
      <c r="E3101">
        <v>0.58770385489543897</v>
      </c>
      <c r="F3101">
        <v>0.99916976934644897</v>
      </c>
      <c r="G3101">
        <v>-4.6677841384594601</v>
      </c>
      <c r="H3101" t="s">
        <v>9367</v>
      </c>
      <c r="I3101" t="s">
        <v>9368</v>
      </c>
      <c r="J3101">
        <v>8315</v>
      </c>
      <c r="K3101" t="s">
        <v>9366</v>
      </c>
      <c r="L3101">
        <v>1779</v>
      </c>
      <c r="M3101">
        <v>593</v>
      </c>
      <c r="N3101">
        <v>2538.7849999999999</v>
      </c>
      <c r="O3101">
        <v>1</v>
      </c>
      <c r="P3101">
        <v>3.3726812816188903E-2</v>
      </c>
    </row>
    <row r="3102" spans="1:16" x14ac:dyDescent="0.2">
      <c r="A3102" t="s">
        <v>9369</v>
      </c>
      <c r="B3102">
        <v>-0.24374086830186301</v>
      </c>
      <c r="C3102">
        <v>11.998022555687401</v>
      </c>
      <c r="D3102">
        <v>-0.89927183717111603</v>
      </c>
      <c r="E3102">
        <v>0.40039560229855298</v>
      </c>
      <c r="F3102">
        <v>0.99916976934644897</v>
      </c>
      <c r="G3102">
        <v>-4.6214226568990302</v>
      </c>
      <c r="H3102" t="s">
        <v>9370</v>
      </c>
      <c r="I3102" t="s">
        <v>9371</v>
      </c>
      <c r="J3102">
        <v>56946</v>
      </c>
      <c r="K3102" t="s">
        <v>9369</v>
      </c>
      <c r="L3102">
        <v>4014</v>
      </c>
      <c r="M3102">
        <v>1338</v>
      </c>
      <c r="N3102">
        <v>3814.68055</v>
      </c>
      <c r="O3102">
        <v>3</v>
      </c>
      <c r="P3102">
        <v>3.8863976083707001E-2</v>
      </c>
    </row>
    <row r="3103" spans="1:16" x14ac:dyDescent="0.2">
      <c r="A3103" t="s">
        <v>9372</v>
      </c>
      <c r="B3103">
        <v>-0.25246230480529203</v>
      </c>
      <c r="C3103">
        <v>13.623839689414</v>
      </c>
      <c r="D3103">
        <v>-1.0754798247146999</v>
      </c>
      <c r="E3103">
        <v>0.32021578002648499</v>
      </c>
      <c r="F3103">
        <v>0.99916976934644897</v>
      </c>
      <c r="G3103">
        <v>-4.59137635094788</v>
      </c>
      <c r="H3103" t="s">
        <v>9373</v>
      </c>
      <c r="I3103" t="s">
        <v>9374</v>
      </c>
      <c r="J3103">
        <v>51125</v>
      </c>
      <c r="K3103" t="s">
        <v>9372</v>
      </c>
      <c r="L3103">
        <v>462</v>
      </c>
      <c r="M3103">
        <v>154</v>
      </c>
      <c r="N3103">
        <v>12750.378500000001</v>
      </c>
      <c r="O3103">
        <v>1</v>
      </c>
      <c r="P3103">
        <v>9.7402597402597393E-2</v>
      </c>
    </row>
    <row r="3104" spans="1:16" x14ac:dyDescent="0.2">
      <c r="A3104" t="s">
        <v>9375</v>
      </c>
      <c r="B3104">
        <v>-0.14497247592395501</v>
      </c>
      <c r="C3104">
        <v>13.034273441849299</v>
      </c>
      <c r="D3104">
        <v>-0.721551671334697</v>
      </c>
      <c r="E3104">
        <v>0.49554132968846798</v>
      </c>
      <c r="F3104">
        <v>0.99916976934644897</v>
      </c>
      <c r="G3104">
        <v>-4.6483314357818797</v>
      </c>
      <c r="H3104" t="s">
        <v>9376</v>
      </c>
      <c r="I3104" t="s">
        <v>9377</v>
      </c>
      <c r="J3104">
        <v>23063</v>
      </c>
      <c r="K3104" t="s">
        <v>9375</v>
      </c>
      <c r="L3104">
        <v>3573</v>
      </c>
      <c r="M3104">
        <v>1191</v>
      </c>
      <c r="N3104">
        <v>8299.1380000000008</v>
      </c>
      <c r="O3104">
        <v>7</v>
      </c>
      <c r="P3104">
        <v>0.10159529806885</v>
      </c>
    </row>
    <row r="3105" spans="1:16" x14ac:dyDescent="0.2">
      <c r="A3105" t="s">
        <v>9378</v>
      </c>
      <c r="B3105">
        <v>0.20899341102428401</v>
      </c>
      <c r="C3105">
        <v>12.9335599379201</v>
      </c>
      <c r="D3105">
        <v>1.4871512267082201</v>
      </c>
      <c r="E3105">
        <v>0.183506189146244</v>
      </c>
      <c r="F3105">
        <v>0.99916976934644897</v>
      </c>
      <c r="G3105">
        <v>-4.5137834179973098</v>
      </c>
      <c r="H3105" t="s">
        <v>9379</v>
      </c>
      <c r="I3105" t="s">
        <v>9380</v>
      </c>
      <c r="J3105">
        <v>359948</v>
      </c>
      <c r="K3105" t="s">
        <v>9378</v>
      </c>
      <c r="L3105">
        <v>1764</v>
      </c>
      <c r="M3105">
        <v>588</v>
      </c>
      <c r="N3105">
        <v>7542.3554999999997</v>
      </c>
      <c r="O3105">
        <v>7.5</v>
      </c>
      <c r="P3105">
        <v>0.26105442176870802</v>
      </c>
    </row>
    <row r="3106" spans="1:16" x14ac:dyDescent="0.2">
      <c r="A3106" t="s">
        <v>9381</v>
      </c>
      <c r="B3106">
        <v>-0.10276147883201101</v>
      </c>
      <c r="C3106">
        <v>12.091990703765999</v>
      </c>
      <c r="D3106">
        <v>-0.49615918192360298</v>
      </c>
      <c r="E3106">
        <v>0.63601264024808601</v>
      </c>
      <c r="F3106">
        <v>0.99916976934644897</v>
      </c>
      <c r="G3106">
        <v>-4.6758955112895402</v>
      </c>
      <c r="H3106" t="s">
        <v>9382</v>
      </c>
      <c r="I3106" t="s">
        <v>9383</v>
      </c>
      <c r="J3106">
        <v>5930</v>
      </c>
      <c r="K3106" t="s">
        <v>9381</v>
      </c>
      <c r="L3106">
        <v>5379</v>
      </c>
      <c r="M3106">
        <v>1793</v>
      </c>
      <c r="N3106">
        <v>4599.4785499999998</v>
      </c>
      <c r="O3106">
        <v>3</v>
      </c>
      <c r="P3106">
        <v>3.2905744562186298E-2</v>
      </c>
    </row>
    <row r="3107" spans="1:16" x14ac:dyDescent="0.2">
      <c r="A3107" t="s">
        <v>9384</v>
      </c>
      <c r="B3107">
        <v>-0.49462068224901601</v>
      </c>
      <c r="C3107">
        <v>11.9857173148601</v>
      </c>
      <c r="D3107">
        <v>-1.7905746483634499</v>
      </c>
      <c r="E3107">
        <v>0.119457655643208</v>
      </c>
      <c r="F3107">
        <v>0.99916976934644897</v>
      </c>
      <c r="G3107">
        <v>-4.4549588949731396</v>
      </c>
      <c r="H3107" t="s">
        <v>9385</v>
      </c>
      <c r="I3107" t="s">
        <v>9386</v>
      </c>
      <c r="J3107">
        <v>57630</v>
      </c>
      <c r="K3107" t="s">
        <v>9384</v>
      </c>
      <c r="L3107">
        <v>2667</v>
      </c>
      <c r="M3107">
        <v>889</v>
      </c>
      <c r="N3107">
        <v>3686.8562000000002</v>
      </c>
      <c r="O3107">
        <v>2</v>
      </c>
      <c r="P3107">
        <v>4.0494938132733402E-2</v>
      </c>
    </row>
    <row r="3108" spans="1:16" x14ac:dyDescent="0.2">
      <c r="A3108" t="s">
        <v>9387</v>
      </c>
      <c r="B3108">
        <v>3.53177281713997E-2</v>
      </c>
      <c r="C3108">
        <v>12.4700355624212</v>
      </c>
      <c r="D3108">
        <v>0.12916340759811201</v>
      </c>
      <c r="E3108">
        <v>0.90110898508548198</v>
      </c>
      <c r="F3108">
        <v>0.99916976934644897</v>
      </c>
      <c r="G3108">
        <v>-4.7005427804886502</v>
      </c>
      <c r="H3108" t="s">
        <v>9388</v>
      </c>
      <c r="I3108" t="s">
        <v>9389</v>
      </c>
      <c r="J3108">
        <v>84978</v>
      </c>
      <c r="K3108" t="s">
        <v>9387</v>
      </c>
      <c r="L3108">
        <v>1713</v>
      </c>
      <c r="M3108">
        <v>571</v>
      </c>
      <c r="N3108">
        <v>6379.2431500000002</v>
      </c>
      <c r="O3108">
        <v>3</v>
      </c>
      <c r="P3108">
        <v>0.110332749562172</v>
      </c>
    </row>
    <row r="3109" spans="1:16" x14ac:dyDescent="0.2">
      <c r="A3109" t="s">
        <v>9390</v>
      </c>
      <c r="B3109">
        <v>-0.150749203137375</v>
      </c>
      <c r="C3109">
        <v>12.6118004789145</v>
      </c>
      <c r="D3109">
        <v>-0.74328628552329301</v>
      </c>
      <c r="E3109">
        <v>0.48313947625584802</v>
      </c>
      <c r="F3109">
        <v>0.99916976934644897</v>
      </c>
      <c r="G3109">
        <v>-4.6452595915172896</v>
      </c>
      <c r="H3109" t="s">
        <v>9391</v>
      </c>
      <c r="I3109" t="s">
        <v>9392</v>
      </c>
      <c r="J3109">
        <v>375743</v>
      </c>
      <c r="K3109" t="s">
        <v>9390</v>
      </c>
      <c r="L3109">
        <v>1209</v>
      </c>
      <c r="M3109">
        <v>403</v>
      </c>
      <c r="N3109">
        <v>6800.915</v>
      </c>
      <c r="O3109">
        <v>4</v>
      </c>
      <c r="P3109">
        <v>0.11414392059553299</v>
      </c>
    </row>
    <row r="3110" spans="1:16" x14ac:dyDescent="0.2">
      <c r="A3110" t="s">
        <v>9393</v>
      </c>
      <c r="B3110">
        <v>0.15586162360538</v>
      </c>
      <c r="C3110">
        <v>10.9658646989655</v>
      </c>
      <c r="D3110">
        <v>0.880244768186769</v>
      </c>
      <c r="E3110">
        <v>0.40989500750423002</v>
      </c>
      <c r="F3110">
        <v>0.99916976934644897</v>
      </c>
      <c r="G3110">
        <v>-4.6244854202113901</v>
      </c>
      <c r="H3110" t="s">
        <v>9394</v>
      </c>
      <c r="I3110" t="s">
        <v>9395</v>
      </c>
      <c r="J3110">
        <v>10244</v>
      </c>
      <c r="K3110" t="s">
        <v>9393</v>
      </c>
      <c r="L3110">
        <v>1119</v>
      </c>
      <c r="M3110">
        <v>373</v>
      </c>
      <c r="N3110">
        <v>2073.4059999999999</v>
      </c>
      <c r="O3110">
        <v>1</v>
      </c>
      <c r="P3110">
        <v>3.0831099195710501E-2</v>
      </c>
    </row>
    <row r="3111" spans="1:16" x14ac:dyDescent="0.2">
      <c r="A3111" t="s">
        <v>9396</v>
      </c>
      <c r="B3111">
        <v>0.10020543896823</v>
      </c>
      <c r="C3111">
        <v>11.219477778612401</v>
      </c>
      <c r="D3111">
        <v>0.35168561258193998</v>
      </c>
      <c r="E3111">
        <v>0.73612729492483098</v>
      </c>
      <c r="F3111">
        <v>0.99916976934644897</v>
      </c>
      <c r="G3111">
        <v>-4.6888599499484602</v>
      </c>
      <c r="H3111" t="s">
        <v>9397</v>
      </c>
      <c r="I3111" t="s">
        <v>9398</v>
      </c>
      <c r="J3111">
        <v>254170</v>
      </c>
      <c r="K3111" t="s">
        <v>9396</v>
      </c>
      <c r="L3111">
        <v>1668</v>
      </c>
      <c r="M3111">
        <v>556</v>
      </c>
      <c r="N3111">
        <v>1917.2507000000001</v>
      </c>
      <c r="O3111">
        <v>2</v>
      </c>
      <c r="P3111">
        <v>7.1942446043165506E-2</v>
      </c>
    </row>
    <row r="3112" spans="1:16" x14ac:dyDescent="0.2">
      <c r="A3112" t="s">
        <v>9399</v>
      </c>
      <c r="B3112">
        <v>-0.104398050881155</v>
      </c>
      <c r="C3112">
        <v>16.9241668874906</v>
      </c>
      <c r="D3112">
        <v>-0.79503362650488996</v>
      </c>
      <c r="E3112">
        <v>0.45446473167193602</v>
      </c>
      <c r="F3112">
        <v>0.99916976934644897</v>
      </c>
      <c r="G3112">
        <v>-4.6376876720243896</v>
      </c>
      <c r="H3112" t="s">
        <v>9400</v>
      </c>
      <c r="I3112" t="s">
        <v>9401</v>
      </c>
      <c r="J3112">
        <v>10075</v>
      </c>
      <c r="K3112" t="s">
        <v>9399</v>
      </c>
      <c r="L3112">
        <v>13125</v>
      </c>
      <c r="M3112">
        <v>4375</v>
      </c>
      <c r="N3112">
        <v>121892.5825</v>
      </c>
      <c r="O3112">
        <v>89.5</v>
      </c>
      <c r="P3112">
        <v>0.33245714285714301</v>
      </c>
    </row>
    <row r="3113" spans="1:16" x14ac:dyDescent="0.2">
      <c r="A3113" t="s">
        <v>9402</v>
      </c>
      <c r="B3113">
        <v>-0.114297790559428</v>
      </c>
      <c r="C3113">
        <v>15.143417537973001</v>
      </c>
      <c r="D3113">
        <v>-0.65461655668625895</v>
      </c>
      <c r="E3113">
        <v>0.53504126765924698</v>
      </c>
      <c r="F3113">
        <v>0.99916976934644897</v>
      </c>
      <c r="G3113">
        <v>-4.6573625440244397</v>
      </c>
      <c r="H3113" t="s">
        <v>9403</v>
      </c>
      <c r="I3113" t="s">
        <v>9404</v>
      </c>
      <c r="J3113">
        <v>253943</v>
      </c>
      <c r="K3113" t="s">
        <v>9402</v>
      </c>
      <c r="L3113">
        <v>1767</v>
      </c>
      <c r="M3113">
        <v>589</v>
      </c>
      <c r="N3113">
        <v>35534.129999999997</v>
      </c>
      <c r="O3113">
        <v>11.5</v>
      </c>
      <c r="P3113">
        <v>0.19354838709677399</v>
      </c>
    </row>
    <row r="3114" spans="1:16" x14ac:dyDescent="0.2">
      <c r="A3114" t="s">
        <v>9405</v>
      </c>
      <c r="B3114">
        <v>-0.334461449292204</v>
      </c>
      <c r="C3114">
        <v>12.402484246474801</v>
      </c>
      <c r="D3114">
        <v>-1.4165888209453901</v>
      </c>
      <c r="E3114">
        <v>0.20241458668160101</v>
      </c>
      <c r="F3114">
        <v>0.99916976934644897</v>
      </c>
      <c r="G3114">
        <v>-4.5274707124540097</v>
      </c>
      <c r="H3114" t="s">
        <v>9406</v>
      </c>
      <c r="I3114" t="s">
        <v>9407</v>
      </c>
      <c r="J3114">
        <v>90353</v>
      </c>
      <c r="K3114" t="s">
        <v>9405</v>
      </c>
      <c r="L3114">
        <v>1047</v>
      </c>
      <c r="M3114">
        <v>349</v>
      </c>
      <c r="N3114">
        <v>5986.1723499999998</v>
      </c>
      <c r="O3114">
        <v>1</v>
      </c>
      <c r="P3114">
        <v>2.8653295128939799E-2</v>
      </c>
    </row>
    <row r="3115" spans="1:16" x14ac:dyDescent="0.2">
      <c r="A3115" t="s">
        <v>9408</v>
      </c>
      <c r="B3115">
        <v>0.177633502842172</v>
      </c>
      <c r="C3115">
        <v>12.642282383880501</v>
      </c>
      <c r="D3115">
        <v>0.63126137742208599</v>
      </c>
      <c r="E3115">
        <v>0.54927897180621099</v>
      </c>
      <c r="F3115">
        <v>0.99916976934644897</v>
      </c>
      <c r="G3115">
        <v>-4.6603540020365397</v>
      </c>
      <c r="H3115" t="s">
        <v>9409</v>
      </c>
      <c r="I3115" t="s">
        <v>9410</v>
      </c>
      <c r="J3115">
        <v>54899</v>
      </c>
      <c r="K3115" t="s">
        <v>9408</v>
      </c>
      <c r="L3115">
        <v>1737</v>
      </c>
      <c r="M3115">
        <v>579</v>
      </c>
      <c r="N3115">
        <v>6549.44265</v>
      </c>
      <c r="O3115">
        <v>3.5</v>
      </c>
      <c r="P3115">
        <v>0.11226252158894599</v>
      </c>
    </row>
    <row r="3116" spans="1:16" x14ac:dyDescent="0.2">
      <c r="A3116" t="s">
        <v>9411</v>
      </c>
      <c r="B3116">
        <v>-6.0398497107655699E-2</v>
      </c>
      <c r="C3116">
        <v>12.5277984730652</v>
      </c>
      <c r="D3116">
        <v>-0.27923587030326902</v>
      </c>
      <c r="E3116">
        <v>0.78868373646697698</v>
      </c>
      <c r="F3116">
        <v>0.99916976934644897</v>
      </c>
      <c r="G3116">
        <v>-4.6938090531444399</v>
      </c>
      <c r="H3116" t="s">
        <v>9412</v>
      </c>
      <c r="I3116" t="s">
        <v>9413</v>
      </c>
      <c r="J3116">
        <v>129685</v>
      </c>
      <c r="K3116" t="s">
        <v>9411</v>
      </c>
      <c r="L3116">
        <v>1017</v>
      </c>
      <c r="M3116">
        <v>339</v>
      </c>
      <c r="N3116">
        <v>5626.4174999999996</v>
      </c>
      <c r="O3116">
        <v>2</v>
      </c>
      <c r="P3116">
        <v>0.100294985250737</v>
      </c>
    </row>
    <row r="3117" spans="1:16" x14ac:dyDescent="0.2">
      <c r="A3117" t="s">
        <v>9414</v>
      </c>
      <c r="B3117">
        <v>2.9370239122297201E-3</v>
      </c>
      <c r="C3117">
        <v>13.8280127090789</v>
      </c>
      <c r="D3117">
        <v>1.96509940850104E-2</v>
      </c>
      <c r="E3117">
        <v>0.98490757749607405</v>
      </c>
      <c r="F3117">
        <v>0.99916976934644897</v>
      </c>
      <c r="G3117">
        <v>-4.7023524779028696</v>
      </c>
      <c r="H3117" t="s">
        <v>9415</v>
      </c>
      <c r="I3117" t="s">
        <v>9416</v>
      </c>
      <c r="J3117">
        <v>55585</v>
      </c>
      <c r="K3117" t="s">
        <v>9414</v>
      </c>
      <c r="L3117">
        <v>1269</v>
      </c>
      <c r="M3117">
        <v>423</v>
      </c>
      <c r="N3117">
        <v>13810.055</v>
      </c>
      <c r="O3117">
        <v>6</v>
      </c>
      <c r="P3117">
        <v>0.23286052009456301</v>
      </c>
    </row>
    <row r="3118" spans="1:16" x14ac:dyDescent="0.2">
      <c r="A3118" t="s">
        <v>9417</v>
      </c>
      <c r="B3118">
        <v>0.16808281329453201</v>
      </c>
      <c r="C3118">
        <v>13.591303571985399</v>
      </c>
      <c r="D3118">
        <v>1.0445277128954999</v>
      </c>
      <c r="E3118">
        <v>0.33329322730398397</v>
      </c>
      <c r="F3118">
        <v>0.99916976934644897</v>
      </c>
      <c r="G3118">
        <v>-4.5968506366200304</v>
      </c>
      <c r="H3118" t="s">
        <v>9418</v>
      </c>
      <c r="I3118" t="s">
        <v>9419</v>
      </c>
      <c r="J3118">
        <v>128308</v>
      </c>
      <c r="K3118" t="s">
        <v>9417</v>
      </c>
      <c r="L3118">
        <v>495</v>
      </c>
      <c r="M3118">
        <v>165</v>
      </c>
      <c r="N3118">
        <v>12913.3285</v>
      </c>
      <c r="O3118">
        <v>2</v>
      </c>
      <c r="P3118">
        <v>0.18787878787878801</v>
      </c>
    </row>
    <row r="3119" spans="1:16" x14ac:dyDescent="0.2">
      <c r="A3119" t="s">
        <v>9420</v>
      </c>
      <c r="B3119">
        <v>0.18653154220842599</v>
      </c>
      <c r="C3119">
        <v>14.2196756472442</v>
      </c>
      <c r="D3119">
        <v>0.59870257796342097</v>
      </c>
      <c r="E3119">
        <v>0.56951016150480005</v>
      </c>
      <c r="F3119">
        <v>0.99916976934644897</v>
      </c>
      <c r="G3119">
        <v>-4.6643797344456601</v>
      </c>
      <c r="H3119" t="s">
        <v>9421</v>
      </c>
      <c r="I3119" t="s">
        <v>9422</v>
      </c>
      <c r="J3119">
        <v>222068</v>
      </c>
      <c r="K3119" t="s">
        <v>9420</v>
      </c>
      <c r="L3119">
        <v>684</v>
      </c>
      <c r="M3119">
        <v>228</v>
      </c>
      <c r="N3119">
        <v>20097.795999999998</v>
      </c>
      <c r="O3119">
        <v>4</v>
      </c>
      <c r="P3119">
        <v>0.25</v>
      </c>
    </row>
    <row r="3120" spans="1:16" x14ac:dyDescent="0.2">
      <c r="A3120" t="s">
        <v>9423</v>
      </c>
      <c r="B3120">
        <v>-0.102715058666556</v>
      </c>
      <c r="C3120">
        <v>15.6641463575105</v>
      </c>
      <c r="D3120">
        <v>-0.47436094506909299</v>
      </c>
      <c r="E3120">
        <v>0.65066502738471199</v>
      </c>
      <c r="F3120">
        <v>0.99916976934644897</v>
      </c>
      <c r="G3120">
        <v>-4.6781042367512402</v>
      </c>
      <c r="H3120" t="s">
        <v>9424</v>
      </c>
      <c r="I3120" t="s">
        <v>9425</v>
      </c>
      <c r="J3120">
        <v>124995</v>
      </c>
      <c r="K3120" t="s">
        <v>9423</v>
      </c>
      <c r="L3120">
        <v>816</v>
      </c>
      <c r="M3120">
        <v>272</v>
      </c>
      <c r="N3120">
        <v>56702.178</v>
      </c>
      <c r="O3120">
        <v>3</v>
      </c>
      <c r="P3120">
        <v>0.14705882352941199</v>
      </c>
    </row>
    <row r="3121" spans="1:16" x14ac:dyDescent="0.2">
      <c r="A3121" t="s">
        <v>9426</v>
      </c>
      <c r="B3121">
        <v>0.447949068253372</v>
      </c>
      <c r="C3121">
        <v>13.2912499366282</v>
      </c>
      <c r="D3121">
        <v>0.86793928134842402</v>
      </c>
      <c r="E3121">
        <v>0.41612669470907099</v>
      </c>
      <c r="F3121">
        <v>0.99916976934644897</v>
      </c>
      <c r="G3121">
        <v>-4.6264448066280401</v>
      </c>
      <c r="H3121" t="s">
        <v>9427</v>
      </c>
      <c r="I3121" t="s">
        <v>9428</v>
      </c>
      <c r="J3121">
        <v>152100</v>
      </c>
      <c r="K3121" t="s">
        <v>9426</v>
      </c>
      <c r="L3121">
        <v>321</v>
      </c>
      <c r="M3121">
        <v>107</v>
      </c>
      <c r="N3121">
        <v>11422.853999999999</v>
      </c>
      <c r="O3121">
        <v>1</v>
      </c>
      <c r="P3121">
        <v>9.34579439252336E-2</v>
      </c>
    </row>
    <row r="3122" spans="1:16" x14ac:dyDescent="0.2">
      <c r="A3122" t="s">
        <v>9429</v>
      </c>
      <c r="B3122">
        <v>-3.09211873984108E-2</v>
      </c>
      <c r="C3122">
        <v>12.872161417823801</v>
      </c>
      <c r="D3122">
        <v>-0.10689816045018601</v>
      </c>
      <c r="E3122">
        <v>0.91807345202138102</v>
      </c>
      <c r="F3122">
        <v>0.99916976934644897</v>
      </c>
      <c r="G3122">
        <v>-4.7011255392508504</v>
      </c>
      <c r="H3122" t="s">
        <v>9430</v>
      </c>
      <c r="I3122" t="s">
        <v>9431</v>
      </c>
      <c r="J3122" t="s">
        <v>100</v>
      </c>
      <c r="K3122" t="s">
        <v>100</v>
      </c>
      <c r="L3122" t="s">
        <v>100</v>
      </c>
      <c r="M3122" t="s">
        <v>100</v>
      </c>
      <c r="N3122">
        <v>7412.3635000000004</v>
      </c>
      <c r="O3122">
        <v>3</v>
      </c>
      <c r="P3122" t="s">
        <v>100</v>
      </c>
    </row>
    <row r="3123" spans="1:16" x14ac:dyDescent="0.2">
      <c r="A3123" t="s">
        <v>9432</v>
      </c>
      <c r="B3123">
        <v>0.12548943706849</v>
      </c>
      <c r="C3123">
        <v>13.294864318024301</v>
      </c>
      <c r="D3123">
        <v>0.53392771762385405</v>
      </c>
      <c r="E3123">
        <v>0.61104242602502101</v>
      </c>
      <c r="F3123">
        <v>0.99916976934644897</v>
      </c>
      <c r="G3123">
        <v>-4.6718661010981197</v>
      </c>
      <c r="H3123" t="s">
        <v>9433</v>
      </c>
      <c r="I3123" t="s">
        <v>9434</v>
      </c>
      <c r="J3123">
        <v>51809</v>
      </c>
      <c r="K3123" t="s">
        <v>9432</v>
      </c>
      <c r="L3123">
        <v>1974</v>
      </c>
      <c r="M3123">
        <v>658</v>
      </c>
      <c r="N3123">
        <v>10473.82675</v>
      </c>
      <c r="O3123">
        <v>4.5</v>
      </c>
      <c r="P3123">
        <v>0.104103343465046</v>
      </c>
    </row>
    <row r="3124" spans="1:16" x14ac:dyDescent="0.2">
      <c r="A3124" t="s">
        <v>9435</v>
      </c>
      <c r="B3124">
        <v>-0.35767124799030198</v>
      </c>
      <c r="C3124">
        <v>12.259695817627</v>
      </c>
      <c r="D3124">
        <v>-1.3038718959145701</v>
      </c>
      <c r="E3124">
        <v>0.23627771915331799</v>
      </c>
      <c r="F3124">
        <v>0.99916976934644897</v>
      </c>
      <c r="G3124">
        <v>-4.5491244721342303</v>
      </c>
      <c r="H3124" t="s">
        <v>9436</v>
      </c>
      <c r="I3124" t="s">
        <v>9437</v>
      </c>
      <c r="J3124">
        <v>347902</v>
      </c>
      <c r="K3124" t="s">
        <v>9435</v>
      </c>
      <c r="L3124">
        <v>1569</v>
      </c>
      <c r="M3124">
        <v>523</v>
      </c>
      <c r="N3124">
        <v>5035.3158000000003</v>
      </c>
      <c r="O3124">
        <v>1</v>
      </c>
      <c r="P3124">
        <v>2.6768642447418702E-2</v>
      </c>
    </row>
    <row r="3125" spans="1:16" x14ac:dyDescent="0.2">
      <c r="A3125" t="s">
        <v>9438</v>
      </c>
      <c r="B3125">
        <v>-0.63552530912556404</v>
      </c>
      <c r="C3125">
        <v>11.634900513271701</v>
      </c>
      <c r="D3125">
        <v>-2.0398744032191201</v>
      </c>
      <c r="E3125">
        <v>8.3554341762144102E-2</v>
      </c>
      <c r="F3125">
        <v>0.99916976934644897</v>
      </c>
      <c r="G3125">
        <v>-4.4081127951684396</v>
      </c>
      <c r="H3125" t="s">
        <v>9439</v>
      </c>
      <c r="I3125" t="s">
        <v>9440</v>
      </c>
      <c r="J3125">
        <v>79966</v>
      </c>
      <c r="K3125" t="s">
        <v>9438</v>
      </c>
      <c r="L3125">
        <v>993</v>
      </c>
      <c r="M3125">
        <v>331</v>
      </c>
      <c r="N3125">
        <v>2763.7654000000002</v>
      </c>
      <c r="O3125">
        <v>1</v>
      </c>
      <c r="P3125">
        <v>4.22960725075529E-2</v>
      </c>
    </row>
    <row r="3126" spans="1:16" x14ac:dyDescent="0.2">
      <c r="A3126" t="s">
        <v>9441</v>
      </c>
      <c r="B3126">
        <v>8.9913582649030502E-2</v>
      </c>
      <c r="C3126">
        <v>14.0706864708709</v>
      </c>
      <c r="D3126">
        <v>0.65685995207923398</v>
      </c>
      <c r="E3126">
        <v>0.53368589735786098</v>
      </c>
      <c r="F3126">
        <v>0.99916976934644897</v>
      </c>
      <c r="G3126">
        <v>-4.6570707361907902</v>
      </c>
      <c r="H3126" t="s">
        <v>9442</v>
      </c>
      <c r="I3126" t="s">
        <v>9443</v>
      </c>
      <c r="J3126">
        <v>90102</v>
      </c>
      <c r="K3126" t="s">
        <v>9441</v>
      </c>
      <c r="L3126">
        <v>3762</v>
      </c>
      <c r="M3126">
        <v>1254</v>
      </c>
      <c r="N3126">
        <v>16940.280999999999</v>
      </c>
      <c r="O3126">
        <v>9</v>
      </c>
      <c r="P3126">
        <v>0.100478468899522</v>
      </c>
    </row>
    <row r="3127" spans="1:16" x14ac:dyDescent="0.2">
      <c r="A3127" t="s">
        <v>9444</v>
      </c>
      <c r="B3127">
        <v>0.120630594394703</v>
      </c>
      <c r="C3127">
        <v>11.0440945410542</v>
      </c>
      <c r="D3127">
        <v>0.603342837508832</v>
      </c>
      <c r="E3127">
        <v>0.56659993223044702</v>
      </c>
      <c r="F3127">
        <v>0.99916976934644897</v>
      </c>
      <c r="G3127">
        <v>-4.6638164728827798</v>
      </c>
      <c r="H3127" t="s">
        <v>9445</v>
      </c>
      <c r="I3127" t="s">
        <v>9446</v>
      </c>
      <c r="J3127">
        <v>79947</v>
      </c>
      <c r="K3127" t="s">
        <v>9444</v>
      </c>
      <c r="L3127">
        <v>1065</v>
      </c>
      <c r="M3127">
        <v>355</v>
      </c>
      <c r="N3127">
        <v>2229.2734</v>
      </c>
      <c r="O3127">
        <v>1</v>
      </c>
      <c r="P3127">
        <v>6.7605633802816895E-2</v>
      </c>
    </row>
    <row r="3128" spans="1:16" x14ac:dyDescent="0.2">
      <c r="A3128" t="s">
        <v>9447</v>
      </c>
      <c r="B3128">
        <v>-2.6450355454521499E-2</v>
      </c>
      <c r="C3128">
        <v>13.572527315824701</v>
      </c>
      <c r="D3128">
        <v>-0.140404520912328</v>
      </c>
      <c r="E3128">
        <v>0.89256477601739004</v>
      </c>
      <c r="F3128">
        <v>0.99916976934644897</v>
      </c>
      <c r="G3128">
        <v>-4.70020718380826</v>
      </c>
      <c r="H3128" t="s">
        <v>9448</v>
      </c>
      <c r="I3128" t="s">
        <v>9449</v>
      </c>
      <c r="J3128">
        <v>51218</v>
      </c>
      <c r="K3128" t="s">
        <v>9447</v>
      </c>
      <c r="L3128">
        <v>474</v>
      </c>
      <c r="M3128">
        <v>158</v>
      </c>
      <c r="N3128">
        <v>12516.914000000001</v>
      </c>
      <c r="O3128">
        <v>4</v>
      </c>
      <c r="P3128">
        <v>0.386075949367089</v>
      </c>
    </row>
    <row r="3129" spans="1:16" x14ac:dyDescent="0.2">
      <c r="A3129" t="s">
        <v>9450</v>
      </c>
      <c r="B3129">
        <v>0.41489260427128</v>
      </c>
      <c r="C3129">
        <v>13.766367314961601</v>
      </c>
      <c r="D3129">
        <v>2.83116281518853</v>
      </c>
      <c r="E3129">
        <v>2.7246629215253899E-2</v>
      </c>
      <c r="F3129">
        <v>0.99916976934644897</v>
      </c>
      <c r="G3129">
        <v>-4.2785032369523597</v>
      </c>
      <c r="H3129" t="s">
        <v>9451</v>
      </c>
      <c r="I3129" t="s">
        <v>9452</v>
      </c>
      <c r="J3129">
        <v>122553</v>
      </c>
      <c r="K3129" t="s">
        <v>9450</v>
      </c>
      <c r="L3129">
        <v>477</v>
      </c>
      <c r="M3129">
        <v>159</v>
      </c>
      <c r="N3129">
        <v>12686.793</v>
      </c>
      <c r="O3129">
        <v>2</v>
      </c>
      <c r="P3129">
        <v>0.11949685534591201</v>
      </c>
    </row>
    <row r="3130" spans="1:16" x14ac:dyDescent="0.2">
      <c r="A3130" t="s">
        <v>9453</v>
      </c>
      <c r="B3130">
        <v>-0.26426673332485301</v>
      </c>
      <c r="C3130">
        <v>12.207347774655901</v>
      </c>
      <c r="D3130">
        <v>-0.33916238960225098</v>
      </c>
      <c r="E3130">
        <v>0.74511231877300999</v>
      </c>
      <c r="F3130">
        <v>0.99916976934644897</v>
      </c>
      <c r="G3130">
        <v>-4.68979195857683</v>
      </c>
      <c r="H3130" t="s">
        <v>9454</v>
      </c>
      <c r="I3130" t="s">
        <v>9455</v>
      </c>
      <c r="J3130">
        <v>90809</v>
      </c>
      <c r="K3130" t="s">
        <v>9453</v>
      </c>
      <c r="L3130">
        <v>855</v>
      </c>
      <c r="M3130">
        <v>285</v>
      </c>
      <c r="N3130">
        <v>6507.7640000000001</v>
      </c>
      <c r="O3130">
        <v>1</v>
      </c>
      <c r="P3130">
        <v>7.7192982456140397E-2</v>
      </c>
    </row>
    <row r="3131" spans="1:16" x14ac:dyDescent="0.2">
      <c r="A3131" t="s">
        <v>9456</v>
      </c>
      <c r="B3131">
        <v>0.113123645507718</v>
      </c>
      <c r="C3131">
        <v>13.8188435034275</v>
      </c>
      <c r="D3131">
        <v>0.47284185492893999</v>
      </c>
      <c r="E3131">
        <v>0.65169252420066404</v>
      </c>
      <c r="F3131">
        <v>0.99916976934644897</v>
      </c>
      <c r="G3131">
        <v>-4.6782549163471101</v>
      </c>
      <c r="H3131" t="s">
        <v>9457</v>
      </c>
      <c r="I3131" t="s">
        <v>9458</v>
      </c>
      <c r="J3131">
        <v>219988</v>
      </c>
      <c r="K3131" t="s">
        <v>9456</v>
      </c>
      <c r="L3131">
        <v>2313</v>
      </c>
      <c r="M3131">
        <v>771</v>
      </c>
      <c r="N3131">
        <v>13971.843000000001</v>
      </c>
      <c r="O3131">
        <v>6</v>
      </c>
      <c r="P3131">
        <v>0.119325551232166</v>
      </c>
    </row>
    <row r="3132" spans="1:16" x14ac:dyDescent="0.2">
      <c r="A3132" t="s">
        <v>9459</v>
      </c>
      <c r="B3132">
        <v>-0.15732876065929899</v>
      </c>
      <c r="C3132">
        <v>12.7645815750043</v>
      </c>
      <c r="D3132">
        <v>-0.55160508399555397</v>
      </c>
      <c r="E3132">
        <v>0.59954279675516697</v>
      </c>
      <c r="F3132">
        <v>0.99916976934644897</v>
      </c>
      <c r="G3132">
        <v>-4.6698939387820504</v>
      </c>
      <c r="H3132" t="s">
        <v>9460</v>
      </c>
      <c r="I3132" t="s">
        <v>9461</v>
      </c>
      <c r="J3132">
        <v>23216</v>
      </c>
      <c r="K3132" t="s">
        <v>9459</v>
      </c>
      <c r="L3132">
        <v>3789</v>
      </c>
      <c r="M3132">
        <v>1263</v>
      </c>
      <c r="N3132">
        <v>7949.5243</v>
      </c>
      <c r="O3132">
        <v>3</v>
      </c>
      <c r="P3132">
        <v>2.69200316706255E-2</v>
      </c>
    </row>
    <row r="3133" spans="1:16" x14ac:dyDescent="0.2">
      <c r="A3133" t="s">
        <v>9462</v>
      </c>
      <c r="B3133">
        <v>0.150228907168211</v>
      </c>
      <c r="C3133">
        <v>12.9427633004321</v>
      </c>
      <c r="D3133">
        <v>0.66416662337733401</v>
      </c>
      <c r="E3133">
        <v>0.52928647545146401</v>
      </c>
      <c r="F3133">
        <v>0.99916976934644897</v>
      </c>
      <c r="G3133">
        <v>-4.6561149745655896</v>
      </c>
      <c r="H3133" t="s">
        <v>9463</v>
      </c>
      <c r="I3133" t="s">
        <v>9464</v>
      </c>
      <c r="J3133">
        <v>91039</v>
      </c>
      <c r="K3133" t="s">
        <v>9462</v>
      </c>
      <c r="L3133">
        <v>2679</v>
      </c>
      <c r="M3133">
        <v>893</v>
      </c>
      <c r="N3133">
        <v>8334.4770000000008</v>
      </c>
      <c r="O3133">
        <v>9</v>
      </c>
      <c r="P3133">
        <v>0.17469204927211601</v>
      </c>
    </row>
    <row r="3134" spans="1:16" x14ac:dyDescent="0.2">
      <c r="A3134" t="s">
        <v>9465</v>
      </c>
      <c r="B3134">
        <v>-5.0298045439292997E-2</v>
      </c>
      <c r="C3134">
        <v>12.525476865318399</v>
      </c>
      <c r="D3134">
        <v>-0.38082159715046998</v>
      </c>
      <c r="E3134">
        <v>0.71539817098491298</v>
      </c>
      <c r="F3134">
        <v>0.99916976934644897</v>
      </c>
      <c r="G3134">
        <v>-4.6865701577405696</v>
      </c>
      <c r="H3134" t="s">
        <v>9466</v>
      </c>
      <c r="I3134" t="s">
        <v>9467</v>
      </c>
      <c r="J3134">
        <v>84447</v>
      </c>
      <c r="K3134" t="s">
        <v>9465</v>
      </c>
      <c r="L3134">
        <v>1854</v>
      </c>
      <c r="M3134">
        <v>618</v>
      </c>
      <c r="N3134">
        <v>6089.0749999999998</v>
      </c>
      <c r="O3134">
        <v>1</v>
      </c>
      <c r="P3134">
        <v>1.6181229773462799E-2</v>
      </c>
    </row>
    <row r="3135" spans="1:16" x14ac:dyDescent="0.2">
      <c r="A3135" t="s">
        <v>9468</v>
      </c>
      <c r="B3135">
        <v>-9.6924943774292102E-2</v>
      </c>
      <c r="C3135">
        <v>11.5872131072018</v>
      </c>
      <c r="D3135">
        <v>-0.34336372923459102</v>
      </c>
      <c r="E3135">
        <v>0.74209309084435104</v>
      </c>
      <c r="F3135">
        <v>0.99916976934644897</v>
      </c>
      <c r="G3135">
        <v>-4.6894828083749003</v>
      </c>
      <c r="H3135" t="s">
        <v>9469</v>
      </c>
      <c r="I3135" t="s">
        <v>9470</v>
      </c>
      <c r="J3135">
        <v>83707</v>
      </c>
      <c r="K3135" t="s">
        <v>9468</v>
      </c>
      <c r="L3135">
        <v>768</v>
      </c>
      <c r="M3135">
        <v>256</v>
      </c>
      <c r="N3135">
        <v>3292.82555</v>
      </c>
      <c r="O3135">
        <v>2.5</v>
      </c>
      <c r="P3135">
        <v>0.111328125</v>
      </c>
    </row>
    <row r="3136" spans="1:16" x14ac:dyDescent="0.2">
      <c r="A3136" t="s">
        <v>9471</v>
      </c>
      <c r="B3136">
        <v>-0.77686100174216799</v>
      </c>
      <c r="C3136">
        <v>11.646815551235701</v>
      </c>
      <c r="D3136">
        <v>-2.8691778196725899</v>
      </c>
      <c r="E3136">
        <v>2.5855521541643198E-2</v>
      </c>
      <c r="F3136">
        <v>0.99916976934644897</v>
      </c>
      <c r="G3136">
        <v>-4.2731287540385301</v>
      </c>
      <c r="H3136" t="s">
        <v>9472</v>
      </c>
      <c r="I3136" t="s">
        <v>9473</v>
      </c>
      <c r="J3136">
        <v>58497</v>
      </c>
      <c r="K3136" t="s">
        <v>9471</v>
      </c>
      <c r="L3136">
        <v>1365</v>
      </c>
      <c r="M3136">
        <v>455</v>
      </c>
      <c r="N3136">
        <v>3341.4364999999998</v>
      </c>
      <c r="O3136">
        <v>2</v>
      </c>
      <c r="P3136">
        <v>3.7362637362637403E-2</v>
      </c>
    </row>
    <row r="3137" spans="1:16" x14ac:dyDescent="0.2">
      <c r="A3137" t="s">
        <v>9474</v>
      </c>
      <c r="B3137">
        <v>-0.233962998216942</v>
      </c>
      <c r="C3137">
        <v>13.1359803383166</v>
      </c>
      <c r="D3137">
        <v>-1.15231793165425</v>
      </c>
      <c r="E3137">
        <v>0.28955278865423101</v>
      </c>
      <c r="F3137">
        <v>0.99916976934644897</v>
      </c>
      <c r="G3137">
        <v>-4.5774896654715604</v>
      </c>
      <c r="H3137" t="s">
        <v>9475</v>
      </c>
      <c r="I3137" t="s">
        <v>9476</v>
      </c>
      <c r="J3137">
        <v>84193</v>
      </c>
      <c r="K3137" t="s">
        <v>9474</v>
      </c>
      <c r="L3137">
        <v>1785</v>
      </c>
      <c r="M3137">
        <v>595</v>
      </c>
      <c r="N3137">
        <v>9218.1825000000008</v>
      </c>
      <c r="O3137">
        <v>7</v>
      </c>
      <c r="P3137">
        <v>0.17815126050420199</v>
      </c>
    </row>
    <row r="3138" spans="1:16" x14ac:dyDescent="0.2">
      <c r="A3138" t="s">
        <v>9477</v>
      </c>
      <c r="B3138">
        <v>-7.9532652599688405E-2</v>
      </c>
      <c r="C3138">
        <v>13.291421272300401</v>
      </c>
      <c r="D3138">
        <v>-0.44289123987967799</v>
      </c>
      <c r="E3138">
        <v>0.67211654697506795</v>
      </c>
      <c r="F3138">
        <v>0.99916976934644897</v>
      </c>
      <c r="G3138">
        <v>-4.6811381800774203</v>
      </c>
      <c r="H3138" t="s">
        <v>9478</v>
      </c>
      <c r="I3138" t="s">
        <v>9479</v>
      </c>
      <c r="J3138">
        <v>122961</v>
      </c>
      <c r="K3138" t="s">
        <v>9477</v>
      </c>
      <c r="L3138">
        <v>465</v>
      </c>
      <c r="M3138">
        <v>155</v>
      </c>
      <c r="N3138">
        <v>10208.885</v>
      </c>
      <c r="O3138">
        <v>1</v>
      </c>
      <c r="P3138">
        <v>7.7419354838709695E-2</v>
      </c>
    </row>
    <row r="3139" spans="1:16" x14ac:dyDescent="0.2">
      <c r="A3139" t="s">
        <v>9480</v>
      </c>
      <c r="B3139">
        <v>-8.6799767744070194E-2</v>
      </c>
      <c r="C3139">
        <v>13.763519188519901</v>
      </c>
      <c r="D3139">
        <v>-0.39008733906459597</v>
      </c>
      <c r="E3139">
        <v>0.70885923252778604</v>
      </c>
      <c r="F3139">
        <v>0.99916976934644897</v>
      </c>
      <c r="G3139">
        <v>-4.6858067411372204</v>
      </c>
      <c r="H3139" t="s">
        <v>9481</v>
      </c>
      <c r="I3139" t="s">
        <v>9482</v>
      </c>
      <c r="J3139">
        <v>161424</v>
      </c>
      <c r="K3139" t="s">
        <v>9480</v>
      </c>
      <c r="L3139">
        <v>1911</v>
      </c>
      <c r="M3139">
        <v>637</v>
      </c>
      <c r="N3139">
        <v>15427.261</v>
      </c>
      <c r="O3139">
        <v>10</v>
      </c>
      <c r="P3139">
        <v>0.21507064364207201</v>
      </c>
    </row>
    <row r="3140" spans="1:16" x14ac:dyDescent="0.2">
      <c r="A3140" t="s">
        <v>9483</v>
      </c>
      <c r="B3140">
        <v>0.34966542731473599</v>
      </c>
      <c r="C3140">
        <v>15.789619308826101</v>
      </c>
      <c r="D3140">
        <v>0.88284283961849497</v>
      </c>
      <c r="E3140">
        <v>0.40858815083058497</v>
      </c>
      <c r="F3140">
        <v>0.99916976934644897</v>
      </c>
      <c r="G3140">
        <v>-4.6240695619339602</v>
      </c>
      <c r="H3140" t="s">
        <v>9484</v>
      </c>
      <c r="I3140" t="s">
        <v>9485</v>
      </c>
      <c r="J3140">
        <v>8106</v>
      </c>
      <c r="K3140" t="s">
        <v>9483</v>
      </c>
      <c r="L3140">
        <v>921</v>
      </c>
      <c r="M3140">
        <v>307</v>
      </c>
      <c r="N3140">
        <v>51737.862500000003</v>
      </c>
      <c r="O3140">
        <v>10.5</v>
      </c>
      <c r="P3140">
        <v>0.45602605863192203</v>
      </c>
    </row>
    <row r="3141" spans="1:16" x14ac:dyDescent="0.2">
      <c r="A3141" t="s">
        <v>9486</v>
      </c>
      <c r="B3141">
        <v>-0.48246801045223903</v>
      </c>
      <c r="C3141">
        <v>12.9592118178871</v>
      </c>
      <c r="D3141">
        <v>-3.4975441723003202</v>
      </c>
      <c r="E3141">
        <v>1.1180593922356199E-2</v>
      </c>
      <c r="F3141">
        <v>0.99916976934644897</v>
      </c>
      <c r="G3141">
        <v>-4.1953427628808697</v>
      </c>
      <c r="H3141" t="s">
        <v>9487</v>
      </c>
      <c r="I3141" t="s">
        <v>9488</v>
      </c>
      <c r="J3141">
        <v>56339</v>
      </c>
      <c r="K3141" t="s">
        <v>9486</v>
      </c>
      <c r="L3141">
        <v>1743</v>
      </c>
      <c r="M3141">
        <v>581</v>
      </c>
      <c r="N3141">
        <v>7557.4195</v>
      </c>
      <c r="O3141">
        <v>3</v>
      </c>
      <c r="P3141">
        <v>8.7779690189328699E-2</v>
      </c>
    </row>
    <row r="3142" spans="1:16" x14ac:dyDescent="0.2">
      <c r="A3142" t="s">
        <v>9489</v>
      </c>
      <c r="B3142">
        <v>0.12532757240645301</v>
      </c>
      <c r="C3142">
        <v>13.763076832611</v>
      </c>
      <c r="D3142">
        <v>0.888999817279294</v>
      </c>
      <c r="E3142">
        <v>0.40550344238651997</v>
      </c>
      <c r="F3142">
        <v>0.99916976934644897</v>
      </c>
      <c r="G3142">
        <v>-4.6230810645260103</v>
      </c>
      <c r="H3142" t="s">
        <v>9490</v>
      </c>
      <c r="I3142" t="s">
        <v>9491</v>
      </c>
      <c r="J3142">
        <v>55193</v>
      </c>
      <c r="K3142" t="s">
        <v>9489</v>
      </c>
      <c r="L3142">
        <v>5115</v>
      </c>
      <c r="M3142">
        <v>1705</v>
      </c>
      <c r="N3142">
        <v>14029.184499999999</v>
      </c>
      <c r="O3142">
        <v>12</v>
      </c>
      <c r="P3142">
        <v>0.103225806451613</v>
      </c>
    </row>
    <row r="3143" spans="1:16" x14ac:dyDescent="0.2">
      <c r="A3143" t="s">
        <v>9492</v>
      </c>
      <c r="B3143">
        <v>4.5420035773270598E-2</v>
      </c>
      <c r="C3143">
        <v>13.9645636941581</v>
      </c>
      <c r="D3143">
        <v>0.17595832928735899</v>
      </c>
      <c r="E3143">
        <v>0.86564846318605904</v>
      </c>
      <c r="F3143">
        <v>0.99916976934644897</v>
      </c>
      <c r="G3143">
        <v>-4.6989639345519203</v>
      </c>
      <c r="H3143" t="s">
        <v>9493</v>
      </c>
      <c r="I3143" t="s">
        <v>9494</v>
      </c>
      <c r="J3143">
        <v>79693</v>
      </c>
      <c r="K3143" t="s">
        <v>9492</v>
      </c>
      <c r="L3143">
        <v>840</v>
      </c>
      <c r="M3143">
        <v>280</v>
      </c>
      <c r="N3143">
        <v>13950.02425</v>
      </c>
      <c r="O3143">
        <v>3</v>
      </c>
      <c r="P3143">
        <v>0.21071428571428599</v>
      </c>
    </row>
    <row r="3144" spans="1:16" x14ac:dyDescent="0.2">
      <c r="A3144" t="s">
        <v>9495</v>
      </c>
      <c r="B3144">
        <v>0.156376283417204</v>
      </c>
      <c r="C3144">
        <v>13.581842151247701</v>
      </c>
      <c r="D3144">
        <v>0.72131258689872602</v>
      </c>
      <c r="E3144">
        <v>0.49567892016019499</v>
      </c>
      <c r="F3144">
        <v>0.99916976934644897</v>
      </c>
      <c r="G3144">
        <v>-4.6483648576114698</v>
      </c>
      <c r="H3144" t="s">
        <v>9496</v>
      </c>
      <c r="I3144" t="s">
        <v>9497</v>
      </c>
      <c r="J3144">
        <v>55015</v>
      </c>
      <c r="K3144" t="s">
        <v>9495</v>
      </c>
      <c r="L3144">
        <v>2010</v>
      </c>
      <c r="M3144">
        <v>670</v>
      </c>
      <c r="N3144">
        <v>13954.791499999999</v>
      </c>
      <c r="O3144">
        <v>3</v>
      </c>
      <c r="P3144">
        <v>6.8656716417910393E-2</v>
      </c>
    </row>
    <row r="3145" spans="1:16" x14ac:dyDescent="0.2">
      <c r="A3145" t="s">
        <v>9498</v>
      </c>
      <c r="B3145">
        <v>0.22747947755126</v>
      </c>
      <c r="C3145">
        <v>10.8782234064441</v>
      </c>
      <c r="D3145">
        <v>0.318638435234677</v>
      </c>
      <c r="E3145">
        <v>0.75993071507852195</v>
      </c>
      <c r="F3145">
        <v>0.99916976934644897</v>
      </c>
      <c r="G3145">
        <v>-4.6912507217939696</v>
      </c>
      <c r="H3145" t="s">
        <v>9499</v>
      </c>
      <c r="I3145" t="s">
        <v>9500</v>
      </c>
      <c r="J3145">
        <v>84268</v>
      </c>
      <c r="K3145" t="s">
        <v>9498</v>
      </c>
      <c r="L3145">
        <v>696</v>
      </c>
      <c r="M3145">
        <v>232</v>
      </c>
      <c r="N3145">
        <v>2094.23515</v>
      </c>
      <c r="O3145">
        <v>1</v>
      </c>
      <c r="P3145">
        <v>0.107758620689655</v>
      </c>
    </row>
    <row r="3146" spans="1:16" x14ac:dyDescent="0.2">
      <c r="A3146" t="s">
        <v>9501</v>
      </c>
      <c r="B3146">
        <v>0.184818551525856</v>
      </c>
      <c r="C3146">
        <v>14.513101206278099</v>
      </c>
      <c r="D3146">
        <v>0.66422317768378603</v>
      </c>
      <c r="E3146">
        <v>0.52925251308434995</v>
      </c>
      <c r="F3146">
        <v>0.99916976934644897</v>
      </c>
      <c r="G3146">
        <v>-4.6561075450626399</v>
      </c>
      <c r="H3146" t="s">
        <v>9502</v>
      </c>
      <c r="I3146" t="s">
        <v>9503</v>
      </c>
      <c r="J3146">
        <v>92140</v>
      </c>
      <c r="K3146" t="s">
        <v>9501</v>
      </c>
      <c r="L3146">
        <v>1749</v>
      </c>
      <c r="M3146">
        <v>583</v>
      </c>
      <c r="N3146">
        <v>23331.128000000001</v>
      </c>
      <c r="O3146">
        <v>5</v>
      </c>
      <c r="P3146">
        <v>0.137221269296741</v>
      </c>
    </row>
    <row r="3147" spans="1:16" x14ac:dyDescent="0.2">
      <c r="A3147" t="s">
        <v>9504</v>
      </c>
      <c r="B3147">
        <v>0.174179564024739</v>
      </c>
      <c r="C3147">
        <v>13.780954068844199</v>
      </c>
      <c r="D3147">
        <v>0.44168120767027402</v>
      </c>
      <c r="E3147">
        <v>0.672948216270153</v>
      </c>
      <c r="F3147">
        <v>0.99916976934644897</v>
      </c>
      <c r="G3147">
        <v>-4.6812511338315197</v>
      </c>
      <c r="H3147" t="s">
        <v>9505</v>
      </c>
      <c r="I3147" t="s">
        <v>9506</v>
      </c>
      <c r="J3147">
        <v>11011</v>
      </c>
      <c r="K3147" t="s">
        <v>9504</v>
      </c>
      <c r="L3147">
        <v>2319</v>
      </c>
      <c r="M3147">
        <v>773</v>
      </c>
      <c r="N3147">
        <v>16320.8305</v>
      </c>
      <c r="O3147">
        <v>4</v>
      </c>
      <c r="P3147">
        <v>7.3738680465718007E-2</v>
      </c>
    </row>
    <row r="3148" spans="1:16" x14ac:dyDescent="0.2">
      <c r="A3148" t="s">
        <v>9507</v>
      </c>
      <c r="B3148">
        <v>0.101949157836009</v>
      </c>
      <c r="C3148">
        <v>12.998750874313499</v>
      </c>
      <c r="D3148">
        <v>0.65862722351011405</v>
      </c>
      <c r="E3148">
        <v>0.53261970194335395</v>
      </c>
      <c r="F3148">
        <v>0.99916976934644897</v>
      </c>
      <c r="G3148">
        <v>-4.6568403149438202</v>
      </c>
      <c r="H3148" t="s">
        <v>9508</v>
      </c>
      <c r="I3148" t="s">
        <v>9509</v>
      </c>
      <c r="J3148" t="s">
        <v>100</v>
      </c>
      <c r="K3148" t="s">
        <v>100</v>
      </c>
      <c r="L3148" t="s">
        <v>100</v>
      </c>
      <c r="M3148" t="s">
        <v>100</v>
      </c>
      <c r="N3148">
        <v>7834.1855500000001</v>
      </c>
      <c r="O3148">
        <v>5</v>
      </c>
      <c r="P3148" t="s">
        <v>100</v>
      </c>
    </row>
    <row r="3149" spans="1:16" x14ac:dyDescent="0.2">
      <c r="A3149" t="s">
        <v>9510</v>
      </c>
      <c r="B3149">
        <v>7.0636382665547601E-2</v>
      </c>
      <c r="C3149">
        <v>12.8430784891464</v>
      </c>
      <c r="D3149">
        <v>0.43562822311740901</v>
      </c>
      <c r="E3149">
        <v>0.67711595600070695</v>
      </c>
      <c r="F3149">
        <v>0.99916976934644897</v>
      </c>
      <c r="G3149">
        <v>-4.6818120078750898</v>
      </c>
      <c r="H3149" t="s">
        <v>9511</v>
      </c>
      <c r="I3149" t="s">
        <v>9512</v>
      </c>
      <c r="J3149">
        <v>137964</v>
      </c>
      <c r="K3149" t="s">
        <v>9510</v>
      </c>
      <c r="L3149">
        <v>1371</v>
      </c>
      <c r="M3149">
        <v>457</v>
      </c>
      <c r="N3149">
        <v>7494.4936500000003</v>
      </c>
      <c r="O3149">
        <v>2</v>
      </c>
      <c r="P3149">
        <v>5.7986870897155401E-2</v>
      </c>
    </row>
    <row r="3150" spans="1:16" x14ac:dyDescent="0.2">
      <c r="A3150" t="s">
        <v>9513</v>
      </c>
      <c r="B3150">
        <v>3.1572297910404501E-2</v>
      </c>
      <c r="C3150">
        <v>16.175256215990199</v>
      </c>
      <c r="D3150">
        <v>0.23730439817797699</v>
      </c>
      <c r="E3150">
        <v>0.81967933070133603</v>
      </c>
      <c r="F3150">
        <v>0.99916976934644897</v>
      </c>
      <c r="G3150">
        <v>-4.6961757851633701</v>
      </c>
      <c r="H3150" t="s">
        <v>9514</v>
      </c>
      <c r="I3150" t="s">
        <v>9515</v>
      </c>
      <c r="J3150">
        <v>3895</v>
      </c>
      <c r="K3150" t="s">
        <v>9513</v>
      </c>
      <c r="L3150">
        <v>4074</v>
      </c>
      <c r="M3150">
        <v>1358</v>
      </c>
      <c r="N3150">
        <v>74274.37</v>
      </c>
      <c r="O3150">
        <v>94</v>
      </c>
      <c r="P3150">
        <v>0.807437407952872</v>
      </c>
    </row>
    <row r="3151" spans="1:16" x14ac:dyDescent="0.2">
      <c r="A3151" t="s">
        <v>9516</v>
      </c>
      <c r="B3151">
        <v>-8.6339147496623508E-3</v>
      </c>
      <c r="C3151">
        <v>12.7745452294199</v>
      </c>
      <c r="D3151">
        <v>-3.9603606843868301E-2</v>
      </c>
      <c r="E3151">
        <v>0.96959041200589702</v>
      </c>
      <c r="F3151">
        <v>0.99916976934644897</v>
      </c>
      <c r="G3151">
        <v>-4.7022209175965397</v>
      </c>
      <c r="H3151" t="s">
        <v>9517</v>
      </c>
      <c r="I3151" t="s">
        <v>9518</v>
      </c>
      <c r="J3151">
        <v>23293</v>
      </c>
      <c r="K3151" t="s">
        <v>9516</v>
      </c>
      <c r="L3151">
        <v>4260</v>
      </c>
      <c r="M3151">
        <v>1420</v>
      </c>
      <c r="N3151">
        <v>7380.9234999999999</v>
      </c>
      <c r="O3151">
        <v>5</v>
      </c>
      <c r="P3151">
        <v>5.7394366197183098E-2</v>
      </c>
    </row>
    <row r="3152" spans="1:16" x14ac:dyDescent="0.2">
      <c r="A3152" t="s">
        <v>9519</v>
      </c>
      <c r="B3152">
        <v>0.163732536932892</v>
      </c>
      <c r="C3152">
        <v>11.411360079271899</v>
      </c>
      <c r="D3152">
        <v>0.47144256447131699</v>
      </c>
      <c r="E3152">
        <v>0.65263971805818699</v>
      </c>
      <c r="F3152">
        <v>0.99916976934644897</v>
      </c>
      <c r="G3152">
        <v>-4.6783933364471304</v>
      </c>
      <c r="H3152" t="s">
        <v>9520</v>
      </c>
      <c r="I3152" t="s">
        <v>9521</v>
      </c>
      <c r="J3152">
        <v>79671</v>
      </c>
      <c r="K3152" t="s">
        <v>9519</v>
      </c>
      <c r="L3152">
        <v>2928</v>
      </c>
      <c r="M3152">
        <v>976</v>
      </c>
      <c r="N3152">
        <v>3288.2089999999998</v>
      </c>
      <c r="O3152">
        <v>1</v>
      </c>
      <c r="P3152">
        <v>1.02459016393443E-2</v>
      </c>
    </row>
    <row r="3153" spans="1:16" x14ac:dyDescent="0.2">
      <c r="A3153" t="s">
        <v>9522</v>
      </c>
      <c r="B3153">
        <v>0.15874153565611401</v>
      </c>
      <c r="C3153">
        <v>11.770177244078299</v>
      </c>
      <c r="D3153">
        <v>0.80967782210855399</v>
      </c>
      <c r="E3153">
        <v>0.44656969526874601</v>
      </c>
      <c r="F3153">
        <v>0.99916976934644897</v>
      </c>
      <c r="G3153">
        <v>-4.6354815438610997</v>
      </c>
      <c r="H3153" t="s">
        <v>9523</v>
      </c>
      <c r="I3153" t="s">
        <v>9524</v>
      </c>
      <c r="J3153">
        <v>338657</v>
      </c>
      <c r="K3153" t="s">
        <v>9522</v>
      </c>
      <c r="L3153">
        <v>999</v>
      </c>
      <c r="M3153">
        <v>333</v>
      </c>
      <c r="N3153">
        <v>3804.8260500000001</v>
      </c>
      <c r="O3153">
        <v>2</v>
      </c>
      <c r="P3153">
        <v>0.13213213213213201</v>
      </c>
    </row>
    <row r="3154" spans="1:16" x14ac:dyDescent="0.2">
      <c r="A3154" t="s">
        <v>9525</v>
      </c>
      <c r="B3154">
        <v>-0.21133641550402499</v>
      </c>
      <c r="C3154">
        <v>13.677929067655599</v>
      </c>
      <c r="D3154">
        <v>-0.88001676044149402</v>
      </c>
      <c r="E3154">
        <v>0.41000984496322201</v>
      </c>
      <c r="F3154">
        <v>0.99916976934644897</v>
      </c>
      <c r="G3154">
        <v>-4.6245218802181096</v>
      </c>
      <c r="H3154" t="s">
        <v>9526</v>
      </c>
      <c r="I3154" t="s">
        <v>9527</v>
      </c>
      <c r="J3154">
        <v>23187</v>
      </c>
      <c r="K3154" t="s">
        <v>9525</v>
      </c>
      <c r="L3154">
        <v>4134</v>
      </c>
      <c r="M3154">
        <v>1378</v>
      </c>
      <c r="N3154">
        <v>13745.5075</v>
      </c>
      <c r="O3154">
        <v>6</v>
      </c>
      <c r="P3154">
        <v>6.2772133526850502E-2</v>
      </c>
    </row>
    <row r="3155" spans="1:16" x14ac:dyDescent="0.2">
      <c r="A3155" t="s">
        <v>9528</v>
      </c>
      <c r="B3155">
        <v>-0.10831997134707699</v>
      </c>
      <c r="C3155">
        <v>14.6580883839433</v>
      </c>
      <c r="D3155">
        <v>-0.78031743528379305</v>
      </c>
      <c r="E3155">
        <v>0.46249652429843702</v>
      </c>
      <c r="F3155">
        <v>0.99916976934644897</v>
      </c>
      <c r="G3155">
        <v>-4.6398770154748599</v>
      </c>
      <c r="H3155" t="s">
        <v>9529</v>
      </c>
      <c r="I3155" t="s">
        <v>9530</v>
      </c>
      <c r="J3155">
        <v>84196</v>
      </c>
      <c r="K3155" t="s">
        <v>9528</v>
      </c>
      <c r="L3155">
        <v>3144</v>
      </c>
      <c r="M3155">
        <v>1048</v>
      </c>
      <c r="N3155">
        <v>25710.992999999999</v>
      </c>
      <c r="O3155">
        <v>9</v>
      </c>
      <c r="P3155">
        <v>0.13501908396946599</v>
      </c>
    </row>
    <row r="3156" spans="1:16" x14ac:dyDescent="0.2">
      <c r="A3156" t="s">
        <v>9531</v>
      </c>
      <c r="B3156">
        <v>-0.67997644898792797</v>
      </c>
      <c r="C3156">
        <v>10.7656993863207</v>
      </c>
      <c r="D3156">
        <v>-2.1688386493886398</v>
      </c>
      <c r="E3156">
        <v>6.9434057749065803E-2</v>
      </c>
      <c r="F3156">
        <v>0.99916976934644897</v>
      </c>
      <c r="G3156">
        <v>-4.3848162437660196</v>
      </c>
      <c r="H3156" t="s">
        <v>9532</v>
      </c>
      <c r="I3156" t="s">
        <v>9533</v>
      </c>
      <c r="J3156">
        <v>55728</v>
      </c>
      <c r="K3156" t="s">
        <v>9531</v>
      </c>
      <c r="L3156">
        <v>5313</v>
      </c>
      <c r="M3156">
        <v>1771</v>
      </c>
      <c r="N3156">
        <v>1731.4150500000001</v>
      </c>
      <c r="O3156">
        <v>2</v>
      </c>
      <c r="P3156">
        <v>1.7504234895539199E-2</v>
      </c>
    </row>
    <row r="3157" spans="1:16" x14ac:dyDescent="0.2">
      <c r="A3157" t="s">
        <v>9534</v>
      </c>
      <c r="B3157">
        <v>-0.22323020148602299</v>
      </c>
      <c r="C3157">
        <v>11.5990546693588</v>
      </c>
      <c r="D3157">
        <v>-0.80180976627846301</v>
      </c>
      <c r="E3157">
        <v>0.450799450170148</v>
      </c>
      <c r="F3157">
        <v>0.99916976934644897</v>
      </c>
      <c r="G3157">
        <v>-4.6366702286890398</v>
      </c>
      <c r="H3157" t="s">
        <v>9535</v>
      </c>
      <c r="I3157" t="s">
        <v>9536</v>
      </c>
      <c r="J3157">
        <v>113878</v>
      </c>
      <c r="K3157" t="s">
        <v>9534</v>
      </c>
      <c r="L3157">
        <v>1869</v>
      </c>
      <c r="M3157">
        <v>623</v>
      </c>
      <c r="N3157">
        <v>3461.1149999999998</v>
      </c>
      <c r="O3157">
        <v>2</v>
      </c>
      <c r="P3157">
        <v>5.7784911717496001E-2</v>
      </c>
    </row>
    <row r="3158" spans="1:16" x14ac:dyDescent="0.2">
      <c r="A3158" t="s">
        <v>9537</v>
      </c>
      <c r="B3158">
        <v>-0.142965388735036</v>
      </c>
      <c r="C3158">
        <v>13.908433997735001</v>
      </c>
      <c r="D3158">
        <v>-0.62329245846695203</v>
      </c>
      <c r="E3158">
        <v>0.55418976066460102</v>
      </c>
      <c r="F3158">
        <v>0.99916976934644897</v>
      </c>
      <c r="G3158">
        <v>-4.6613550617175203</v>
      </c>
      <c r="H3158" t="s">
        <v>9538</v>
      </c>
      <c r="I3158" t="s">
        <v>9539</v>
      </c>
      <c r="J3158">
        <v>79829</v>
      </c>
      <c r="K3158" t="s">
        <v>9537</v>
      </c>
      <c r="L3158">
        <v>714</v>
      </c>
      <c r="M3158">
        <v>238</v>
      </c>
      <c r="N3158">
        <v>15596.717000000001</v>
      </c>
      <c r="O3158">
        <v>3.5</v>
      </c>
      <c r="P3158">
        <v>0.11764705882352899</v>
      </c>
    </row>
    <row r="3159" spans="1:16" x14ac:dyDescent="0.2">
      <c r="A3159" t="s">
        <v>9540</v>
      </c>
      <c r="B3159">
        <v>6.0643927360411402E-2</v>
      </c>
      <c r="C3159">
        <v>12.7677693230287</v>
      </c>
      <c r="D3159">
        <v>0.182524125737383</v>
      </c>
      <c r="E3159">
        <v>0.86069772314454096</v>
      </c>
      <c r="F3159">
        <v>0.99916976934644897</v>
      </c>
      <c r="G3159">
        <v>-4.6987042601370002</v>
      </c>
      <c r="H3159" t="s">
        <v>9541</v>
      </c>
      <c r="I3159" t="s">
        <v>9542</v>
      </c>
      <c r="J3159">
        <v>51559</v>
      </c>
      <c r="K3159" t="s">
        <v>9540</v>
      </c>
      <c r="L3159">
        <v>1647</v>
      </c>
      <c r="M3159">
        <v>549</v>
      </c>
      <c r="N3159">
        <v>7280.0244000000002</v>
      </c>
      <c r="O3159">
        <v>3</v>
      </c>
      <c r="P3159">
        <v>0.10200364298725</v>
      </c>
    </row>
    <row r="3160" spans="1:16" x14ac:dyDescent="0.2">
      <c r="A3160" t="s">
        <v>9543</v>
      </c>
      <c r="B3160">
        <v>0.210381876723021</v>
      </c>
      <c r="C3160">
        <v>13.370156145931499</v>
      </c>
      <c r="D3160">
        <v>1.4422465732749901</v>
      </c>
      <c r="E3160">
        <v>0.19534321722934</v>
      </c>
      <c r="F3160">
        <v>0.99916976934644897</v>
      </c>
      <c r="G3160">
        <v>-4.5225017210944198</v>
      </c>
      <c r="H3160" t="s">
        <v>9544</v>
      </c>
      <c r="I3160" t="s">
        <v>9545</v>
      </c>
      <c r="J3160">
        <v>65985</v>
      </c>
      <c r="K3160" t="s">
        <v>9543</v>
      </c>
      <c r="L3160">
        <v>2019</v>
      </c>
      <c r="M3160">
        <v>673</v>
      </c>
      <c r="N3160">
        <v>10439.0275</v>
      </c>
      <c r="O3160">
        <v>7.5</v>
      </c>
      <c r="P3160">
        <v>0.17533432392273399</v>
      </c>
    </row>
    <row r="3161" spans="1:16" x14ac:dyDescent="0.2">
      <c r="A3161" t="s">
        <v>9546</v>
      </c>
      <c r="B3161">
        <v>-0.13422795358891401</v>
      </c>
      <c r="C3161">
        <v>13.686299894876001</v>
      </c>
      <c r="D3161">
        <v>-0.823695887637232</v>
      </c>
      <c r="E3161">
        <v>0.43910353686211301</v>
      </c>
      <c r="F3161">
        <v>0.99916976934644897</v>
      </c>
      <c r="G3161">
        <v>-4.6333446036601504</v>
      </c>
      <c r="H3161" t="s">
        <v>9547</v>
      </c>
      <c r="I3161" t="s">
        <v>9548</v>
      </c>
      <c r="J3161">
        <v>7798</v>
      </c>
      <c r="K3161" t="s">
        <v>9546</v>
      </c>
      <c r="L3161">
        <v>3231</v>
      </c>
      <c r="M3161">
        <v>1077</v>
      </c>
      <c r="N3161">
        <v>12735.3565</v>
      </c>
      <c r="O3161">
        <v>14.5</v>
      </c>
      <c r="P3161">
        <v>0.20705663881151301</v>
      </c>
    </row>
    <row r="3162" spans="1:16" x14ac:dyDescent="0.2">
      <c r="A3162" t="s">
        <v>9549</v>
      </c>
      <c r="B3162">
        <v>0.10805525158339099</v>
      </c>
      <c r="C3162">
        <v>16.7583611967063</v>
      </c>
      <c r="D3162">
        <v>0.72999269916403497</v>
      </c>
      <c r="E3162">
        <v>0.49069987201495202</v>
      </c>
      <c r="F3162">
        <v>0.99916976934644897</v>
      </c>
      <c r="G3162">
        <v>-4.6471462804698298</v>
      </c>
      <c r="H3162" t="s">
        <v>9550</v>
      </c>
      <c r="I3162" t="s">
        <v>9551</v>
      </c>
      <c r="J3162" t="s">
        <v>100</v>
      </c>
      <c r="K3162" t="s">
        <v>100</v>
      </c>
      <c r="L3162" t="s">
        <v>100</v>
      </c>
      <c r="M3162" t="s">
        <v>100</v>
      </c>
      <c r="N3162">
        <v>108519.817</v>
      </c>
      <c r="O3162">
        <v>16</v>
      </c>
      <c r="P3162" t="s">
        <v>100</v>
      </c>
    </row>
    <row r="3163" spans="1:16" x14ac:dyDescent="0.2">
      <c r="A3163" t="s">
        <v>9552</v>
      </c>
      <c r="B3163">
        <v>0.46279554892517699</v>
      </c>
      <c r="C3163">
        <v>12.3695815032964</v>
      </c>
      <c r="D3163">
        <v>2.5196413519421501</v>
      </c>
      <c r="E3163">
        <v>4.2114049228786102E-2</v>
      </c>
      <c r="F3163">
        <v>0.99916976934644897</v>
      </c>
      <c r="G3163">
        <v>-4.3255572351133997</v>
      </c>
      <c r="H3163" t="s">
        <v>9553</v>
      </c>
      <c r="I3163" t="s">
        <v>9554</v>
      </c>
      <c r="J3163">
        <v>64760</v>
      </c>
      <c r="K3163" t="s">
        <v>9552</v>
      </c>
      <c r="L3163">
        <v>2232</v>
      </c>
      <c r="M3163">
        <v>744</v>
      </c>
      <c r="N3163">
        <v>5685.2309999999998</v>
      </c>
      <c r="O3163">
        <v>2</v>
      </c>
      <c r="P3163">
        <v>4.5698924731182797E-2</v>
      </c>
    </row>
    <row r="3164" spans="1:16" x14ac:dyDescent="0.2">
      <c r="A3164" t="s">
        <v>9555</v>
      </c>
      <c r="B3164">
        <v>-8.6955649362728593E-2</v>
      </c>
      <c r="C3164">
        <v>13.163951835240301</v>
      </c>
      <c r="D3164">
        <v>-0.62001251991782202</v>
      </c>
      <c r="E3164">
        <v>0.55621873999516802</v>
      </c>
      <c r="F3164">
        <v>0.99916976934644897</v>
      </c>
      <c r="G3164">
        <v>-4.6617641481568102</v>
      </c>
      <c r="H3164" t="s">
        <v>9556</v>
      </c>
      <c r="I3164" t="s">
        <v>9557</v>
      </c>
      <c r="J3164">
        <v>145553</v>
      </c>
      <c r="K3164" t="s">
        <v>9555</v>
      </c>
      <c r="L3164">
        <v>531</v>
      </c>
      <c r="M3164">
        <v>177</v>
      </c>
      <c r="N3164">
        <v>9030.7785000000003</v>
      </c>
      <c r="O3164">
        <v>5.5</v>
      </c>
      <c r="P3164">
        <v>0.54519774011299404</v>
      </c>
    </row>
    <row r="3165" spans="1:16" x14ac:dyDescent="0.2">
      <c r="A3165" t="s">
        <v>9558</v>
      </c>
      <c r="B3165">
        <v>-6.9550131819566402E-2</v>
      </c>
      <c r="C3165">
        <v>14.2315278635807</v>
      </c>
      <c r="D3165">
        <v>-0.43855192991050701</v>
      </c>
      <c r="E3165">
        <v>0.67510131109565297</v>
      </c>
      <c r="F3165">
        <v>0.99916976934644897</v>
      </c>
      <c r="G3165">
        <v>-4.68154196135169</v>
      </c>
      <c r="H3165" t="s">
        <v>9559</v>
      </c>
      <c r="I3165" t="s">
        <v>9560</v>
      </c>
      <c r="J3165">
        <v>128239</v>
      </c>
      <c r="K3165" t="s">
        <v>9558</v>
      </c>
      <c r="L3165">
        <v>4896</v>
      </c>
      <c r="M3165">
        <v>1632</v>
      </c>
      <c r="N3165">
        <v>19862.606500000002</v>
      </c>
      <c r="O3165">
        <v>32</v>
      </c>
      <c r="P3165">
        <v>0.28186274509803899</v>
      </c>
    </row>
    <row r="3166" spans="1:16" x14ac:dyDescent="0.2">
      <c r="A3166" t="s">
        <v>9561</v>
      </c>
      <c r="B3166">
        <v>0.23981830092359699</v>
      </c>
      <c r="C3166">
        <v>12.829724638612999</v>
      </c>
      <c r="D3166">
        <v>1.0633221398481001</v>
      </c>
      <c r="E3166">
        <v>0.32530215408776703</v>
      </c>
      <c r="F3166">
        <v>0.99916976934644897</v>
      </c>
      <c r="G3166">
        <v>-4.5935354073265797</v>
      </c>
      <c r="H3166" t="s">
        <v>9562</v>
      </c>
      <c r="I3166" t="s">
        <v>9563</v>
      </c>
      <c r="J3166">
        <v>124245</v>
      </c>
      <c r="K3166" t="s">
        <v>9561</v>
      </c>
      <c r="L3166">
        <v>2934</v>
      </c>
      <c r="M3166">
        <v>978</v>
      </c>
      <c r="N3166">
        <v>8086.5257000000001</v>
      </c>
      <c r="O3166">
        <v>7</v>
      </c>
      <c r="P3166">
        <v>9.8670756646216801E-2</v>
      </c>
    </row>
    <row r="3167" spans="1:16" x14ac:dyDescent="0.2">
      <c r="A3167" t="s">
        <v>9564</v>
      </c>
      <c r="B3167">
        <v>1.59029317074584E-2</v>
      </c>
      <c r="C3167">
        <v>12.769382585491</v>
      </c>
      <c r="D3167">
        <v>7.7577378051072607E-2</v>
      </c>
      <c r="E3167">
        <v>0.94048315280422101</v>
      </c>
      <c r="F3167">
        <v>0.99916976934644897</v>
      </c>
      <c r="G3167">
        <v>-4.7017261442926097</v>
      </c>
      <c r="H3167" t="s">
        <v>9565</v>
      </c>
      <c r="I3167" t="s">
        <v>9566</v>
      </c>
      <c r="J3167">
        <v>51028</v>
      </c>
      <c r="K3167" t="s">
        <v>9564</v>
      </c>
      <c r="L3167">
        <v>1161</v>
      </c>
      <c r="M3167">
        <v>387</v>
      </c>
      <c r="N3167">
        <v>7274.2161500000002</v>
      </c>
      <c r="O3167">
        <v>3.5</v>
      </c>
      <c r="P3167">
        <v>0.127906976744186</v>
      </c>
    </row>
    <row r="3168" spans="1:16" x14ac:dyDescent="0.2">
      <c r="A3168" t="s">
        <v>9567</v>
      </c>
      <c r="B3168">
        <v>0.42147009214494002</v>
      </c>
      <c r="C3168">
        <v>12.9385621919145</v>
      </c>
      <c r="D3168">
        <v>1.2714368145834101</v>
      </c>
      <c r="E3168">
        <v>0.24690640628779201</v>
      </c>
      <c r="F3168">
        <v>0.99916976934644897</v>
      </c>
      <c r="G3168">
        <v>-4.5552823808307199</v>
      </c>
      <c r="H3168" t="s">
        <v>9568</v>
      </c>
      <c r="I3168" t="s">
        <v>9569</v>
      </c>
      <c r="J3168">
        <v>8887</v>
      </c>
      <c r="K3168" t="s">
        <v>9567</v>
      </c>
      <c r="L3168">
        <v>2442</v>
      </c>
      <c r="M3168">
        <v>814</v>
      </c>
      <c r="N3168">
        <v>7656.3046999999997</v>
      </c>
      <c r="O3168">
        <v>2.5</v>
      </c>
      <c r="P3168">
        <v>6.5724815724815699E-2</v>
      </c>
    </row>
    <row r="3169" spans="1:16" x14ac:dyDescent="0.2">
      <c r="A3169" t="s">
        <v>9570</v>
      </c>
      <c r="B3169">
        <v>-6.4004152801931696E-2</v>
      </c>
      <c r="C3169">
        <v>16.720402406523402</v>
      </c>
      <c r="D3169">
        <v>-0.45335818536205302</v>
      </c>
      <c r="E3169">
        <v>0.66494341246370303</v>
      </c>
      <c r="F3169">
        <v>0.99916976934644897</v>
      </c>
      <c r="G3169">
        <v>-4.6801496055701</v>
      </c>
      <c r="H3169" t="s">
        <v>9571</v>
      </c>
      <c r="I3169" t="s">
        <v>9572</v>
      </c>
      <c r="J3169">
        <v>55832</v>
      </c>
      <c r="K3169" t="s">
        <v>9570</v>
      </c>
      <c r="L3169">
        <v>3693</v>
      </c>
      <c r="M3169">
        <v>1231</v>
      </c>
      <c r="N3169">
        <v>107655.825</v>
      </c>
      <c r="O3169">
        <v>46.5</v>
      </c>
      <c r="P3169">
        <v>0.529244516653127</v>
      </c>
    </row>
    <row r="3170" spans="1:16" x14ac:dyDescent="0.2">
      <c r="A3170" t="s">
        <v>9573</v>
      </c>
      <c r="B3170">
        <v>-5.1612950689808201E-2</v>
      </c>
      <c r="C3170">
        <v>13.730484769771101</v>
      </c>
      <c r="D3170">
        <v>-0.27617442436502299</v>
      </c>
      <c r="E3170">
        <v>0.79093351480723195</v>
      </c>
      <c r="F3170">
        <v>0.99916976934644897</v>
      </c>
      <c r="G3170">
        <v>-4.6939943462428797</v>
      </c>
      <c r="H3170" t="s">
        <v>9574</v>
      </c>
      <c r="I3170" t="s">
        <v>9575</v>
      </c>
      <c r="J3170">
        <v>162427</v>
      </c>
      <c r="K3170" t="s">
        <v>9573</v>
      </c>
      <c r="L3170">
        <v>1401</v>
      </c>
      <c r="M3170">
        <v>467</v>
      </c>
      <c r="N3170">
        <v>13197.293</v>
      </c>
      <c r="O3170">
        <v>2</v>
      </c>
      <c r="P3170">
        <v>7.2805139186295498E-2</v>
      </c>
    </row>
    <row r="3171" spans="1:16" x14ac:dyDescent="0.2">
      <c r="A3171" t="s">
        <v>9576</v>
      </c>
      <c r="B3171">
        <v>-0.23132681036363001</v>
      </c>
      <c r="C3171">
        <v>13.641235044129299</v>
      </c>
      <c r="D3171">
        <v>-0.81121414974148098</v>
      </c>
      <c r="E3171">
        <v>0.44574707018743198</v>
      </c>
      <c r="F3171">
        <v>0.99916976934644897</v>
      </c>
      <c r="G3171">
        <v>-4.6352485330107598</v>
      </c>
      <c r="H3171" t="s">
        <v>9577</v>
      </c>
      <c r="I3171" t="s">
        <v>9578</v>
      </c>
      <c r="J3171">
        <v>84376</v>
      </c>
      <c r="K3171" t="s">
        <v>9576</v>
      </c>
      <c r="L3171">
        <v>2163</v>
      </c>
      <c r="M3171">
        <v>721</v>
      </c>
      <c r="N3171">
        <v>15148.24</v>
      </c>
      <c r="O3171">
        <v>4</v>
      </c>
      <c r="P3171">
        <v>9.7087378640776698E-2</v>
      </c>
    </row>
    <row r="3172" spans="1:16" x14ac:dyDescent="0.2">
      <c r="A3172" t="s">
        <v>9579</v>
      </c>
      <c r="B3172">
        <v>0.347471332628004</v>
      </c>
      <c r="C3172">
        <v>11.939423125434001</v>
      </c>
      <c r="D3172">
        <v>0.82316394303082197</v>
      </c>
      <c r="E3172">
        <v>0.43938522296781102</v>
      </c>
      <c r="F3172">
        <v>0.99916976934644897</v>
      </c>
      <c r="G3172">
        <v>-4.6334261366667304</v>
      </c>
      <c r="H3172" t="s">
        <v>9580</v>
      </c>
      <c r="I3172" t="s">
        <v>9581</v>
      </c>
      <c r="J3172">
        <v>118881</v>
      </c>
      <c r="K3172" t="s">
        <v>9579</v>
      </c>
      <c r="L3172">
        <v>789</v>
      </c>
      <c r="M3172">
        <v>263</v>
      </c>
      <c r="N3172">
        <v>5139.9575000000004</v>
      </c>
      <c r="O3172">
        <v>2</v>
      </c>
      <c r="P3172">
        <v>9.1254752851711002E-2</v>
      </c>
    </row>
    <row r="3173" spans="1:16" x14ac:dyDescent="0.2">
      <c r="A3173" t="s">
        <v>9582</v>
      </c>
      <c r="B3173">
        <v>0.25870777776703602</v>
      </c>
      <c r="C3173">
        <v>11.098863805335199</v>
      </c>
      <c r="D3173">
        <v>1.6512924654596799</v>
      </c>
      <c r="E3173">
        <v>0.145656220574162</v>
      </c>
      <c r="F3173">
        <v>0.99916976934644897</v>
      </c>
      <c r="G3173">
        <v>-4.48185158839821</v>
      </c>
      <c r="H3173" t="s">
        <v>9583</v>
      </c>
      <c r="I3173" t="s">
        <v>9584</v>
      </c>
      <c r="J3173">
        <v>91404</v>
      </c>
      <c r="K3173" t="s">
        <v>9582</v>
      </c>
      <c r="L3173">
        <v>2091</v>
      </c>
      <c r="M3173">
        <v>697</v>
      </c>
      <c r="N3173">
        <v>2184.5798</v>
      </c>
      <c r="O3173">
        <v>1</v>
      </c>
      <c r="P3173">
        <v>1.57819225251076E-2</v>
      </c>
    </row>
    <row r="3174" spans="1:16" x14ac:dyDescent="0.2">
      <c r="A3174" t="s">
        <v>9585</v>
      </c>
      <c r="B3174">
        <v>-0.117756854601442</v>
      </c>
      <c r="C3174">
        <v>12.7114784048769</v>
      </c>
      <c r="D3174">
        <v>-0.45811755576347002</v>
      </c>
      <c r="E3174">
        <v>0.66169426601278603</v>
      </c>
      <c r="F3174">
        <v>0.99916976934644897</v>
      </c>
      <c r="G3174">
        <v>-4.6796933007631702</v>
      </c>
      <c r="H3174" t="s">
        <v>9586</v>
      </c>
      <c r="I3174" t="s">
        <v>9587</v>
      </c>
      <c r="J3174">
        <v>149951</v>
      </c>
      <c r="K3174" t="s">
        <v>9585</v>
      </c>
      <c r="L3174">
        <v>603</v>
      </c>
      <c r="M3174">
        <v>201</v>
      </c>
      <c r="N3174">
        <v>5814.6814999999997</v>
      </c>
      <c r="O3174">
        <v>2</v>
      </c>
      <c r="P3174">
        <v>0.154228855721393</v>
      </c>
    </row>
    <row r="3175" spans="1:16" x14ac:dyDescent="0.2">
      <c r="A3175" t="s">
        <v>9588</v>
      </c>
      <c r="B3175">
        <v>0.142830166653171</v>
      </c>
      <c r="C3175">
        <v>14.837156559628401</v>
      </c>
      <c r="D3175">
        <v>0.78046275804520204</v>
      </c>
      <c r="E3175">
        <v>0.46241673113779802</v>
      </c>
      <c r="F3175">
        <v>0.99916976934644897</v>
      </c>
      <c r="G3175">
        <v>-4.6398555330348197</v>
      </c>
      <c r="H3175" t="s">
        <v>9589</v>
      </c>
      <c r="I3175" t="s">
        <v>9590</v>
      </c>
      <c r="J3175">
        <v>85453</v>
      </c>
      <c r="K3175" t="s">
        <v>9588</v>
      </c>
      <c r="L3175">
        <v>1254</v>
      </c>
      <c r="M3175">
        <v>418</v>
      </c>
      <c r="N3175">
        <v>30011.2395</v>
      </c>
      <c r="O3175">
        <v>10.5</v>
      </c>
      <c r="P3175">
        <v>0.42822966507177002</v>
      </c>
    </row>
    <row r="3176" spans="1:16" x14ac:dyDescent="0.2">
      <c r="A3176" t="s">
        <v>9591</v>
      </c>
      <c r="B3176">
        <v>-5.4359793356306703E-2</v>
      </c>
      <c r="C3176">
        <v>14.221343941469501</v>
      </c>
      <c r="D3176">
        <v>-0.31334240083057802</v>
      </c>
      <c r="E3176">
        <v>0.763772644371563</v>
      </c>
      <c r="F3176">
        <v>0.99916976934644897</v>
      </c>
      <c r="G3176">
        <v>-4.6916131981571496</v>
      </c>
      <c r="H3176" t="s">
        <v>9592</v>
      </c>
      <c r="I3176" t="s">
        <v>9593</v>
      </c>
      <c r="J3176">
        <v>79228</v>
      </c>
      <c r="K3176" t="s">
        <v>9591</v>
      </c>
      <c r="L3176">
        <v>1026</v>
      </c>
      <c r="M3176">
        <v>342</v>
      </c>
      <c r="N3176">
        <v>18746.121999999999</v>
      </c>
      <c r="O3176">
        <v>7.5</v>
      </c>
      <c r="P3176">
        <v>0.324561403508772</v>
      </c>
    </row>
    <row r="3177" spans="1:16" x14ac:dyDescent="0.2">
      <c r="A3177" t="s">
        <v>9594</v>
      </c>
      <c r="B3177">
        <v>-7.3771996229492504E-3</v>
      </c>
      <c r="C3177">
        <v>11.8926928201824</v>
      </c>
      <c r="D3177">
        <v>-1.73042520767278E-2</v>
      </c>
      <c r="E3177">
        <v>0.98670970873608099</v>
      </c>
      <c r="F3177">
        <v>0.99916976934644897</v>
      </c>
      <c r="G3177">
        <v>-4.7023621299752998</v>
      </c>
      <c r="H3177" t="s">
        <v>9595</v>
      </c>
      <c r="I3177" t="s">
        <v>9596</v>
      </c>
      <c r="J3177">
        <v>79066</v>
      </c>
      <c r="K3177" t="s">
        <v>9594</v>
      </c>
      <c r="L3177">
        <v>1689</v>
      </c>
      <c r="M3177">
        <v>563</v>
      </c>
      <c r="N3177">
        <v>3453.4955</v>
      </c>
      <c r="O3177">
        <v>2</v>
      </c>
      <c r="P3177">
        <v>4.6181172291296597E-2</v>
      </c>
    </row>
    <row r="3178" spans="1:16" x14ac:dyDescent="0.2">
      <c r="A3178" t="s">
        <v>9597</v>
      </c>
      <c r="B3178">
        <v>-0.227984770199749</v>
      </c>
      <c r="C3178">
        <v>14.031648540748201</v>
      </c>
      <c r="D3178">
        <v>-0.77543883029138705</v>
      </c>
      <c r="E3178">
        <v>0.46518078254836698</v>
      </c>
      <c r="F3178">
        <v>0.99916976934644897</v>
      </c>
      <c r="G3178">
        <v>-4.6405965932460003</v>
      </c>
      <c r="H3178" t="s">
        <v>9598</v>
      </c>
      <c r="I3178" t="s">
        <v>9599</v>
      </c>
      <c r="J3178">
        <v>8505</v>
      </c>
      <c r="K3178" t="s">
        <v>9597</v>
      </c>
      <c r="L3178">
        <v>2931</v>
      </c>
      <c r="M3178">
        <v>977</v>
      </c>
      <c r="N3178">
        <v>16201.768</v>
      </c>
      <c r="O3178">
        <v>4</v>
      </c>
      <c r="P3178">
        <v>5.3224155578300902E-2</v>
      </c>
    </row>
    <row r="3179" spans="1:16" x14ac:dyDescent="0.2">
      <c r="A3179" t="s">
        <v>9600</v>
      </c>
      <c r="B3179">
        <v>7.8395138133935005E-2</v>
      </c>
      <c r="C3179">
        <v>14.969297280369201</v>
      </c>
      <c r="D3179">
        <v>0.43501765813429299</v>
      </c>
      <c r="E3179">
        <v>0.67753704291085104</v>
      </c>
      <c r="F3179">
        <v>0.99916976934644897</v>
      </c>
      <c r="G3179">
        <v>-4.68186819769514</v>
      </c>
      <c r="H3179" t="s">
        <v>9601</v>
      </c>
      <c r="I3179" t="s">
        <v>9602</v>
      </c>
      <c r="J3179">
        <v>8496</v>
      </c>
      <c r="K3179" t="s">
        <v>9600</v>
      </c>
      <c r="L3179">
        <v>3036</v>
      </c>
      <c r="M3179">
        <v>1012</v>
      </c>
      <c r="N3179">
        <v>30366.042000000001</v>
      </c>
      <c r="O3179">
        <v>14</v>
      </c>
      <c r="P3179">
        <v>0.20009881422924899</v>
      </c>
    </row>
    <row r="3180" spans="1:16" x14ac:dyDescent="0.2">
      <c r="A3180" t="s">
        <v>9603</v>
      </c>
      <c r="B3180">
        <v>-0.27269603569263101</v>
      </c>
      <c r="C3180">
        <v>13.4521874689767</v>
      </c>
      <c r="D3180">
        <v>-1.2262510004023399</v>
      </c>
      <c r="E3180">
        <v>0.262403822805791</v>
      </c>
      <c r="F3180">
        <v>0.99916976934644897</v>
      </c>
      <c r="G3180">
        <v>-4.5637890250608404</v>
      </c>
      <c r="H3180" t="s">
        <v>9604</v>
      </c>
      <c r="I3180" t="s">
        <v>9605</v>
      </c>
      <c r="J3180">
        <v>83752</v>
      </c>
      <c r="K3180" t="s">
        <v>9603</v>
      </c>
      <c r="L3180">
        <v>2559</v>
      </c>
      <c r="M3180">
        <v>853</v>
      </c>
      <c r="N3180">
        <v>10972.626</v>
      </c>
      <c r="O3180">
        <v>6.5</v>
      </c>
      <c r="P3180">
        <v>0.14067995310668199</v>
      </c>
    </row>
    <row r="3181" spans="1:16" x14ac:dyDescent="0.2">
      <c r="A3181" t="s">
        <v>9606</v>
      </c>
      <c r="B3181">
        <v>0.243394562188429</v>
      </c>
      <c r="C3181">
        <v>13.4632573071769</v>
      </c>
      <c r="D3181">
        <v>0.92786039471333304</v>
      </c>
      <c r="E3181">
        <v>0.38643326725555799</v>
      </c>
      <c r="F3181">
        <v>0.99916976934644897</v>
      </c>
      <c r="G3181">
        <v>-4.6167478147914904</v>
      </c>
      <c r="H3181" t="s">
        <v>9607</v>
      </c>
      <c r="I3181" t="s">
        <v>9608</v>
      </c>
      <c r="J3181">
        <v>51530</v>
      </c>
      <c r="K3181" t="s">
        <v>9606</v>
      </c>
      <c r="L3181">
        <v>1509</v>
      </c>
      <c r="M3181">
        <v>503</v>
      </c>
      <c r="N3181">
        <v>12448.258</v>
      </c>
      <c r="O3181">
        <v>4</v>
      </c>
      <c r="P3181">
        <v>0.12127236580516899</v>
      </c>
    </row>
    <row r="3182" spans="1:16" x14ac:dyDescent="0.2">
      <c r="A3182" t="s">
        <v>9609</v>
      </c>
      <c r="B3182">
        <v>-0.31751074574646199</v>
      </c>
      <c r="C3182">
        <v>10.219931596508999</v>
      </c>
      <c r="D3182">
        <v>-1.6602286807206901</v>
      </c>
      <c r="E3182">
        <v>0.14382239412391801</v>
      </c>
      <c r="F3182">
        <v>0.99916976934644897</v>
      </c>
      <c r="G3182">
        <v>-4.4801170089607698</v>
      </c>
      <c r="H3182" t="s">
        <v>9610</v>
      </c>
      <c r="I3182" t="s">
        <v>9611</v>
      </c>
      <c r="J3182">
        <v>81846</v>
      </c>
      <c r="K3182" t="s">
        <v>9609</v>
      </c>
      <c r="L3182">
        <v>5646</v>
      </c>
      <c r="M3182">
        <v>1882</v>
      </c>
      <c r="N3182">
        <v>1459.1459</v>
      </c>
      <c r="O3182">
        <v>1</v>
      </c>
      <c r="P3182">
        <v>1.0626992561105201E-2</v>
      </c>
    </row>
    <row r="3183" spans="1:16" x14ac:dyDescent="0.2">
      <c r="A3183" t="s">
        <v>9612</v>
      </c>
      <c r="B3183">
        <v>-0.12485001998332</v>
      </c>
      <c r="C3183">
        <v>12.930477442717001</v>
      </c>
      <c r="D3183">
        <v>-0.70166798240133399</v>
      </c>
      <c r="E3183">
        <v>0.50707052280950304</v>
      </c>
      <c r="F3183">
        <v>0.99916976934644897</v>
      </c>
      <c r="G3183">
        <v>-4.6510830543167501</v>
      </c>
      <c r="H3183" t="s">
        <v>9613</v>
      </c>
      <c r="I3183" t="s">
        <v>9614</v>
      </c>
      <c r="J3183">
        <v>9557</v>
      </c>
      <c r="K3183" t="s">
        <v>9612</v>
      </c>
      <c r="L3183">
        <v>2694</v>
      </c>
      <c r="M3183">
        <v>898</v>
      </c>
      <c r="N3183">
        <v>8054.3625000000002</v>
      </c>
      <c r="O3183">
        <v>11.5</v>
      </c>
      <c r="P3183">
        <v>0.178730512249443</v>
      </c>
    </row>
    <row r="3184" spans="1:16" x14ac:dyDescent="0.2">
      <c r="A3184" t="s">
        <v>9615</v>
      </c>
      <c r="B3184">
        <v>-0.69882254680861999</v>
      </c>
      <c r="C3184">
        <v>11.630892270229801</v>
      </c>
      <c r="D3184">
        <v>-1.2912928965863499</v>
      </c>
      <c r="E3184">
        <v>0.240351323542421</v>
      </c>
      <c r="F3184">
        <v>0.99916976934644897</v>
      </c>
      <c r="G3184">
        <v>-4.5515173278624399</v>
      </c>
      <c r="H3184" t="s">
        <v>9616</v>
      </c>
      <c r="I3184" t="s">
        <v>9617</v>
      </c>
      <c r="J3184">
        <v>126382</v>
      </c>
      <c r="K3184" t="s">
        <v>9615</v>
      </c>
      <c r="L3184">
        <v>504</v>
      </c>
      <c r="M3184">
        <v>168</v>
      </c>
      <c r="N3184">
        <v>3160.8119999999999</v>
      </c>
      <c r="O3184">
        <v>1</v>
      </c>
      <c r="P3184">
        <v>8.3333333333333301E-2</v>
      </c>
    </row>
    <row r="3185" spans="1:16" x14ac:dyDescent="0.2">
      <c r="A3185" t="s">
        <v>9618</v>
      </c>
      <c r="B3185">
        <v>2.7545920875855501E-3</v>
      </c>
      <c r="C3185">
        <v>13.466933238805799</v>
      </c>
      <c r="D3185">
        <v>1.55665222897193E-2</v>
      </c>
      <c r="E3185">
        <v>0.98804421683455002</v>
      </c>
      <c r="F3185">
        <v>0.99916976934644897</v>
      </c>
      <c r="G3185">
        <v>-4.7023684873810803</v>
      </c>
      <c r="H3185" t="s">
        <v>9619</v>
      </c>
      <c r="I3185" t="s">
        <v>9620</v>
      </c>
      <c r="J3185">
        <v>55246</v>
      </c>
      <c r="K3185" t="s">
        <v>9618</v>
      </c>
      <c r="L3185">
        <v>627</v>
      </c>
      <c r="M3185">
        <v>209</v>
      </c>
      <c r="N3185">
        <v>11161.943499999999</v>
      </c>
      <c r="O3185">
        <v>5</v>
      </c>
      <c r="P3185">
        <v>0.299043062200957</v>
      </c>
    </row>
    <row r="3186" spans="1:16" x14ac:dyDescent="0.2">
      <c r="A3186" t="s">
        <v>9621</v>
      </c>
      <c r="B3186">
        <v>0.31988553161222599</v>
      </c>
      <c r="C3186">
        <v>12.363516933933701</v>
      </c>
      <c r="D3186">
        <v>0.64307298972896398</v>
      </c>
      <c r="E3186">
        <v>0.54204944292658797</v>
      </c>
      <c r="F3186">
        <v>0.99916976934644897</v>
      </c>
      <c r="G3186">
        <v>-4.6588517558284801</v>
      </c>
      <c r="H3186" t="s">
        <v>9622</v>
      </c>
      <c r="I3186" t="s">
        <v>9623</v>
      </c>
      <c r="J3186">
        <v>91582</v>
      </c>
      <c r="K3186" t="s">
        <v>9621</v>
      </c>
      <c r="L3186">
        <v>411</v>
      </c>
      <c r="M3186">
        <v>137</v>
      </c>
      <c r="N3186">
        <v>5986.7965000000004</v>
      </c>
      <c r="O3186">
        <v>1</v>
      </c>
      <c r="P3186">
        <v>0.153284671532847</v>
      </c>
    </row>
    <row r="3187" spans="1:16" x14ac:dyDescent="0.2">
      <c r="A3187" t="s">
        <v>9624</v>
      </c>
      <c r="B3187">
        <v>-0.38459922426891402</v>
      </c>
      <c r="C3187">
        <v>11.478436093960401</v>
      </c>
      <c r="D3187">
        <v>-1.42218272815322</v>
      </c>
      <c r="E3187">
        <v>0.20085342336437401</v>
      </c>
      <c r="F3187">
        <v>0.99916976934644897</v>
      </c>
      <c r="G3187">
        <v>-4.5263883145640804</v>
      </c>
      <c r="H3187" t="s">
        <v>9625</v>
      </c>
      <c r="I3187" t="s">
        <v>9626</v>
      </c>
      <c r="J3187">
        <v>57148</v>
      </c>
      <c r="K3187" t="s">
        <v>9624</v>
      </c>
      <c r="L3187">
        <v>4485</v>
      </c>
      <c r="M3187">
        <v>1495</v>
      </c>
      <c r="N3187">
        <v>2769.3676999999998</v>
      </c>
      <c r="O3187">
        <v>4</v>
      </c>
      <c r="P3187">
        <v>5.21739130434783E-2</v>
      </c>
    </row>
    <row r="3188" spans="1:16" x14ac:dyDescent="0.2">
      <c r="A3188" t="s">
        <v>9627</v>
      </c>
      <c r="B3188">
        <v>1.7864403738734301E-3</v>
      </c>
      <c r="C3188">
        <v>12.576024794638901</v>
      </c>
      <c r="D3188">
        <v>6.3986311855514302E-3</v>
      </c>
      <c r="E3188">
        <v>0.99508537581151302</v>
      </c>
      <c r="F3188">
        <v>0.99916976934644897</v>
      </c>
      <c r="G3188">
        <v>-4.7023909007398501</v>
      </c>
      <c r="H3188" t="s">
        <v>9628</v>
      </c>
      <c r="I3188" t="s">
        <v>9629</v>
      </c>
      <c r="J3188">
        <v>51599</v>
      </c>
      <c r="K3188" t="s">
        <v>9627</v>
      </c>
      <c r="L3188">
        <v>1950</v>
      </c>
      <c r="M3188">
        <v>650</v>
      </c>
      <c r="N3188">
        <v>7092.4755999999998</v>
      </c>
      <c r="O3188">
        <v>2</v>
      </c>
      <c r="P3188">
        <v>6.15384615384615E-2</v>
      </c>
    </row>
    <row r="3189" spans="1:16" x14ac:dyDescent="0.2">
      <c r="A3189" t="s">
        <v>9630</v>
      </c>
      <c r="B3189">
        <v>-7.3754489501663301E-2</v>
      </c>
      <c r="C3189">
        <v>13.785073147696799</v>
      </c>
      <c r="D3189">
        <v>-0.459932800965618</v>
      </c>
      <c r="E3189">
        <v>0.66045710597303697</v>
      </c>
      <c r="F3189">
        <v>0.99916976934644897</v>
      </c>
      <c r="G3189">
        <v>-4.67951814989787</v>
      </c>
      <c r="H3189" t="s">
        <v>9631</v>
      </c>
      <c r="I3189" t="s">
        <v>9632</v>
      </c>
      <c r="J3189">
        <v>340602</v>
      </c>
      <c r="K3189" t="s">
        <v>9630</v>
      </c>
      <c r="L3189">
        <v>1512</v>
      </c>
      <c r="M3189">
        <v>504</v>
      </c>
      <c r="N3189">
        <v>13629.911</v>
      </c>
      <c r="O3189">
        <v>9</v>
      </c>
      <c r="P3189">
        <v>0.21329365079365101</v>
      </c>
    </row>
    <row r="3190" spans="1:16" x14ac:dyDescent="0.2">
      <c r="A3190" t="s">
        <v>9633</v>
      </c>
      <c r="B3190">
        <v>0.23937086097560301</v>
      </c>
      <c r="C3190">
        <v>14.5366513901376</v>
      </c>
      <c r="D3190">
        <v>1.1427341680527401</v>
      </c>
      <c r="E3190">
        <v>0.293239137923275</v>
      </c>
      <c r="F3190">
        <v>0.99916976934644897</v>
      </c>
      <c r="G3190">
        <v>-4.5792428939501901</v>
      </c>
      <c r="H3190" t="s">
        <v>9634</v>
      </c>
      <c r="I3190" t="s">
        <v>9635</v>
      </c>
      <c r="J3190">
        <v>10498</v>
      </c>
      <c r="K3190" t="s">
        <v>9633</v>
      </c>
      <c r="L3190">
        <v>1878</v>
      </c>
      <c r="M3190">
        <v>626</v>
      </c>
      <c r="N3190">
        <v>24070.415000000001</v>
      </c>
      <c r="O3190">
        <v>13.5</v>
      </c>
      <c r="P3190">
        <v>0.32747603833865802</v>
      </c>
    </row>
    <row r="3191" spans="1:16" x14ac:dyDescent="0.2">
      <c r="A3191" t="s">
        <v>9636</v>
      </c>
      <c r="B3191">
        <v>-0.35093593901713799</v>
      </c>
      <c r="C3191">
        <v>13.528851553621299</v>
      </c>
      <c r="D3191">
        <v>-1.7463493041184699</v>
      </c>
      <c r="E3191">
        <v>0.127242114492056</v>
      </c>
      <c r="F3191">
        <v>0.99916976934644897</v>
      </c>
      <c r="G3191">
        <v>-4.4634590391280602</v>
      </c>
      <c r="H3191" t="s">
        <v>9637</v>
      </c>
      <c r="I3191" t="s">
        <v>9638</v>
      </c>
      <c r="J3191">
        <v>4817</v>
      </c>
      <c r="K3191" t="s">
        <v>9636</v>
      </c>
      <c r="L3191">
        <v>984</v>
      </c>
      <c r="M3191">
        <v>328</v>
      </c>
      <c r="N3191">
        <v>12261.538500000001</v>
      </c>
      <c r="O3191">
        <v>5</v>
      </c>
      <c r="P3191">
        <v>0.240853658536585</v>
      </c>
    </row>
    <row r="3192" spans="1:16" x14ac:dyDescent="0.2">
      <c r="A3192" t="s">
        <v>9639</v>
      </c>
      <c r="B3192">
        <v>-0.45421616712496199</v>
      </c>
      <c r="C3192">
        <v>13.610901609600401</v>
      </c>
      <c r="D3192">
        <v>-2.5048789708022299</v>
      </c>
      <c r="E3192">
        <v>4.3002231418642699E-2</v>
      </c>
      <c r="F3192">
        <v>0.99916976934644897</v>
      </c>
      <c r="G3192">
        <v>-4.32791998238093</v>
      </c>
      <c r="H3192" t="s">
        <v>9640</v>
      </c>
      <c r="I3192" t="s">
        <v>9641</v>
      </c>
      <c r="J3192">
        <v>51122</v>
      </c>
      <c r="K3192" t="s">
        <v>9639</v>
      </c>
      <c r="L3192">
        <v>600</v>
      </c>
      <c r="M3192">
        <v>200</v>
      </c>
      <c r="N3192">
        <v>11818.979499999999</v>
      </c>
      <c r="O3192">
        <v>3</v>
      </c>
      <c r="P3192">
        <v>0.215</v>
      </c>
    </row>
    <row r="3193" spans="1:16" x14ac:dyDescent="0.2">
      <c r="A3193" t="s">
        <v>9642</v>
      </c>
      <c r="B3193">
        <v>-0.33965616879695798</v>
      </c>
      <c r="C3193">
        <v>11.6348171546438</v>
      </c>
      <c r="D3193">
        <v>-1.1748534160062101</v>
      </c>
      <c r="E3193">
        <v>0.28103718418315898</v>
      </c>
      <c r="F3193">
        <v>0.99916976934644897</v>
      </c>
      <c r="G3193">
        <v>-4.5733454271699596</v>
      </c>
      <c r="H3193" t="s">
        <v>9643</v>
      </c>
      <c r="I3193" t="s">
        <v>9644</v>
      </c>
      <c r="J3193" t="s">
        <v>100</v>
      </c>
      <c r="K3193" t="s">
        <v>100</v>
      </c>
      <c r="L3193" t="s">
        <v>100</v>
      </c>
      <c r="M3193" t="s">
        <v>100</v>
      </c>
      <c r="N3193">
        <v>3146.6352499999998</v>
      </c>
      <c r="O3193">
        <v>4.5</v>
      </c>
      <c r="P3193" t="s">
        <v>100</v>
      </c>
    </row>
    <row r="3194" spans="1:16" x14ac:dyDescent="0.2">
      <c r="A3194" t="s">
        <v>9645</v>
      </c>
      <c r="B3194">
        <v>-5.9882366696925302E-2</v>
      </c>
      <c r="C3194">
        <v>13.7278995971397</v>
      </c>
      <c r="D3194">
        <v>-0.28888848295721897</v>
      </c>
      <c r="E3194">
        <v>0.78160471648690699</v>
      </c>
      <c r="F3194">
        <v>0.99916976934644897</v>
      </c>
      <c r="G3194">
        <v>-4.6932120441430101</v>
      </c>
      <c r="H3194" t="s">
        <v>9646</v>
      </c>
      <c r="I3194" t="s">
        <v>9647</v>
      </c>
      <c r="J3194">
        <v>54892</v>
      </c>
      <c r="K3194" t="s">
        <v>9645</v>
      </c>
      <c r="L3194">
        <v>3471</v>
      </c>
      <c r="M3194">
        <v>1157</v>
      </c>
      <c r="N3194">
        <v>14243.996499999999</v>
      </c>
      <c r="O3194">
        <v>12</v>
      </c>
      <c r="P3194">
        <v>0.13569576490924801</v>
      </c>
    </row>
    <row r="3195" spans="1:16" x14ac:dyDescent="0.2">
      <c r="A3195" t="s">
        <v>9648</v>
      </c>
      <c r="B3195">
        <v>0.10562456279610399</v>
      </c>
      <c r="C3195">
        <v>14.601506261501401</v>
      </c>
      <c r="D3195">
        <v>0.33828754903479602</v>
      </c>
      <c r="E3195">
        <v>0.745741624760342</v>
      </c>
      <c r="F3195">
        <v>0.99916976934644897</v>
      </c>
      <c r="G3195">
        <v>-4.6898558838811901</v>
      </c>
      <c r="H3195" t="s">
        <v>9649</v>
      </c>
      <c r="I3195" t="s">
        <v>9650</v>
      </c>
      <c r="J3195">
        <v>80204</v>
      </c>
      <c r="K3195" t="s">
        <v>9648</v>
      </c>
      <c r="L3195">
        <v>2784</v>
      </c>
      <c r="M3195">
        <v>928</v>
      </c>
      <c r="N3195">
        <v>29419.715</v>
      </c>
      <c r="O3195">
        <v>3</v>
      </c>
      <c r="P3195">
        <v>5.6034482758620698E-2</v>
      </c>
    </row>
    <row r="3196" spans="1:16" x14ac:dyDescent="0.2">
      <c r="A3196" t="s">
        <v>9651</v>
      </c>
      <c r="B3196">
        <v>-9.3845278410363206E-2</v>
      </c>
      <c r="C3196">
        <v>12.5782179817362</v>
      </c>
      <c r="D3196">
        <v>-0.50032003401273495</v>
      </c>
      <c r="E3196">
        <v>0.63323552621355195</v>
      </c>
      <c r="F3196">
        <v>0.99916976934644897</v>
      </c>
      <c r="G3196">
        <v>-4.6754640939561103</v>
      </c>
      <c r="H3196" t="s">
        <v>9652</v>
      </c>
      <c r="I3196" t="s">
        <v>9653</v>
      </c>
      <c r="J3196">
        <v>23141</v>
      </c>
      <c r="K3196" t="s">
        <v>9651</v>
      </c>
      <c r="L3196">
        <v>2817</v>
      </c>
      <c r="M3196">
        <v>939</v>
      </c>
      <c r="N3196">
        <v>6614.3784500000002</v>
      </c>
      <c r="O3196">
        <v>3</v>
      </c>
      <c r="P3196">
        <v>7.3482428115015999E-2</v>
      </c>
    </row>
    <row r="3197" spans="1:16" x14ac:dyDescent="0.2">
      <c r="A3197" t="s">
        <v>9654</v>
      </c>
      <c r="B3197">
        <v>0.16474176794931999</v>
      </c>
      <c r="C3197">
        <v>10.8079428485914</v>
      </c>
      <c r="D3197">
        <v>0.40006107856497602</v>
      </c>
      <c r="E3197">
        <v>0.70185036302586401</v>
      </c>
      <c r="F3197">
        <v>0.99916976934644897</v>
      </c>
      <c r="G3197">
        <v>-4.68496619270105</v>
      </c>
      <c r="H3197" t="s">
        <v>9655</v>
      </c>
      <c r="I3197" t="s">
        <v>9656</v>
      </c>
      <c r="J3197">
        <v>399664</v>
      </c>
      <c r="K3197" t="s">
        <v>9654</v>
      </c>
      <c r="L3197">
        <v>1956</v>
      </c>
      <c r="M3197">
        <v>652</v>
      </c>
      <c r="N3197">
        <v>1992.96605</v>
      </c>
      <c r="O3197">
        <v>1</v>
      </c>
      <c r="P3197">
        <v>3.5276073619631899E-2</v>
      </c>
    </row>
    <row r="3198" spans="1:16" x14ac:dyDescent="0.2">
      <c r="A3198" t="s">
        <v>9657</v>
      </c>
      <c r="B3198">
        <v>-2.37006954239742E-2</v>
      </c>
      <c r="C3198">
        <v>15.220907889279699</v>
      </c>
      <c r="D3198">
        <v>-0.165837881875567</v>
      </c>
      <c r="E3198">
        <v>0.87329225994675996</v>
      </c>
      <c r="F3198">
        <v>0.99916976934644897</v>
      </c>
      <c r="G3198">
        <v>-4.6993458682303801</v>
      </c>
      <c r="H3198" t="s">
        <v>9658</v>
      </c>
      <c r="I3198" t="s">
        <v>9659</v>
      </c>
      <c r="J3198">
        <v>11325</v>
      </c>
      <c r="K3198" t="s">
        <v>9657</v>
      </c>
      <c r="L3198">
        <v>2817</v>
      </c>
      <c r="M3198">
        <v>939</v>
      </c>
      <c r="N3198">
        <v>37613.953000000001</v>
      </c>
      <c r="O3198">
        <v>19</v>
      </c>
      <c r="P3198">
        <v>0.324813631522897</v>
      </c>
    </row>
    <row r="3199" spans="1:16" x14ac:dyDescent="0.2">
      <c r="A3199" t="s">
        <v>9660</v>
      </c>
      <c r="B3199">
        <v>8.3161223337967299E-2</v>
      </c>
      <c r="C3199">
        <v>13.9320356906849</v>
      </c>
      <c r="D3199">
        <v>0.49996898218866398</v>
      </c>
      <c r="E3199">
        <v>0.63346958462997005</v>
      </c>
      <c r="F3199">
        <v>0.99916976934644897</v>
      </c>
      <c r="G3199">
        <v>-4.6755006133709403</v>
      </c>
      <c r="H3199" t="s">
        <v>9661</v>
      </c>
      <c r="I3199" t="s">
        <v>9662</v>
      </c>
      <c r="J3199">
        <v>65244</v>
      </c>
      <c r="K3199" t="s">
        <v>9660</v>
      </c>
      <c r="L3199">
        <v>1638</v>
      </c>
      <c r="M3199">
        <v>546</v>
      </c>
      <c r="N3199">
        <v>16126.911</v>
      </c>
      <c r="O3199">
        <v>10</v>
      </c>
      <c r="P3199">
        <v>0.27289377289377298</v>
      </c>
    </row>
    <row r="3200" spans="1:16" x14ac:dyDescent="0.2">
      <c r="A3200" t="s">
        <v>9663</v>
      </c>
      <c r="B3200">
        <v>-2.3665919368250202E-2</v>
      </c>
      <c r="C3200">
        <v>13.8498371249991</v>
      </c>
      <c r="D3200">
        <v>-0.15388272012183901</v>
      </c>
      <c r="E3200">
        <v>0.88234071004882697</v>
      </c>
      <c r="F3200">
        <v>0.99916976934644897</v>
      </c>
      <c r="G3200">
        <v>-4.6997683248590398</v>
      </c>
      <c r="H3200" t="s">
        <v>9664</v>
      </c>
      <c r="I3200" t="s">
        <v>9665</v>
      </c>
      <c r="J3200">
        <v>7444</v>
      </c>
      <c r="K3200" t="s">
        <v>9663</v>
      </c>
      <c r="L3200">
        <v>1527</v>
      </c>
      <c r="M3200">
        <v>509</v>
      </c>
      <c r="N3200">
        <v>15077.093000000001</v>
      </c>
      <c r="O3200">
        <v>8</v>
      </c>
      <c r="P3200">
        <v>0.26719056974459698</v>
      </c>
    </row>
    <row r="3201" spans="1:16" x14ac:dyDescent="0.2">
      <c r="A3201" t="s">
        <v>9666</v>
      </c>
      <c r="B3201">
        <v>0.212997007934209</v>
      </c>
      <c r="C3201">
        <v>11.6332643926527</v>
      </c>
      <c r="D3201">
        <v>0.65286166377164001</v>
      </c>
      <c r="E3201">
        <v>0.53610300678925704</v>
      </c>
      <c r="F3201">
        <v>0.99916976934644897</v>
      </c>
      <c r="G3201">
        <v>-4.6575902697132197</v>
      </c>
      <c r="H3201" t="s">
        <v>9667</v>
      </c>
      <c r="I3201" t="s">
        <v>9668</v>
      </c>
      <c r="J3201">
        <v>143384</v>
      </c>
      <c r="K3201" t="s">
        <v>9666</v>
      </c>
      <c r="L3201">
        <v>1110</v>
      </c>
      <c r="M3201">
        <v>370</v>
      </c>
      <c r="N3201">
        <v>3813.1779999999999</v>
      </c>
      <c r="O3201">
        <v>2.5</v>
      </c>
      <c r="P3201">
        <v>0.13648648648648601</v>
      </c>
    </row>
    <row r="3202" spans="1:16" x14ac:dyDescent="0.2">
      <c r="A3202" t="s">
        <v>9669</v>
      </c>
      <c r="B3202">
        <v>-0.16887553413304299</v>
      </c>
      <c r="C3202">
        <v>15.358036611945</v>
      </c>
      <c r="D3202">
        <v>-0.84987871544456695</v>
      </c>
      <c r="E3202">
        <v>0.42539812643698599</v>
      </c>
      <c r="F3202">
        <v>0.99916976934644897</v>
      </c>
      <c r="G3202">
        <v>-4.6292892390513796</v>
      </c>
      <c r="H3202" t="s">
        <v>9670</v>
      </c>
      <c r="I3202" t="s">
        <v>9671</v>
      </c>
      <c r="J3202">
        <v>126328</v>
      </c>
      <c r="K3202" t="s">
        <v>9669</v>
      </c>
      <c r="L3202">
        <v>687</v>
      </c>
      <c r="M3202">
        <v>229</v>
      </c>
      <c r="N3202">
        <v>41122.736499999999</v>
      </c>
      <c r="O3202">
        <v>3</v>
      </c>
      <c r="P3202">
        <v>0.19650655021834099</v>
      </c>
    </row>
    <row r="3203" spans="1:16" x14ac:dyDescent="0.2">
      <c r="A3203" t="s">
        <v>9672</v>
      </c>
      <c r="B3203">
        <v>-5.4919530994402201E-2</v>
      </c>
      <c r="C3203">
        <v>14.696327278911699</v>
      </c>
      <c r="D3203">
        <v>-0.41861122212781499</v>
      </c>
      <c r="E3203">
        <v>0.68889854348553903</v>
      </c>
      <c r="F3203">
        <v>0.99916976934644897</v>
      </c>
      <c r="G3203">
        <v>-4.6833514591959604</v>
      </c>
      <c r="H3203" t="s">
        <v>9673</v>
      </c>
      <c r="I3203" t="s">
        <v>9674</v>
      </c>
      <c r="J3203">
        <v>54919</v>
      </c>
      <c r="K3203" t="s">
        <v>9672</v>
      </c>
      <c r="L3203">
        <v>2568</v>
      </c>
      <c r="M3203">
        <v>856</v>
      </c>
      <c r="N3203">
        <v>26303.4915</v>
      </c>
      <c r="O3203">
        <v>26.5</v>
      </c>
      <c r="P3203">
        <v>0.50408878504672905</v>
      </c>
    </row>
    <row r="3204" spans="1:16" x14ac:dyDescent="0.2">
      <c r="A3204" t="s">
        <v>9675</v>
      </c>
      <c r="B3204">
        <v>0.28546788173376603</v>
      </c>
      <c r="C3204">
        <v>12.266779215417699</v>
      </c>
      <c r="D3204">
        <v>1.0519452755001</v>
      </c>
      <c r="E3204">
        <v>0.33012076660722001</v>
      </c>
      <c r="F3204">
        <v>0.99916976934644897</v>
      </c>
      <c r="G3204">
        <v>-4.5955455364191797</v>
      </c>
      <c r="H3204" t="s">
        <v>9676</v>
      </c>
      <c r="I3204" t="s">
        <v>9677</v>
      </c>
      <c r="J3204">
        <v>138428</v>
      </c>
      <c r="K3204" t="s">
        <v>9675</v>
      </c>
      <c r="L3204">
        <v>645</v>
      </c>
      <c r="M3204">
        <v>215</v>
      </c>
      <c r="N3204">
        <v>4948.5749999999998</v>
      </c>
      <c r="O3204">
        <v>1.5</v>
      </c>
      <c r="P3204">
        <v>0.125581395348837</v>
      </c>
    </row>
    <row r="3205" spans="1:16" x14ac:dyDescent="0.2">
      <c r="A3205" t="s">
        <v>9678</v>
      </c>
      <c r="B3205">
        <v>0.76807709757338705</v>
      </c>
      <c r="C3205">
        <v>13.4094274358087</v>
      </c>
      <c r="D3205">
        <v>1.1412220953197301</v>
      </c>
      <c r="E3205">
        <v>0.293824306892017</v>
      </c>
      <c r="F3205">
        <v>0.99916976934644897</v>
      </c>
      <c r="G3205">
        <v>-4.5795189899672204</v>
      </c>
      <c r="H3205" t="s">
        <v>9679</v>
      </c>
      <c r="I3205" t="s">
        <v>9680</v>
      </c>
      <c r="J3205">
        <v>23673</v>
      </c>
      <c r="K3205" t="s">
        <v>9678</v>
      </c>
      <c r="L3205">
        <v>831</v>
      </c>
      <c r="M3205">
        <v>277</v>
      </c>
      <c r="N3205">
        <v>13719.4655</v>
      </c>
      <c r="O3205">
        <v>4.5</v>
      </c>
      <c r="P3205">
        <v>0.33032490974729201</v>
      </c>
    </row>
    <row r="3206" spans="1:16" x14ac:dyDescent="0.2">
      <c r="A3206" t="s">
        <v>9681</v>
      </c>
      <c r="B3206">
        <v>-0.61974533578340496</v>
      </c>
      <c r="C3206">
        <v>13.3423149007655</v>
      </c>
      <c r="D3206">
        <v>-1.11722816346181</v>
      </c>
      <c r="E3206">
        <v>0.30324044016197998</v>
      </c>
      <c r="F3206">
        <v>0.99916976934644897</v>
      </c>
      <c r="G3206">
        <v>-4.5838805938242304</v>
      </c>
      <c r="H3206" t="s">
        <v>9682</v>
      </c>
      <c r="I3206" t="s">
        <v>9683</v>
      </c>
      <c r="J3206">
        <v>146909</v>
      </c>
      <c r="K3206" t="s">
        <v>9681</v>
      </c>
      <c r="L3206">
        <v>2559</v>
      </c>
      <c r="M3206">
        <v>853</v>
      </c>
      <c r="N3206">
        <v>13562.816000000001</v>
      </c>
      <c r="O3206">
        <v>2</v>
      </c>
      <c r="P3206">
        <v>3.86869871043376E-2</v>
      </c>
    </row>
    <row r="3207" spans="1:16" x14ac:dyDescent="0.2">
      <c r="A3207" t="s">
        <v>9684</v>
      </c>
      <c r="B3207">
        <v>-0.164283409374018</v>
      </c>
      <c r="C3207">
        <v>17.800625744890802</v>
      </c>
      <c r="D3207">
        <v>-0.67543668130308598</v>
      </c>
      <c r="E3207">
        <v>0.52254578639330396</v>
      </c>
      <c r="F3207">
        <v>0.99916976934644897</v>
      </c>
      <c r="G3207">
        <v>-4.6546248484350397</v>
      </c>
      <c r="H3207" t="s">
        <v>9685</v>
      </c>
      <c r="I3207" t="s">
        <v>9686</v>
      </c>
      <c r="J3207">
        <v>53635</v>
      </c>
      <c r="K3207" t="s">
        <v>9684</v>
      </c>
      <c r="L3207">
        <v>1251</v>
      </c>
      <c r="M3207">
        <v>417</v>
      </c>
      <c r="N3207">
        <v>234891.45499999999</v>
      </c>
      <c r="O3207">
        <v>1</v>
      </c>
      <c r="P3207">
        <v>6.2350119904076698E-2</v>
      </c>
    </row>
    <row r="3208" spans="1:16" x14ac:dyDescent="0.2">
      <c r="A3208" t="s">
        <v>9687</v>
      </c>
      <c r="B3208">
        <v>0.492318494812098</v>
      </c>
      <c r="C3208">
        <v>11.009810689107001</v>
      </c>
      <c r="D3208">
        <v>0.83707964807137203</v>
      </c>
      <c r="E3208">
        <v>0.43205873470316097</v>
      </c>
      <c r="F3208">
        <v>0.99916976934644897</v>
      </c>
      <c r="G3208">
        <v>-4.6312819068044302</v>
      </c>
      <c r="H3208" t="s">
        <v>9688</v>
      </c>
      <c r="I3208" t="s">
        <v>9689</v>
      </c>
      <c r="J3208">
        <v>57107</v>
      </c>
      <c r="K3208" t="s">
        <v>9687</v>
      </c>
      <c r="L3208">
        <v>1200</v>
      </c>
      <c r="M3208">
        <v>400</v>
      </c>
      <c r="N3208">
        <v>2019.3128999999999</v>
      </c>
      <c r="O3208">
        <v>2</v>
      </c>
      <c r="P3208">
        <v>0.10249999999999999</v>
      </c>
    </row>
    <row r="3209" spans="1:16" x14ac:dyDescent="0.2">
      <c r="A3209" t="s">
        <v>9690</v>
      </c>
      <c r="B3209">
        <v>-0.28933986146789398</v>
      </c>
      <c r="C3209">
        <v>13.505742199104301</v>
      </c>
      <c r="D3209">
        <v>-1.03947484679929</v>
      </c>
      <c r="E3209">
        <v>0.33546827359891601</v>
      </c>
      <c r="F3209">
        <v>0.99916976934644897</v>
      </c>
      <c r="G3209">
        <v>-4.5977371527240001</v>
      </c>
      <c r="H3209" t="s">
        <v>9691</v>
      </c>
      <c r="I3209" t="s">
        <v>9692</v>
      </c>
      <c r="J3209">
        <v>57171</v>
      </c>
      <c r="K3209" t="s">
        <v>9690</v>
      </c>
      <c r="L3209">
        <v>717</v>
      </c>
      <c r="M3209">
        <v>239</v>
      </c>
      <c r="N3209">
        <v>11861.6315</v>
      </c>
      <c r="O3209">
        <v>2</v>
      </c>
      <c r="P3209">
        <v>0.125523012552301</v>
      </c>
    </row>
    <row r="3210" spans="1:16" x14ac:dyDescent="0.2">
      <c r="A3210" t="s">
        <v>9693</v>
      </c>
      <c r="B3210">
        <v>5.4980035578893201E-2</v>
      </c>
      <c r="C3210">
        <v>13.225876041688</v>
      </c>
      <c r="D3210">
        <v>0.21792357191061301</v>
      </c>
      <c r="E3210">
        <v>0.83412884310514301</v>
      </c>
      <c r="F3210">
        <v>0.99916976934644897</v>
      </c>
      <c r="G3210">
        <v>-4.69714388096462</v>
      </c>
      <c r="H3210" t="s">
        <v>9694</v>
      </c>
      <c r="I3210" t="s">
        <v>9695</v>
      </c>
      <c r="J3210">
        <v>54815</v>
      </c>
      <c r="K3210" t="s">
        <v>9693</v>
      </c>
      <c r="L3210">
        <v>1905</v>
      </c>
      <c r="M3210">
        <v>635</v>
      </c>
      <c r="N3210">
        <v>10260.969999999999</v>
      </c>
      <c r="O3210">
        <v>6</v>
      </c>
      <c r="P3210">
        <v>0.14488188976378</v>
      </c>
    </row>
    <row r="3211" spans="1:16" x14ac:dyDescent="0.2">
      <c r="A3211" t="s">
        <v>9696</v>
      </c>
      <c r="B3211">
        <v>-0.21492287744324801</v>
      </c>
      <c r="C3211">
        <v>13.1918029583879</v>
      </c>
      <c r="D3211">
        <v>-1.11899676100775</v>
      </c>
      <c r="E3211">
        <v>0.30253795825694002</v>
      </c>
      <c r="F3211">
        <v>0.99916976934644897</v>
      </c>
      <c r="G3211">
        <v>-4.58356038288857</v>
      </c>
      <c r="H3211" t="s">
        <v>9697</v>
      </c>
      <c r="I3211" t="s">
        <v>9698</v>
      </c>
      <c r="J3211">
        <v>144402</v>
      </c>
      <c r="K3211" t="s">
        <v>9696</v>
      </c>
      <c r="L3211">
        <v>1695</v>
      </c>
      <c r="M3211">
        <v>565</v>
      </c>
      <c r="N3211">
        <v>9617.2710000000006</v>
      </c>
      <c r="O3211">
        <v>2</v>
      </c>
      <c r="P3211">
        <v>6.3716814159292007E-2</v>
      </c>
    </row>
    <row r="3212" spans="1:16" x14ac:dyDescent="0.2">
      <c r="A3212" t="s">
        <v>9699</v>
      </c>
      <c r="B3212">
        <v>6.2569466242479201E-3</v>
      </c>
      <c r="C3212">
        <v>12.055205363355601</v>
      </c>
      <c r="D3212">
        <v>2.41780058056822E-2</v>
      </c>
      <c r="E3212">
        <v>0.98143143457971005</v>
      </c>
      <c r="F3212">
        <v>0.99916976934644897</v>
      </c>
      <c r="G3212">
        <v>-4.7023303960656504</v>
      </c>
      <c r="H3212" t="s">
        <v>9700</v>
      </c>
      <c r="I3212" t="s">
        <v>9701</v>
      </c>
      <c r="J3212" t="s">
        <v>100</v>
      </c>
      <c r="K3212" t="s">
        <v>100</v>
      </c>
      <c r="L3212" t="s">
        <v>100</v>
      </c>
      <c r="M3212" t="s">
        <v>100</v>
      </c>
      <c r="N3212">
        <v>3763.5475999999999</v>
      </c>
      <c r="O3212">
        <v>1</v>
      </c>
      <c r="P3212" t="s">
        <v>100</v>
      </c>
    </row>
    <row r="3213" spans="1:16" x14ac:dyDescent="0.2">
      <c r="A3213" t="s">
        <v>9702</v>
      </c>
      <c r="B3213">
        <v>-0.130274943646562</v>
      </c>
      <c r="C3213">
        <v>12.803045956664899</v>
      </c>
      <c r="D3213">
        <v>-0.453580108243825</v>
      </c>
      <c r="E3213">
        <v>0.66479173440538797</v>
      </c>
      <c r="F3213">
        <v>0.99916976934644897</v>
      </c>
      <c r="G3213">
        <v>-4.6801284228680098</v>
      </c>
      <c r="H3213" t="s">
        <v>9703</v>
      </c>
      <c r="I3213" t="s">
        <v>9704</v>
      </c>
      <c r="J3213">
        <v>339122</v>
      </c>
      <c r="K3213" t="s">
        <v>9702</v>
      </c>
      <c r="L3213">
        <v>639</v>
      </c>
      <c r="M3213">
        <v>213</v>
      </c>
      <c r="N3213">
        <v>7224.5129999999999</v>
      </c>
      <c r="O3213">
        <v>2</v>
      </c>
      <c r="P3213">
        <v>0.183098591549296</v>
      </c>
    </row>
    <row r="3214" spans="1:16" x14ac:dyDescent="0.2">
      <c r="A3214" t="s">
        <v>9705</v>
      </c>
      <c r="B3214">
        <v>-0.48768461407092001</v>
      </c>
      <c r="C3214">
        <v>10.616805559685901</v>
      </c>
      <c r="D3214">
        <v>-1.30671174131503</v>
      </c>
      <c r="E3214">
        <v>0.235366475085062</v>
      </c>
      <c r="F3214">
        <v>0.99916976934644897</v>
      </c>
      <c r="G3214">
        <v>-4.5485834777694301</v>
      </c>
      <c r="H3214" t="s">
        <v>9706</v>
      </c>
      <c r="I3214" t="s">
        <v>9707</v>
      </c>
      <c r="J3214">
        <v>9847</v>
      </c>
      <c r="K3214" t="s">
        <v>9705</v>
      </c>
      <c r="L3214">
        <v>3165</v>
      </c>
      <c r="M3214">
        <v>1055</v>
      </c>
      <c r="N3214">
        <v>1809.0188000000001</v>
      </c>
      <c r="O3214">
        <v>2</v>
      </c>
      <c r="P3214">
        <v>4.5497630331753601E-2</v>
      </c>
    </row>
    <row r="3215" spans="1:16" x14ac:dyDescent="0.2">
      <c r="A3215" t="s">
        <v>9708</v>
      </c>
      <c r="B3215">
        <v>0.20766747675446101</v>
      </c>
      <c r="C3215">
        <v>15.369614441121801</v>
      </c>
      <c r="D3215">
        <v>1.19132075733522</v>
      </c>
      <c r="E3215">
        <v>0.27494875721580098</v>
      </c>
      <c r="F3215">
        <v>0.99916976934644897</v>
      </c>
      <c r="G3215">
        <v>-4.5702988058608502</v>
      </c>
      <c r="H3215" t="s">
        <v>9709</v>
      </c>
      <c r="I3215" t="s">
        <v>9710</v>
      </c>
      <c r="J3215">
        <v>157285</v>
      </c>
      <c r="K3215" t="s">
        <v>9708</v>
      </c>
      <c r="L3215">
        <v>4221</v>
      </c>
      <c r="M3215">
        <v>1407</v>
      </c>
      <c r="N3215">
        <v>45178.9565</v>
      </c>
      <c r="O3215">
        <v>2</v>
      </c>
      <c r="P3215">
        <v>3.7668798862828701E-2</v>
      </c>
    </row>
    <row r="3216" spans="1:16" x14ac:dyDescent="0.2">
      <c r="A3216" t="s">
        <v>9711</v>
      </c>
      <c r="B3216">
        <v>-3.1445186510493897E-2</v>
      </c>
      <c r="C3216">
        <v>12.2398060893207</v>
      </c>
      <c r="D3216">
        <v>-7.9727248970716202E-2</v>
      </c>
      <c r="E3216">
        <v>0.93883775458086705</v>
      </c>
      <c r="F3216">
        <v>0.99916976934644897</v>
      </c>
      <c r="G3216">
        <v>-4.7016885664136803</v>
      </c>
      <c r="H3216" t="s">
        <v>9712</v>
      </c>
      <c r="I3216" t="s">
        <v>9713</v>
      </c>
      <c r="J3216">
        <v>79803</v>
      </c>
      <c r="K3216" t="s">
        <v>9711</v>
      </c>
      <c r="L3216">
        <v>2328</v>
      </c>
      <c r="M3216">
        <v>776</v>
      </c>
      <c r="N3216">
        <v>4908.3035</v>
      </c>
      <c r="O3216">
        <v>2.5</v>
      </c>
      <c r="P3216">
        <v>5.6701030927835003E-2</v>
      </c>
    </row>
    <row r="3217" spans="1:16" x14ac:dyDescent="0.2">
      <c r="A3217" t="s">
        <v>9714</v>
      </c>
      <c r="B3217">
        <v>0.35860624090783599</v>
      </c>
      <c r="C3217">
        <v>12.061400720548001</v>
      </c>
      <c r="D3217">
        <v>0.44821562504882601</v>
      </c>
      <c r="E3217">
        <v>0.66846297329040305</v>
      </c>
      <c r="F3217">
        <v>0.99916976934644897</v>
      </c>
      <c r="G3217">
        <v>-4.6806378804151096</v>
      </c>
      <c r="H3217" t="s">
        <v>9715</v>
      </c>
      <c r="I3217" t="s">
        <v>9716</v>
      </c>
      <c r="J3217">
        <v>388697</v>
      </c>
      <c r="K3217" t="s">
        <v>9714</v>
      </c>
      <c r="L3217">
        <v>8553</v>
      </c>
      <c r="M3217">
        <v>2851</v>
      </c>
      <c r="N3217">
        <v>3414.6534999999999</v>
      </c>
      <c r="O3217">
        <v>1</v>
      </c>
      <c r="P3217">
        <v>5.6120659417748199E-3</v>
      </c>
    </row>
    <row r="3218" spans="1:16" x14ac:dyDescent="0.2">
      <c r="A3218" t="s">
        <v>9717</v>
      </c>
      <c r="B3218">
        <v>-2.4374822738577599E-2</v>
      </c>
      <c r="C3218">
        <v>12.953125293424501</v>
      </c>
      <c r="D3218">
        <v>-8.8637296379966493E-2</v>
      </c>
      <c r="E3218">
        <v>0.93202203181297605</v>
      </c>
      <c r="F3218">
        <v>0.99916976934644897</v>
      </c>
      <c r="G3218">
        <v>-4.7015219188807604</v>
      </c>
      <c r="H3218" t="s">
        <v>9718</v>
      </c>
      <c r="I3218" t="s">
        <v>9719</v>
      </c>
      <c r="J3218">
        <v>26145</v>
      </c>
      <c r="K3218" t="s">
        <v>9717</v>
      </c>
      <c r="L3218">
        <v>1755</v>
      </c>
      <c r="M3218">
        <v>585</v>
      </c>
      <c r="N3218">
        <v>7752.5766999999996</v>
      </c>
      <c r="O3218">
        <v>5</v>
      </c>
      <c r="P3218">
        <v>0.11025641025641</v>
      </c>
    </row>
    <row r="3219" spans="1:16" x14ac:dyDescent="0.2">
      <c r="A3219" t="s">
        <v>9720</v>
      </c>
      <c r="B3219">
        <v>-0.32151659770463997</v>
      </c>
      <c r="C3219">
        <v>11.2690044889688</v>
      </c>
      <c r="D3219">
        <v>-1.33150290210833</v>
      </c>
      <c r="E3219">
        <v>0.22754188669822301</v>
      </c>
      <c r="F3219">
        <v>0.99916976934644897</v>
      </c>
      <c r="G3219">
        <v>-4.5438492291031798</v>
      </c>
      <c r="H3219" t="s">
        <v>9721</v>
      </c>
      <c r="I3219" t="s">
        <v>9722</v>
      </c>
      <c r="J3219">
        <v>85415</v>
      </c>
      <c r="K3219" t="s">
        <v>9720</v>
      </c>
      <c r="L3219">
        <v>2061</v>
      </c>
      <c r="M3219">
        <v>687</v>
      </c>
      <c r="N3219">
        <v>2472.0853499999998</v>
      </c>
      <c r="O3219">
        <v>1</v>
      </c>
      <c r="P3219">
        <v>3.05676855895196E-2</v>
      </c>
    </row>
    <row r="3220" spans="1:16" x14ac:dyDescent="0.2">
      <c r="A3220" t="s">
        <v>9723</v>
      </c>
      <c r="B3220">
        <v>-7.2207276127905104E-2</v>
      </c>
      <c r="C3220">
        <v>13.4649205917098</v>
      </c>
      <c r="D3220">
        <v>-0.53095231765650597</v>
      </c>
      <c r="E3220">
        <v>0.61298992442549605</v>
      </c>
      <c r="F3220">
        <v>0.99916976934644897</v>
      </c>
      <c r="G3220">
        <v>-4.6721927012661499</v>
      </c>
      <c r="H3220" t="s">
        <v>9724</v>
      </c>
      <c r="I3220" t="s">
        <v>9725</v>
      </c>
      <c r="J3220">
        <v>23085</v>
      </c>
      <c r="K3220" t="s">
        <v>9723</v>
      </c>
      <c r="L3220">
        <v>3363</v>
      </c>
      <c r="M3220">
        <v>1121</v>
      </c>
      <c r="N3220">
        <v>11067.4125</v>
      </c>
      <c r="O3220">
        <v>20</v>
      </c>
      <c r="P3220">
        <v>0.29259589652096302</v>
      </c>
    </row>
    <row r="3221" spans="1:16" x14ac:dyDescent="0.2">
      <c r="A3221" t="s">
        <v>9726</v>
      </c>
      <c r="B3221">
        <v>6.7133744560397404E-2</v>
      </c>
      <c r="C3221">
        <v>18.3232262467398</v>
      </c>
      <c r="D3221">
        <v>0.15225927589355301</v>
      </c>
      <c r="E3221">
        <v>0.88357094710499295</v>
      </c>
      <c r="F3221">
        <v>0.99916976934644897</v>
      </c>
      <c r="G3221">
        <v>-4.6998232883710402</v>
      </c>
      <c r="H3221" t="s">
        <v>9727</v>
      </c>
      <c r="I3221" t="s">
        <v>9728</v>
      </c>
      <c r="J3221">
        <v>317772</v>
      </c>
      <c r="K3221" t="s">
        <v>9726</v>
      </c>
      <c r="L3221">
        <v>393</v>
      </c>
      <c r="M3221">
        <v>131</v>
      </c>
      <c r="N3221">
        <v>336342.26500000001</v>
      </c>
      <c r="O3221">
        <v>4.5</v>
      </c>
      <c r="P3221">
        <v>0.58396946564885499</v>
      </c>
    </row>
    <row r="3222" spans="1:16" x14ac:dyDescent="0.2">
      <c r="A3222" t="s">
        <v>9729</v>
      </c>
      <c r="B3222">
        <v>1.2691912338123499E-2</v>
      </c>
      <c r="C3222">
        <v>13.7183848307128</v>
      </c>
      <c r="D3222">
        <v>8.2498724444064003E-2</v>
      </c>
      <c r="E3222">
        <v>0.93671709335879205</v>
      </c>
      <c r="F3222">
        <v>0.99916976934644897</v>
      </c>
      <c r="G3222">
        <v>-4.7016386132955699</v>
      </c>
      <c r="H3222" t="s">
        <v>9730</v>
      </c>
      <c r="I3222" t="s">
        <v>9731</v>
      </c>
      <c r="J3222">
        <v>84864</v>
      </c>
      <c r="K3222" t="s">
        <v>9729</v>
      </c>
      <c r="L3222">
        <v>1398</v>
      </c>
      <c r="M3222">
        <v>466</v>
      </c>
      <c r="N3222">
        <v>13385.697</v>
      </c>
      <c r="O3222">
        <v>9</v>
      </c>
      <c r="P3222">
        <v>0.30901287553648099</v>
      </c>
    </row>
    <row r="3223" spans="1:16" x14ac:dyDescent="0.2">
      <c r="A3223" t="s">
        <v>9732</v>
      </c>
      <c r="B3223">
        <v>-0.75159393831107801</v>
      </c>
      <c r="C3223">
        <v>9.4074275583995401</v>
      </c>
      <c r="D3223">
        <v>-1.4465006587088201</v>
      </c>
      <c r="E3223">
        <v>0.19419268251508001</v>
      </c>
      <c r="F3223">
        <v>0.99916976934644897</v>
      </c>
      <c r="G3223">
        <v>-4.5216768599776396</v>
      </c>
      <c r="H3223" t="s">
        <v>9733</v>
      </c>
      <c r="I3223" t="s">
        <v>9734</v>
      </c>
      <c r="J3223">
        <v>84700</v>
      </c>
      <c r="K3223" t="s">
        <v>9732</v>
      </c>
      <c r="L3223">
        <v>7707</v>
      </c>
      <c r="M3223">
        <v>2569</v>
      </c>
      <c r="N3223">
        <v>942.32086000000004</v>
      </c>
      <c r="O3223">
        <v>1</v>
      </c>
      <c r="P3223">
        <v>1.16776956014013E-2</v>
      </c>
    </row>
    <row r="3224" spans="1:16" x14ac:dyDescent="0.2">
      <c r="A3224" t="s">
        <v>9735</v>
      </c>
      <c r="B3224">
        <v>1.9863755763069001E-2</v>
      </c>
      <c r="C3224">
        <v>14.1734171228149</v>
      </c>
      <c r="D3224">
        <v>0.128387280765659</v>
      </c>
      <c r="E3224">
        <v>0.90169944875526498</v>
      </c>
      <c r="F3224">
        <v>0.99916976934644897</v>
      </c>
      <c r="G3224">
        <v>-4.7005649281954103</v>
      </c>
      <c r="H3224" t="s">
        <v>9736</v>
      </c>
      <c r="I3224" t="s">
        <v>9737</v>
      </c>
      <c r="J3224">
        <v>51379</v>
      </c>
      <c r="K3224" t="s">
        <v>9735</v>
      </c>
      <c r="L3224">
        <v>1329</v>
      </c>
      <c r="M3224">
        <v>443</v>
      </c>
      <c r="N3224">
        <v>19766.132000000001</v>
      </c>
      <c r="O3224">
        <v>3</v>
      </c>
      <c r="P3224">
        <v>0.14221218961625301</v>
      </c>
    </row>
    <row r="3225" spans="1:16" x14ac:dyDescent="0.2">
      <c r="A3225" t="s">
        <v>9738</v>
      </c>
      <c r="B3225">
        <v>-0.21951802601539899</v>
      </c>
      <c r="C3225">
        <v>13.7594411581497</v>
      </c>
      <c r="D3225">
        <v>-1.0106702340300999</v>
      </c>
      <c r="E3225">
        <v>0.348084452654291</v>
      </c>
      <c r="F3225">
        <v>0.99916976934644897</v>
      </c>
      <c r="G3225">
        <v>-4.6027505796874504</v>
      </c>
      <c r="H3225" t="s">
        <v>9739</v>
      </c>
      <c r="I3225" t="s">
        <v>9740</v>
      </c>
      <c r="J3225">
        <v>126003</v>
      </c>
      <c r="K3225" t="s">
        <v>9738</v>
      </c>
      <c r="L3225">
        <v>567</v>
      </c>
      <c r="M3225">
        <v>189</v>
      </c>
      <c r="N3225">
        <v>14374.949000000001</v>
      </c>
      <c r="O3225">
        <v>2</v>
      </c>
      <c r="P3225">
        <v>0.25925925925925902</v>
      </c>
    </row>
    <row r="3226" spans="1:16" x14ac:dyDescent="0.2">
      <c r="A3226" t="s">
        <v>9741</v>
      </c>
      <c r="B3226">
        <v>-8.0493122919454804E-2</v>
      </c>
      <c r="C3226">
        <v>13.0319547185416</v>
      </c>
      <c r="D3226">
        <v>-0.43178330076458699</v>
      </c>
      <c r="E3226">
        <v>0.67976976193001803</v>
      </c>
      <c r="F3226">
        <v>0.99916976934644897</v>
      </c>
      <c r="G3226">
        <v>-4.6821646716136804</v>
      </c>
      <c r="H3226" t="s">
        <v>9742</v>
      </c>
      <c r="I3226" t="s">
        <v>9743</v>
      </c>
      <c r="J3226">
        <v>25852</v>
      </c>
      <c r="K3226" t="s">
        <v>9741</v>
      </c>
      <c r="L3226">
        <v>2022</v>
      </c>
      <c r="M3226">
        <v>674</v>
      </c>
      <c r="N3226">
        <v>8600.0164999999997</v>
      </c>
      <c r="O3226">
        <v>5.5</v>
      </c>
      <c r="P3226">
        <v>0.14465875370919901</v>
      </c>
    </row>
    <row r="3227" spans="1:16" x14ac:dyDescent="0.2">
      <c r="A3227" t="s">
        <v>9744</v>
      </c>
      <c r="B3227">
        <v>0.45385672297222102</v>
      </c>
      <c r="C3227">
        <v>11.5602971296971</v>
      </c>
      <c r="D3227">
        <v>1.2073380442272701</v>
      </c>
      <c r="E3227">
        <v>0.26913428762424901</v>
      </c>
      <c r="F3227">
        <v>0.99916976934644897</v>
      </c>
      <c r="G3227">
        <v>-4.5673214481889</v>
      </c>
      <c r="H3227" t="s">
        <v>9745</v>
      </c>
      <c r="I3227" t="s">
        <v>9746</v>
      </c>
      <c r="J3227">
        <v>768211</v>
      </c>
      <c r="K3227" t="s">
        <v>9744</v>
      </c>
      <c r="L3227">
        <v>816</v>
      </c>
      <c r="M3227">
        <v>272</v>
      </c>
      <c r="N3227">
        <v>3106.9663999999998</v>
      </c>
      <c r="O3227">
        <v>2</v>
      </c>
      <c r="P3227">
        <v>5.8823529411764698E-2</v>
      </c>
    </row>
    <row r="3228" spans="1:16" x14ac:dyDescent="0.2">
      <c r="A3228" t="s">
        <v>9747</v>
      </c>
      <c r="B3228">
        <v>-0.14199268962554601</v>
      </c>
      <c r="C3228">
        <v>11.737988254790199</v>
      </c>
      <c r="D3228">
        <v>-0.57427311457917096</v>
      </c>
      <c r="E3228">
        <v>0.58497669011892095</v>
      </c>
      <c r="F3228">
        <v>0.99916976934644897</v>
      </c>
      <c r="G3228">
        <v>-4.6672864880123903</v>
      </c>
      <c r="H3228" t="s">
        <v>9748</v>
      </c>
      <c r="I3228" t="s">
        <v>9749</v>
      </c>
      <c r="J3228">
        <v>55863</v>
      </c>
      <c r="K3228" t="s">
        <v>9747</v>
      </c>
      <c r="L3228">
        <v>693</v>
      </c>
      <c r="M3228">
        <v>231</v>
      </c>
      <c r="N3228">
        <v>3535.3593999999998</v>
      </c>
      <c r="O3228">
        <v>2.5</v>
      </c>
      <c r="P3228">
        <v>0.19047619047618999</v>
      </c>
    </row>
    <row r="3229" spans="1:16" x14ac:dyDescent="0.2">
      <c r="A3229" t="s">
        <v>9750</v>
      </c>
      <c r="B3229">
        <v>0.342546742739614</v>
      </c>
      <c r="C3229">
        <v>12.7624336035376</v>
      </c>
      <c r="D3229">
        <v>0.94855999912613098</v>
      </c>
      <c r="E3229">
        <v>0.37655622009300299</v>
      </c>
      <c r="F3229">
        <v>0.99916976934644897</v>
      </c>
      <c r="G3229">
        <v>-4.6133105249815003</v>
      </c>
      <c r="H3229" t="s">
        <v>9751</v>
      </c>
      <c r="I3229" t="s">
        <v>9752</v>
      </c>
      <c r="J3229">
        <v>23646</v>
      </c>
      <c r="K3229" t="s">
        <v>9750</v>
      </c>
      <c r="L3229">
        <v>1524</v>
      </c>
      <c r="M3229">
        <v>508</v>
      </c>
      <c r="N3229">
        <v>7530.7395500000002</v>
      </c>
      <c r="O3229">
        <v>3</v>
      </c>
      <c r="P3229">
        <v>9.0551181102362197E-2</v>
      </c>
    </row>
    <row r="3230" spans="1:16" x14ac:dyDescent="0.2">
      <c r="A3230" t="s">
        <v>9753</v>
      </c>
      <c r="B3230">
        <v>-0.61860086220838195</v>
      </c>
      <c r="C3230">
        <v>12.3246920041843</v>
      </c>
      <c r="D3230">
        <v>-1.6276970918881</v>
      </c>
      <c r="E3230">
        <v>0.15060532976607699</v>
      </c>
      <c r="F3230">
        <v>0.99916976934644897</v>
      </c>
      <c r="G3230">
        <v>-4.4864355483283402</v>
      </c>
      <c r="H3230" t="s">
        <v>9754</v>
      </c>
      <c r="I3230" t="s">
        <v>9755</v>
      </c>
      <c r="J3230">
        <v>57037</v>
      </c>
      <c r="K3230" t="s">
        <v>9753</v>
      </c>
      <c r="L3230">
        <v>1326</v>
      </c>
      <c r="M3230">
        <v>442</v>
      </c>
      <c r="N3230">
        <v>5195.5033000000003</v>
      </c>
      <c r="O3230">
        <v>1</v>
      </c>
      <c r="P3230">
        <v>4.2986425339366502E-2</v>
      </c>
    </row>
    <row r="3231" spans="1:16" x14ac:dyDescent="0.2">
      <c r="A3231" t="s">
        <v>9756</v>
      </c>
      <c r="B3231">
        <v>0.68501803216435397</v>
      </c>
      <c r="C3231">
        <v>11.7008462197879</v>
      </c>
      <c r="D3231">
        <v>0.86061563875926805</v>
      </c>
      <c r="E3231">
        <v>0.41986834264563599</v>
      </c>
      <c r="F3231">
        <v>0.99916976934644897</v>
      </c>
      <c r="G3231">
        <v>-4.6276027784103499</v>
      </c>
      <c r="H3231" t="s">
        <v>9757</v>
      </c>
      <c r="I3231" t="s">
        <v>9758</v>
      </c>
      <c r="J3231">
        <v>90459</v>
      </c>
      <c r="K3231" t="s">
        <v>9756</v>
      </c>
      <c r="L3231">
        <v>1050</v>
      </c>
      <c r="M3231">
        <v>350</v>
      </c>
      <c r="N3231">
        <v>4318.9834000000001</v>
      </c>
      <c r="O3231">
        <v>1</v>
      </c>
      <c r="P3231">
        <v>4.8571428571428599E-2</v>
      </c>
    </row>
    <row r="3232" spans="1:16" x14ac:dyDescent="0.2">
      <c r="A3232" t="s">
        <v>9759</v>
      </c>
      <c r="B3232">
        <v>0.193614805304621</v>
      </c>
      <c r="C3232">
        <v>14.453750658013099</v>
      </c>
      <c r="D3232">
        <v>1.0657801106465701</v>
      </c>
      <c r="E3232">
        <v>0.32426858407291298</v>
      </c>
      <c r="F3232">
        <v>0.99916976934644897</v>
      </c>
      <c r="G3232">
        <v>-4.5930998054343402</v>
      </c>
      <c r="H3232" t="s">
        <v>9760</v>
      </c>
      <c r="I3232" t="s">
        <v>9761</v>
      </c>
      <c r="J3232">
        <v>23386</v>
      </c>
      <c r="K3232" t="s">
        <v>9759</v>
      </c>
      <c r="L3232">
        <v>1086</v>
      </c>
      <c r="M3232">
        <v>362</v>
      </c>
      <c r="N3232">
        <v>22528.948499999999</v>
      </c>
      <c r="O3232">
        <v>13</v>
      </c>
      <c r="P3232">
        <v>0.60359116022099402</v>
      </c>
    </row>
    <row r="3233" spans="1:16" x14ac:dyDescent="0.2">
      <c r="A3233" t="s">
        <v>9762</v>
      </c>
      <c r="B3233">
        <v>4.8911258994708703E-2</v>
      </c>
      <c r="C3233">
        <v>15.4336728295812</v>
      </c>
      <c r="D3233">
        <v>0.358858100831069</v>
      </c>
      <c r="E3233">
        <v>0.73100128841121204</v>
      </c>
      <c r="F3233">
        <v>0.99916976934644897</v>
      </c>
      <c r="G3233">
        <v>-4.68831196174086</v>
      </c>
      <c r="H3233" t="s">
        <v>9763</v>
      </c>
      <c r="I3233" t="s">
        <v>9764</v>
      </c>
      <c r="J3233">
        <v>113146</v>
      </c>
      <c r="K3233" t="s">
        <v>9762</v>
      </c>
      <c r="L3233">
        <v>17388</v>
      </c>
      <c r="M3233">
        <v>5796</v>
      </c>
      <c r="N3233">
        <v>43482.506000000001</v>
      </c>
      <c r="O3233">
        <v>42.5</v>
      </c>
      <c r="P3233">
        <v>0.120945479641132</v>
      </c>
    </row>
    <row r="3234" spans="1:16" x14ac:dyDescent="0.2">
      <c r="A3234" t="s">
        <v>9765</v>
      </c>
      <c r="B3234">
        <v>-0.28843161886129198</v>
      </c>
      <c r="C3234">
        <v>11.8880914517348</v>
      </c>
      <c r="D3234">
        <v>-2.03312062230202</v>
      </c>
      <c r="E3234">
        <v>8.4368724142504695E-2</v>
      </c>
      <c r="F3234">
        <v>0.99916976934644897</v>
      </c>
      <c r="G3234">
        <v>-4.4093525130552997</v>
      </c>
      <c r="H3234" t="s">
        <v>9766</v>
      </c>
      <c r="I3234" t="s">
        <v>9767</v>
      </c>
      <c r="J3234" t="s">
        <v>100</v>
      </c>
      <c r="K3234" t="s">
        <v>100</v>
      </c>
      <c r="L3234" t="s">
        <v>100</v>
      </c>
      <c r="M3234" t="s">
        <v>100</v>
      </c>
      <c r="N3234">
        <v>3848.0663500000001</v>
      </c>
      <c r="O3234">
        <v>1</v>
      </c>
      <c r="P3234" t="s">
        <v>100</v>
      </c>
    </row>
    <row r="3235" spans="1:16" x14ac:dyDescent="0.2">
      <c r="A3235" t="s">
        <v>9768</v>
      </c>
      <c r="B3235">
        <v>0.443230138132719</v>
      </c>
      <c r="C3235">
        <v>10.2331254565453</v>
      </c>
      <c r="D3235">
        <v>1.4513903452052701</v>
      </c>
      <c r="E3235">
        <v>0.19287786408560401</v>
      </c>
      <c r="F3235">
        <v>0.99916976934644897</v>
      </c>
      <c r="G3235">
        <v>-4.52072844245457</v>
      </c>
      <c r="H3235" t="s">
        <v>9769</v>
      </c>
      <c r="I3235" t="s">
        <v>9770</v>
      </c>
      <c r="J3235">
        <v>116113</v>
      </c>
      <c r="K3235" t="s">
        <v>9768</v>
      </c>
      <c r="L3235">
        <v>2043</v>
      </c>
      <c r="M3235">
        <v>681</v>
      </c>
      <c r="N3235">
        <v>1194.0571</v>
      </c>
      <c r="O3235">
        <v>2</v>
      </c>
      <c r="P3235">
        <v>7.3421439060205596E-2</v>
      </c>
    </row>
    <row r="3236" spans="1:16" x14ac:dyDescent="0.2">
      <c r="A3236" t="s">
        <v>9771</v>
      </c>
      <c r="B3236">
        <v>-0.107563893439048</v>
      </c>
      <c r="C3236">
        <v>10.6288854769638</v>
      </c>
      <c r="D3236">
        <v>-0.52963608994008804</v>
      </c>
      <c r="E3236">
        <v>0.61385252578080096</v>
      </c>
      <c r="F3236">
        <v>0.99916976934644897</v>
      </c>
      <c r="G3236">
        <v>-4.6723366844027101</v>
      </c>
      <c r="H3236" t="s">
        <v>9772</v>
      </c>
      <c r="I3236" t="s">
        <v>9773</v>
      </c>
      <c r="J3236">
        <v>166785</v>
      </c>
      <c r="K3236" t="s">
        <v>9771</v>
      </c>
      <c r="L3236">
        <v>1257</v>
      </c>
      <c r="M3236">
        <v>419</v>
      </c>
      <c r="N3236">
        <v>1523.8596</v>
      </c>
      <c r="O3236">
        <v>1</v>
      </c>
      <c r="P3236">
        <v>4.0572792362768499E-2</v>
      </c>
    </row>
    <row r="3237" spans="1:16" x14ac:dyDescent="0.2">
      <c r="A3237" t="s">
        <v>9774</v>
      </c>
      <c r="B3237">
        <v>-0.44258859496294201</v>
      </c>
      <c r="C3237">
        <v>13.1272103182097</v>
      </c>
      <c r="D3237">
        <v>-0.70612422869483105</v>
      </c>
      <c r="E3237">
        <v>0.50447148604214898</v>
      </c>
      <c r="F3237">
        <v>0.99916976934644897</v>
      </c>
      <c r="G3237">
        <v>-4.6504713235009403</v>
      </c>
      <c r="H3237" t="s">
        <v>9775</v>
      </c>
      <c r="I3237" t="s">
        <v>9776</v>
      </c>
      <c r="J3237">
        <v>89795</v>
      </c>
      <c r="K3237" t="s">
        <v>9774</v>
      </c>
      <c r="L3237">
        <v>7158</v>
      </c>
      <c r="M3237">
        <v>2386</v>
      </c>
      <c r="N3237">
        <v>8816.4419999999991</v>
      </c>
      <c r="O3237">
        <v>2</v>
      </c>
      <c r="P3237">
        <v>1.8440905280804699E-2</v>
      </c>
    </row>
    <row r="3238" spans="1:16" x14ac:dyDescent="0.2">
      <c r="A3238" t="s">
        <v>9777</v>
      </c>
      <c r="B3238">
        <v>-4.5650558654932297E-2</v>
      </c>
      <c r="C3238">
        <v>13.648138473292001</v>
      </c>
      <c r="D3238">
        <v>-0.25826391783333402</v>
      </c>
      <c r="E3238">
        <v>0.80413824833077896</v>
      </c>
      <c r="F3238">
        <v>0.99916976934644897</v>
      </c>
      <c r="G3238">
        <v>-4.6950390508540201</v>
      </c>
      <c r="H3238" t="s">
        <v>9778</v>
      </c>
      <c r="I3238" t="s">
        <v>9779</v>
      </c>
      <c r="J3238">
        <v>10536</v>
      </c>
      <c r="K3238" t="s">
        <v>9777</v>
      </c>
      <c r="L3238">
        <v>2211</v>
      </c>
      <c r="M3238">
        <v>737</v>
      </c>
      <c r="N3238">
        <v>13704.1855</v>
      </c>
      <c r="O3238">
        <v>3</v>
      </c>
      <c r="P3238">
        <v>7.1913161465400305E-2</v>
      </c>
    </row>
    <row r="3239" spans="1:16" x14ac:dyDescent="0.2">
      <c r="A3239" t="s">
        <v>9780</v>
      </c>
      <c r="B3239">
        <v>-1.74887533335433E-2</v>
      </c>
      <c r="C3239">
        <v>13.967459454340901</v>
      </c>
      <c r="D3239">
        <v>-8.6966763276413298E-2</v>
      </c>
      <c r="E3239">
        <v>0.93329944941785303</v>
      </c>
      <c r="F3239">
        <v>0.99916976934644897</v>
      </c>
      <c r="G3239">
        <v>-4.7015545014676503</v>
      </c>
      <c r="H3239" t="s">
        <v>9781</v>
      </c>
      <c r="I3239" t="s">
        <v>9782</v>
      </c>
      <c r="J3239">
        <v>152137</v>
      </c>
      <c r="K3239" t="s">
        <v>9780</v>
      </c>
      <c r="L3239">
        <v>1449</v>
      </c>
      <c r="M3239">
        <v>483</v>
      </c>
      <c r="N3239">
        <v>15235.414500000001</v>
      </c>
      <c r="O3239">
        <v>5</v>
      </c>
      <c r="P3239">
        <v>0.175983436853002</v>
      </c>
    </row>
    <row r="3240" spans="1:16" x14ac:dyDescent="0.2">
      <c r="A3240" t="s">
        <v>9783</v>
      </c>
      <c r="B3240">
        <v>0.33881366537394397</v>
      </c>
      <c r="C3240">
        <v>13.1486009295524</v>
      </c>
      <c r="D3240">
        <v>0.99178710371441703</v>
      </c>
      <c r="E3240">
        <v>0.356556557504487</v>
      </c>
      <c r="F3240">
        <v>0.99916976934644897</v>
      </c>
      <c r="G3240">
        <v>-4.6059984894720003</v>
      </c>
      <c r="H3240" t="s">
        <v>9784</v>
      </c>
      <c r="I3240" t="s">
        <v>9785</v>
      </c>
      <c r="J3240">
        <v>139341</v>
      </c>
      <c r="K3240" t="s">
        <v>9783</v>
      </c>
      <c r="L3240">
        <v>468</v>
      </c>
      <c r="M3240">
        <v>156</v>
      </c>
      <c r="N3240">
        <v>9539.8644999999997</v>
      </c>
      <c r="O3240">
        <v>2</v>
      </c>
      <c r="P3240">
        <v>0.108974358974359</v>
      </c>
    </row>
    <row r="3241" spans="1:16" x14ac:dyDescent="0.2">
      <c r="A3241" t="s">
        <v>9786</v>
      </c>
      <c r="B3241">
        <v>0.87992975479094704</v>
      </c>
      <c r="C3241">
        <v>12.395475753045201</v>
      </c>
      <c r="D3241">
        <v>1.83960231517201</v>
      </c>
      <c r="E3241">
        <v>0.111367518779528</v>
      </c>
      <c r="F3241">
        <v>0.99916976934644897</v>
      </c>
      <c r="G3241">
        <v>-4.4455909518290104</v>
      </c>
      <c r="H3241" t="s">
        <v>9787</v>
      </c>
      <c r="I3241" t="s">
        <v>9788</v>
      </c>
      <c r="J3241">
        <v>27349</v>
      </c>
      <c r="K3241" t="s">
        <v>9786</v>
      </c>
      <c r="L3241">
        <v>1173</v>
      </c>
      <c r="M3241">
        <v>391</v>
      </c>
      <c r="N3241">
        <v>7064.0077499999998</v>
      </c>
      <c r="O3241">
        <v>2</v>
      </c>
      <c r="P3241">
        <v>7.9283887468030695E-2</v>
      </c>
    </row>
    <row r="3242" spans="1:16" x14ac:dyDescent="0.2">
      <c r="A3242" t="s">
        <v>9789</v>
      </c>
      <c r="B3242">
        <v>6.3807714704868304E-2</v>
      </c>
      <c r="C3242">
        <v>10.8998988226785</v>
      </c>
      <c r="D3242">
        <v>0.12770790289745201</v>
      </c>
      <c r="E3242">
        <v>0.90221636306239095</v>
      </c>
      <c r="F3242">
        <v>0.99916976934644897</v>
      </c>
      <c r="G3242">
        <v>-4.7005842064863197</v>
      </c>
      <c r="H3242" t="s">
        <v>9790</v>
      </c>
      <c r="I3242" t="s">
        <v>9791</v>
      </c>
      <c r="J3242">
        <v>132158</v>
      </c>
      <c r="K3242" t="s">
        <v>9789</v>
      </c>
      <c r="L3242">
        <v>1572</v>
      </c>
      <c r="M3242">
        <v>524</v>
      </c>
      <c r="N3242">
        <v>2365.0783999999999</v>
      </c>
      <c r="O3242">
        <v>1</v>
      </c>
      <c r="P3242">
        <v>4.9618320610687001E-2</v>
      </c>
    </row>
    <row r="3243" spans="1:16" x14ac:dyDescent="0.2">
      <c r="A3243" t="s">
        <v>9792</v>
      </c>
      <c r="B3243">
        <v>0.121076155047792</v>
      </c>
      <c r="C3243">
        <v>14.024885665646799</v>
      </c>
      <c r="D3243">
        <v>0.365138866498602</v>
      </c>
      <c r="E3243">
        <v>0.72652479907704304</v>
      </c>
      <c r="F3243">
        <v>0.99916976934644897</v>
      </c>
      <c r="G3243">
        <v>-4.6878236561302504</v>
      </c>
      <c r="H3243" t="s">
        <v>9793</v>
      </c>
      <c r="I3243" t="s">
        <v>9794</v>
      </c>
      <c r="J3243">
        <v>126353</v>
      </c>
      <c r="K3243" t="s">
        <v>9792</v>
      </c>
      <c r="L3243">
        <v>2040</v>
      </c>
      <c r="M3243">
        <v>680</v>
      </c>
      <c r="N3243">
        <v>15346.907499999999</v>
      </c>
      <c r="O3243">
        <v>8</v>
      </c>
      <c r="P3243">
        <v>0.16544117647058801</v>
      </c>
    </row>
    <row r="3244" spans="1:16" x14ac:dyDescent="0.2">
      <c r="A3244" t="s">
        <v>9795</v>
      </c>
      <c r="B3244">
        <v>-0.209857301110665</v>
      </c>
      <c r="C3244">
        <v>12.907457980884599</v>
      </c>
      <c r="D3244">
        <v>-1.1177071302067001</v>
      </c>
      <c r="E3244">
        <v>0.30305006316954303</v>
      </c>
      <c r="F3244">
        <v>0.99916976934644897</v>
      </c>
      <c r="G3244">
        <v>-4.5837938957835496</v>
      </c>
      <c r="H3244" t="s">
        <v>9796</v>
      </c>
      <c r="I3244" t="s">
        <v>9797</v>
      </c>
      <c r="J3244">
        <v>79598</v>
      </c>
      <c r="K3244" t="s">
        <v>9795</v>
      </c>
      <c r="L3244">
        <v>2676</v>
      </c>
      <c r="M3244">
        <v>892</v>
      </c>
      <c r="N3244">
        <v>7193.3019999999997</v>
      </c>
      <c r="O3244">
        <v>2</v>
      </c>
      <c r="P3244">
        <v>3.6995515695067302E-2</v>
      </c>
    </row>
    <row r="3245" spans="1:16" x14ac:dyDescent="0.2">
      <c r="A3245" t="s">
        <v>9798</v>
      </c>
      <c r="B3245">
        <v>2.4334398753985902E-2</v>
      </c>
      <c r="C3245">
        <v>14.725864131069001</v>
      </c>
      <c r="D3245">
        <v>0.154399318875765</v>
      </c>
      <c r="E3245">
        <v>0.88194930823328099</v>
      </c>
      <c r="F3245">
        <v>0.99916976934644897</v>
      </c>
      <c r="G3245">
        <v>-4.6997507141623203</v>
      </c>
      <c r="H3245" t="s">
        <v>9799</v>
      </c>
      <c r="I3245" t="s">
        <v>9800</v>
      </c>
      <c r="J3245">
        <v>84128</v>
      </c>
      <c r="K3245" t="s">
        <v>9798</v>
      </c>
      <c r="L3245">
        <v>2493</v>
      </c>
      <c r="M3245">
        <v>831</v>
      </c>
      <c r="N3245">
        <v>28007.476999999999</v>
      </c>
      <c r="O3245">
        <v>21</v>
      </c>
      <c r="P3245">
        <v>0.41817087845968698</v>
      </c>
    </row>
    <row r="3246" spans="1:16" x14ac:dyDescent="0.2">
      <c r="A3246" t="s">
        <v>9801</v>
      </c>
      <c r="B3246">
        <v>-0.120184146187471</v>
      </c>
      <c r="C3246">
        <v>12.891959112643301</v>
      </c>
      <c r="D3246">
        <v>-0.66152076039727403</v>
      </c>
      <c r="E3246">
        <v>0.53087692592084901</v>
      </c>
      <c r="F3246">
        <v>0.99916976934644897</v>
      </c>
      <c r="G3246">
        <v>-4.6564620145206703</v>
      </c>
      <c r="H3246" t="s">
        <v>9802</v>
      </c>
      <c r="I3246" t="s">
        <v>9803</v>
      </c>
      <c r="J3246">
        <v>55669</v>
      </c>
      <c r="K3246" t="s">
        <v>9801</v>
      </c>
      <c r="L3246">
        <v>2226</v>
      </c>
      <c r="M3246">
        <v>742</v>
      </c>
      <c r="N3246">
        <v>7701.7260500000002</v>
      </c>
      <c r="O3246">
        <v>5.5</v>
      </c>
      <c r="P3246">
        <v>0.10646900269541799</v>
      </c>
    </row>
    <row r="3247" spans="1:16" x14ac:dyDescent="0.2">
      <c r="A3247" t="s">
        <v>9804</v>
      </c>
      <c r="B3247">
        <v>-6.1262916041352297E-2</v>
      </c>
      <c r="C3247">
        <v>12.226579904792899</v>
      </c>
      <c r="D3247">
        <v>-0.121858719603905</v>
      </c>
      <c r="E3247">
        <v>0.90666890282829404</v>
      </c>
      <c r="F3247">
        <v>0.99916976934644897</v>
      </c>
      <c r="G3247">
        <v>-4.7007459903592004</v>
      </c>
      <c r="H3247" t="s">
        <v>9805</v>
      </c>
      <c r="I3247" t="s">
        <v>9806</v>
      </c>
      <c r="J3247">
        <v>85450</v>
      </c>
      <c r="K3247" t="s">
        <v>9804</v>
      </c>
      <c r="L3247">
        <v>1644</v>
      </c>
      <c r="M3247">
        <v>548</v>
      </c>
      <c r="N3247">
        <v>4757.48135</v>
      </c>
      <c r="O3247">
        <v>3</v>
      </c>
      <c r="P3247">
        <v>8.0291970802919693E-2</v>
      </c>
    </row>
    <row r="3248" spans="1:16" x14ac:dyDescent="0.2">
      <c r="A3248" t="s">
        <v>9807</v>
      </c>
      <c r="B3248">
        <v>3.8852624704118099E-2</v>
      </c>
      <c r="C3248">
        <v>14.004725387612099</v>
      </c>
      <c r="D3248">
        <v>0.118200054086801</v>
      </c>
      <c r="E3248">
        <v>0.90945583494960902</v>
      </c>
      <c r="F3248">
        <v>0.99916976934644897</v>
      </c>
      <c r="G3248">
        <v>-4.7008433622754504</v>
      </c>
      <c r="H3248" t="s">
        <v>9808</v>
      </c>
      <c r="I3248" t="s">
        <v>9809</v>
      </c>
      <c r="J3248">
        <v>57590</v>
      </c>
      <c r="K3248" t="s">
        <v>9807</v>
      </c>
      <c r="L3248">
        <v>1233</v>
      </c>
      <c r="M3248">
        <v>411</v>
      </c>
      <c r="N3248">
        <v>14875.066500000001</v>
      </c>
      <c r="O3248">
        <v>7.5</v>
      </c>
      <c r="P3248">
        <v>0.22384428223844299</v>
      </c>
    </row>
    <row r="3249" spans="1:16" x14ac:dyDescent="0.2">
      <c r="A3249" t="s">
        <v>9810</v>
      </c>
      <c r="B3249">
        <v>-0.241271832406694</v>
      </c>
      <c r="C3249">
        <v>14.130732985475101</v>
      </c>
      <c r="D3249">
        <v>-0.86328996372769595</v>
      </c>
      <c r="E3249">
        <v>0.418499190020379</v>
      </c>
      <c r="F3249">
        <v>0.99916976934644897</v>
      </c>
      <c r="G3249">
        <v>-4.6271806424314601</v>
      </c>
      <c r="H3249" t="s">
        <v>9811</v>
      </c>
      <c r="I3249" t="s">
        <v>9812</v>
      </c>
      <c r="J3249">
        <v>92689</v>
      </c>
      <c r="K3249" t="s">
        <v>9810</v>
      </c>
      <c r="L3249">
        <v>1692</v>
      </c>
      <c r="M3249">
        <v>564</v>
      </c>
      <c r="N3249">
        <v>19198.174999999999</v>
      </c>
      <c r="O3249">
        <v>13</v>
      </c>
      <c r="P3249">
        <v>0.34397163120567398</v>
      </c>
    </row>
    <row r="3250" spans="1:16" x14ac:dyDescent="0.2">
      <c r="A3250" t="s">
        <v>9813</v>
      </c>
      <c r="B3250">
        <v>-9.3297084891576204E-2</v>
      </c>
      <c r="C3250">
        <v>11.718497918753901</v>
      </c>
      <c r="D3250">
        <v>-0.26344181586829402</v>
      </c>
      <c r="E3250">
        <v>0.80031340685764796</v>
      </c>
      <c r="F3250">
        <v>0.99916976934644897</v>
      </c>
      <c r="G3250">
        <v>-4.6947439468727499</v>
      </c>
      <c r="H3250" t="s">
        <v>9814</v>
      </c>
      <c r="I3250" t="s">
        <v>9815</v>
      </c>
      <c r="J3250">
        <v>80020</v>
      </c>
      <c r="K3250" t="s">
        <v>9813</v>
      </c>
      <c r="L3250">
        <v>2055</v>
      </c>
      <c r="M3250">
        <v>685</v>
      </c>
      <c r="N3250">
        <v>3784.86625</v>
      </c>
      <c r="O3250">
        <v>3</v>
      </c>
      <c r="P3250">
        <v>8.0291970802919693E-2</v>
      </c>
    </row>
    <row r="3251" spans="1:16" x14ac:dyDescent="0.2">
      <c r="A3251" t="s">
        <v>9816</v>
      </c>
      <c r="B3251">
        <v>-9.6271512624653596E-2</v>
      </c>
      <c r="C3251">
        <v>11.1369691046028</v>
      </c>
      <c r="D3251">
        <v>-0.358685452652305</v>
      </c>
      <c r="E3251">
        <v>0.731124501971125</v>
      </c>
      <c r="F3251">
        <v>0.99916976934644897</v>
      </c>
      <c r="G3251">
        <v>-4.6883252732645397</v>
      </c>
      <c r="H3251" t="s">
        <v>9817</v>
      </c>
      <c r="I3251" t="s">
        <v>9818</v>
      </c>
      <c r="J3251">
        <v>201627</v>
      </c>
      <c r="K3251" t="s">
        <v>9816</v>
      </c>
      <c r="L3251">
        <v>1827</v>
      </c>
      <c r="M3251">
        <v>609</v>
      </c>
      <c r="N3251">
        <v>2508.2184999999999</v>
      </c>
      <c r="O3251">
        <v>1</v>
      </c>
      <c r="P3251">
        <v>3.2840722495894897E-2</v>
      </c>
    </row>
    <row r="3252" spans="1:16" x14ac:dyDescent="0.2">
      <c r="A3252" t="s">
        <v>9819</v>
      </c>
      <c r="B3252">
        <v>-0.136737430451912</v>
      </c>
      <c r="C3252">
        <v>11.1220828681763</v>
      </c>
      <c r="D3252">
        <v>-0.55228364196878599</v>
      </c>
      <c r="E3252">
        <v>0.59910380957935405</v>
      </c>
      <c r="F3252">
        <v>0.99916976934644897</v>
      </c>
      <c r="G3252">
        <v>-4.6698171591745803</v>
      </c>
      <c r="H3252" t="s">
        <v>9820</v>
      </c>
      <c r="I3252" t="s">
        <v>9821</v>
      </c>
      <c r="J3252">
        <v>23269</v>
      </c>
      <c r="K3252" t="s">
        <v>9819</v>
      </c>
      <c r="L3252">
        <v>9345</v>
      </c>
      <c r="M3252">
        <v>3115</v>
      </c>
      <c r="N3252">
        <v>2641.1594</v>
      </c>
      <c r="O3252">
        <v>3</v>
      </c>
      <c r="P3252">
        <v>1.31621187800963E-2</v>
      </c>
    </row>
    <row r="3253" spans="1:16" x14ac:dyDescent="0.2">
      <c r="A3253" t="s">
        <v>9822</v>
      </c>
      <c r="B3253">
        <v>-3.0330969874469801E-2</v>
      </c>
      <c r="C3253">
        <v>13.5700528182184</v>
      </c>
      <c r="D3253">
        <v>-0.20677749673037599</v>
      </c>
      <c r="E3253">
        <v>0.84247096296341795</v>
      </c>
      <c r="F3253">
        <v>0.99916976934644897</v>
      </c>
      <c r="G3253">
        <v>-4.6976642721209299</v>
      </c>
      <c r="H3253" t="s">
        <v>9823</v>
      </c>
      <c r="I3253" t="s">
        <v>9824</v>
      </c>
      <c r="J3253">
        <v>9648</v>
      </c>
      <c r="K3253" t="s">
        <v>9822</v>
      </c>
      <c r="L3253">
        <v>5055</v>
      </c>
      <c r="M3253">
        <v>1685</v>
      </c>
      <c r="N3253">
        <v>11855.238499999999</v>
      </c>
      <c r="O3253">
        <v>7</v>
      </c>
      <c r="P3253">
        <v>7.2403560830860497E-2</v>
      </c>
    </row>
    <row r="3254" spans="1:16" x14ac:dyDescent="0.2">
      <c r="A3254" t="s">
        <v>9825</v>
      </c>
      <c r="B3254">
        <v>-0.29427074741891901</v>
      </c>
      <c r="C3254">
        <v>11.3966317374529</v>
      </c>
      <c r="D3254">
        <v>-1.17618622595859</v>
      </c>
      <c r="E3254">
        <v>0.28054021271413199</v>
      </c>
      <c r="F3254">
        <v>0.99916976934644897</v>
      </c>
      <c r="G3254">
        <v>-4.5730994050064702</v>
      </c>
      <c r="H3254" t="s">
        <v>9826</v>
      </c>
      <c r="I3254" t="s">
        <v>9827</v>
      </c>
      <c r="J3254">
        <v>29066</v>
      </c>
      <c r="K3254" t="s">
        <v>9825</v>
      </c>
      <c r="L3254">
        <v>2916</v>
      </c>
      <c r="M3254">
        <v>972</v>
      </c>
      <c r="N3254">
        <v>3085.8582999999999</v>
      </c>
      <c r="O3254">
        <v>2</v>
      </c>
      <c r="P3254">
        <v>4.0123456790123503E-2</v>
      </c>
    </row>
    <row r="3255" spans="1:16" x14ac:dyDescent="0.2">
      <c r="A3255" t="s">
        <v>9828</v>
      </c>
      <c r="B3255">
        <v>-9.6181775005456799E-2</v>
      </c>
      <c r="C3255">
        <v>12.9098189960733</v>
      </c>
      <c r="D3255">
        <v>-0.52824630714956999</v>
      </c>
      <c r="E3255">
        <v>0.61476405386977295</v>
      </c>
      <c r="F3255">
        <v>0.99916976934644897</v>
      </c>
      <c r="G3255">
        <v>-4.6724883836647004</v>
      </c>
      <c r="H3255" t="s">
        <v>9829</v>
      </c>
      <c r="I3255" t="s">
        <v>9830</v>
      </c>
      <c r="J3255">
        <v>84295</v>
      </c>
      <c r="K3255" t="s">
        <v>9828</v>
      </c>
      <c r="L3255">
        <v>1101</v>
      </c>
      <c r="M3255">
        <v>367</v>
      </c>
      <c r="N3255">
        <v>7629.3098</v>
      </c>
      <c r="O3255">
        <v>9</v>
      </c>
      <c r="P3255">
        <v>0.30245231607629403</v>
      </c>
    </row>
    <row r="3256" spans="1:16" x14ac:dyDescent="0.2">
      <c r="A3256" t="s">
        <v>9831</v>
      </c>
      <c r="B3256">
        <v>3.0716487745392498E-2</v>
      </c>
      <c r="C3256">
        <v>12.0062166680431</v>
      </c>
      <c r="D3256">
        <v>0.108139803998339</v>
      </c>
      <c r="E3256">
        <v>0.91712609844705195</v>
      </c>
      <c r="F3256">
        <v>0.99916976934644897</v>
      </c>
      <c r="G3256">
        <v>-4.7010959150456104</v>
      </c>
      <c r="H3256" t="s">
        <v>9832</v>
      </c>
      <c r="I3256" t="s">
        <v>9833</v>
      </c>
      <c r="J3256">
        <v>56262</v>
      </c>
      <c r="K3256" t="s">
        <v>9831</v>
      </c>
      <c r="L3256">
        <v>2433</v>
      </c>
      <c r="M3256">
        <v>811</v>
      </c>
      <c r="N3256">
        <v>4802.4016000000001</v>
      </c>
      <c r="O3256">
        <v>6.5</v>
      </c>
      <c r="P3256">
        <v>0.13193588162761999</v>
      </c>
    </row>
    <row r="3257" spans="1:16" x14ac:dyDescent="0.2">
      <c r="A3257" t="s">
        <v>9834</v>
      </c>
      <c r="B3257">
        <v>-0.14678450028203599</v>
      </c>
      <c r="C3257">
        <v>13.544810817419</v>
      </c>
      <c r="D3257">
        <v>-0.82182378698634295</v>
      </c>
      <c r="E3257">
        <v>0.440095460943767</v>
      </c>
      <c r="F3257">
        <v>0.99916976934644897</v>
      </c>
      <c r="G3257">
        <v>-4.6336313933267403</v>
      </c>
      <c r="H3257" t="s">
        <v>9835</v>
      </c>
      <c r="I3257" t="s">
        <v>9836</v>
      </c>
      <c r="J3257">
        <v>197131</v>
      </c>
      <c r="K3257" t="s">
        <v>9834</v>
      </c>
      <c r="L3257">
        <v>5250</v>
      </c>
      <c r="M3257">
        <v>1750</v>
      </c>
      <c r="N3257">
        <v>12322.421</v>
      </c>
      <c r="O3257">
        <v>7</v>
      </c>
      <c r="P3257">
        <v>7.1142857142857105E-2</v>
      </c>
    </row>
    <row r="3258" spans="1:16" x14ac:dyDescent="0.2">
      <c r="A3258" t="s">
        <v>9837</v>
      </c>
      <c r="B3258">
        <v>-0.16624562624338601</v>
      </c>
      <c r="C3258">
        <v>14.6854002591053</v>
      </c>
      <c r="D3258">
        <v>-0.81106874069952195</v>
      </c>
      <c r="E3258">
        <v>0.44582488333484899</v>
      </c>
      <c r="F3258">
        <v>0.99916976934644897</v>
      </c>
      <c r="G3258">
        <v>-4.6352705994560299</v>
      </c>
      <c r="H3258" t="s">
        <v>9838</v>
      </c>
      <c r="I3258" t="s">
        <v>9839</v>
      </c>
      <c r="J3258">
        <v>23304</v>
      </c>
      <c r="K3258" t="s">
        <v>9837</v>
      </c>
      <c r="L3258">
        <v>5268</v>
      </c>
      <c r="M3258">
        <v>1756</v>
      </c>
      <c r="N3258">
        <v>28319.144499999999</v>
      </c>
      <c r="O3258">
        <v>5</v>
      </c>
      <c r="P3258">
        <v>4.7835990888382703E-2</v>
      </c>
    </row>
    <row r="3259" spans="1:16" x14ac:dyDescent="0.2">
      <c r="A3259" t="s">
        <v>9840</v>
      </c>
      <c r="B3259">
        <v>6.7260833709781298E-4</v>
      </c>
      <c r="C3259">
        <v>14.198914059146199</v>
      </c>
      <c r="D3259">
        <v>4.27729187895152E-3</v>
      </c>
      <c r="E3259">
        <v>0.99671470772516702</v>
      </c>
      <c r="F3259">
        <v>0.99932949309184804</v>
      </c>
      <c r="G3259">
        <v>-4.7023934215042997</v>
      </c>
      <c r="H3259" t="s">
        <v>9841</v>
      </c>
      <c r="I3259" t="s">
        <v>9842</v>
      </c>
      <c r="J3259">
        <v>10523</v>
      </c>
      <c r="K3259" t="s">
        <v>9840</v>
      </c>
      <c r="L3259">
        <v>2784</v>
      </c>
      <c r="M3259">
        <v>928</v>
      </c>
      <c r="N3259">
        <v>18603.843499999999</v>
      </c>
      <c r="O3259">
        <v>11.5</v>
      </c>
      <c r="P3259">
        <v>0.16163793103448301</v>
      </c>
    </row>
    <row r="3260" spans="1:16" x14ac:dyDescent="0.2">
      <c r="A3260" t="s">
        <v>9843</v>
      </c>
      <c r="B3260">
        <v>-0.31475037713848902</v>
      </c>
      <c r="C3260">
        <v>12.9414369976536</v>
      </c>
      <c r="D3260">
        <v>-0.86127500426227499</v>
      </c>
      <c r="E3260">
        <v>0.41953046911041098</v>
      </c>
      <c r="F3260">
        <v>0.99916976934644897</v>
      </c>
      <c r="G3260">
        <v>-4.6274987755414596</v>
      </c>
      <c r="H3260" t="s">
        <v>9844</v>
      </c>
      <c r="I3260" t="s">
        <v>9845</v>
      </c>
      <c r="J3260">
        <v>146059</v>
      </c>
      <c r="K3260" t="s">
        <v>9843</v>
      </c>
      <c r="L3260">
        <v>3684</v>
      </c>
      <c r="M3260">
        <v>1228</v>
      </c>
      <c r="N3260">
        <v>8169.2818500000003</v>
      </c>
      <c r="O3260">
        <v>4</v>
      </c>
      <c r="P3260">
        <v>5.2931596091205201E-2</v>
      </c>
    </row>
    <row r="3261" spans="1:16" x14ac:dyDescent="0.2">
      <c r="A3261" t="s">
        <v>9846</v>
      </c>
      <c r="B3261">
        <v>7.25841984243658E-3</v>
      </c>
      <c r="C3261">
        <v>13.1588545129921</v>
      </c>
      <c r="D3261">
        <v>3.8468156943132201E-2</v>
      </c>
      <c r="E3261">
        <v>0.97046176309474996</v>
      </c>
      <c r="F3261">
        <v>0.99916976934644897</v>
      </c>
      <c r="G3261">
        <v>-4.7022307803779704</v>
      </c>
      <c r="H3261" t="s">
        <v>9847</v>
      </c>
      <c r="I3261" t="s">
        <v>9848</v>
      </c>
      <c r="J3261">
        <v>54882</v>
      </c>
      <c r="K3261" t="s">
        <v>9846</v>
      </c>
      <c r="L3261">
        <v>7629</v>
      </c>
      <c r="M3261">
        <v>2543</v>
      </c>
      <c r="N3261">
        <v>8290.32</v>
      </c>
      <c r="O3261">
        <v>3</v>
      </c>
      <c r="P3261">
        <v>1.7302398741643701E-2</v>
      </c>
    </row>
    <row r="3262" spans="1:16" x14ac:dyDescent="0.2">
      <c r="A3262" t="s">
        <v>9849</v>
      </c>
      <c r="B3262">
        <v>-0.42266742212727398</v>
      </c>
      <c r="C3262">
        <v>12.2141611776389</v>
      </c>
      <c r="D3262">
        <v>-2.4183697932963901</v>
      </c>
      <c r="E3262">
        <v>4.8613990501922201E-2</v>
      </c>
      <c r="F3262">
        <v>0.99916976934644897</v>
      </c>
      <c r="G3262">
        <v>-4.3420036741005896</v>
      </c>
      <c r="H3262" t="s">
        <v>9850</v>
      </c>
      <c r="I3262" t="s">
        <v>9851</v>
      </c>
      <c r="J3262">
        <v>57794</v>
      </c>
      <c r="K3262" t="s">
        <v>9849</v>
      </c>
      <c r="L3262">
        <v>1938</v>
      </c>
      <c r="M3262">
        <v>646</v>
      </c>
      <c r="N3262">
        <v>4713.8576499999999</v>
      </c>
      <c r="O3262">
        <v>2</v>
      </c>
      <c r="P3262">
        <v>4.3343653250774002E-2</v>
      </c>
    </row>
    <row r="3263" spans="1:16" x14ac:dyDescent="0.2">
      <c r="A3263" t="s">
        <v>9852</v>
      </c>
      <c r="B3263">
        <v>0.115450124741589</v>
      </c>
      <c r="C3263">
        <v>13.5162221931594</v>
      </c>
      <c r="D3263">
        <v>0.59197339631589796</v>
      </c>
      <c r="E3263">
        <v>0.57374621271369497</v>
      </c>
      <c r="F3263">
        <v>0.99916976934644897</v>
      </c>
      <c r="G3263">
        <v>-4.66519028325013</v>
      </c>
      <c r="H3263" t="s">
        <v>9853</v>
      </c>
      <c r="I3263" t="s">
        <v>9854</v>
      </c>
      <c r="J3263">
        <v>10147</v>
      </c>
      <c r="K3263" t="s">
        <v>9852</v>
      </c>
      <c r="L3263">
        <v>3291</v>
      </c>
      <c r="M3263">
        <v>1097</v>
      </c>
      <c r="N3263">
        <v>11651.014499999999</v>
      </c>
      <c r="O3263">
        <v>10.5</v>
      </c>
      <c r="P3263">
        <v>0.16362807657247</v>
      </c>
    </row>
    <row r="3264" spans="1:16" x14ac:dyDescent="0.2">
      <c r="A3264" t="s">
        <v>9855</v>
      </c>
      <c r="B3264">
        <v>-0.35725025699073998</v>
      </c>
      <c r="C3264">
        <v>12.3861439922724</v>
      </c>
      <c r="D3264">
        <v>-0.80052188489264797</v>
      </c>
      <c r="E3264">
        <v>0.45149447446965102</v>
      </c>
      <c r="F3264">
        <v>0.99916976934644897</v>
      </c>
      <c r="G3264">
        <v>-4.6368640544385302</v>
      </c>
      <c r="H3264" t="s">
        <v>9856</v>
      </c>
      <c r="I3264" t="s">
        <v>9857</v>
      </c>
      <c r="J3264">
        <v>55293</v>
      </c>
      <c r="K3264" t="s">
        <v>9855</v>
      </c>
      <c r="L3264">
        <v>1416</v>
      </c>
      <c r="M3264">
        <v>472</v>
      </c>
      <c r="N3264">
        <v>6234.1818000000003</v>
      </c>
      <c r="O3264">
        <v>3.5</v>
      </c>
      <c r="P3264">
        <v>9.74576271186441E-2</v>
      </c>
    </row>
    <row r="3265" spans="1:16" x14ac:dyDescent="0.2">
      <c r="A3265" t="s">
        <v>9858</v>
      </c>
      <c r="B3265">
        <v>-1.16779456724121E-2</v>
      </c>
      <c r="C3265">
        <v>14.1021681457994</v>
      </c>
      <c r="D3265">
        <v>-6.9140675890050199E-2</v>
      </c>
      <c r="E3265">
        <v>0.94694313372444405</v>
      </c>
      <c r="F3265">
        <v>0.99916976934644897</v>
      </c>
      <c r="G3265">
        <v>-4.7018637159927597</v>
      </c>
      <c r="H3265" t="s">
        <v>9859</v>
      </c>
      <c r="I3265" t="s">
        <v>9860</v>
      </c>
      <c r="J3265">
        <v>55749</v>
      </c>
      <c r="K3265" t="s">
        <v>9858</v>
      </c>
      <c r="L3265">
        <v>3453</v>
      </c>
      <c r="M3265">
        <v>1151</v>
      </c>
      <c r="N3265">
        <v>17762.055</v>
      </c>
      <c r="O3265">
        <v>23</v>
      </c>
      <c r="P3265">
        <v>0.30060816681146801</v>
      </c>
    </row>
    <row r="3266" spans="1:16" x14ac:dyDescent="0.2">
      <c r="A3266" t="s">
        <v>9861</v>
      </c>
      <c r="B3266">
        <v>-0.27922989946909399</v>
      </c>
      <c r="C3266">
        <v>13.5406712172718</v>
      </c>
      <c r="D3266">
        <v>-1.72853435705034</v>
      </c>
      <c r="E3266">
        <v>0.130514145062403</v>
      </c>
      <c r="F3266">
        <v>0.99916976934644897</v>
      </c>
      <c r="G3266">
        <v>-4.4668946522096604</v>
      </c>
      <c r="H3266" t="s">
        <v>9862</v>
      </c>
      <c r="I3266" t="s">
        <v>9863</v>
      </c>
      <c r="J3266">
        <v>79665</v>
      </c>
      <c r="K3266" t="s">
        <v>9861</v>
      </c>
      <c r="L3266">
        <v>2340</v>
      </c>
      <c r="M3266">
        <v>780</v>
      </c>
      <c r="N3266">
        <v>11515.977500000001</v>
      </c>
      <c r="O3266">
        <v>6</v>
      </c>
      <c r="P3266">
        <v>0.106410256410256</v>
      </c>
    </row>
    <row r="3267" spans="1:16" x14ac:dyDescent="0.2">
      <c r="A3267" t="s">
        <v>9864</v>
      </c>
      <c r="B3267">
        <v>-0.16635515513452101</v>
      </c>
      <c r="C3267">
        <v>13.269037607292701</v>
      </c>
      <c r="D3267">
        <v>-0.61744272054457205</v>
      </c>
      <c r="E3267">
        <v>0.55781156828044898</v>
      </c>
      <c r="F3267">
        <v>0.99916976934644897</v>
      </c>
      <c r="G3267">
        <v>-4.6620834589003897</v>
      </c>
      <c r="H3267" t="s">
        <v>9865</v>
      </c>
      <c r="I3267" t="s">
        <v>9866</v>
      </c>
      <c r="J3267">
        <v>221150</v>
      </c>
      <c r="K3267" t="s">
        <v>9864</v>
      </c>
      <c r="L3267">
        <v>1239</v>
      </c>
      <c r="M3267">
        <v>413</v>
      </c>
      <c r="N3267">
        <v>11064.425499999999</v>
      </c>
      <c r="O3267">
        <v>3</v>
      </c>
      <c r="P3267">
        <v>0.11864406779661001</v>
      </c>
    </row>
    <row r="3268" spans="1:16" x14ac:dyDescent="0.2">
      <c r="A3268" t="s">
        <v>9867</v>
      </c>
      <c r="B3268">
        <v>6.9527624084770395E-2</v>
      </c>
      <c r="C3268">
        <v>14.6689085407407</v>
      </c>
      <c r="D3268">
        <v>0.50049249658784001</v>
      </c>
      <c r="E3268">
        <v>0.63312055615632701</v>
      </c>
      <c r="F3268">
        <v>0.99916976934644897</v>
      </c>
      <c r="G3268">
        <v>-4.6754461447880402</v>
      </c>
      <c r="H3268" t="s">
        <v>9868</v>
      </c>
      <c r="I3268" t="s">
        <v>9869</v>
      </c>
      <c r="J3268">
        <v>54431</v>
      </c>
      <c r="K3268" t="s">
        <v>9867</v>
      </c>
      <c r="L3268">
        <v>2382</v>
      </c>
      <c r="M3268">
        <v>794</v>
      </c>
      <c r="N3268">
        <v>26944.234499999999</v>
      </c>
      <c r="O3268">
        <v>12</v>
      </c>
      <c r="P3268">
        <v>0.19647355163728</v>
      </c>
    </row>
    <row r="3269" spans="1:16" x14ac:dyDescent="0.2">
      <c r="A3269" t="s">
        <v>9870</v>
      </c>
      <c r="B3269">
        <v>-5.9920400661573198E-2</v>
      </c>
      <c r="C3269">
        <v>14.0166659445697</v>
      </c>
      <c r="D3269">
        <v>-0.38747113478324902</v>
      </c>
      <c r="E3269">
        <v>0.71070284650771598</v>
      </c>
      <c r="F3269">
        <v>0.99916976934644897</v>
      </c>
      <c r="G3269">
        <v>-4.6860240026582103</v>
      </c>
      <c r="H3269" t="s">
        <v>9871</v>
      </c>
      <c r="I3269" t="s">
        <v>9872</v>
      </c>
      <c r="J3269" t="s">
        <v>100</v>
      </c>
      <c r="K3269" t="s">
        <v>100</v>
      </c>
      <c r="L3269" t="s">
        <v>100</v>
      </c>
      <c r="M3269" t="s">
        <v>100</v>
      </c>
      <c r="N3269">
        <v>16475.2605</v>
      </c>
      <c r="O3269">
        <v>12</v>
      </c>
      <c r="P3269" t="s">
        <v>100</v>
      </c>
    </row>
    <row r="3270" spans="1:16" x14ac:dyDescent="0.2">
      <c r="A3270" t="s">
        <v>9873</v>
      </c>
      <c r="B3270">
        <v>5.0172954393326898E-2</v>
      </c>
      <c r="C3270">
        <v>14.433993425469801</v>
      </c>
      <c r="D3270">
        <v>0.29423039994155897</v>
      </c>
      <c r="E3270">
        <v>0.77769666999409404</v>
      </c>
      <c r="F3270">
        <v>0.99916976934644897</v>
      </c>
      <c r="G3270">
        <v>-4.6928733271635403</v>
      </c>
      <c r="H3270" t="s">
        <v>9874</v>
      </c>
      <c r="I3270" t="s">
        <v>9875</v>
      </c>
      <c r="J3270">
        <v>89941</v>
      </c>
      <c r="K3270" t="s">
        <v>9873</v>
      </c>
      <c r="L3270">
        <v>1860</v>
      </c>
      <c r="M3270">
        <v>620</v>
      </c>
      <c r="N3270">
        <v>21991.666499999999</v>
      </c>
      <c r="O3270">
        <v>14</v>
      </c>
      <c r="P3270">
        <v>0.38306451612903197</v>
      </c>
    </row>
    <row r="3271" spans="1:16" x14ac:dyDescent="0.2">
      <c r="A3271" t="s">
        <v>9876</v>
      </c>
      <c r="B3271">
        <v>-0.29102189695555403</v>
      </c>
      <c r="C3271">
        <v>11.962864979456899</v>
      </c>
      <c r="D3271">
        <v>-0.64334046959882196</v>
      </c>
      <c r="E3271">
        <v>0.54188641147009597</v>
      </c>
      <c r="F3271">
        <v>0.99916976934644897</v>
      </c>
      <c r="G3271">
        <v>-4.65881748328197</v>
      </c>
      <c r="H3271" t="s">
        <v>9877</v>
      </c>
      <c r="I3271" t="s">
        <v>9878</v>
      </c>
      <c r="J3271">
        <v>55288</v>
      </c>
      <c r="K3271" t="s">
        <v>9876</v>
      </c>
      <c r="L3271">
        <v>2076</v>
      </c>
      <c r="M3271">
        <v>692</v>
      </c>
      <c r="N3271">
        <v>3540.1882000000001</v>
      </c>
      <c r="O3271">
        <v>2.5</v>
      </c>
      <c r="P3271">
        <v>4.5520231213872803E-2</v>
      </c>
    </row>
    <row r="3272" spans="1:16" x14ac:dyDescent="0.2">
      <c r="A3272" t="s">
        <v>9879</v>
      </c>
      <c r="B3272">
        <v>-0.30417181604646298</v>
      </c>
      <c r="C3272">
        <v>12.4217658597287</v>
      </c>
      <c r="D3272">
        <v>-1.4407648727300699</v>
      </c>
      <c r="E3272">
        <v>0.195745401730649</v>
      </c>
      <c r="F3272">
        <v>0.99916976934644897</v>
      </c>
      <c r="G3272">
        <v>-4.5227889589181398</v>
      </c>
      <c r="H3272" t="s">
        <v>9880</v>
      </c>
      <c r="I3272" t="s">
        <v>9881</v>
      </c>
      <c r="J3272">
        <v>1912</v>
      </c>
      <c r="K3272" t="s">
        <v>9879</v>
      </c>
      <c r="L3272">
        <v>2646</v>
      </c>
      <c r="M3272">
        <v>882</v>
      </c>
      <c r="N3272">
        <v>5518.7282500000001</v>
      </c>
      <c r="O3272">
        <v>2.5</v>
      </c>
      <c r="P3272">
        <v>3.9115646258503403E-2</v>
      </c>
    </row>
    <row r="3273" spans="1:16" x14ac:dyDescent="0.2">
      <c r="A3273" t="s">
        <v>9882</v>
      </c>
      <c r="B3273">
        <v>0.23997081915387999</v>
      </c>
      <c r="C3273">
        <v>13.325051930512201</v>
      </c>
      <c r="D3273">
        <v>1.0592541237450299</v>
      </c>
      <c r="E3273">
        <v>0.327018586468522</v>
      </c>
      <c r="F3273">
        <v>0.99916976934644897</v>
      </c>
      <c r="G3273">
        <v>-4.5942553220993698</v>
      </c>
      <c r="H3273" t="s">
        <v>9883</v>
      </c>
      <c r="I3273" t="s">
        <v>9884</v>
      </c>
      <c r="J3273">
        <v>64975</v>
      </c>
      <c r="K3273" t="s">
        <v>9882</v>
      </c>
      <c r="L3273">
        <v>414</v>
      </c>
      <c r="M3273">
        <v>138</v>
      </c>
      <c r="N3273">
        <v>11634.084000000001</v>
      </c>
      <c r="O3273">
        <v>2.5</v>
      </c>
      <c r="P3273">
        <v>0.38405797101449302</v>
      </c>
    </row>
    <row r="3274" spans="1:16" x14ac:dyDescent="0.2">
      <c r="A3274" t="s">
        <v>9885</v>
      </c>
      <c r="B3274">
        <v>-0.45188356515350803</v>
      </c>
      <c r="C3274">
        <v>12.0382311716105</v>
      </c>
      <c r="D3274">
        <v>-0.89674485400049597</v>
      </c>
      <c r="E3274">
        <v>0.40164769436091202</v>
      </c>
      <c r="F3274">
        <v>0.99916976934644897</v>
      </c>
      <c r="G3274">
        <v>-4.6218316991671404</v>
      </c>
      <c r="H3274" t="s">
        <v>9886</v>
      </c>
      <c r="I3274" t="s">
        <v>9887</v>
      </c>
      <c r="J3274">
        <v>11270</v>
      </c>
      <c r="K3274" t="s">
        <v>9885</v>
      </c>
      <c r="L3274">
        <v>789</v>
      </c>
      <c r="M3274">
        <v>263</v>
      </c>
      <c r="N3274">
        <v>3418.6388999999999</v>
      </c>
      <c r="O3274">
        <v>3</v>
      </c>
      <c r="P3274">
        <v>0.11787072243346</v>
      </c>
    </row>
    <row r="3275" spans="1:16" x14ac:dyDescent="0.2">
      <c r="A3275" t="s">
        <v>9888</v>
      </c>
      <c r="B3275">
        <v>-6.3781695881663894E-2</v>
      </c>
      <c r="C3275">
        <v>11.7151755104048</v>
      </c>
      <c r="D3275">
        <v>-0.22235430681519699</v>
      </c>
      <c r="E3275">
        <v>0.83081909461640802</v>
      </c>
      <c r="F3275">
        <v>0.99916976934644897</v>
      </c>
      <c r="G3275">
        <v>-4.6969296269971297</v>
      </c>
      <c r="H3275" t="s">
        <v>9889</v>
      </c>
      <c r="I3275" t="s">
        <v>9890</v>
      </c>
      <c r="J3275">
        <v>83666</v>
      </c>
      <c r="K3275" t="s">
        <v>9888</v>
      </c>
      <c r="L3275">
        <v>2565</v>
      </c>
      <c r="M3275">
        <v>855</v>
      </c>
      <c r="N3275">
        <v>3581.2368999999999</v>
      </c>
      <c r="O3275">
        <v>4</v>
      </c>
      <c r="P3275">
        <v>7.6023391812865507E-2</v>
      </c>
    </row>
    <row r="3276" spans="1:16" x14ac:dyDescent="0.2">
      <c r="A3276" t="s">
        <v>9891</v>
      </c>
      <c r="B3276">
        <v>-0.120103896867782</v>
      </c>
      <c r="C3276">
        <v>14.340166781946101</v>
      </c>
      <c r="D3276">
        <v>-0.819860243402873</v>
      </c>
      <c r="E3276">
        <v>0.44113755051614001</v>
      </c>
      <c r="F3276">
        <v>0.99916976934644897</v>
      </c>
      <c r="G3276">
        <v>-4.6339317289702899</v>
      </c>
      <c r="H3276" t="s">
        <v>9892</v>
      </c>
      <c r="I3276" t="s">
        <v>9893</v>
      </c>
      <c r="J3276">
        <v>389677</v>
      </c>
      <c r="K3276" t="s">
        <v>9891</v>
      </c>
      <c r="L3276">
        <v>3006</v>
      </c>
      <c r="M3276">
        <v>1002</v>
      </c>
      <c r="N3276">
        <v>19748.156500000001</v>
      </c>
      <c r="O3276">
        <v>7</v>
      </c>
      <c r="P3276">
        <v>8.3832335329341298E-2</v>
      </c>
    </row>
    <row r="3277" spans="1:16" x14ac:dyDescent="0.2">
      <c r="A3277" t="s">
        <v>9894</v>
      </c>
      <c r="B3277">
        <v>0.115625614916611</v>
      </c>
      <c r="C3277">
        <v>13.260026134273</v>
      </c>
      <c r="D3277">
        <v>0.71817334779549202</v>
      </c>
      <c r="E3277">
        <v>0.49748786782167698</v>
      </c>
      <c r="F3277">
        <v>0.99916976934644897</v>
      </c>
      <c r="G3277">
        <v>-4.6488029415184204</v>
      </c>
      <c r="H3277" t="s">
        <v>9895</v>
      </c>
      <c r="I3277" t="s">
        <v>9896</v>
      </c>
      <c r="J3277">
        <v>54733</v>
      </c>
      <c r="K3277" t="s">
        <v>9894</v>
      </c>
      <c r="L3277">
        <v>1125</v>
      </c>
      <c r="M3277">
        <v>375</v>
      </c>
      <c r="N3277">
        <v>9735.5845000000008</v>
      </c>
      <c r="O3277">
        <v>4</v>
      </c>
      <c r="P3277">
        <v>0.15733333333333299</v>
      </c>
    </row>
    <row r="3278" spans="1:16" x14ac:dyDescent="0.2">
      <c r="A3278" t="s">
        <v>9897</v>
      </c>
      <c r="B3278">
        <v>-0.57789877676749402</v>
      </c>
      <c r="C3278">
        <v>12.3076030935633</v>
      </c>
      <c r="D3278">
        <v>-1.34053313335743</v>
      </c>
      <c r="E3278">
        <v>0.22474934284466999</v>
      </c>
      <c r="F3278">
        <v>0.99916976934644897</v>
      </c>
      <c r="G3278">
        <v>-4.5421199328758997</v>
      </c>
      <c r="H3278" t="s">
        <v>9898</v>
      </c>
      <c r="I3278" t="s">
        <v>9899</v>
      </c>
      <c r="J3278">
        <v>79871</v>
      </c>
      <c r="K3278" t="s">
        <v>9897</v>
      </c>
      <c r="L3278">
        <v>1839</v>
      </c>
      <c r="M3278">
        <v>613</v>
      </c>
      <c r="N3278">
        <v>5822.0280000000002</v>
      </c>
      <c r="O3278">
        <v>1</v>
      </c>
      <c r="P3278">
        <v>3.4257748776509001E-2</v>
      </c>
    </row>
    <row r="3279" spans="1:16" x14ac:dyDescent="0.2">
      <c r="A3279" t="s">
        <v>9900</v>
      </c>
      <c r="B3279">
        <v>5.1044566884415901E-2</v>
      </c>
      <c r="C3279">
        <v>14.097639808568101</v>
      </c>
      <c r="D3279">
        <v>0.32269534976981901</v>
      </c>
      <c r="E3279">
        <v>0.75699265505568702</v>
      </c>
      <c r="F3279">
        <v>0.99916976934644897</v>
      </c>
      <c r="G3279">
        <v>-4.6909691733405596</v>
      </c>
      <c r="H3279" t="s">
        <v>9901</v>
      </c>
      <c r="I3279" t="s">
        <v>9902</v>
      </c>
      <c r="J3279">
        <v>10908</v>
      </c>
      <c r="K3279" t="s">
        <v>9900</v>
      </c>
      <c r="L3279">
        <v>4128</v>
      </c>
      <c r="M3279">
        <v>1376</v>
      </c>
      <c r="N3279">
        <v>17561.705000000002</v>
      </c>
      <c r="O3279">
        <v>7</v>
      </c>
      <c r="P3279">
        <v>8.4665697674418602E-2</v>
      </c>
    </row>
    <row r="3280" spans="1:16" x14ac:dyDescent="0.2">
      <c r="A3280" t="s">
        <v>9903</v>
      </c>
      <c r="B3280">
        <v>-0.13235277030029199</v>
      </c>
      <c r="C3280">
        <v>12.744778826613199</v>
      </c>
      <c r="D3280">
        <v>-0.69326207820594798</v>
      </c>
      <c r="E3280">
        <v>0.51199688076259597</v>
      </c>
      <c r="F3280">
        <v>0.99916976934644897</v>
      </c>
      <c r="G3280">
        <v>-4.6522290947594396</v>
      </c>
      <c r="H3280" t="s">
        <v>9904</v>
      </c>
      <c r="I3280" t="s">
        <v>9905</v>
      </c>
      <c r="J3280">
        <v>23137</v>
      </c>
      <c r="K3280" t="s">
        <v>9903</v>
      </c>
      <c r="L3280">
        <v>3306</v>
      </c>
      <c r="M3280">
        <v>1102</v>
      </c>
      <c r="N3280">
        <v>7011.3625499999998</v>
      </c>
      <c r="O3280">
        <v>4</v>
      </c>
      <c r="P3280">
        <v>5.3992740471869298E-2</v>
      </c>
    </row>
    <row r="3281" spans="1:16" x14ac:dyDescent="0.2">
      <c r="A3281" t="s">
        <v>9906</v>
      </c>
      <c r="B3281">
        <v>0.30263888439476699</v>
      </c>
      <c r="C3281">
        <v>10.953812198414701</v>
      </c>
      <c r="D3281">
        <v>1.02524596097502</v>
      </c>
      <c r="E3281">
        <v>0.34165416276303301</v>
      </c>
      <c r="F3281">
        <v>0.99916976934644897</v>
      </c>
      <c r="G3281">
        <v>-4.6002223753001097</v>
      </c>
      <c r="H3281" t="s">
        <v>9907</v>
      </c>
      <c r="I3281" t="s">
        <v>9908</v>
      </c>
      <c r="J3281">
        <v>80790</v>
      </c>
      <c r="K3281" t="s">
        <v>9906</v>
      </c>
      <c r="L3281">
        <v>2322</v>
      </c>
      <c r="M3281">
        <v>774</v>
      </c>
      <c r="N3281">
        <v>1814.6489999999999</v>
      </c>
      <c r="O3281">
        <v>1</v>
      </c>
      <c r="P3281">
        <v>2.97157622739018E-2</v>
      </c>
    </row>
    <row r="3282" spans="1:16" x14ac:dyDescent="0.2">
      <c r="A3282" t="s">
        <v>9909</v>
      </c>
      <c r="B3282">
        <v>-4.6323416400909402E-2</v>
      </c>
      <c r="C3282">
        <v>13.227296395281201</v>
      </c>
      <c r="D3282">
        <v>-0.32010254120891501</v>
      </c>
      <c r="E3282">
        <v>0.75886989413403905</v>
      </c>
      <c r="F3282">
        <v>0.99916976934644897</v>
      </c>
      <c r="G3282">
        <v>-4.6911495011731397</v>
      </c>
      <c r="H3282" t="s">
        <v>9910</v>
      </c>
      <c r="I3282" t="s">
        <v>9911</v>
      </c>
      <c r="J3282">
        <v>79778</v>
      </c>
      <c r="K3282" t="s">
        <v>9909</v>
      </c>
      <c r="L3282">
        <v>2715</v>
      </c>
      <c r="M3282">
        <v>905</v>
      </c>
      <c r="N3282">
        <v>9078.3780000000006</v>
      </c>
      <c r="O3282">
        <v>2</v>
      </c>
      <c r="P3282">
        <v>5.0828729281768001E-2</v>
      </c>
    </row>
    <row r="3283" spans="1:16" x14ac:dyDescent="0.2">
      <c r="A3283" t="s">
        <v>9912</v>
      </c>
      <c r="B3283">
        <v>1.0729711354128899E-2</v>
      </c>
      <c r="C3283">
        <v>14.6867295755744</v>
      </c>
      <c r="D3283">
        <v>5.4081915250032503E-2</v>
      </c>
      <c r="E3283">
        <v>0.95848407357870702</v>
      </c>
      <c r="F3283">
        <v>0.99916976934644897</v>
      </c>
      <c r="G3283">
        <v>-4.7020700343208297</v>
      </c>
      <c r="H3283" t="s">
        <v>9913</v>
      </c>
      <c r="I3283" t="s">
        <v>9914</v>
      </c>
      <c r="J3283">
        <v>57647</v>
      </c>
      <c r="K3283" t="s">
        <v>9912</v>
      </c>
      <c r="L3283">
        <v>3474</v>
      </c>
      <c r="M3283">
        <v>1158</v>
      </c>
      <c r="N3283">
        <v>26532.793000000001</v>
      </c>
      <c r="O3283">
        <v>7.5</v>
      </c>
      <c r="P3283">
        <v>9.2832469775475004E-2</v>
      </c>
    </row>
    <row r="3284" spans="1:16" x14ac:dyDescent="0.2">
      <c r="A3284" t="s">
        <v>9915</v>
      </c>
      <c r="B3284">
        <v>7.9885130813082093E-3</v>
      </c>
      <c r="C3284">
        <v>12.147419777970599</v>
      </c>
      <c r="D3284">
        <v>4.0973561585055801E-2</v>
      </c>
      <c r="E3284">
        <v>0.96853916072304103</v>
      </c>
      <c r="F3284">
        <v>0.99916976934644897</v>
      </c>
      <c r="G3284">
        <v>-4.7022086363138396</v>
      </c>
      <c r="H3284" t="s">
        <v>9916</v>
      </c>
      <c r="I3284" t="s">
        <v>9917</v>
      </c>
      <c r="J3284">
        <v>25948</v>
      </c>
      <c r="K3284" t="s">
        <v>9915</v>
      </c>
      <c r="L3284">
        <v>1872</v>
      </c>
      <c r="M3284">
        <v>624</v>
      </c>
      <c r="N3284">
        <v>4240.1364999999996</v>
      </c>
      <c r="O3284">
        <v>3</v>
      </c>
      <c r="P3284">
        <v>9.7756410256410298E-2</v>
      </c>
    </row>
    <row r="3285" spans="1:16" x14ac:dyDescent="0.2">
      <c r="A3285" t="s">
        <v>9918</v>
      </c>
      <c r="B3285">
        <v>-0.23127173578486401</v>
      </c>
      <c r="C3285">
        <v>14.113713247267199</v>
      </c>
      <c r="D3285">
        <v>-1.69108731832296</v>
      </c>
      <c r="E3285">
        <v>0.137657111860158</v>
      </c>
      <c r="F3285">
        <v>0.99916976934644897</v>
      </c>
      <c r="G3285">
        <v>-4.4741348005494599</v>
      </c>
      <c r="H3285" t="s">
        <v>9919</v>
      </c>
      <c r="I3285" t="s">
        <v>9920</v>
      </c>
      <c r="J3285" t="s">
        <v>100</v>
      </c>
      <c r="K3285" t="s">
        <v>100</v>
      </c>
      <c r="L3285" t="s">
        <v>100</v>
      </c>
      <c r="M3285" t="s">
        <v>100</v>
      </c>
      <c r="N3285">
        <v>17731.814999999999</v>
      </c>
      <c r="O3285">
        <v>17</v>
      </c>
      <c r="P3285" t="s">
        <v>100</v>
      </c>
    </row>
    <row r="3286" spans="1:16" x14ac:dyDescent="0.2">
      <c r="A3286" t="s">
        <v>9921</v>
      </c>
      <c r="B3286">
        <v>8.8542685389891004E-2</v>
      </c>
      <c r="C3286">
        <v>15.069647560071401</v>
      </c>
      <c r="D3286">
        <v>0.57655105706764898</v>
      </c>
      <c r="E3286">
        <v>0.58352427300986498</v>
      </c>
      <c r="F3286">
        <v>0.99916976934644897</v>
      </c>
      <c r="G3286">
        <v>-4.6670196506873198</v>
      </c>
      <c r="H3286" t="s">
        <v>9922</v>
      </c>
      <c r="I3286" t="s">
        <v>9923</v>
      </c>
      <c r="J3286">
        <v>117246</v>
      </c>
      <c r="K3286" t="s">
        <v>9921</v>
      </c>
      <c r="L3286">
        <v>2544</v>
      </c>
      <c r="M3286">
        <v>848</v>
      </c>
      <c r="N3286">
        <v>34760.1155</v>
      </c>
      <c r="O3286">
        <v>21</v>
      </c>
      <c r="P3286">
        <v>0.38502358490566002</v>
      </c>
    </row>
    <row r="3287" spans="1:16" x14ac:dyDescent="0.2">
      <c r="A3287" t="s">
        <v>9924</v>
      </c>
      <c r="B3287">
        <v>-0.16619528278595999</v>
      </c>
      <c r="C3287">
        <v>11.4103604580783</v>
      </c>
      <c r="D3287">
        <v>-0.40450368237261403</v>
      </c>
      <c r="E3287">
        <v>0.69873847392900901</v>
      </c>
      <c r="F3287">
        <v>0.99916976934644897</v>
      </c>
      <c r="G3287">
        <v>-4.6845855456829604</v>
      </c>
      <c r="H3287" t="s">
        <v>9925</v>
      </c>
      <c r="I3287" t="s">
        <v>9926</v>
      </c>
      <c r="J3287">
        <v>150468</v>
      </c>
      <c r="K3287" t="s">
        <v>9924</v>
      </c>
      <c r="L3287">
        <v>2238</v>
      </c>
      <c r="M3287">
        <v>746</v>
      </c>
      <c r="N3287">
        <v>2736.8528999999999</v>
      </c>
      <c r="O3287">
        <v>3</v>
      </c>
      <c r="P3287">
        <v>6.5683646112600497E-2</v>
      </c>
    </row>
    <row r="3288" spans="1:16" x14ac:dyDescent="0.2">
      <c r="A3288" t="s">
        <v>9927</v>
      </c>
      <c r="B3288">
        <v>7.7182111563265807E-2</v>
      </c>
      <c r="C3288">
        <v>13.1402076272527</v>
      </c>
      <c r="D3288">
        <v>0.41604914509928398</v>
      </c>
      <c r="E3288">
        <v>0.69068079373729696</v>
      </c>
      <c r="F3288">
        <v>0.99916976934644897</v>
      </c>
      <c r="G3288">
        <v>-4.6835784355858197</v>
      </c>
      <c r="H3288" t="s">
        <v>9928</v>
      </c>
      <c r="I3288" t="s">
        <v>9929</v>
      </c>
      <c r="J3288">
        <v>151963</v>
      </c>
      <c r="K3288" t="s">
        <v>9927</v>
      </c>
      <c r="L3288">
        <v>1476</v>
      </c>
      <c r="M3288">
        <v>492</v>
      </c>
      <c r="N3288">
        <v>9327.3772499999995</v>
      </c>
      <c r="O3288">
        <v>6</v>
      </c>
      <c r="P3288">
        <v>0.20934959349593499</v>
      </c>
    </row>
    <row r="3289" spans="1:16" x14ac:dyDescent="0.2">
      <c r="A3289" t="s">
        <v>9930</v>
      </c>
      <c r="B3289">
        <v>6.59052578570751E-2</v>
      </c>
      <c r="C3289">
        <v>15.8813552601751</v>
      </c>
      <c r="D3289">
        <v>0.22123970251665301</v>
      </c>
      <c r="E3289">
        <v>0.83165135306772797</v>
      </c>
      <c r="F3289">
        <v>0.99916976934644897</v>
      </c>
      <c r="G3289">
        <v>-4.6969839202505703</v>
      </c>
      <c r="H3289" t="s">
        <v>9931</v>
      </c>
      <c r="I3289" t="s">
        <v>9932</v>
      </c>
      <c r="J3289">
        <v>10250</v>
      </c>
      <c r="K3289" t="s">
        <v>9930</v>
      </c>
      <c r="L3289">
        <v>2757</v>
      </c>
      <c r="M3289">
        <v>919</v>
      </c>
      <c r="N3289">
        <v>68320.213000000003</v>
      </c>
      <c r="O3289">
        <v>9.5</v>
      </c>
      <c r="P3289">
        <v>0.17355821545157801</v>
      </c>
    </row>
    <row r="3290" spans="1:16" x14ac:dyDescent="0.2">
      <c r="A3290" t="s">
        <v>9933</v>
      </c>
      <c r="B3290">
        <v>3.5549253829824302E-2</v>
      </c>
      <c r="C3290">
        <v>14.2064383671702</v>
      </c>
      <c r="D3290">
        <v>0.21870724627386001</v>
      </c>
      <c r="E3290">
        <v>0.83354317182529003</v>
      </c>
      <c r="F3290">
        <v>0.99916976934644897</v>
      </c>
      <c r="G3290">
        <v>-4.6971062909848902</v>
      </c>
      <c r="H3290" t="s">
        <v>9934</v>
      </c>
      <c r="I3290" t="s">
        <v>9935</v>
      </c>
      <c r="J3290">
        <v>60682</v>
      </c>
      <c r="K3290" t="s">
        <v>9933</v>
      </c>
      <c r="L3290">
        <v>1404</v>
      </c>
      <c r="M3290">
        <v>468</v>
      </c>
      <c r="N3290">
        <v>18990.662499999999</v>
      </c>
      <c r="O3290">
        <v>2</v>
      </c>
      <c r="P3290">
        <v>4.9145299145299103E-2</v>
      </c>
    </row>
    <row r="3291" spans="1:16" x14ac:dyDescent="0.2">
      <c r="A3291" t="s">
        <v>9936</v>
      </c>
      <c r="B3291">
        <v>-6.0640818517466499E-2</v>
      </c>
      <c r="C3291">
        <v>13.226170166041801</v>
      </c>
      <c r="D3291">
        <v>-0.29076353332740001</v>
      </c>
      <c r="E3291">
        <v>0.78023217635541597</v>
      </c>
      <c r="F3291">
        <v>0.99916976934644897</v>
      </c>
      <c r="G3291">
        <v>-4.6930938262489299</v>
      </c>
      <c r="H3291" t="s">
        <v>9937</v>
      </c>
      <c r="I3291" t="s">
        <v>9938</v>
      </c>
      <c r="J3291">
        <v>129563</v>
      </c>
      <c r="K3291" t="s">
        <v>9936</v>
      </c>
      <c r="L3291">
        <v>2658</v>
      </c>
      <c r="M3291">
        <v>886</v>
      </c>
      <c r="N3291">
        <v>10247.165000000001</v>
      </c>
      <c r="O3291">
        <v>4</v>
      </c>
      <c r="P3291">
        <v>5.5304740406320503E-2</v>
      </c>
    </row>
    <row r="3292" spans="1:16" x14ac:dyDescent="0.2">
      <c r="A3292" t="s">
        <v>9939</v>
      </c>
      <c r="B3292">
        <v>-4.1167614120222899E-2</v>
      </c>
      <c r="C3292">
        <v>14.013628782486601</v>
      </c>
      <c r="D3292">
        <v>-0.27012819674465799</v>
      </c>
      <c r="E3292">
        <v>0.79538308343680098</v>
      </c>
      <c r="F3292">
        <v>0.99916976934644897</v>
      </c>
      <c r="G3292">
        <v>-4.6943545377397902</v>
      </c>
      <c r="H3292" t="s">
        <v>9940</v>
      </c>
      <c r="I3292" t="s">
        <v>9941</v>
      </c>
      <c r="J3292">
        <v>6832</v>
      </c>
      <c r="K3292" t="s">
        <v>9939</v>
      </c>
      <c r="L3292">
        <v>2361</v>
      </c>
      <c r="M3292">
        <v>787</v>
      </c>
      <c r="N3292">
        <v>17121.123500000002</v>
      </c>
      <c r="O3292">
        <v>9</v>
      </c>
      <c r="P3292">
        <v>0.15120711562897099</v>
      </c>
    </row>
    <row r="3293" spans="1:16" x14ac:dyDescent="0.2">
      <c r="A3293" t="s">
        <v>9942</v>
      </c>
      <c r="B3293">
        <v>6.6651627043118097E-2</v>
      </c>
      <c r="C3293">
        <v>15.6121809242422</v>
      </c>
      <c r="D3293">
        <v>0.14023186439263399</v>
      </c>
      <c r="E3293">
        <v>0.89269589574687003</v>
      </c>
      <c r="F3293">
        <v>0.99916976934644897</v>
      </c>
      <c r="G3293">
        <v>-4.7002125478072401</v>
      </c>
      <c r="H3293" t="s">
        <v>9943</v>
      </c>
      <c r="I3293" t="s">
        <v>9944</v>
      </c>
      <c r="J3293">
        <v>23708</v>
      </c>
      <c r="K3293" t="s">
        <v>9942</v>
      </c>
      <c r="L3293">
        <v>1887</v>
      </c>
      <c r="M3293">
        <v>629</v>
      </c>
      <c r="N3293">
        <v>40650.49</v>
      </c>
      <c r="O3293">
        <v>3</v>
      </c>
      <c r="P3293">
        <v>6.5977742448330698E-2</v>
      </c>
    </row>
    <row r="3294" spans="1:16" x14ac:dyDescent="0.2">
      <c r="A3294" t="s">
        <v>9945</v>
      </c>
      <c r="B3294">
        <v>9.2190650686344397E-2</v>
      </c>
      <c r="C3294">
        <v>16.370013664971101</v>
      </c>
      <c r="D3294">
        <v>0.468032811261411</v>
      </c>
      <c r="E3294">
        <v>0.65495072997380299</v>
      </c>
      <c r="F3294">
        <v>0.99916976934644897</v>
      </c>
      <c r="G3294">
        <v>-4.6787291204867003</v>
      </c>
      <c r="H3294" t="s">
        <v>9946</v>
      </c>
      <c r="I3294" t="s">
        <v>9947</v>
      </c>
      <c r="J3294">
        <v>57697</v>
      </c>
      <c r="K3294" t="s">
        <v>9945</v>
      </c>
      <c r="L3294">
        <v>6147</v>
      </c>
      <c r="M3294">
        <v>2049</v>
      </c>
      <c r="N3294">
        <v>80509.740000000005</v>
      </c>
      <c r="O3294">
        <v>1</v>
      </c>
      <c r="P3294">
        <v>6.3445583211322598E-3</v>
      </c>
    </row>
    <row r="3295" spans="1:16" x14ac:dyDescent="0.2">
      <c r="A3295" t="s">
        <v>9948</v>
      </c>
      <c r="B3295">
        <v>6.9993624558906106E-2</v>
      </c>
      <c r="C3295">
        <v>13.6639352494427</v>
      </c>
      <c r="D3295">
        <v>0.39627005084218597</v>
      </c>
      <c r="E3295">
        <v>0.70451077440968302</v>
      </c>
      <c r="F3295">
        <v>0.99916976934644897</v>
      </c>
      <c r="G3295">
        <v>-4.6852879743498796</v>
      </c>
      <c r="H3295" t="s">
        <v>9949</v>
      </c>
      <c r="I3295" t="s">
        <v>9950</v>
      </c>
      <c r="J3295">
        <v>149371</v>
      </c>
      <c r="K3295" t="s">
        <v>9948</v>
      </c>
      <c r="L3295">
        <v>2178</v>
      </c>
      <c r="M3295">
        <v>726</v>
      </c>
      <c r="N3295">
        <v>12828.132</v>
      </c>
      <c r="O3295">
        <v>10</v>
      </c>
      <c r="P3295">
        <v>0.24724517906336099</v>
      </c>
    </row>
    <row r="3296" spans="1:16" x14ac:dyDescent="0.2">
      <c r="A3296" t="s">
        <v>9951</v>
      </c>
      <c r="B3296">
        <v>0.91871629980337799</v>
      </c>
      <c r="C3296">
        <v>13.0538722801573</v>
      </c>
      <c r="D3296">
        <v>1.1317465956158299</v>
      </c>
      <c r="E3296">
        <v>0.29751345805018398</v>
      </c>
      <c r="F3296">
        <v>0.99916976934644897</v>
      </c>
      <c r="G3296">
        <v>-4.5812458816592203</v>
      </c>
      <c r="H3296" t="s">
        <v>9952</v>
      </c>
      <c r="I3296" t="s">
        <v>9953</v>
      </c>
      <c r="J3296">
        <v>339448</v>
      </c>
      <c r="K3296" t="s">
        <v>9951</v>
      </c>
      <c r="L3296">
        <v>732</v>
      </c>
      <c r="M3296">
        <v>244</v>
      </c>
      <c r="N3296">
        <v>9853.7044999999998</v>
      </c>
      <c r="O3296">
        <v>1</v>
      </c>
      <c r="P3296">
        <v>5.7377049180327898E-2</v>
      </c>
    </row>
    <row r="3297" spans="1:16" x14ac:dyDescent="0.2">
      <c r="A3297" t="s">
        <v>9954</v>
      </c>
      <c r="B3297">
        <v>-4.5318216949496601E-2</v>
      </c>
      <c r="C3297">
        <v>13.7476520161661</v>
      </c>
      <c r="D3297">
        <v>-0.27560278692606099</v>
      </c>
      <c r="E3297">
        <v>0.79135383746479004</v>
      </c>
      <c r="F3297">
        <v>0.99916976934644897</v>
      </c>
      <c r="G3297">
        <v>-4.6940287275798402</v>
      </c>
      <c r="H3297" t="s">
        <v>9955</v>
      </c>
      <c r="I3297" t="s">
        <v>9956</v>
      </c>
      <c r="J3297">
        <v>10346</v>
      </c>
      <c r="K3297" t="s">
        <v>9954</v>
      </c>
      <c r="L3297">
        <v>1497</v>
      </c>
      <c r="M3297">
        <v>499</v>
      </c>
      <c r="N3297">
        <v>14452.773499999999</v>
      </c>
      <c r="O3297">
        <v>4</v>
      </c>
      <c r="P3297">
        <v>0.11122244488978</v>
      </c>
    </row>
    <row r="3298" spans="1:16" x14ac:dyDescent="0.2">
      <c r="A3298" t="s">
        <v>9957</v>
      </c>
      <c r="B3298">
        <v>0.12201490588024699</v>
      </c>
      <c r="C3298">
        <v>13.034247395571001</v>
      </c>
      <c r="D3298">
        <v>0.66720286571345899</v>
      </c>
      <c r="E3298">
        <v>0.52746508091149102</v>
      </c>
      <c r="F3298">
        <v>0.99916976934644897</v>
      </c>
      <c r="G3298">
        <v>-4.65571541686879</v>
      </c>
      <c r="H3298" t="s">
        <v>9958</v>
      </c>
      <c r="I3298" t="s">
        <v>9959</v>
      </c>
      <c r="J3298">
        <v>135293</v>
      </c>
      <c r="K3298" t="s">
        <v>9957</v>
      </c>
      <c r="L3298">
        <v>1311</v>
      </c>
      <c r="M3298">
        <v>437</v>
      </c>
      <c r="N3298">
        <v>7866.48</v>
      </c>
      <c r="O3298">
        <v>4.5</v>
      </c>
      <c r="P3298">
        <v>0.19221967963386699</v>
      </c>
    </row>
    <row r="3299" spans="1:16" x14ac:dyDescent="0.2">
      <c r="A3299" t="s">
        <v>9960</v>
      </c>
      <c r="B3299">
        <v>-0.209311934676876</v>
      </c>
      <c r="C3299">
        <v>12.689893364392599</v>
      </c>
      <c r="D3299">
        <v>-0.85921569579352497</v>
      </c>
      <c r="E3299">
        <v>0.42058636303409602</v>
      </c>
      <c r="F3299">
        <v>0.99916976934644897</v>
      </c>
      <c r="G3299">
        <v>-4.6278234276014096</v>
      </c>
      <c r="H3299" t="s">
        <v>9961</v>
      </c>
      <c r="I3299" t="s">
        <v>9962</v>
      </c>
      <c r="J3299">
        <v>90231</v>
      </c>
      <c r="K3299" t="s">
        <v>9960</v>
      </c>
      <c r="L3299">
        <v>2004</v>
      </c>
      <c r="M3299">
        <v>668</v>
      </c>
      <c r="N3299">
        <v>6727.3292499999998</v>
      </c>
      <c r="O3299">
        <v>7.5</v>
      </c>
      <c r="P3299">
        <v>0.21257485029940101</v>
      </c>
    </row>
    <row r="3300" spans="1:16" x14ac:dyDescent="0.2">
      <c r="A3300" t="s">
        <v>9963</v>
      </c>
      <c r="B3300">
        <v>-0.46511099456487198</v>
      </c>
      <c r="C3300">
        <v>11.972178229111799</v>
      </c>
      <c r="D3300">
        <v>-1.1434740192845401</v>
      </c>
      <c r="E3300">
        <v>0.292953170849858</v>
      </c>
      <c r="F3300">
        <v>0.99916976934644897</v>
      </c>
      <c r="G3300">
        <v>-4.5791077493231702</v>
      </c>
      <c r="H3300" t="s">
        <v>9964</v>
      </c>
      <c r="I3300" t="s">
        <v>9965</v>
      </c>
      <c r="J3300">
        <v>55783</v>
      </c>
      <c r="K3300" t="s">
        <v>9963</v>
      </c>
      <c r="L3300">
        <v>2313</v>
      </c>
      <c r="M3300">
        <v>771</v>
      </c>
      <c r="N3300">
        <v>4086.9625000000001</v>
      </c>
      <c r="O3300">
        <v>2</v>
      </c>
      <c r="P3300">
        <v>4.15045395590143E-2</v>
      </c>
    </row>
    <row r="3301" spans="1:16" x14ac:dyDescent="0.2">
      <c r="A3301" t="s">
        <v>9966</v>
      </c>
      <c r="B3301">
        <v>-9.9472102606876306E-2</v>
      </c>
      <c r="C3301">
        <v>13.005343383711701</v>
      </c>
      <c r="D3301">
        <v>-0.49449729552278299</v>
      </c>
      <c r="E3301">
        <v>0.63712363185671494</v>
      </c>
      <c r="F3301">
        <v>0.99916976934644897</v>
      </c>
      <c r="G3301">
        <v>-4.6760669493713003</v>
      </c>
      <c r="H3301" t="s">
        <v>9967</v>
      </c>
      <c r="I3301" t="s">
        <v>9968</v>
      </c>
      <c r="J3301">
        <v>221154</v>
      </c>
      <c r="K3301" t="s">
        <v>9966</v>
      </c>
      <c r="L3301">
        <v>1305</v>
      </c>
      <c r="M3301">
        <v>435</v>
      </c>
      <c r="N3301">
        <v>7940.4177</v>
      </c>
      <c r="O3301">
        <v>5</v>
      </c>
      <c r="P3301">
        <v>0.20344827586206901</v>
      </c>
    </row>
    <row r="3302" spans="1:16" x14ac:dyDescent="0.2">
      <c r="A3302" t="s">
        <v>9969</v>
      </c>
      <c r="B3302">
        <v>0.24928212834277599</v>
      </c>
      <c r="C3302">
        <v>11.867944778714</v>
      </c>
      <c r="D3302">
        <v>1.21570449678576</v>
      </c>
      <c r="E3302">
        <v>0.26613899420388298</v>
      </c>
      <c r="F3302">
        <v>0.99916976934644897</v>
      </c>
      <c r="G3302">
        <v>-4.5657610073538901</v>
      </c>
      <c r="H3302" t="s">
        <v>9970</v>
      </c>
      <c r="I3302" t="s">
        <v>9971</v>
      </c>
      <c r="J3302">
        <v>88455</v>
      </c>
      <c r="K3302" t="s">
        <v>9969</v>
      </c>
      <c r="L3302">
        <v>1773</v>
      </c>
      <c r="M3302">
        <v>591</v>
      </c>
      <c r="N3302">
        <v>3820.2026000000001</v>
      </c>
      <c r="O3302">
        <v>2</v>
      </c>
      <c r="P3302">
        <v>5.0761421319797002E-2</v>
      </c>
    </row>
    <row r="3303" spans="1:16" x14ac:dyDescent="0.2">
      <c r="A3303" t="s">
        <v>9972</v>
      </c>
      <c r="B3303">
        <v>-0.46358188014573398</v>
      </c>
      <c r="C3303">
        <v>11.9082954686105</v>
      </c>
      <c r="D3303">
        <v>-1.8725004468661199</v>
      </c>
      <c r="E3303">
        <v>0.106241283355081</v>
      </c>
      <c r="F3303">
        <v>0.99916976934644897</v>
      </c>
      <c r="G3303">
        <v>-4.4393421382331901</v>
      </c>
      <c r="H3303" t="s">
        <v>9973</v>
      </c>
      <c r="I3303" t="s">
        <v>9974</v>
      </c>
      <c r="J3303">
        <v>65979</v>
      </c>
      <c r="K3303" t="s">
        <v>9972</v>
      </c>
      <c r="L3303">
        <v>2139</v>
      </c>
      <c r="M3303">
        <v>713</v>
      </c>
      <c r="N3303">
        <v>3673.2354</v>
      </c>
      <c r="O3303">
        <v>2</v>
      </c>
      <c r="P3303">
        <v>5.0490883590462797E-2</v>
      </c>
    </row>
    <row r="3304" spans="1:16" x14ac:dyDescent="0.2">
      <c r="A3304" t="s">
        <v>9975</v>
      </c>
      <c r="B3304">
        <v>-0.102156577909673</v>
      </c>
      <c r="C3304">
        <v>13.2358391494566</v>
      </c>
      <c r="D3304">
        <v>-0.45175299203315</v>
      </c>
      <c r="E3304">
        <v>0.66604102458040604</v>
      </c>
      <c r="F3304">
        <v>0.99916976934644897</v>
      </c>
      <c r="G3304">
        <v>-4.68030254774418</v>
      </c>
      <c r="H3304" t="s">
        <v>9976</v>
      </c>
      <c r="I3304" t="s">
        <v>9977</v>
      </c>
      <c r="J3304">
        <v>27037</v>
      </c>
      <c r="K3304" t="s">
        <v>9975</v>
      </c>
      <c r="L3304">
        <v>1932</v>
      </c>
      <c r="M3304">
        <v>644</v>
      </c>
      <c r="N3304">
        <v>9792.4959999999992</v>
      </c>
      <c r="O3304">
        <v>3</v>
      </c>
      <c r="P3304">
        <v>6.67701863354037E-2</v>
      </c>
    </row>
    <row r="3305" spans="1:16" x14ac:dyDescent="0.2">
      <c r="A3305" t="s">
        <v>9978</v>
      </c>
      <c r="B3305">
        <v>0.137136890964699</v>
      </c>
      <c r="C3305">
        <v>13.6921625440937</v>
      </c>
      <c r="D3305">
        <v>0.65057979947431199</v>
      </c>
      <c r="E3305">
        <v>0.53748554228439205</v>
      </c>
      <c r="F3305">
        <v>0.99916976934644897</v>
      </c>
      <c r="G3305">
        <v>-4.6578856670346802</v>
      </c>
      <c r="H3305" t="s">
        <v>9979</v>
      </c>
      <c r="I3305" t="s">
        <v>9980</v>
      </c>
      <c r="J3305">
        <v>27079</v>
      </c>
      <c r="K3305" t="s">
        <v>9978</v>
      </c>
      <c r="L3305">
        <v>1638</v>
      </c>
      <c r="M3305">
        <v>546</v>
      </c>
      <c r="N3305">
        <v>13341.253000000001</v>
      </c>
      <c r="O3305">
        <v>3</v>
      </c>
      <c r="P3305">
        <v>9.7069597069597099E-2</v>
      </c>
    </row>
    <row r="3306" spans="1:16" x14ac:dyDescent="0.2">
      <c r="A3306" t="s">
        <v>9981</v>
      </c>
      <c r="B3306">
        <v>0.37530818009072903</v>
      </c>
      <c r="C3306">
        <v>13.3241122486144</v>
      </c>
      <c r="D3306">
        <v>1.8050396951832699</v>
      </c>
      <c r="E3306">
        <v>0.117013123034892</v>
      </c>
      <c r="F3306">
        <v>0.99916976934644897</v>
      </c>
      <c r="G3306">
        <v>-4.4521885422477201</v>
      </c>
      <c r="H3306" t="s">
        <v>9982</v>
      </c>
      <c r="I3306" t="s">
        <v>9983</v>
      </c>
      <c r="J3306">
        <v>255520</v>
      </c>
      <c r="K3306" t="s">
        <v>9981</v>
      </c>
      <c r="L3306">
        <v>882</v>
      </c>
      <c r="M3306">
        <v>294</v>
      </c>
      <c r="N3306">
        <v>11494.264499999999</v>
      </c>
      <c r="O3306">
        <v>2.5</v>
      </c>
      <c r="P3306">
        <v>6.4625850340136098E-2</v>
      </c>
    </row>
    <row r="3307" spans="1:16" x14ac:dyDescent="0.2">
      <c r="A3307" t="s">
        <v>9984</v>
      </c>
      <c r="B3307">
        <v>0.26567789862946301</v>
      </c>
      <c r="C3307">
        <v>13.9961539548204</v>
      </c>
      <c r="D3307">
        <v>1.10259152526257</v>
      </c>
      <c r="E3307">
        <v>0.30910580399696302</v>
      </c>
      <c r="F3307">
        <v>0.99916976934644897</v>
      </c>
      <c r="G3307">
        <v>-4.5865224894046897</v>
      </c>
      <c r="H3307" t="s">
        <v>9985</v>
      </c>
      <c r="I3307" t="s">
        <v>9986</v>
      </c>
      <c r="J3307">
        <v>126133</v>
      </c>
      <c r="K3307" t="s">
        <v>9984</v>
      </c>
      <c r="L3307">
        <v>2409</v>
      </c>
      <c r="M3307">
        <v>803</v>
      </c>
      <c r="N3307">
        <v>14715.386500000001</v>
      </c>
      <c r="O3307">
        <v>3</v>
      </c>
      <c r="P3307">
        <v>4.8567870485678698E-2</v>
      </c>
    </row>
    <row r="3308" spans="1:16" x14ac:dyDescent="0.2">
      <c r="A3308" t="s">
        <v>9987</v>
      </c>
      <c r="B3308">
        <v>7.1990475112029301E-2</v>
      </c>
      <c r="C3308">
        <v>12.478114045849299</v>
      </c>
      <c r="D3308">
        <v>0.302809798263383</v>
      </c>
      <c r="E3308">
        <v>0.771434802316875</v>
      </c>
      <c r="F3308">
        <v>0.99916976934644897</v>
      </c>
      <c r="G3308">
        <v>-4.6923169682297203</v>
      </c>
      <c r="H3308" t="s">
        <v>9988</v>
      </c>
      <c r="I3308" t="s">
        <v>9989</v>
      </c>
      <c r="J3308">
        <v>196513</v>
      </c>
      <c r="K3308" t="s">
        <v>9987</v>
      </c>
      <c r="L3308">
        <v>1854</v>
      </c>
      <c r="M3308">
        <v>618</v>
      </c>
      <c r="N3308">
        <v>5792.9441999999999</v>
      </c>
      <c r="O3308">
        <v>4.5</v>
      </c>
      <c r="P3308">
        <v>0.122977346278317</v>
      </c>
    </row>
    <row r="3309" spans="1:16" x14ac:dyDescent="0.2">
      <c r="A3309" t="s">
        <v>9990</v>
      </c>
      <c r="B3309">
        <v>0.31276134349774098</v>
      </c>
      <c r="C3309">
        <v>11.547451407907101</v>
      </c>
      <c r="D3309">
        <v>1.1425294549218199</v>
      </c>
      <c r="E3309">
        <v>0.29331830463272202</v>
      </c>
      <c r="F3309">
        <v>0.99916976934644897</v>
      </c>
      <c r="G3309">
        <v>-4.5792802817718599</v>
      </c>
      <c r="H3309" t="s">
        <v>9991</v>
      </c>
      <c r="I3309" t="s">
        <v>9992</v>
      </c>
      <c r="J3309">
        <v>54464</v>
      </c>
      <c r="K3309" t="s">
        <v>9990</v>
      </c>
      <c r="L3309">
        <v>5121</v>
      </c>
      <c r="M3309">
        <v>1707</v>
      </c>
      <c r="N3309">
        <v>3592.3723</v>
      </c>
      <c r="O3309">
        <v>3</v>
      </c>
      <c r="P3309">
        <v>3.7492677211482098E-2</v>
      </c>
    </row>
    <row r="3310" spans="1:16" x14ac:dyDescent="0.2">
      <c r="A3310" t="s">
        <v>9993</v>
      </c>
      <c r="B3310">
        <v>0.19230591586257101</v>
      </c>
      <c r="C3310">
        <v>14.8566341695324</v>
      </c>
      <c r="D3310">
        <v>1.0933275146658401</v>
      </c>
      <c r="E3310">
        <v>0.31286607711733999</v>
      </c>
      <c r="F3310">
        <v>0.99916976934644897</v>
      </c>
      <c r="G3310">
        <v>-4.5881869727430198</v>
      </c>
      <c r="H3310" t="s">
        <v>9994</v>
      </c>
      <c r="I3310" t="s">
        <v>9995</v>
      </c>
      <c r="J3310">
        <v>27043</v>
      </c>
      <c r="K3310" t="s">
        <v>9993</v>
      </c>
      <c r="L3310">
        <v>3543</v>
      </c>
      <c r="M3310">
        <v>1181</v>
      </c>
      <c r="N3310">
        <v>32241.645</v>
      </c>
      <c r="O3310">
        <v>21.5</v>
      </c>
      <c r="P3310">
        <v>0.293395427603726</v>
      </c>
    </row>
    <row r="3311" spans="1:16" x14ac:dyDescent="0.2">
      <c r="A3311" t="s">
        <v>9996</v>
      </c>
      <c r="B3311">
        <v>-0.25103697852481899</v>
      </c>
      <c r="C3311">
        <v>10.6555374265231</v>
      </c>
      <c r="D3311">
        <v>-0.81489961007386802</v>
      </c>
      <c r="E3311">
        <v>0.44377806988651097</v>
      </c>
      <c r="F3311">
        <v>0.99916976934644897</v>
      </c>
      <c r="G3311">
        <v>-4.63468836925394</v>
      </c>
      <c r="H3311" t="s">
        <v>9997</v>
      </c>
      <c r="I3311" t="s">
        <v>9998</v>
      </c>
      <c r="J3311">
        <v>55279</v>
      </c>
      <c r="K3311" t="s">
        <v>9996</v>
      </c>
      <c r="L3311">
        <v>3387</v>
      </c>
      <c r="M3311">
        <v>1129</v>
      </c>
      <c r="N3311">
        <v>1512.5147999999999</v>
      </c>
      <c r="O3311">
        <v>1</v>
      </c>
      <c r="P3311">
        <v>1.15146147032772E-2</v>
      </c>
    </row>
    <row r="3312" spans="1:16" x14ac:dyDescent="0.2">
      <c r="A3312" t="s">
        <v>9999</v>
      </c>
      <c r="B3312">
        <v>4.7327480183735601E-2</v>
      </c>
      <c r="C3312">
        <v>15.259347543602299</v>
      </c>
      <c r="D3312">
        <v>0.194889816958769</v>
      </c>
      <c r="E3312">
        <v>0.85139239846941905</v>
      </c>
      <c r="F3312">
        <v>0.99916976934644897</v>
      </c>
      <c r="G3312">
        <v>-4.6981898717878998</v>
      </c>
      <c r="H3312" t="s">
        <v>10000</v>
      </c>
      <c r="I3312" t="s">
        <v>10001</v>
      </c>
      <c r="J3312">
        <v>10006</v>
      </c>
      <c r="K3312" t="s">
        <v>9999</v>
      </c>
      <c r="L3312">
        <v>1527</v>
      </c>
      <c r="M3312">
        <v>509</v>
      </c>
      <c r="N3312">
        <v>36065.058499999999</v>
      </c>
      <c r="O3312">
        <v>11</v>
      </c>
      <c r="P3312">
        <v>0.30746561886051099</v>
      </c>
    </row>
    <row r="3313" spans="1:16" x14ac:dyDescent="0.2">
      <c r="A3313" t="s">
        <v>10002</v>
      </c>
      <c r="B3313">
        <v>-6.8384010618430593E-2</v>
      </c>
      <c r="C3313">
        <v>11.8146955930396</v>
      </c>
      <c r="D3313">
        <v>-0.32447682072989298</v>
      </c>
      <c r="E3313">
        <v>0.75570387050138599</v>
      </c>
      <c r="F3313">
        <v>0.99916976934644897</v>
      </c>
      <c r="G3313">
        <v>-4.6908444781336698</v>
      </c>
      <c r="H3313" t="s">
        <v>10003</v>
      </c>
      <c r="I3313" t="s">
        <v>10004</v>
      </c>
      <c r="J3313">
        <v>23001</v>
      </c>
      <c r="K3313" t="s">
        <v>10002</v>
      </c>
      <c r="L3313">
        <v>10581</v>
      </c>
      <c r="M3313">
        <v>3527</v>
      </c>
      <c r="N3313">
        <v>3587.8076000000001</v>
      </c>
      <c r="O3313">
        <v>2</v>
      </c>
      <c r="P3313">
        <v>8.2222852282393E-3</v>
      </c>
    </row>
    <row r="3314" spans="1:16" x14ac:dyDescent="0.2">
      <c r="A3314" t="s">
        <v>10005</v>
      </c>
      <c r="B3314">
        <v>-1.3555037267249E-2</v>
      </c>
      <c r="C3314">
        <v>11.3815252313931</v>
      </c>
      <c r="D3314">
        <v>-3.2210395457091402E-2</v>
      </c>
      <c r="E3314">
        <v>0.97526475917174704</v>
      </c>
      <c r="F3314">
        <v>0.99916976934644897</v>
      </c>
      <c r="G3314">
        <v>-4.7022799929349697</v>
      </c>
      <c r="H3314" t="s">
        <v>10006</v>
      </c>
      <c r="I3314" t="s">
        <v>10007</v>
      </c>
      <c r="J3314">
        <v>259266</v>
      </c>
      <c r="K3314" t="s">
        <v>10005</v>
      </c>
      <c r="L3314">
        <v>10656</v>
      </c>
      <c r="M3314">
        <v>3552</v>
      </c>
      <c r="N3314">
        <v>2830.1512499999999</v>
      </c>
      <c r="O3314">
        <v>2</v>
      </c>
      <c r="P3314">
        <v>9.0090090090090107E-3</v>
      </c>
    </row>
    <row r="3315" spans="1:16" x14ac:dyDescent="0.2">
      <c r="A3315" t="s">
        <v>10008</v>
      </c>
      <c r="B3315">
        <v>0.20664029915240401</v>
      </c>
      <c r="C3315">
        <v>11.385990937275899</v>
      </c>
      <c r="D3315">
        <v>0.41228871184372801</v>
      </c>
      <c r="E3315">
        <v>0.69330051671755899</v>
      </c>
      <c r="F3315">
        <v>0.99916976934644897</v>
      </c>
      <c r="G3315">
        <v>-4.6839092860625602</v>
      </c>
      <c r="H3315" t="s">
        <v>10009</v>
      </c>
      <c r="I3315" t="s">
        <v>10010</v>
      </c>
      <c r="J3315">
        <v>91687</v>
      </c>
      <c r="K3315" t="s">
        <v>10008</v>
      </c>
      <c r="L3315">
        <v>1173</v>
      </c>
      <c r="M3315">
        <v>391</v>
      </c>
      <c r="N3315">
        <v>3185.5902999999998</v>
      </c>
      <c r="O3315">
        <v>1</v>
      </c>
      <c r="P3315">
        <v>5.8823529411764698E-2</v>
      </c>
    </row>
    <row r="3316" spans="1:16" x14ac:dyDescent="0.2">
      <c r="A3316" t="s">
        <v>10011</v>
      </c>
      <c r="B3316">
        <v>0.549678260534471</v>
      </c>
      <c r="C3316">
        <v>15.1071449540049</v>
      </c>
      <c r="D3316">
        <v>2.4200880734669798</v>
      </c>
      <c r="E3316">
        <v>4.8495425675236598E-2</v>
      </c>
      <c r="F3316">
        <v>0.99916976934644897</v>
      </c>
      <c r="G3316">
        <v>-4.3417200160097904</v>
      </c>
      <c r="H3316" t="s">
        <v>10012</v>
      </c>
      <c r="I3316" t="s">
        <v>10013</v>
      </c>
      <c r="J3316">
        <v>154807</v>
      </c>
      <c r="K3316" t="s">
        <v>10011</v>
      </c>
      <c r="L3316">
        <v>672</v>
      </c>
      <c r="M3316">
        <v>224</v>
      </c>
      <c r="N3316">
        <v>40271.637499999997</v>
      </c>
      <c r="O3316">
        <v>3</v>
      </c>
      <c r="P3316">
        <v>0.17857142857142899</v>
      </c>
    </row>
    <row r="3317" spans="1:16" x14ac:dyDescent="0.2">
      <c r="A3317" t="s">
        <v>10014</v>
      </c>
      <c r="B3317">
        <v>0.110458961304708</v>
      </c>
      <c r="C3317">
        <v>12.5018464341425</v>
      </c>
      <c r="D3317">
        <v>0.74136988467522502</v>
      </c>
      <c r="E3317">
        <v>0.48422451669015198</v>
      </c>
      <c r="F3317">
        <v>0.99916976934644897</v>
      </c>
      <c r="G3317">
        <v>-4.6455330881092403</v>
      </c>
      <c r="H3317" t="s">
        <v>10015</v>
      </c>
      <c r="I3317" t="s">
        <v>10016</v>
      </c>
      <c r="J3317">
        <v>79863</v>
      </c>
      <c r="K3317" t="s">
        <v>10014</v>
      </c>
      <c r="L3317">
        <v>1032</v>
      </c>
      <c r="M3317">
        <v>344</v>
      </c>
      <c r="N3317">
        <v>6148.4252999999999</v>
      </c>
      <c r="O3317">
        <v>2</v>
      </c>
      <c r="P3317">
        <v>5.8139534883720902E-2</v>
      </c>
    </row>
    <row r="3318" spans="1:16" x14ac:dyDescent="0.2">
      <c r="A3318" t="s">
        <v>10017</v>
      </c>
      <c r="B3318">
        <v>0.303601919084036</v>
      </c>
      <c r="C3318">
        <v>11.8477057693723</v>
      </c>
      <c r="D3318">
        <v>1.1535408430301599</v>
      </c>
      <c r="E3318">
        <v>0.28908519767650798</v>
      </c>
      <c r="F3318">
        <v>0.99916976934644897</v>
      </c>
      <c r="G3318">
        <v>-4.5772655456078599</v>
      </c>
      <c r="H3318" t="s">
        <v>10018</v>
      </c>
      <c r="I3318" t="s">
        <v>10019</v>
      </c>
      <c r="J3318">
        <v>23111</v>
      </c>
      <c r="K3318" t="s">
        <v>10017</v>
      </c>
      <c r="L3318">
        <v>2001</v>
      </c>
      <c r="M3318">
        <v>667</v>
      </c>
      <c r="N3318">
        <v>3832.6565500000002</v>
      </c>
      <c r="O3318">
        <v>2</v>
      </c>
      <c r="P3318">
        <v>4.7976011994002997E-2</v>
      </c>
    </row>
    <row r="3319" spans="1:16" x14ac:dyDescent="0.2">
      <c r="A3319" t="s">
        <v>10020</v>
      </c>
      <c r="B3319">
        <v>1.7308238531091601E-2</v>
      </c>
      <c r="C3319">
        <v>12.774403889289299</v>
      </c>
      <c r="D3319">
        <v>9.1135140182368193E-2</v>
      </c>
      <c r="E3319">
        <v>0.93011239657879397</v>
      </c>
      <c r="F3319">
        <v>0.99916976934644897</v>
      </c>
      <c r="G3319">
        <v>-4.7014720488278003</v>
      </c>
      <c r="H3319" t="s">
        <v>10021</v>
      </c>
      <c r="I3319" t="s">
        <v>10022</v>
      </c>
      <c r="J3319">
        <v>91875</v>
      </c>
      <c r="K3319" t="s">
        <v>10020</v>
      </c>
      <c r="L3319">
        <v>1323</v>
      </c>
      <c r="M3319">
        <v>441</v>
      </c>
      <c r="N3319">
        <v>7529.5738000000001</v>
      </c>
      <c r="O3319">
        <v>3</v>
      </c>
      <c r="P3319">
        <v>0.119047619047619</v>
      </c>
    </row>
    <row r="3320" spans="1:16" x14ac:dyDescent="0.2">
      <c r="A3320" t="s">
        <v>10023</v>
      </c>
      <c r="B3320">
        <v>0.15568256545879</v>
      </c>
      <c r="C3320">
        <v>13.600156199054201</v>
      </c>
      <c r="D3320">
        <v>0.96649937970271904</v>
      </c>
      <c r="E3320">
        <v>0.36815367029542501</v>
      </c>
      <c r="F3320">
        <v>0.99916976934644897</v>
      </c>
      <c r="G3320">
        <v>-4.6102974348887198</v>
      </c>
      <c r="H3320" t="s">
        <v>10024</v>
      </c>
      <c r="I3320" t="s">
        <v>10025</v>
      </c>
      <c r="J3320">
        <v>57708</v>
      </c>
      <c r="K3320" t="s">
        <v>10023</v>
      </c>
      <c r="L3320">
        <v>1698</v>
      </c>
      <c r="M3320">
        <v>566</v>
      </c>
      <c r="N3320">
        <v>12050.668</v>
      </c>
      <c r="O3320">
        <v>3</v>
      </c>
      <c r="P3320">
        <v>0.10954063604240299</v>
      </c>
    </row>
    <row r="3321" spans="1:16" x14ac:dyDescent="0.2">
      <c r="A3321" t="s">
        <v>10026</v>
      </c>
      <c r="B3321">
        <v>-3.8189643829060302E-2</v>
      </c>
      <c r="C3321">
        <v>13.668269193854799</v>
      </c>
      <c r="D3321">
        <v>-0.170472658867695</v>
      </c>
      <c r="E3321">
        <v>0.86978981223954399</v>
      </c>
      <c r="F3321">
        <v>0.99916976934644897</v>
      </c>
      <c r="G3321">
        <v>-4.6991737195001502</v>
      </c>
      <c r="H3321" t="s">
        <v>10027</v>
      </c>
      <c r="I3321" t="s">
        <v>10028</v>
      </c>
      <c r="J3321">
        <v>57521</v>
      </c>
      <c r="K3321" t="s">
        <v>10026</v>
      </c>
      <c r="L3321">
        <v>4062</v>
      </c>
      <c r="M3321">
        <v>1354</v>
      </c>
      <c r="N3321">
        <v>12307.344999999999</v>
      </c>
      <c r="O3321">
        <v>5</v>
      </c>
      <c r="P3321">
        <v>7.6809453471196498E-2</v>
      </c>
    </row>
    <row r="3322" spans="1:16" x14ac:dyDescent="0.2">
      <c r="A3322" t="s">
        <v>10029</v>
      </c>
      <c r="B3322">
        <v>-0.81364314171666596</v>
      </c>
      <c r="C3322">
        <v>11.608738602802999</v>
      </c>
      <c r="D3322">
        <v>-1.2833568499839401</v>
      </c>
      <c r="E3322">
        <v>0.24295281855391401</v>
      </c>
      <c r="F3322">
        <v>0.99916976934644897</v>
      </c>
      <c r="G3322">
        <v>-4.5530239664909704</v>
      </c>
      <c r="H3322" t="s">
        <v>10030</v>
      </c>
      <c r="I3322" t="s">
        <v>10031</v>
      </c>
      <c r="J3322">
        <v>57863</v>
      </c>
      <c r="K3322" t="s">
        <v>10029</v>
      </c>
      <c r="L3322">
        <v>1299</v>
      </c>
      <c r="M3322">
        <v>433</v>
      </c>
      <c r="N3322">
        <v>3539.2682</v>
      </c>
      <c r="O3322">
        <v>1</v>
      </c>
      <c r="P3322">
        <v>4.1570438799076202E-2</v>
      </c>
    </row>
    <row r="3323" spans="1:16" x14ac:dyDescent="0.2">
      <c r="A3323" t="s">
        <v>10032</v>
      </c>
      <c r="B3323">
        <v>-0.17413319834758301</v>
      </c>
      <c r="C3323">
        <v>12.0988381403514</v>
      </c>
      <c r="D3323">
        <v>-1.0714248327267499</v>
      </c>
      <c r="E3323">
        <v>0.32190504414547</v>
      </c>
      <c r="F3323">
        <v>0.99916976934644897</v>
      </c>
      <c r="G3323">
        <v>-4.59209770771613</v>
      </c>
      <c r="H3323" t="s">
        <v>10033</v>
      </c>
      <c r="I3323" t="s">
        <v>10034</v>
      </c>
      <c r="J3323">
        <v>245812</v>
      </c>
      <c r="K3323" t="s">
        <v>10032</v>
      </c>
      <c r="L3323">
        <v>747</v>
      </c>
      <c r="M3323">
        <v>249</v>
      </c>
      <c r="N3323">
        <v>3949.89815</v>
      </c>
      <c r="O3323">
        <v>1</v>
      </c>
      <c r="P3323">
        <v>6.4257028112449793E-2</v>
      </c>
    </row>
    <row r="3324" spans="1:16" x14ac:dyDescent="0.2">
      <c r="A3324" t="s">
        <v>10035</v>
      </c>
      <c r="B3324">
        <v>-9.2442440716514099E-2</v>
      </c>
      <c r="C3324">
        <v>13.899747738008999</v>
      </c>
      <c r="D3324">
        <v>-0.15495345567952201</v>
      </c>
      <c r="E3324">
        <v>0.881529505523584</v>
      </c>
      <c r="F3324">
        <v>0.99916976934644897</v>
      </c>
      <c r="G3324">
        <v>-4.6997317590568803</v>
      </c>
      <c r="H3324" t="s">
        <v>10036</v>
      </c>
      <c r="I3324" t="s">
        <v>10037</v>
      </c>
      <c r="J3324">
        <v>114908</v>
      </c>
      <c r="K3324" t="s">
        <v>10035</v>
      </c>
      <c r="L3324">
        <v>627</v>
      </c>
      <c r="M3324">
        <v>209</v>
      </c>
      <c r="N3324">
        <v>15343.647000000001</v>
      </c>
      <c r="O3324">
        <v>1.5</v>
      </c>
      <c r="P3324">
        <v>4.3062200956937802E-2</v>
      </c>
    </row>
    <row r="3325" spans="1:16" x14ac:dyDescent="0.2">
      <c r="A3325" t="s">
        <v>10038</v>
      </c>
      <c r="B3325">
        <v>-0.37573339058966798</v>
      </c>
      <c r="C3325">
        <v>12.2465173216937</v>
      </c>
      <c r="D3325">
        <v>-1.3202199581035301</v>
      </c>
      <c r="E3325">
        <v>0.23107412713266301</v>
      </c>
      <c r="F3325">
        <v>0.99916976934644897</v>
      </c>
      <c r="G3325">
        <v>-4.5460063722157997</v>
      </c>
      <c r="H3325" t="s">
        <v>10039</v>
      </c>
      <c r="I3325" t="s">
        <v>10040</v>
      </c>
      <c r="J3325">
        <v>94103</v>
      </c>
      <c r="K3325" t="s">
        <v>10038</v>
      </c>
      <c r="L3325">
        <v>462</v>
      </c>
      <c r="M3325">
        <v>154</v>
      </c>
      <c r="N3325">
        <v>4761.6304</v>
      </c>
      <c r="O3325">
        <v>1</v>
      </c>
      <c r="P3325">
        <v>9.7402597402597393E-2</v>
      </c>
    </row>
    <row r="3326" spans="1:16" x14ac:dyDescent="0.2">
      <c r="A3326" t="s">
        <v>10041</v>
      </c>
      <c r="B3326">
        <v>-3.80787508343872E-3</v>
      </c>
      <c r="C3326">
        <v>15.8039002628636</v>
      </c>
      <c r="D3326">
        <v>-2.6960730989413401E-2</v>
      </c>
      <c r="E3326">
        <v>0.97929488415629795</v>
      </c>
      <c r="F3326">
        <v>0.99916976934644897</v>
      </c>
      <c r="G3326">
        <v>-4.7023145594671796</v>
      </c>
      <c r="H3326" t="s">
        <v>10042</v>
      </c>
      <c r="I3326" t="s">
        <v>10043</v>
      </c>
      <c r="J3326">
        <v>57805</v>
      </c>
      <c r="K3326" t="s">
        <v>10041</v>
      </c>
      <c r="L3326">
        <v>2772</v>
      </c>
      <c r="M3326">
        <v>924</v>
      </c>
      <c r="N3326">
        <v>56040.044999999998</v>
      </c>
      <c r="O3326">
        <v>24</v>
      </c>
      <c r="P3326">
        <v>0.361471861471861</v>
      </c>
    </row>
    <row r="3327" spans="1:16" x14ac:dyDescent="0.2">
      <c r="A3327" t="s">
        <v>10044</v>
      </c>
      <c r="B3327">
        <v>-0.35836819998118602</v>
      </c>
      <c r="C3327">
        <v>11.0725393125068</v>
      </c>
      <c r="D3327">
        <v>-1.3514621593070499</v>
      </c>
      <c r="E3327">
        <v>0.22141025737447201</v>
      </c>
      <c r="F3327">
        <v>0.99916976934644897</v>
      </c>
      <c r="G3327">
        <v>-4.5400238123283403</v>
      </c>
      <c r="H3327" t="s">
        <v>10045</v>
      </c>
      <c r="I3327" t="s">
        <v>10046</v>
      </c>
      <c r="J3327">
        <v>91942</v>
      </c>
      <c r="K3327" t="s">
        <v>10044</v>
      </c>
      <c r="L3327">
        <v>534</v>
      </c>
      <c r="M3327">
        <v>178</v>
      </c>
      <c r="N3327">
        <v>2534.3926000000001</v>
      </c>
      <c r="O3327">
        <v>1</v>
      </c>
      <c r="P3327">
        <v>0.101123595505618</v>
      </c>
    </row>
    <row r="3328" spans="1:16" x14ac:dyDescent="0.2">
      <c r="A3328" t="s">
        <v>10047</v>
      </c>
      <c r="B3328">
        <v>-0.297395103477747</v>
      </c>
      <c r="C3328">
        <v>12.408770641460601</v>
      </c>
      <c r="D3328">
        <v>-1.38913709424007</v>
      </c>
      <c r="E3328">
        <v>0.21023565863722599</v>
      </c>
      <c r="F3328">
        <v>0.99916976934644897</v>
      </c>
      <c r="G3328">
        <v>-4.5327737538033901</v>
      </c>
      <c r="H3328" t="s">
        <v>10048</v>
      </c>
      <c r="I3328" t="s">
        <v>10049</v>
      </c>
      <c r="J3328">
        <v>6293</v>
      </c>
      <c r="K3328" t="s">
        <v>10047</v>
      </c>
      <c r="L3328">
        <v>2172</v>
      </c>
      <c r="M3328">
        <v>724</v>
      </c>
      <c r="N3328">
        <v>5683.0418499999996</v>
      </c>
      <c r="O3328">
        <v>4</v>
      </c>
      <c r="P3328">
        <v>0.111878453038674</v>
      </c>
    </row>
    <row r="3329" spans="1:16" x14ac:dyDescent="0.2">
      <c r="A3329" t="s">
        <v>10050</v>
      </c>
      <c r="B3329">
        <v>0.111621496486844</v>
      </c>
      <c r="C3329">
        <v>16.214549738439299</v>
      </c>
      <c r="D3329">
        <v>0.75341582122973205</v>
      </c>
      <c r="E3329">
        <v>0.477431568658229</v>
      </c>
      <c r="F3329">
        <v>0.99916976934644897</v>
      </c>
      <c r="G3329">
        <v>-4.6438055970349099</v>
      </c>
      <c r="H3329" t="s">
        <v>10051</v>
      </c>
      <c r="I3329" t="s">
        <v>10052</v>
      </c>
      <c r="J3329">
        <v>9688</v>
      </c>
      <c r="K3329" t="s">
        <v>10050</v>
      </c>
      <c r="L3329">
        <v>2643</v>
      </c>
      <c r="M3329">
        <v>881</v>
      </c>
      <c r="N3329">
        <v>76056.205000000002</v>
      </c>
      <c r="O3329">
        <v>26.5</v>
      </c>
      <c r="P3329">
        <v>0.44211123723042001</v>
      </c>
    </row>
    <row r="3330" spans="1:16" x14ac:dyDescent="0.2">
      <c r="A3330" t="s">
        <v>10053</v>
      </c>
      <c r="B3330">
        <v>-0.121660085693065</v>
      </c>
      <c r="C3330">
        <v>12.255260589649</v>
      </c>
      <c r="D3330">
        <v>-0.39607301539815198</v>
      </c>
      <c r="E3330">
        <v>0.70464917043129804</v>
      </c>
      <c r="F3330">
        <v>0.99916976934644897</v>
      </c>
      <c r="G3330">
        <v>-4.6853046220613797</v>
      </c>
      <c r="H3330" t="s">
        <v>10054</v>
      </c>
      <c r="I3330" t="s">
        <v>10055</v>
      </c>
      <c r="J3330">
        <v>114790</v>
      </c>
      <c r="K3330" t="s">
        <v>10053</v>
      </c>
      <c r="L3330">
        <v>3267</v>
      </c>
      <c r="M3330">
        <v>1089</v>
      </c>
      <c r="N3330">
        <v>5329.7934500000001</v>
      </c>
      <c r="O3330">
        <v>5</v>
      </c>
      <c r="P3330">
        <v>6.7033976124885195E-2</v>
      </c>
    </row>
    <row r="3331" spans="1:16" x14ac:dyDescent="0.2">
      <c r="A3331" t="s">
        <v>10056</v>
      </c>
      <c r="B3331">
        <v>-0.247289922870433</v>
      </c>
      <c r="C3331">
        <v>13.3394711731888</v>
      </c>
      <c r="D3331">
        <v>-0.83914995109150303</v>
      </c>
      <c r="E3331">
        <v>0.430976285098223</v>
      </c>
      <c r="F3331">
        <v>0.99916976934644897</v>
      </c>
      <c r="G3331">
        <v>-4.6309609045429001</v>
      </c>
      <c r="H3331" t="s">
        <v>10057</v>
      </c>
      <c r="I3331" t="s">
        <v>10058</v>
      </c>
      <c r="J3331">
        <v>23070</v>
      </c>
      <c r="K3331" t="s">
        <v>10056</v>
      </c>
      <c r="L3331">
        <v>2508</v>
      </c>
      <c r="M3331">
        <v>836</v>
      </c>
      <c r="N3331">
        <v>11702.811</v>
      </c>
      <c r="O3331">
        <v>9</v>
      </c>
      <c r="P3331">
        <v>0.17105263157894701</v>
      </c>
    </row>
    <row r="3332" spans="1:16" x14ac:dyDescent="0.2">
      <c r="A3332" t="s">
        <v>10059</v>
      </c>
      <c r="B3332">
        <v>8.4258188402408496E-4</v>
      </c>
      <c r="C3332">
        <v>14.9797353337666</v>
      </c>
      <c r="D3332">
        <v>6.5498036052734198E-3</v>
      </c>
      <c r="E3332">
        <v>0.99496926605267899</v>
      </c>
      <c r="F3332">
        <v>0.99916976934644897</v>
      </c>
      <c r="G3332">
        <v>-4.7023906828660298</v>
      </c>
      <c r="H3332" t="s">
        <v>10060</v>
      </c>
      <c r="I3332" t="s">
        <v>10061</v>
      </c>
      <c r="J3332">
        <v>57470</v>
      </c>
      <c r="K3332" t="s">
        <v>10059</v>
      </c>
      <c r="L3332">
        <v>1752</v>
      </c>
      <c r="M3332">
        <v>584</v>
      </c>
      <c r="N3332">
        <v>32378.49</v>
      </c>
      <c r="O3332">
        <v>17</v>
      </c>
      <c r="P3332">
        <v>0.41952054794520499</v>
      </c>
    </row>
    <row r="3333" spans="1:16" x14ac:dyDescent="0.2">
      <c r="A3333" t="s">
        <v>10062</v>
      </c>
      <c r="B3333">
        <v>-2.9495750987608801E-2</v>
      </c>
      <c r="C3333">
        <v>13.4681250458453</v>
      </c>
      <c r="D3333">
        <v>-0.15574403517246499</v>
      </c>
      <c r="E3333">
        <v>0.88093065037357499</v>
      </c>
      <c r="F3333">
        <v>0.99916976934644897</v>
      </c>
      <c r="G3333">
        <v>-4.6997046000706399</v>
      </c>
      <c r="H3333" t="s">
        <v>10063</v>
      </c>
      <c r="I3333" t="s">
        <v>10064</v>
      </c>
      <c r="J3333">
        <v>377677</v>
      </c>
      <c r="K3333" t="s">
        <v>10062</v>
      </c>
      <c r="L3333">
        <v>789</v>
      </c>
      <c r="M3333">
        <v>263</v>
      </c>
      <c r="N3333">
        <v>10929.996999999999</v>
      </c>
      <c r="O3333">
        <v>1</v>
      </c>
      <c r="P3333">
        <v>9.5057034220532299E-2</v>
      </c>
    </row>
    <row r="3334" spans="1:16" x14ac:dyDescent="0.2">
      <c r="A3334" t="s">
        <v>10065</v>
      </c>
      <c r="B3334">
        <v>-0.13371490150551699</v>
      </c>
      <c r="C3334">
        <v>13.222635552652401</v>
      </c>
      <c r="D3334">
        <v>-0.39987624518199599</v>
      </c>
      <c r="E3334">
        <v>0.70197996773145199</v>
      </c>
      <c r="F3334">
        <v>0.99916976934644897</v>
      </c>
      <c r="G3334">
        <v>-4.6849819462543296</v>
      </c>
      <c r="H3334" t="s">
        <v>10066</v>
      </c>
      <c r="I3334" t="s">
        <v>10067</v>
      </c>
      <c r="J3334">
        <v>26173</v>
      </c>
      <c r="K3334" t="s">
        <v>10065</v>
      </c>
      <c r="L3334">
        <v>6573</v>
      </c>
      <c r="M3334">
        <v>2191</v>
      </c>
      <c r="N3334">
        <v>9885.2834999999995</v>
      </c>
      <c r="O3334">
        <v>10</v>
      </c>
      <c r="P3334">
        <v>6.9602921040620699E-2</v>
      </c>
    </row>
    <row r="3335" spans="1:16" x14ac:dyDescent="0.2">
      <c r="A3335" t="s">
        <v>10068</v>
      </c>
      <c r="B3335">
        <v>-8.9479588579885999E-2</v>
      </c>
      <c r="C3335">
        <v>13.119176248135499</v>
      </c>
      <c r="D3335">
        <v>-0.28276445683845303</v>
      </c>
      <c r="E3335">
        <v>0.78609338660868999</v>
      </c>
      <c r="F3335">
        <v>0.99916976934644897</v>
      </c>
      <c r="G3335">
        <v>-4.6935930612112298</v>
      </c>
      <c r="H3335" t="s">
        <v>10069</v>
      </c>
      <c r="I3335" t="s">
        <v>10070</v>
      </c>
      <c r="J3335">
        <v>83787</v>
      </c>
      <c r="K3335" t="s">
        <v>10068</v>
      </c>
      <c r="L3335">
        <v>1032</v>
      </c>
      <c r="M3335">
        <v>344</v>
      </c>
      <c r="N3335">
        <v>10598.834000000001</v>
      </c>
      <c r="O3335">
        <v>5</v>
      </c>
      <c r="P3335">
        <v>0.25</v>
      </c>
    </row>
    <row r="3336" spans="1:16" x14ac:dyDescent="0.2">
      <c r="A3336" t="s">
        <v>10071</v>
      </c>
      <c r="B3336">
        <v>0.11983252180578299</v>
      </c>
      <c r="C3336">
        <v>11.4783446829749</v>
      </c>
      <c r="D3336">
        <v>0.70693075191691102</v>
      </c>
      <c r="E3336">
        <v>0.50400202801074401</v>
      </c>
      <c r="F3336">
        <v>0.99916976934644897</v>
      </c>
      <c r="G3336">
        <v>-4.6503603005588996</v>
      </c>
      <c r="H3336" t="s">
        <v>10072</v>
      </c>
      <c r="I3336" t="s">
        <v>10073</v>
      </c>
      <c r="J3336">
        <v>90196</v>
      </c>
      <c r="K3336" t="s">
        <v>10071</v>
      </c>
      <c r="L3336">
        <v>471</v>
      </c>
      <c r="M3336">
        <v>157</v>
      </c>
      <c r="N3336">
        <v>2844.7020499999999</v>
      </c>
      <c r="O3336">
        <v>1</v>
      </c>
      <c r="P3336">
        <v>0.14012738853503201</v>
      </c>
    </row>
    <row r="3337" spans="1:16" x14ac:dyDescent="0.2">
      <c r="A3337" t="s">
        <v>10074</v>
      </c>
      <c r="B3337">
        <v>0.18376774518619701</v>
      </c>
      <c r="C3337">
        <v>13.235847037405099</v>
      </c>
      <c r="D3337">
        <v>0.67046152187566399</v>
      </c>
      <c r="E3337">
        <v>0.52551469019187602</v>
      </c>
      <c r="F3337">
        <v>0.99916976934644897</v>
      </c>
      <c r="G3337">
        <v>-4.6552850332015101</v>
      </c>
      <c r="H3337" t="s">
        <v>10075</v>
      </c>
      <c r="I3337" t="s">
        <v>10076</v>
      </c>
      <c r="J3337">
        <v>26090</v>
      </c>
      <c r="K3337" t="s">
        <v>10074</v>
      </c>
      <c r="L3337">
        <v>1215</v>
      </c>
      <c r="M3337">
        <v>405</v>
      </c>
      <c r="N3337">
        <v>11058.5885</v>
      </c>
      <c r="O3337">
        <v>7</v>
      </c>
      <c r="P3337">
        <v>0.20493827160493799</v>
      </c>
    </row>
    <row r="3338" spans="1:16" x14ac:dyDescent="0.2">
      <c r="A3338" t="s">
        <v>10077</v>
      </c>
      <c r="B3338">
        <v>0.63102617045829801</v>
      </c>
      <c r="C3338">
        <v>12.878277321628399</v>
      </c>
      <c r="D3338">
        <v>0.78555151969848303</v>
      </c>
      <c r="E3338">
        <v>0.45962863795779402</v>
      </c>
      <c r="F3338">
        <v>0.99916976934644897</v>
      </c>
      <c r="G3338">
        <v>-4.6391015471277202</v>
      </c>
      <c r="H3338" t="s">
        <v>10078</v>
      </c>
      <c r="I3338" t="s">
        <v>10079</v>
      </c>
      <c r="J3338">
        <v>254863</v>
      </c>
      <c r="K3338" t="s">
        <v>10077</v>
      </c>
      <c r="L3338">
        <v>342</v>
      </c>
      <c r="M3338">
        <v>114</v>
      </c>
      <c r="N3338">
        <v>7978.9965000000002</v>
      </c>
      <c r="O3338">
        <v>1</v>
      </c>
      <c r="P3338">
        <v>0.24561403508771901</v>
      </c>
    </row>
    <row r="3339" spans="1:16" x14ac:dyDescent="0.2">
      <c r="A3339" t="s">
        <v>10080</v>
      </c>
      <c r="B3339">
        <v>-2.5770978463620899E-2</v>
      </c>
      <c r="C3339">
        <v>11.3743756030073</v>
      </c>
      <c r="D3339">
        <v>-0.108666489241054</v>
      </c>
      <c r="E3339">
        <v>0.91672429040003001</v>
      </c>
      <c r="F3339">
        <v>0.99916976934644897</v>
      </c>
      <c r="G3339">
        <v>-4.7010832462642798</v>
      </c>
      <c r="H3339" t="s">
        <v>10081</v>
      </c>
      <c r="I3339" t="s">
        <v>10082</v>
      </c>
      <c r="J3339">
        <v>23171</v>
      </c>
      <c r="K3339" t="s">
        <v>10080</v>
      </c>
      <c r="L3339">
        <v>1056</v>
      </c>
      <c r="M3339">
        <v>352</v>
      </c>
      <c r="N3339">
        <v>3256.6705000000002</v>
      </c>
      <c r="O3339">
        <v>1</v>
      </c>
      <c r="P3339">
        <v>9.0909090909090898E-2</v>
      </c>
    </row>
    <row r="3340" spans="1:16" x14ac:dyDescent="0.2">
      <c r="A3340" t="s">
        <v>10083</v>
      </c>
      <c r="B3340">
        <v>0.74249077522847895</v>
      </c>
      <c r="C3340">
        <v>12.423573527296201</v>
      </c>
      <c r="D3340">
        <v>1.9957256308742799</v>
      </c>
      <c r="E3340">
        <v>8.9023503058673403E-2</v>
      </c>
      <c r="F3340">
        <v>0.99916976934644897</v>
      </c>
      <c r="G3340">
        <v>-4.4162497916152699</v>
      </c>
      <c r="H3340" t="s">
        <v>10084</v>
      </c>
      <c r="I3340" t="s">
        <v>10085</v>
      </c>
      <c r="J3340">
        <v>54978</v>
      </c>
      <c r="K3340" t="s">
        <v>10083</v>
      </c>
      <c r="L3340">
        <v>1116</v>
      </c>
      <c r="M3340">
        <v>372</v>
      </c>
      <c r="N3340">
        <v>5751.0583500000002</v>
      </c>
      <c r="O3340">
        <v>2</v>
      </c>
      <c r="P3340">
        <v>9.9462365591397803E-2</v>
      </c>
    </row>
    <row r="3341" spans="1:16" x14ac:dyDescent="0.2">
      <c r="A3341" t="s">
        <v>10086</v>
      </c>
      <c r="B3341">
        <v>2.2621685253355402E-2</v>
      </c>
      <c r="C3341">
        <v>13.609598812144499</v>
      </c>
      <c r="D3341">
        <v>0.15527586914986899</v>
      </c>
      <c r="E3341">
        <v>0.88128527071560403</v>
      </c>
      <c r="F3341">
        <v>0.99916976934644897</v>
      </c>
      <c r="G3341">
        <v>-4.6997206995695899</v>
      </c>
      <c r="H3341" t="s">
        <v>10087</v>
      </c>
      <c r="I3341" t="s">
        <v>10088</v>
      </c>
      <c r="J3341">
        <v>10973</v>
      </c>
      <c r="K3341" t="s">
        <v>10086</v>
      </c>
      <c r="L3341">
        <v>6609</v>
      </c>
      <c r="M3341">
        <v>2203</v>
      </c>
      <c r="N3341">
        <v>12109.337</v>
      </c>
      <c r="O3341">
        <v>22</v>
      </c>
      <c r="P3341">
        <v>0.16886064457557901</v>
      </c>
    </row>
    <row r="3342" spans="1:16" x14ac:dyDescent="0.2">
      <c r="A3342" t="s">
        <v>10089</v>
      </c>
      <c r="B3342">
        <v>4.0971131887181003E-2</v>
      </c>
      <c r="C3342">
        <v>13.9654784924212</v>
      </c>
      <c r="D3342">
        <v>0.242539233620094</v>
      </c>
      <c r="E3342">
        <v>0.81578921957697004</v>
      </c>
      <c r="F3342">
        <v>0.99916976934644897</v>
      </c>
      <c r="G3342">
        <v>-4.6959005872815203</v>
      </c>
      <c r="H3342" t="s">
        <v>10090</v>
      </c>
      <c r="I3342" t="s">
        <v>10091</v>
      </c>
      <c r="J3342">
        <v>254102</v>
      </c>
      <c r="K3342" t="s">
        <v>10089</v>
      </c>
      <c r="L3342">
        <v>4572</v>
      </c>
      <c r="M3342">
        <v>1524</v>
      </c>
      <c r="N3342">
        <v>16299.983</v>
      </c>
      <c r="O3342">
        <v>11.5</v>
      </c>
      <c r="P3342">
        <v>0.119094488188976</v>
      </c>
    </row>
    <row r="3343" spans="1:16" x14ac:dyDescent="0.2">
      <c r="A3343" t="s">
        <v>10092</v>
      </c>
      <c r="B3343">
        <v>2.0326510706141199E-3</v>
      </c>
      <c r="C3343">
        <v>12.5692193533691</v>
      </c>
      <c r="D3343">
        <v>1.54506651626573E-2</v>
      </c>
      <c r="E3343">
        <v>0.98813319208044303</v>
      </c>
      <c r="F3343">
        <v>0.99916976934644897</v>
      </c>
      <c r="G3343">
        <v>-4.7023688873410796</v>
      </c>
      <c r="H3343" t="s">
        <v>10093</v>
      </c>
      <c r="I3343" t="s">
        <v>10094</v>
      </c>
      <c r="J3343">
        <v>113026</v>
      </c>
      <c r="K3343" t="s">
        <v>10092</v>
      </c>
      <c r="L3343">
        <v>2370</v>
      </c>
      <c r="M3343">
        <v>790</v>
      </c>
      <c r="N3343">
        <v>6101.6975000000002</v>
      </c>
      <c r="O3343">
        <v>3</v>
      </c>
      <c r="P3343">
        <v>6.3291139240506306E-2</v>
      </c>
    </row>
    <row r="3344" spans="1:16" x14ac:dyDescent="0.2">
      <c r="A3344" t="s">
        <v>10095</v>
      </c>
      <c r="B3344">
        <v>-7.0299129635962701E-2</v>
      </c>
      <c r="C3344">
        <v>14.1976153688354</v>
      </c>
      <c r="D3344">
        <v>-0.39935568406091998</v>
      </c>
      <c r="E3344">
        <v>0.70234504180997803</v>
      </c>
      <c r="F3344">
        <v>0.99916976934644897</v>
      </c>
      <c r="G3344">
        <v>-4.6850262785060002</v>
      </c>
      <c r="H3344" t="s">
        <v>10096</v>
      </c>
      <c r="I3344" t="s">
        <v>10097</v>
      </c>
      <c r="J3344">
        <v>85377</v>
      </c>
      <c r="K3344" t="s">
        <v>10095</v>
      </c>
      <c r="L3344">
        <v>2763</v>
      </c>
      <c r="M3344">
        <v>921</v>
      </c>
      <c r="N3344">
        <v>18808.5615</v>
      </c>
      <c r="O3344">
        <v>9</v>
      </c>
      <c r="P3344">
        <v>0.168295331161781</v>
      </c>
    </row>
    <row r="3345" spans="1:16" x14ac:dyDescent="0.2">
      <c r="A3345" t="s">
        <v>10098</v>
      </c>
      <c r="B3345">
        <v>9.6574391848582394E-2</v>
      </c>
      <c r="C3345">
        <v>10.510036470745201</v>
      </c>
      <c r="D3345">
        <v>0.21939830980282299</v>
      </c>
      <c r="E3345">
        <v>0.83302680763672798</v>
      </c>
      <c r="F3345">
        <v>0.99916976934644897</v>
      </c>
      <c r="G3345">
        <v>-4.6970730341911704</v>
      </c>
      <c r="H3345" t="s">
        <v>10099</v>
      </c>
      <c r="I3345" t="s">
        <v>10100</v>
      </c>
      <c r="J3345">
        <v>23355</v>
      </c>
      <c r="K3345" t="s">
        <v>10098</v>
      </c>
      <c r="L3345">
        <v>4287</v>
      </c>
      <c r="M3345">
        <v>1429</v>
      </c>
      <c r="N3345">
        <v>1599.4426000000001</v>
      </c>
      <c r="O3345">
        <v>2</v>
      </c>
      <c r="P3345">
        <v>1.8894331700489899E-2</v>
      </c>
    </row>
    <row r="3346" spans="1:16" x14ac:dyDescent="0.2">
      <c r="A3346" t="s">
        <v>10101</v>
      </c>
      <c r="B3346">
        <v>-0.117883606397532</v>
      </c>
      <c r="C3346">
        <v>13.2118550463983</v>
      </c>
      <c r="D3346">
        <v>-0.798548718752639</v>
      </c>
      <c r="E3346">
        <v>0.45256078299712299</v>
      </c>
      <c r="F3346">
        <v>0.99916976934644897</v>
      </c>
      <c r="G3346">
        <v>-4.63716060709557</v>
      </c>
      <c r="H3346" t="s">
        <v>10102</v>
      </c>
      <c r="I3346" t="s">
        <v>10103</v>
      </c>
      <c r="J3346">
        <v>64398</v>
      </c>
      <c r="K3346" t="s">
        <v>10101</v>
      </c>
      <c r="L3346">
        <v>2028</v>
      </c>
      <c r="M3346">
        <v>676</v>
      </c>
      <c r="N3346">
        <v>10058.598</v>
      </c>
      <c r="O3346">
        <v>4</v>
      </c>
      <c r="P3346">
        <v>0.122781065088757</v>
      </c>
    </row>
    <row r="3347" spans="1:16" x14ac:dyDescent="0.2">
      <c r="A3347" t="s">
        <v>10104</v>
      </c>
      <c r="B3347">
        <v>0.21051137050538801</v>
      </c>
      <c r="C3347">
        <v>13.0574104671082</v>
      </c>
      <c r="D3347">
        <v>0.71363985916307704</v>
      </c>
      <c r="E3347">
        <v>0.50010793359095995</v>
      </c>
      <c r="F3347">
        <v>0.99916976934644897</v>
      </c>
      <c r="G3347">
        <v>-4.6494331154647499</v>
      </c>
      <c r="H3347" t="s">
        <v>10105</v>
      </c>
      <c r="I3347" t="s">
        <v>10106</v>
      </c>
      <c r="J3347">
        <v>10735</v>
      </c>
      <c r="K3347" t="s">
        <v>10104</v>
      </c>
      <c r="L3347">
        <v>3807</v>
      </c>
      <c r="M3347">
        <v>1269</v>
      </c>
      <c r="N3347">
        <v>9891.5125000000007</v>
      </c>
      <c r="O3347">
        <v>8</v>
      </c>
      <c r="P3347">
        <v>0.114657210401891</v>
      </c>
    </row>
    <row r="3348" spans="1:16" x14ac:dyDescent="0.2">
      <c r="A3348" t="s">
        <v>10107</v>
      </c>
      <c r="B3348">
        <v>-1.6554443415163399E-2</v>
      </c>
      <c r="C3348">
        <v>14.918444682355799</v>
      </c>
      <c r="D3348">
        <v>-0.119596857607704</v>
      </c>
      <c r="E3348">
        <v>0.90839167542769395</v>
      </c>
      <c r="F3348">
        <v>0.99916976934644897</v>
      </c>
      <c r="G3348">
        <v>-4.7008065351648298</v>
      </c>
      <c r="H3348" t="s">
        <v>10108</v>
      </c>
      <c r="I3348" t="s">
        <v>10109</v>
      </c>
      <c r="J3348">
        <v>11346</v>
      </c>
      <c r="K3348" t="s">
        <v>10107</v>
      </c>
      <c r="L3348">
        <v>2790</v>
      </c>
      <c r="M3348">
        <v>930</v>
      </c>
      <c r="N3348">
        <v>30375.244500000001</v>
      </c>
      <c r="O3348">
        <v>10</v>
      </c>
      <c r="P3348">
        <v>0.16774193548387101</v>
      </c>
    </row>
    <row r="3349" spans="1:16" x14ac:dyDescent="0.2">
      <c r="A3349" t="s">
        <v>10110</v>
      </c>
      <c r="B3349">
        <v>-0.19427409398439399</v>
      </c>
      <c r="C3349">
        <v>12.9401526795309</v>
      </c>
      <c r="D3349">
        <v>-1.0327598861423899</v>
      </c>
      <c r="E3349">
        <v>0.33837632257727901</v>
      </c>
      <c r="F3349">
        <v>0.99916976934644897</v>
      </c>
      <c r="G3349">
        <v>-4.5989120702560902</v>
      </c>
      <c r="H3349" t="s">
        <v>10111</v>
      </c>
      <c r="I3349" t="s">
        <v>10112</v>
      </c>
      <c r="J3349">
        <v>23360</v>
      </c>
      <c r="K3349" t="s">
        <v>10110</v>
      </c>
      <c r="L3349">
        <v>3054</v>
      </c>
      <c r="M3349">
        <v>1018</v>
      </c>
      <c r="N3349">
        <v>8312.9714999999997</v>
      </c>
      <c r="O3349">
        <v>1</v>
      </c>
      <c r="P3349">
        <v>1.2770137524558E-2</v>
      </c>
    </row>
    <row r="3350" spans="1:16" x14ac:dyDescent="0.2">
      <c r="A3350" t="s">
        <v>10113</v>
      </c>
      <c r="B3350">
        <v>-0.21604205233503701</v>
      </c>
      <c r="C3350">
        <v>11.486903331122599</v>
      </c>
      <c r="D3350">
        <v>-0.88967633568860904</v>
      </c>
      <c r="E3350">
        <v>0.40516555583849101</v>
      </c>
      <c r="F3350">
        <v>0.99916976934644897</v>
      </c>
      <c r="G3350">
        <v>-4.6229721954347198</v>
      </c>
      <c r="H3350" t="s">
        <v>10114</v>
      </c>
      <c r="I3350" t="s">
        <v>10115</v>
      </c>
      <c r="J3350">
        <v>29083</v>
      </c>
      <c r="K3350" t="s">
        <v>10113</v>
      </c>
      <c r="L3350">
        <v>855</v>
      </c>
      <c r="M3350">
        <v>285</v>
      </c>
      <c r="N3350">
        <v>3636.1482000000001</v>
      </c>
      <c r="O3350">
        <v>1</v>
      </c>
      <c r="P3350">
        <v>8.0701754385964899E-2</v>
      </c>
    </row>
    <row r="3351" spans="1:16" x14ac:dyDescent="0.2">
      <c r="A3351" t="s">
        <v>10116</v>
      </c>
      <c r="B3351">
        <v>-0.18432793308075901</v>
      </c>
      <c r="C3351">
        <v>12.8226073945452</v>
      </c>
      <c r="D3351">
        <v>-0.54795192628047495</v>
      </c>
      <c r="E3351">
        <v>0.60190928321450099</v>
      </c>
      <c r="F3351">
        <v>0.99916976934644897</v>
      </c>
      <c r="G3351">
        <v>-4.6703059357856898</v>
      </c>
      <c r="H3351" t="s">
        <v>10117</v>
      </c>
      <c r="I3351" t="s">
        <v>10118</v>
      </c>
      <c r="J3351">
        <v>60558</v>
      </c>
      <c r="K3351" t="s">
        <v>10116</v>
      </c>
      <c r="L3351">
        <v>2010</v>
      </c>
      <c r="M3351">
        <v>670</v>
      </c>
      <c r="N3351">
        <v>6845.8828000000003</v>
      </c>
      <c r="O3351">
        <v>3</v>
      </c>
      <c r="P3351">
        <v>7.9104477611940296E-2</v>
      </c>
    </row>
    <row r="3352" spans="1:16" x14ac:dyDescent="0.2">
      <c r="A3352" t="s">
        <v>10119</v>
      </c>
      <c r="B3352">
        <v>-0.11346530428195201</v>
      </c>
      <c r="C3352">
        <v>12.5568152593442</v>
      </c>
      <c r="D3352">
        <v>-0.67996040957536796</v>
      </c>
      <c r="E3352">
        <v>0.51985558720045</v>
      </c>
      <c r="F3352">
        <v>0.99916976934644897</v>
      </c>
      <c r="G3352">
        <v>-4.6540213362642602</v>
      </c>
      <c r="H3352" t="s">
        <v>10120</v>
      </c>
      <c r="I3352" t="s">
        <v>10121</v>
      </c>
      <c r="J3352">
        <v>23429</v>
      </c>
      <c r="K3352" t="s">
        <v>10119</v>
      </c>
      <c r="L3352">
        <v>687</v>
      </c>
      <c r="M3352">
        <v>229</v>
      </c>
      <c r="N3352">
        <v>5835.9513500000003</v>
      </c>
      <c r="O3352">
        <v>2.5</v>
      </c>
      <c r="P3352">
        <v>0.18777292576419199</v>
      </c>
    </row>
    <row r="3353" spans="1:16" x14ac:dyDescent="0.2">
      <c r="A3353" t="s">
        <v>10122</v>
      </c>
      <c r="B3353">
        <v>-0.49846858616376699</v>
      </c>
      <c r="C3353">
        <v>12.918859133465499</v>
      </c>
      <c r="D3353">
        <v>-0.92877734564094805</v>
      </c>
      <c r="E3353">
        <v>0.38599160633449497</v>
      </c>
      <c r="F3353">
        <v>0.99916976934644897</v>
      </c>
      <c r="G3353">
        <v>-4.6165964653477598</v>
      </c>
      <c r="H3353" t="s">
        <v>10123</v>
      </c>
      <c r="I3353" t="s">
        <v>10124</v>
      </c>
      <c r="J3353">
        <v>138199</v>
      </c>
      <c r="K3353" t="s">
        <v>10122</v>
      </c>
      <c r="L3353">
        <v>1230</v>
      </c>
      <c r="M3353">
        <v>410</v>
      </c>
      <c r="N3353">
        <v>8003.4722499999998</v>
      </c>
      <c r="O3353">
        <v>1</v>
      </c>
      <c r="P3353">
        <v>2.6829268292682899E-2</v>
      </c>
    </row>
    <row r="3354" spans="1:16" x14ac:dyDescent="0.2">
      <c r="A3354" t="s">
        <v>10125</v>
      </c>
      <c r="B3354">
        <v>0.19948467088185701</v>
      </c>
      <c r="C3354">
        <v>12.337716182955299</v>
      </c>
      <c r="D3354">
        <v>0.991222388382067</v>
      </c>
      <c r="E3354">
        <v>0.35681239071838999</v>
      </c>
      <c r="F3354">
        <v>0.99916976934644897</v>
      </c>
      <c r="G3354">
        <v>-4.6060951323303598</v>
      </c>
      <c r="H3354" t="s">
        <v>10126</v>
      </c>
      <c r="I3354" t="s">
        <v>10127</v>
      </c>
      <c r="J3354">
        <v>284273</v>
      </c>
      <c r="K3354" t="s">
        <v>10125</v>
      </c>
      <c r="L3354">
        <v>1134</v>
      </c>
      <c r="M3354">
        <v>378</v>
      </c>
      <c r="N3354">
        <v>4826.0349999999999</v>
      </c>
      <c r="O3354">
        <v>1</v>
      </c>
      <c r="P3354">
        <v>7.6719576719576701E-2</v>
      </c>
    </row>
    <row r="3355" spans="1:16" x14ac:dyDescent="0.2">
      <c r="A3355" t="s">
        <v>10128</v>
      </c>
      <c r="B3355">
        <v>0.153225506486692</v>
      </c>
      <c r="C3355">
        <v>11.2380813127278</v>
      </c>
      <c r="D3355">
        <v>0.30189685919848602</v>
      </c>
      <c r="E3355">
        <v>0.77210026145700095</v>
      </c>
      <c r="F3355">
        <v>0.99916976934644897</v>
      </c>
      <c r="G3355">
        <v>-4.6923768935634902</v>
      </c>
      <c r="H3355" t="s">
        <v>10129</v>
      </c>
      <c r="I3355" t="s">
        <v>10130</v>
      </c>
      <c r="J3355">
        <v>79780</v>
      </c>
      <c r="K3355" t="s">
        <v>10128</v>
      </c>
      <c r="L3355">
        <v>1635</v>
      </c>
      <c r="M3355">
        <v>545</v>
      </c>
      <c r="N3355">
        <v>2635.6932999999999</v>
      </c>
      <c r="O3355">
        <v>1</v>
      </c>
      <c r="P3355">
        <v>3.6697247706422E-2</v>
      </c>
    </row>
    <row r="3356" spans="1:16" x14ac:dyDescent="0.2">
      <c r="A3356" t="s">
        <v>10131</v>
      </c>
      <c r="B3356">
        <v>-8.5297947425537798E-2</v>
      </c>
      <c r="C3356">
        <v>14.1182938766813</v>
      </c>
      <c r="D3356">
        <v>-0.33076780910468501</v>
      </c>
      <c r="E3356">
        <v>0.75115951477894904</v>
      </c>
      <c r="F3356">
        <v>0.99916976934644897</v>
      </c>
      <c r="G3356">
        <v>-4.69039896367459</v>
      </c>
      <c r="H3356" t="s">
        <v>10132</v>
      </c>
      <c r="I3356" t="s">
        <v>10133</v>
      </c>
      <c r="J3356">
        <v>93380</v>
      </c>
      <c r="K3356" t="s">
        <v>10131</v>
      </c>
      <c r="L3356">
        <v>396</v>
      </c>
      <c r="M3356">
        <v>132</v>
      </c>
      <c r="N3356">
        <v>17877.4395</v>
      </c>
      <c r="O3356">
        <v>3</v>
      </c>
      <c r="P3356">
        <v>0.42424242424242398</v>
      </c>
    </row>
    <row r="3357" spans="1:16" x14ac:dyDescent="0.2">
      <c r="A3357" t="s">
        <v>10134</v>
      </c>
      <c r="B3357">
        <v>-0.14058472545336001</v>
      </c>
      <c r="C3357">
        <v>13.8319229156766</v>
      </c>
      <c r="D3357">
        <v>-0.58988195031039004</v>
      </c>
      <c r="E3357">
        <v>0.57506656222478902</v>
      </c>
      <c r="F3357">
        <v>0.99916976934644897</v>
      </c>
      <c r="G3357">
        <v>-4.6654406828054604</v>
      </c>
      <c r="H3357" t="s">
        <v>10135</v>
      </c>
      <c r="I3357" t="s">
        <v>10136</v>
      </c>
      <c r="J3357">
        <v>55239</v>
      </c>
      <c r="K3357" t="s">
        <v>10134</v>
      </c>
      <c r="L3357">
        <v>1629</v>
      </c>
      <c r="M3357">
        <v>543</v>
      </c>
      <c r="N3357">
        <v>15040.9125</v>
      </c>
      <c r="O3357">
        <v>13</v>
      </c>
      <c r="P3357">
        <v>0.375690607734807</v>
      </c>
    </row>
    <row r="3358" spans="1:16" x14ac:dyDescent="0.2">
      <c r="A3358" t="s">
        <v>10137</v>
      </c>
      <c r="B3358">
        <v>-9.4381008275272293E-2</v>
      </c>
      <c r="C3358">
        <v>11.8946045690608</v>
      </c>
      <c r="D3358">
        <v>-0.45952276985115598</v>
      </c>
      <c r="E3358">
        <v>0.66073645740001197</v>
      </c>
      <c r="F3358">
        <v>0.99916976934644897</v>
      </c>
      <c r="G3358">
        <v>-4.6795577670194799</v>
      </c>
      <c r="H3358" t="s">
        <v>10138</v>
      </c>
      <c r="I3358" t="s">
        <v>10139</v>
      </c>
      <c r="J3358">
        <v>60312</v>
      </c>
      <c r="K3358" t="s">
        <v>10137</v>
      </c>
      <c r="L3358">
        <v>2445</v>
      </c>
      <c r="M3358">
        <v>815</v>
      </c>
      <c r="N3358">
        <v>3543.0893500000002</v>
      </c>
      <c r="O3358">
        <v>2.5</v>
      </c>
      <c r="P3358">
        <v>4.04907975460123E-2</v>
      </c>
    </row>
    <row r="3359" spans="1:16" x14ac:dyDescent="0.2">
      <c r="A3359" t="s">
        <v>10140</v>
      </c>
      <c r="B3359">
        <v>-0.51925142595636198</v>
      </c>
      <c r="C3359">
        <v>12.2088275515197</v>
      </c>
      <c r="D3359">
        <v>-2.5112086855825702</v>
      </c>
      <c r="E3359">
        <v>4.2619034432722303E-2</v>
      </c>
      <c r="F3359">
        <v>0.99916976934644897</v>
      </c>
      <c r="G3359">
        <v>-4.3269054415869999</v>
      </c>
      <c r="H3359" t="s">
        <v>10141</v>
      </c>
      <c r="I3359" t="s">
        <v>10142</v>
      </c>
      <c r="J3359">
        <v>84240</v>
      </c>
      <c r="K3359" t="s">
        <v>10140</v>
      </c>
      <c r="L3359">
        <v>816</v>
      </c>
      <c r="M3359">
        <v>272</v>
      </c>
      <c r="N3359">
        <v>3663.1426000000001</v>
      </c>
      <c r="O3359">
        <v>1</v>
      </c>
      <c r="P3359">
        <v>4.4117647058823498E-2</v>
      </c>
    </row>
    <row r="3360" spans="1:16" x14ac:dyDescent="0.2">
      <c r="A3360" t="s">
        <v>10143</v>
      </c>
      <c r="B3360">
        <v>-0.66128139431484101</v>
      </c>
      <c r="C3360">
        <v>13.2718282432925</v>
      </c>
      <c r="D3360">
        <v>-1.4399720258858799</v>
      </c>
      <c r="E3360">
        <v>0.195960916468747</v>
      </c>
      <c r="F3360">
        <v>0.99916976934644897</v>
      </c>
      <c r="G3360">
        <v>-4.5229426443373004</v>
      </c>
      <c r="H3360" t="s">
        <v>10144</v>
      </c>
      <c r="I3360" t="s">
        <v>10145</v>
      </c>
      <c r="J3360">
        <v>91012</v>
      </c>
      <c r="K3360" t="s">
        <v>10143</v>
      </c>
      <c r="L3360">
        <v>1179</v>
      </c>
      <c r="M3360">
        <v>393</v>
      </c>
      <c r="N3360">
        <v>13281.183000000001</v>
      </c>
      <c r="O3360">
        <v>3</v>
      </c>
      <c r="P3360">
        <v>9.1603053435114504E-2</v>
      </c>
    </row>
    <row r="3361" spans="1:16" x14ac:dyDescent="0.2">
      <c r="A3361" t="s">
        <v>10146</v>
      </c>
      <c r="B3361">
        <v>-2.5697272071159499E-2</v>
      </c>
      <c r="C3361">
        <v>13.192346739410601</v>
      </c>
      <c r="D3361">
        <v>-0.10038186439462</v>
      </c>
      <c r="E3361">
        <v>0.92304761292482995</v>
      </c>
      <c r="F3361">
        <v>0.99916976934644897</v>
      </c>
      <c r="G3361">
        <v>-4.70127543515511</v>
      </c>
      <c r="H3361" t="s">
        <v>10147</v>
      </c>
      <c r="I3361" t="s">
        <v>10148</v>
      </c>
      <c r="J3361">
        <v>55133</v>
      </c>
      <c r="K3361" t="s">
        <v>10146</v>
      </c>
      <c r="L3361">
        <v>2988</v>
      </c>
      <c r="M3361">
        <v>996</v>
      </c>
      <c r="N3361">
        <v>9555.7270000000008</v>
      </c>
      <c r="O3361">
        <v>8</v>
      </c>
      <c r="P3361">
        <v>0.141566265060241</v>
      </c>
    </row>
    <row r="3362" spans="1:16" x14ac:dyDescent="0.2">
      <c r="A3362" t="s">
        <v>10149</v>
      </c>
      <c r="B3362">
        <v>-0.20014021235792101</v>
      </c>
      <c r="C3362">
        <v>14.4682299596475</v>
      </c>
      <c r="D3362">
        <v>-0.76781160754633604</v>
      </c>
      <c r="E3362">
        <v>0.46939887997933299</v>
      </c>
      <c r="F3362">
        <v>0.99916976934644897</v>
      </c>
      <c r="G3362">
        <v>-4.64171529656329</v>
      </c>
      <c r="H3362" t="s">
        <v>10150</v>
      </c>
      <c r="I3362" t="s">
        <v>10151</v>
      </c>
      <c r="J3362">
        <v>493856</v>
      </c>
      <c r="K3362" t="s">
        <v>10149</v>
      </c>
      <c r="L3362">
        <v>438</v>
      </c>
      <c r="M3362">
        <v>146</v>
      </c>
      <c r="N3362">
        <v>21016.9745</v>
      </c>
      <c r="O3362">
        <v>4</v>
      </c>
      <c r="P3362">
        <v>0.301369863013699</v>
      </c>
    </row>
    <row r="3363" spans="1:16" x14ac:dyDescent="0.2">
      <c r="A3363" t="s">
        <v>10152</v>
      </c>
      <c r="B3363">
        <v>0.16102724813851299</v>
      </c>
      <c r="C3363">
        <v>13.375814840273399</v>
      </c>
      <c r="D3363">
        <v>0.27449252907903099</v>
      </c>
      <c r="E3363">
        <v>0.79217042101302804</v>
      </c>
      <c r="F3363">
        <v>0.99916976934644897</v>
      </c>
      <c r="G3363">
        <v>-4.6940953093136404</v>
      </c>
      <c r="H3363" t="s">
        <v>10153</v>
      </c>
      <c r="I3363" t="s">
        <v>10154</v>
      </c>
      <c r="J3363">
        <v>138716</v>
      </c>
      <c r="K3363" t="s">
        <v>10152</v>
      </c>
      <c r="L3363">
        <v>492</v>
      </c>
      <c r="M3363">
        <v>164</v>
      </c>
      <c r="N3363">
        <v>10946.573</v>
      </c>
      <c r="O3363">
        <v>1</v>
      </c>
      <c r="P3363">
        <v>5.4878048780487798E-2</v>
      </c>
    </row>
    <row r="3364" spans="1:16" x14ac:dyDescent="0.2">
      <c r="A3364" t="s">
        <v>10155</v>
      </c>
      <c r="B3364">
        <v>-0.103888023855884</v>
      </c>
      <c r="C3364">
        <v>11.881333657699001</v>
      </c>
      <c r="D3364">
        <v>-0.19359591788004499</v>
      </c>
      <c r="E3364">
        <v>0.85236489656094305</v>
      </c>
      <c r="F3364">
        <v>0.99916976934644897</v>
      </c>
      <c r="G3364">
        <v>-4.69824524270732</v>
      </c>
      <c r="H3364" t="s">
        <v>10156</v>
      </c>
      <c r="I3364" t="s">
        <v>10157</v>
      </c>
      <c r="J3364">
        <v>91647</v>
      </c>
      <c r="K3364" t="s">
        <v>10155</v>
      </c>
      <c r="L3364">
        <v>870</v>
      </c>
      <c r="M3364">
        <v>290</v>
      </c>
      <c r="N3364">
        <v>3082.9268000000002</v>
      </c>
      <c r="O3364">
        <v>1</v>
      </c>
      <c r="P3364">
        <v>8.6206896551724102E-2</v>
      </c>
    </row>
    <row r="3365" spans="1:16" x14ac:dyDescent="0.2">
      <c r="A3365" t="s">
        <v>10158</v>
      </c>
      <c r="B3365">
        <v>-0.329788265164002</v>
      </c>
      <c r="C3365">
        <v>11.619095230025501</v>
      </c>
      <c r="D3365">
        <v>-1.25436364774384</v>
      </c>
      <c r="E3365">
        <v>0.25266644289512902</v>
      </c>
      <c r="F3365">
        <v>0.99916976934644897</v>
      </c>
      <c r="G3365">
        <v>-4.5585070658949096</v>
      </c>
      <c r="H3365" t="s">
        <v>10159</v>
      </c>
      <c r="I3365" t="s">
        <v>10160</v>
      </c>
      <c r="J3365">
        <v>283237</v>
      </c>
      <c r="K3365" t="s">
        <v>10158</v>
      </c>
      <c r="L3365">
        <v>516</v>
      </c>
      <c r="M3365">
        <v>172</v>
      </c>
      <c r="N3365">
        <v>3033.41455</v>
      </c>
      <c r="O3365">
        <v>1</v>
      </c>
      <c r="P3365">
        <v>8.1395348837209294E-2</v>
      </c>
    </row>
    <row r="3366" spans="1:16" x14ac:dyDescent="0.2">
      <c r="A3366" t="s">
        <v>10161</v>
      </c>
      <c r="B3366">
        <v>-0.662949155182183</v>
      </c>
      <c r="C3366">
        <v>11.8327116590798</v>
      </c>
      <c r="D3366">
        <v>-0.70515864720601595</v>
      </c>
      <c r="E3366">
        <v>0.50503390491351596</v>
      </c>
      <c r="F3366">
        <v>0.99916976934644897</v>
      </c>
      <c r="G3366">
        <v>-4.6506041180098503</v>
      </c>
      <c r="H3366" t="s">
        <v>10162</v>
      </c>
      <c r="I3366" t="s">
        <v>10163</v>
      </c>
      <c r="J3366">
        <v>84522</v>
      </c>
      <c r="K3366" t="s">
        <v>10161</v>
      </c>
      <c r="L3366">
        <v>552</v>
      </c>
      <c r="M3366">
        <v>184</v>
      </c>
      <c r="N3366">
        <v>8934.1419999999998</v>
      </c>
      <c r="O3366">
        <v>1</v>
      </c>
      <c r="P3366">
        <v>6.5217391304347797E-2</v>
      </c>
    </row>
    <row r="3367" spans="1:16" x14ac:dyDescent="0.2">
      <c r="A3367" t="s">
        <v>10164</v>
      </c>
      <c r="B3367">
        <v>1.9119685392142899E-2</v>
      </c>
      <c r="C3367">
        <v>14.6613458240555</v>
      </c>
      <c r="D3367">
        <v>0.12742581575780501</v>
      </c>
      <c r="E3367">
        <v>0.90243100824129796</v>
      </c>
      <c r="F3367">
        <v>0.99916976934644897</v>
      </c>
      <c r="G3367">
        <v>-4.7005921813191396</v>
      </c>
      <c r="H3367" t="s">
        <v>10165</v>
      </c>
      <c r="I3367" t="s">
        <v>10166</v>
      </c>
      <c r="J3367">
        <v>54534</v>
      </c>
      <c r="K3367" t="s">
        <v>10164</v>
      </c>
      <c r="L3367">
        <v>477</v>
      </c>
      <c r="M3367">
        <v>159</v>
      </c>
      <c r="N3367">
        <v>27046.744999999999</v>
      </c>
      <c r="O3367">
        <v>5.5</v>
      </c>
      <c r="P3367">
        <v>0.39622641509433998</v>
      </c>
    </row>
    <row r="3368" spans="1:16" x14ac:dyDescent="0.2">
      <c r="A3368" t="s">
        <v>10167</v>
      </c>
      <c r="B3368">
        <v>-0.30088775646911398</v>
      </c>
      <c r="C3368">
        <v>9.75874140493125</v>
      </c>
      <c r="D3368">
        <v>-0.84543795817385503</v>
      </c>
      <c r="E3368">
        <v>0.42770061675360599</v>
      </c>
      <c r="F3368">
        <v>0.99916976934644897</v>
      </c>
      <c r="G3368">
        <v>-4.6299828124740703</v>
      </c>
      <c r="H3368" t="s">
        <v>10168</v>
      </c>
      <c r="I3368" t="s">
        <v>10169</v>
      </c>
      <c r="J3368">
        <v>9921</v>
      </c>
      <c r="K3368" t="s">
        <v>10167</v>
      </c>
      <c r="L3368">
        <v>2451</v>
      </c>
      <c r="M3368">
        <v>817</v>
      </c>
      <c r="N3368">
        <v>921.16802499999994</v>
      </c>
      <c r="O3368">
        <v>1</v>
      </c>
      <c r="P3368">
        <v>2.4479804161566698E-2</v>
      </c>
    </row>
    <row r="3369" spans="1:16" x14ac:dyDescent="0.2">
      <c r="A3369" t="s">
        <v>10170</v>
      </c>
      <c r="B3369">
        <v>9.0952501802124899E-2</v>
      </c>
      <c r="C3369">
        <v>11.448257669346599</v>
      </c>
      <c r="D3369">
        <v>0.22609055870869199</v>
      </c>
      <c r="E3369">
        <v>0.82803101845598803</v>
      </c>
      <c r="F3369">
        <v>0.99916976934644897</v>
      </c>
      <c r="G3369">
        <v>-4.6967456957802796</v>
      </c>
      <c r="H3369" t="s">
        <v>10171</v>
      </c>
      <c r="I3369" t="s">
        <v>10172</v>
      </c>
      <c r="J3369">
        <v>54956</v>
      </c>
      <c r="K3369" t="s">
        <v>10170</v>
      </c>
      <c r="L3369">
        <v>972</v>
      </c>
      <c r="M3369">
        <v>324</v>
      </c>
      <c r="N3369">
        <v>3120.70975</v>
      </c>
      <c r="O3369">
        <v>2</v>
      </c>
      <c r="P3369">
        <v>0.12037037037037</v>
      </c>
    </row>
    <row r="3370" spans="1:16" x14ac:dyDescent="0.2">
      <c r="A3370" t="s">
        <v>10173</v>
      </c>
      <c r="B3370">
        <v>-0.83367878842552501</v>
      </c>
      <c r="C3370">
        <v>10.430973180094099</v>
      </c>
      <c r="D3370">
        <v>-2.1509295622606501</v>
      </c>
      <c r="E3370">
        <v>7.1240803105214801E-2</v>
      </c>
      <c r="F3370">
        <v>0.99916976934644897</v>
      </c>
      <c r="G3370">
        <v>-4.3880068975099</v>
      </c>
      <c r="H3370" t="s">
        <v>10174</v>
      </c>
      <c r="I3370" t="s">
        <v>10175</v>
      </c>
      <c r="J3370">
        <v>84067</v>
      </c>
      <c r="K3370" t="s">
        <v>10173</v>
      </c>
      <c r="L3370">
        <v>2961</v>
      </c>
      <c r="M3370">
        <v>987</v>
      </c>
      <c r="N3370">
        <v>1371.8141000000001</v>
      </c>
      <c r="O3370">
        <v>1.5</v>
      </c>
      <c r="P3370">
        <v>2.3302938196555201E-2</v>
      </c>
    </row>
    <row r="3371" spans="1:16" x14ac:dyDescent="0.2">
      <c r="A3371" t="s">
        <v>10176</v>
      </c>
      <c r="B3371">
        <v>-0.88643582652359898</v>
      </c>
      <c r="C3371">
        <v>11.057270524168301</v>
      </c>
      <c r="D3371">
        <v>-2.19131759375307</v>
      </c>
      <c r="E3371">
        <v>6.7231898321665207E-2</v>
      </c>
      <c r="F3371">
        <v>0.99916976934644897</v>
      </c>
      <c r="G3371">
        <v>-4.3808326936138604</v>
      </c>
      <c r="H3371" t="s">
        <v>10177</v>
      </c>
      <c r="I3371" t="s">
        <v>10178</v>
      </c>
      <c r="J3371">
        <v>8216</v>
      </c>
      <c r="K3371" t="s">
        <v>10176</v>
      </c>
      <c r="L3371">
        <v>2523</v>
      </c>
      <c r="M3371">
        <v>841</v>
      </c>
      <c r="N3371">
        <v>2880.7094499999998</v>
      </c>
      <c r="O3371">
        <v>1</v>
      </c>
      <c r="P3371">
        <v>2.4970273483947699E-2</v>
      </c>
    </row>
    <row r="3372" spans="1:16" x14ac:dyDescent="0.2">
      <c r="A3372" t="s">
        <v>10179</v>
      </c>
      <c r="B3372">
        <v>-4.7956900587191598E-3</v>
      </c>
      <c r="C3372">
        <v>12.931757275373901</v>
      </c>
      <c r="D3372">
        <v>-2.0086206420470699E-2</v>
      </c>
      <c r="E3372">
        <v>0.98457337551281998</v>
      </c>
      <c r="F3372">
        <v>0.99916976934644897</v>
      </c>
      <c r="G3372">
        <v>-4.7023505531660703</v>
      </c>
      <c r="H3372" t="s">
        <v>10180</v>
      </c>
      <c r="I3372" t="s">
        <v>10181</v>
      </c>
      <c r="J3372">
        <v>150684</v>
      </c>
      <c r="K3372" t="s">
        <v>10179</v>
      </c>
      <c r="L3372">
        <v>573</v>
      </c>
      <c r="M3372">
        <v>191</v>
      </c>
      <c r="N3372">
        <v>8282.5408000000007</v>
      </c>
      <c r="O3372">
        <v>4</v>
      </c>
      <c r="P3372">
        <v>0.36649214659685903</v>
      </c>
    </row>
    <row r="3373" spans="1:16" x14ac:dyDescent="0.2">
      <c r="A3373" t="s">
        <v>10182</v>
      </c>
      <c r="B3373">
        <v>-0.102406202200699</v>
      </c>
      <c r="C3373">
        <v>12.9098925316624</v>
      </c>
      <c r="D3373">
        <v>-0.54462801079547396</v>
      </c>
      <c r="E3373">
        <v>0.60406703160520103</v>
      </c>
      <c r="F3373">
        <v>0.99916976934644897</v>
      </c>
      <c r="G3373">
        <v>-4.67067880054333</v>
      </c>
      <c r="H3373" t="s">
        <v>10183</v>
      </c>
      <c r="I3373" t="s">
        <v>10184</v>
      </c>
      <c r="J3373">
        <v>57621</v>
      </c>
      <c r="K3373" t="s">
        <v>10182</v>
      </c>
      <c r="L3373">
        <v>1545</v>
      </c>
      <c r="M3373">
        <v>515</v>
      </c>
      <c r="N3373">
        <v>7438.9262500000004</v>
      </c>
      <c r="O3373">
        <v>2</v>
      </c>
      <c r="P3373">
        <v>5.6310679611650503E-2</v>
      </c>
    </row>
    <row r="3374" spans="1:16" x14ac:dyDescent="0.2">
      <c r="A3374" t="s">
        <v>10185</v>
      </c>
      <c r="B3374">
        <v>-0.15958452020983299</v>
      </c>
      <c r="C3374">
        <v>15.9133486242931</v>
      </c>
      <c r="D3374">
        <v>-1.0174743567990701</v>
      </c>
      <c r="E3374">
        <v>0.345070899538236</v>
      </c>
      <c r="F3374">
        <v>0.99916976934644897</v>
      </c>
      <c r="G3374">
        <v>-4.6015726365928797</v>
      </c>
      <c r="H3374" t="s">
        <v>10186</v>
      </c>
      <c r="I3374" t="s">
        <v>10187</v>
      </c>
      <c r="J3374">
        <v>79869</v>
      </c>
      <c r="K3374" t="s">
        <v>10185</v>
      </c>
      <c r="L3374">
        <v>1545</v>
      </c>
      <c r="M3374">
        <v>515</v>
      </c>
      <c r="N3374">
        <v>59843.129000000001</v>
      </c>
      <c r="O3374">
        <v>11.5</v>
      </c>
      <c r="P3374">
        <v>0.31067961165048502</v>
      </c>
    </row>
    <row r="3375" spans="1:16" x14ac:dyDescent="0.2">
      <c r="A3375" t="s">
        <v>10188</v>
      </c>
      <c r="B3375">
        <v>-0.159419891532702</v>
      </c>
      <c r="C3375">
        <v>13.7385018330633</v>
      </c>
      <c r="D3375">
        <v>-0.73917575327624296</v>
      </c>
      <c r="E3375">
        <v>0.48546881899023397</v>
      </c>
      <c r="F3375">
        <v>0.99916976934644897</v>
      </c>
      <c r="G3375">
        <v>-4.6458455978475497</v>
      </c>
      <c r="H3375" t="s">
        <v>10189</v>
      </c>
      <c r="I3375" t="s">
        <v>10190</v>
      </c>
      <c r="J3375">
        <v>84364</v>
      </c>
      <c r="K3375" t="s">
        <v>10188</v>
      </c>
      <c r="L3375">
        <v>1608</v>
      </c>
      <c r="M3375">
        <v>536</v>
      </c>
      <c r="N3375">
        <v>13310.391</v>
      </c>
      <c r="O3375">
        <v>4</v>
      </c>
      <c r="P3375">
        <v>0.10354477611940301</v>
      </c>
    </row>
    <row r="3376" spans="1:16" x14ac:dyDescent="0.2">
      <c r="A3376" t="s">
        <v>10191</v>
      </c>
      <c r="B3376">
        <v>-9.2577421547799701E-2</v>
      </c>
      <c r="C3376">
        <v>12.5920713785421</v>
      </c>
      <c r="D3376">
        <v>-0.38880856089377103</v>
      </c>
      <c r="E3376">
        <v>0.70976011120035198</v>
      </c>
      <c r="F3376">
        <v>0.99916976934644897</v>
      </c>
      <c r="G3376">
        <v>-4.6859131044246203</v>
      </c>
      <c r="H3376" t="s">
        <v>10192</v>
      </c>
      <c r="I3376" t="s">
        <v>10193</v>
      </c>
      <c r="J3376">
        <v>154075</v>
      </c>
      <c r="K3376" t="s">
        <v>10191</v>
      </c>
      <c r="L3376">
        <v>1635</v>
      </c>
      <c r="M3376">
        <v>545</v>
      </c>
      <c r="N3376">
        <v>6253.7685499999998</v>
      </c>
      <c r="O3376">
        <v>1</v>
      </c>
      <c r="P3376">
        <v>2.9357798165137599E-2</v>
      </c>
    </row>
    <row r="3377" spans="1:16" x14ac:dyDescent="0.2">
      <c r="A3377" t="s">
        <v>10194</v>
      </c>
      <c r="B3377">
        <v>0.401657789416836</v>
      </c>
      <c r="C3377">
        <v>14.108106984623801</v>
      </c>
      <c r="D3377">
        <v>1.2381890714348101</v>
      </c>
      <c r="E3377">
        <v>0.25823010227135301</v>
      </c>
      <c r="F3377">
        <v>0.99916976934644897</v>
      </c>
      <c r="G3377">
        <v>-4.5615504376299496</v>
      </c>
      <c r="H3377" t="s">
        <v>10195</v>
      </c>
      <c r="I3377" t="s">
        <v>10196</v>
      </c>
      <c r="J3377">
        <v>200185</v>
      </c>
      <c r="K3377" t="s">
        <v>10194</v>
      </c>
      <c r="L3377">
        <v>432</v>
      </c>
      <c r="M3377">
        <v>144</v>
      </c>
      <c r="N3377">
        <v>19050.248</v>
      </c>
      <c r="O3377">
        <v>1</v>
      </c>
      <c r="P3377">
        <v>0.118055555555556</v>
      </c>
    </row>
    <row r="3378" spans="1:16" x14ac:dyDescent="0.2">
      <c r="A3378" t="s">
        <v>10197</v>
      </c>
      <c r="B3378">
        <v>-0.11922169272772</v>
      </c>
      <c r="C3378">
        <v>13.597245658924599</v>
      </c>
      <c r="D3378">
        <v>-0.38962891569274</v>
      </c>
      <c r="E3378">
        <v>0.70918212629234201</v>
      </c>
      <c r="F3378">
        <v>0.99916976934644897</v>
      </c>
      <c r="G3378">
        <v>-4.6858449076914201</v>
      </c>
      <c r="H3378" t="s">
        <v>10198</v>
      </c>
      <c r="I3378" t="s">
        <v>10199</v>
      </c>
      <c r="J3378">
        <v>51633</v>
      </c>
      <c r="K3378" t="s">
        <v>10197</v>
      </c>
      <c r="L3378">
        <v>972</v>
      </c>
      <c r="M3378">
        <v>324</v>
      </c>
      <c r="N3378">
        <v>14905.869000000001</v>
      </c>
      <c r="O3378">
        <v>4</v>
      </c>
      <c r="P3378">
        <v>0.22222222222222199</v>
      </c>
    </row>
    <row r="3379" spans="1:16" x14ac:dyDescent="0.2">
      <c r="A3379" t="s">
        <v>10200</v>
      </c>
      <c r="B3379">
        <v>-0.358787498290145</v>
      </c>
      <c r="C3379">
        <v>11.056806253904901</v>
      </c>
      <c r="D3379">
        <v>-0.86137967950023697</v>
      </c>
      <c r="E3379">
        <v>0.41947684946086</v>
      </c>
      <c r="F3379">
        <v>0.99916976934644897</v>
      </c>
      <c r="G3379">
        <v>-4.6274822603274499</v>
      </c>
      <c r="H3379" t="s">
        <v>10201</v>
      </c>
      <c r="I3379" t="s">
        <v>10202</v>
      </c>
      <c r="J3379">
        <v>128486</v>
      </c>
      <c r="K3379" t="s">
        <v>10200</v>
      </c>
      <c r="L3379">
        <v>789</v>
      </c>
      <c r="M3379">
        <v>263</v>
      </c>
      <c r="N3379">
        <v>2910.5016999999998</v>
      </c>
      <c r="O3379">
        <v>3</v>
      </c>
      <c r="P3379">
        <v>0.133079847908745</v>
      </c>
    </row>
    <row r="3380" spans="1:16" x14ac:dyDescent="0.2">
      <c r="A3380" t="s">
        <v>10203</v>
      </c>
      <c r="B3380">
        <v>3.62691369837869E-2</v>
      </c>
      <c r="C3380">
        <v>13.602508190049999</v>
      </c>
      <c r="D3380">
        <v>0.213062222171612</v>
      </c>
      <c r="E3380">
        <v>0.83776446779811298</v>
      </c>
      <c r="F3380">
        <v>0.99916976934644897</v>
      </c>
      <c r="G3380">
        <v>-4.6973741243301399</v>
      </c>
      <c r="H3380" t="s">
        <v>10204</v>
      </c>
      <c r="I3380" t="s">
        <v>10205</v>
      </c>
      <c r="J3380">
        <v>51603</v>
      </c>
      <c r="K3380" t="s">
        <v>10203</v>
      </c>
      <c r="L3380">
        <v>2100</v>
      </c>
      <c r="M3380">
        <v>700</v>
      </c>
      <c r="N3380">
        <v>11522.817499999999</v>
      </c>
      <c r="O3380">
        <v>9</v>
      </c>
      <c r="P3380">
        <v>0.20142857142857101</v>
      </c>
    </row>
    <row r="3381" spans="1:16" x14ac:dyDescent="0.2">
      <c r="A3381" t="s">
        <v>10206</v>
      </c>
      <c r="B3381">
        <v>0.34618779654752002</v>
      </c>
      <c r="C3381">
        <v>15.8163492446107</v>
      </c>
      <c r="D3381">
        <v>1.14478988467689</v>
      </c>
      <c r="E3381">
        <v>0.29244513702938402</v>
      </c>
      <c r="F3381">
        <v>0.99916976934644897</v>
      </c>
      <c r="G3381">
        <v>-4.5788673032687601</v>
      </c>
      <c r="H3381" t="s">
        <v>10207</v>
      </c>
      <c r="I3381" t="s">
        <v>10208</v>
      </c>
      <c r="J3381">
        <v>55738</v>
      </c>
      <c r="K3381" t="s">
        <v>10206</v>
      </c>
      <c r="L3381">
        <v>1245</v>
      </c>
      <c r="M3381">
        <v>415</v>
      </c>
      <c r="N3381">
        <v>60731.955999999998</v>
      </c>
      <c r="O3381">
        <v>16</v>
      </c>
      <c r="P3381">
        <v>0.53975903614457799</v>
      </c>
    </row>
    <row r="3382" spans="1:16" x14ac:dyDescent="0.2">
      <c r="A3382" t="s">
        <v>10209</v>
      </c>
      <c r="B3382">
        <v>2.6540925772808401E-2</v>
      </c>
      <c r="C3382">
        <v>11.652521164747499</v>
      </c>
      <c r="D3382">
        <v>0.128179110520311</v>
      </c>
      <c r="E3382">
        <v>0.90185783254834995</v>
      </c>
      <c r="F3382">
        <v>0.99916976934644897</v>
      </c>
      <c r="G3382">
        <v>-4.7005708460859497</v>
      </c>
      <c r="H3382" t="s">
        <v>10210</v>
      </c>
      <c r="I3382" t="s">
        <v>10211</v>
      </c>
      <c r="J3382">
        <v>51548</v>
      </c>
      <c r="K3382" t="s">
        <v>10209</v>
      </c>
      <c r="L3382">
        <v>1068</v>
      </c>
      <c r="M3382">
        <v>356</v>
      </c>
      <c r="N3382">
        <v>2870.721</v>
      </c>
      <c r="O3382">
        <v>1</v>
      </c>
      <c r="P3382">
        <v>3.6516853932584303E-2</v>
      </c>
    </row>
    <row r="3383" spans="1:16" x14ac:dyDescent="0.2">
      <c r="A3383" t="s">
        <v>10212</v>
      </c>
      <c r="B3383">
        <v>2.7690629022185199E-2</v>
      </c>
      <c r="C3383">
        <v>15.1574788512502</v>
      </c>
      <c r="D3383">
        <v>0.196375231513887</v>
      </c>
      <c r="E3383">
        <v>0.85027630345104899</v>
      </c>
      <c r="F3383">
        <v>0.99916976934644897</v>
      </c>
      <c r="G3383">
        <v>-4.6981258599461704</v>
      </c>
      <c r="H3383" t="s">
        <v>10213</v>
      </c>
      <c r="I3383" t="s">
        <v>10214</v>
      </c>
      <c r="J3383">
        <v>23065</v>
      </c>
      <c r="K3383" t="s">
        <v>10212</v>
      </c>
      <c r="L3383">
        <v>2991</v>
      </c>
      <c r="M3383">
        <v>997</v>
      </c>
      <c r="N3383">
        <v>36485.468500000003</v>
      </c>
      <c r="O3383">
        <v>28.5</v>
      </c>
      <c r="P3383">
        <v>0.35757271815446301</v>
      </c>
    </row>
    <row r="3384" spans="1:16" x14ac:dyDescent="0.2">
      <c r="A3384" t="s">
        <v>10215</v>
      </c>
      <c r="B3384">
        <v>0.23247511222035799</v>
      </c>
      <c r="C3384">
        <v>13.773730222472199</v>
      </c>
      <c r="D3384">
        <v>0.90619888610018895</v>
      </c>
      <c r="E3384">
        <v>0.39697827772126998</v>
      </c>
      <c r="F3384">
        <v>0.99916976934644897</v>
      </c>
      <c r="G3384">
        <v>-4.6202978551429803</v>
      </c>
      <c r="H3384" t="s">
        <v>10216</v>
      </c>
      <c r="I3384" t="s">
        <v>10217</v>
      </c>
      <c r="J3384">
        <v>54623</v>
      </c>
      <c r="K3384" t="s">
        <v>10215</v>
      </c>
      <c r="L3384">
        <v>1596</v>
      </c>
      <c r="M3384">
        <v>532</v>
      </c>
      <c r="N3384">
        <v>14329.068499999999</v>
      </c>
      <c r="O3384">
        <v>3</v>
      </c>
      <c r="P3384">
        <v>8.4586466165413501E-2</v>
      </c>
    </row>
    <row r="3385" spans="1:16" x14ac:dyDescent="0.2">
      <c r="A3385" t="s">
        <v>10218</v>
      </c>
      <c r="B3385">
        <v>-7.2818329294150899E-2</v>
      </c>
      <c r="C3385">
        <v>12.4751827912495</v>
      </c>
      <c r="D3385">
        <v>-0.30582084633687701</v>
      </c>
      <c r="E3385">
        <v>0.769241475723622</v>
      </c>
      <c r="F3385">
        <v>0.99916976934644897</v>
      </c>
      <c r="G3385">
        <v>-4.6921181051216303</v>
      </c>
      <c r="H3385" t="s">
        <v>10219</v>
      </c>
      <c r="I3385" t="s">
        <v>10220</v>
      </c>
      <c r="J3385">
        <v>55148</v>
      </c>
      <c r="K3385" t="s">
        <v>10218</v>
      </c>
      <c r="L3385">
        <v>1278</v>
      </c>
      <c r="M3385">
        <v>426</v>
      </c>
      <c r="N3385">
        <v>5001.0757000000003</v>
      </c>
      <c r="O3385">
        <v>2</v>
      </c>
      <c r="P3385">
        <v>6.2206572769952999E-2</v>
      </c>
    </row>
    <row r="3386" spans="1:16" x14ac:dyDescent="0.2">
      <c r="A3386" t="s">
        <v>10221</v>
      </c>
      <c r="B3386">
        <v>0.244600803783701</v>
      </c>
      <c r="C3386">
        <v>13.8314226781242</v>
      </c>
      <c r="D3386">
        <v>0.69810155060858703</v>
      </c>
      <c r="E3386">
        <v>0.509156877561598</v>
      </c>
      <c r="F3386">
        <v>0.99916976934644897</v>
      </c>
      <c r="G3386">
        <v>-4.6515705550167796</v>
      </c>
      <c r="H3386" t="s">
        <v>10222</v>
      </c>
      <c r="I3386" t="s">
        <v>10223</v>
      </c>
      <c r="J3386">
        <v>115004</v>
      </c>
      <c r="K3386" t="s">
        <v>10221</v>
      </c>
      <c r="L3386">
        <v>1569</v>
      </c>
      <c r="M3386">
        <v>523</v>
      </c>
      <c r="N3386">
        <v>14485.5265</v>
      </c>
      <c r="O3386">
        <v>2</v>
      </c>
      <c r="P3386">
        <v>5.7361376673040199E-2</v>
      </c>
    </row>
    <row r="3387" spans="1:16" x14ac:dyDescent="0.2">
      <c r="A3387" t="s">
        <v>10224</v>
      </c>
      <c r="B3387">
        <v>-1.5070326355655101E-3</v>
      </c>
      <c r="C3387">
        <v>13.8493022180089</v>
      </c>
      <c r="D3387">
        <v>-6.8013508821543603E-3</v>
      </c>
      <c r="E3387">
        <v>0.99477606249694495</v>
      </c>
      <c r="F3387">
        <v>0.99916976934644897</v>
      </c>
      <c r="G3387">
        <v>-4.7023903090539401</v>
      </c>
      <c r="H3387" t="s">
        <v>10225</v>
      </c>
      <c r="I3387" t="s">
        <v>10226</v>
      </c>
      <c r="J3387">
        <v>317781</v>
      </c>
      <c r="K3387" t="s">
        <v>10224</v>
      </c>
      <c r="L3387">
        <v>2001</v>
      </c>
      <c r="M3387">
        <v>667</v>
      </c>
      <c r="N3387">
        <v>16137.981</v>
      </c>
      <c r="O3387">
        <v>8</v>
      </c>
      <c r="P3387">
        <v>0.23388305847076499</v>
      </c>
    </row>
    <row r="3388" spans="1:16" x14ac:dyDescent="0.2">
      <c r="A3388" t="s">
        <v>10227</v>
      </c>
      <c r="B3388">
        <v>9.5211127825683306E-2</v>
      </c>
      <c r="C3388">
        <v>11.4860518729873</v>
      </c>
      <c r="D3388">
        <v>0.27055979687453502</v>
      </c>
      <c r="E3388">
        <v>0.79506518137216897</v>
      </c>
      <c r="F3388">
        <v>0.99916976934644897</v>
      </c>
      <c r="G3388">
        <v>-4.6943290796286101</v>
      </c>
      <c r="H3388" t="s">
        <v>10228</v>
      </c>
      <c r="I3388" t="s">
        <v>10229</v>
      </c>
      <c r="J3388">
        <v>10081</v>
      </c>
      <c r="K3388" t="s">
        <v>10227</v>
      </c>
      <c r="L3388">
        <v>1458</v>
      </c>
      <c r="M3388">
        <v>486</v>
      </c>
      <c r="N3388">
        <v>3983.4585000000002</v>
      </c>
      <c r="O3388">
        <v>1</v>
      </c>
      <c r="P3388">
        <v>3.7037037037037E-2</v>
      </c>
    </row>
    <row r="3389" spans="1:16" x14ac:dyDescent="0.2">
      <c r="A3389" t="s">
        <v>10230</v>
      </c>
      <c r="B3389">
        <v>-0.44476720358100202</v>
      </c>
      <c r="C3389">
        <v>10.143120562181799</v>
      </c>
      <c r="D3389">
        <v>-1.3767205691733599</v>
      </c>
      <c r="E3389">
        <v>0.21386148507887201</v>
      </c>
      <c r="F3389">
        <v>0.99916976934644897</v>
      </c>
      <c r="G3389">
        <v>-4.5351670231031802</v>
      </c>
      <c r="H3389" t="s">
        <v>10231</v>
      </c>
      <c r="I3389" t="s">
        <v>10232</v>
      </c>
      <c r="J3389">
        <v>132720</v>
      </c>
      <c r="K3389" t="s">
        <v>10230</v>
      </c>
      <c r="L3389">
        <v>399</v>
      </c>
      <c r="M3389">
        <v>133</v>
      </c>
      <c r="N3389">
        <v>1141.82395</v>
      </c>
      <c r="O3389">
        <v>1</v>
      </c>
      <c r="P3389">
        <v>0.17293233082706799</v>
      </c>
    </row>
    <row r="3390" spans="1:16" x14ac:dyDescent="0.2">
      <c r="A3390" t="s">
        <v>10233</v>
      </c>
      <c r="B3390">
        <v>0.135973023657707</v>
      </c>
      <c r="C3390">
        <v>12.656133224503799</v>
      </c>
      <c r="D3390">
        <v>0.38163673954594601</v>
      </c>
      <c r="E3390">
        <v>0.71482186244805501</v>
      </c>
      <c r="F3390">
        <v>0.99916976934644897</v>
      </c>
      <c r="G3390">
        <v>-4.6865036746670299</v>
      </c>
      <c r="H3390" t="s">
        <v>10234</v>
      </c>
      <c r="I3390" t="s">
        <v>10235</v>
      </c>
      <c r="J3390">
        <v>145482</v>
      </c>
      <c r="K3390" t="s">
        <v>10233</v>
      </c>
      <c r="L3390">
        <v>1056</v>
      </c>
      <c r="M3390">
        <v>352</v>
      </c>
      <c r="N3390">
        <v>7959.2579999999998</v>
      </c>
      <c r="O3390">
        <v>4.5</v>
      </c>
      <c r="P3390">
        <v>0.265625</v>
      </c>
    </row>
    <row r="3391" spans="1:16" x14ac:dyDescent="0.2">
      <c r="A3391" t="s">
        <v>10236</v>
      </c>
      <c r="B3391">
        <v>-5.5611421958014197E-2</v>
      </c>
      <c r="C3391">
        <v>12.9959085973658</v>
      </c>
      <c r="D3391">
        <v>-0.302159229198039</v>
      </c>
      <c r="E3391">
        <v>0.77190899345116104</v>
      </c>
      <c r="F3391">
        <v>0.99916976934644897</v>
      </c>
      <c r="G3391">
        <v>-4.6923596891976702</v>
      </c>
      <c r="H3391" t="s">
        <v>10237</v>
      </c>
      <c r="I3391" t="s">
        <v>10238</v>
      </c>
      <c r="J3391">
        <v>123096</v>
      </c>
      <c r="K3391" t="s">
        <v>10236</v>
      </c>
      <c r="L3391">
        <v>912</v>
      </c>
      <c r="M3391">
        <v>304</v>
      </c>
      <c r="N3391">
        <v>8744.82</v>
      </c>
      <c r="O3391">
        <v>1</v>
      </c>
      <c r="P3391">
        <v>8.2236842105263205E-2</v>
      </c>
    </row>
    <row r="3392" spans="1:16" x14ac:dyDescent="0.2">
      <c r="A3392" t="s">
        <v>10239</v>
      </c>
      <c r="B3392">
        <v>-0.28825940407085898</v>
      </c>
      <c r="C3392">
        <v>13.021850821937999</v>
      </c>
      <c r="D3392">
        <v>-1.2565704331577101</v>
      </c>
      <c r="E3392">
        <v>0.25191544432288698</v>
      </c>
      <c r="F3392">
        <v>0.99916976934644897</v>
      </c>
      <c r="G3392">
        <v>-4.5580909511764096</v>
      </c>
      <c r="H3392" t="s">
        <v>10240</v>
      </c>
      <c r="I3392" t="s">
        <v>10241</v>
      </c>
      <c r="J3392">
        <v>205327</v>
      </c>
      <c r="K3392" t="s">
        <v>10239</v>
      </c>
      <c r="L3392">
        <v>1158</v>
      </c>
      <c r="M3392">
        <v>386</v>
      </c>
      <c r="N3392">
        <v>8894.3070000000007</v>
      </c>
      <c r="O3392">
        <v>1.5</v>
      </c>
      <c r="P3392">
        <v>5.4404145077720199E-2</v>
      </c>
    </row>
    <row r="3393" spans="1:16" x14ac:dyDescent="0.2">
      <c r="A3393" t="s">
        <v>10242</v>
      </c>
      <c r="B3393">
        <v>2.3027842847740801E-2</v>
      </c>
      <c r="C3393">
        <v>15.572478736734</v>
      </c>
      <c r="D3393">
        <v>0.15918165641160201</v>
      </c>
      <c r="E3393">
        <v>0.87832768070896405</v>
      </c>
      <c r="F3393">
        <v>0.99916976934644897</v>
      </c>
      <c r="G3393">
        <v>-4.6995849213351404</v>
      </c>
      <c r="H3393" t="s">
        <v>10243</v>
      </c>
      <c r="I3393" t="s">
        <v>10244</v>
      </c>
      <c r="J3393">
        <v>55740</v>
      </c>
      <c r="K3393" t="s">
        <v>10242</v>
      </c>
      <c r="L3393">
        <v>2409</v>
      </c>
      <c r="M3393">
        <v>803</v>
      </c>
      <c r="N3393">
        <v>48319.765500000001</v>
      </c>
      <c r="O3393">
        <v>18.5</v>
      </c>
      <c r="P3393">
        <v>0.31444582814445798</v>
      </c>
    </row>
    <row r="3394" spans="1:16" x14ac:dyDescent="0.2">
      <c r="A3394" t="s">
        <v>10245</v>
      </c>
      <c r="B3394">
        <v>-2.6517439393925799E-2</v>
      </c>
      <c r="C3394">
        <v>11.902117724595501</v>
      </c>
      <c r="D3394">
        <v>-8.20864806897081E-2</v>
      </c>
      <c r="E3394">
        <v>0.93703249670012001</v>
      </c>
      <c r="F3394">
        <v>0.99916976934644897</v>
      </c>
      <c r="G3394">
        <v>-4.7016461512442502</v>
      </c>
      <c r="H3394" t="s">
        <v>10246</v>
      </c>
      <c r="I3394" t="s">
        <v>10247</v>
      </c>
      <c r="J3394">
        <v>124359</v>
      </c>
      <c r="K3394" t="s">
        <v>10245</v>
      </c>
      <c r="L3394">
        <v>1524</v>
      </c>
      <c r="M3394">
        <v>508</v>
      </c>
      <c r="N3394">
        <v>4884.3912499999997</v>
      </c>
      <c r="O3394">
        <v>1</v>
      </c>
      <c r="P3394">
        <v>2.3622047244094498E-2</v>
      </c>
    </row>
    <row r="3395" spans="1:16" x14ac:dyDescent="0.2">
      <c r="A3395" t="s">
        <v>10248</v>
      </c>
      <c r="B3395">
        <v>8.2739043125654305E-2</v>
      </c>
      <c r="C3395">
        <v>13.092055853178699</v>
      </c>
      <c r="D3395">
        <v>0.23280621793516701</v>
      </c>
      <c r="E3395">
        <v>0.82302643827545297</v>
      </c>
      <c r="F3395">
        <v>0.99916976934644897</v>
      </c>
      <c r="G3395">
        <v>-4.6964076071046099</v>
      </c>
      <c r="H3395" t="s">
        <v>10249</v>
      </c>
      <c r="I3395" t="s">
        <v>10250</v>
      </c>
      <c r="J3395">
        <v>84545</v>
      </c>
      <c r="K3395" t="s">
        <v>10248</v>
      </c>
      <c r="L3395">
        <v>786</v>
      </c>
      <c r="M3395">
        <v>262</v>
      </c>
      <c r="N3395">
        <v>11129.0245</v>
      </c>
      <c r="O3395">
        <v>2</v>
      </c>
      <c r="P3395">
        <v>0.114503816793893</v>
      </c>
    </row>
    <row r="3396" spans="1:16" x14ac:dyDescent="0.2">
      <c r="A3396" t="s">
        <v>10251</v>
      </c>
      <c r="B3396">
        <v>0.56587815074467995</v>
      </c>
      <c r="C3396">
        <v>11.5596645311111</v>
      </c>
      <c r="D3396">
        <v>0.93211727172575498</v>
      </c>
      <c r="E3396">
        <v>0.38438612648439802</v>
      </c>
      <c r="F3396">
        <v>0.99916976934644897</v>
      </c>
      <c r="G3396">
        <v>-4.6160444610577303</v>
      </c>
      <c r="H3396" t="s">
        <v>10252</v>
      </c>
      <c r="I3396" t="s">
        <v>10253</v>
      </c>
      <c r="J3396">
        <v>91298</v>
      </c>
      <c r="K3396" t="s">
        <v>10251</v>
      </c>
      <c r="L3396">
        <v>978</v>
      </c>
      <c r="M3396">
        <v>326</v>
      </c>
      <c r="N3396">
        <v>3234.0987500000001</v>
      </c>
      <c r="O3396">
        <v>3</v>
      </c>
      <c r="P3396">
        <v>0.17484662576687099</v>
      </c>
    </row>
    <row r="3397" spans="1:16" x14ac:dyDescent="0.2">
      <c r="A3397" t="s">
        <v>10254</v>
      </c>
      <c r="B3397">
        <v>-0.25574660151797901</v>
      </c>
      <c r="C3397">
        <v>10.679572857261901</v>
      </c>
      <c r="D3397">
        <v>-0.49692160897822202</v>
      </c>
      <c r="E3397">
        <v>0.63550328862533501</v>
      </c>
      <c r="F3397">
        <v>0.99916976934644897</v>
      </c>
      <c r="G3397">
        <v>-4.6758166931117104</v>
      </c>
      <c r="H3397" t="s">
        <v>10255</v>
      </c>
      <c r="I3397" t="s">
        <v>10256</v>
      </c>
      <c r="J3397">
        <v>255919</v>
      </c>
      <c r="K3397" t="s">
        <v>10254</v>
      </c>
      <c r="L3397">
        <v>429</v>
      </c>
      <c r="M3397">
        <v>143</v>
      </c>
      <c r="N3397">
        <v>1668.3123000000001</v>
      </c>
      <c r="O3397">
        <v>1</v>
      </c>
      <c r="P3397">
        <v>0.10489510489510501</v>
      </c>
    </row>
    <row r="3398" spans="1:16" x14ac:dyDescent="0.2">
      <c r="A3398" t="s">
        <v>10257</v>
      </c>
      <c r="B3398">
        <v>0.14538247598729201</v>
      </c>
      <c r="C3398">
        <v>13.4050459885982</v>
      </c>
      <c r="D3398">
        <v>0.35556656213204202</v>
      </c>
      <c r="E3398">
        <v>0.733351838079078</v>
      </c>
      <c r="F3398">
        <v>0.99916976934644897</v>
      </c>
      <c r="G3398">
        <v>-4.6885647193120397</v>
      </c>
      <c r="H3398" t="s">
        <v>10258</v>
      </c>
      <c r="I3398" t="s">
        <v>10259</v>
      </c>
      <c r="J3398">
        <v>51008</v>
      </c>
      <c r="K3398" t="s">
        <v>10257</v>
      </c>
      <c r="L3398">
        <v>1203</v>
      </c>
      <c r="M3398">
        <v>401</v>
      </c>
      <c r="N3398">
        <v>11208.71</v>
      </c>
      <c r="O3398">
        <v>1</v>
      </c>
      <c r="P3398">
        <v>5.2369077306733201E-2</v>
      </c>
    </row>
    <row r="3399" spans="1:16" x14ac:dyDescent="0.2">
      <c r="A3399" t="s">
        <v>10260</v>
      </c>
      <c r="B3399">
        <v>0.31810605798137798</v>
      </c>
      <c r="C3399">
        <v>13.1274913953004</v>
      </c>
      <c r="D3399">
        <v>0.55115819036706803</v>
      </c>
      <c r="E3399">
        <v>0.59983200958886596</v>
      </c>
      <c r="F3399">
        <v>0.99916976934644897</v>
      </c>
      <c r="G3399">
        <v>-4.6699444620617401</v>
      </c>
      <c r="H3399" t="s">
        <v>10261</v>
      </c>
      <c r="I3399" t="s">
        <v>10262</v>
      </c>
      <c r="J3399">
        <v>255252</v>
      </c>
      <c r="K3399" t="s">
        <v>10260</v>
      </c>
      <c r="L3399">
        <v>720</v>
      </c>
      <c r="M3399">
        <v>240</v>
      </c>
      <c r="N3399">
        <v>8782.2270000000008</v>
      </c>
      <c r="O3399">
        <v>3</v>
      </c>
      <c r="P3399">
        <v>0.13750000000000001</v>
      </c>
    </row>
    <row r="3400" spans="1:16" x14ac:dyDescent="0.2">
      <c r="A3400" t="s">
        <v>10263</v>
      </c>
      <c r="B3400">
        <v>2.09555828001395E-2</v>
      </c>
      <c r="C3400">
        <v>13.550477142778901</v>
      </c>
      <c r="D3400">
        <v>6.4270467681294796E-2</v>
      </c>
      <c r="E3400">
        <v>0.95067426171272196</v>
      </c>
      <c r="F3400">
        <v>0.99916976934644897</v>
      </c>
      <c r="G3400">
        <v>-4.7019359473195097</v>
      </c>
      <c r="H3400" t="s">
        <v>10264</v>
      </c>
      <c r="I3400" t="s">
        <v>10265</v>
      </c>
      <c r="J3400">
        <v>84285</v>
      </c>
      <c r="K3400" t="s">
        <v>10263</v>
      </c>
      <c r="L3400">
        <v>498</v>
      </c>
      <c r="M3400">
        <v>166</v>
      </c>
      <c r="N3400">
        <v>13832.112499999999</v>
      </c>
      <c r="O3400">
        <v>3</v>
      </c>
      <c r="P3400">
        <v>0.27409638554216897</v>
      </c>
    </row>
    <row r="3401" spans="1:16" x14ac:dyDescent="0.2">
      <c r="A3401" t="s">
        <v>10266</v>
      </c>
      <c r="B3401">
        <v>0.199603091434849</v>
      </c>
      <c r="C3401">
        <v>13.2492416822084</v>
      </c>
      <c r="D3401">
        <v>1.1692454272502499</v>
      </c>
      <c r="E3401">
        <v>0.28313639189288098</v>
      </c>
      <c r="F3401">
        <v>0.99916976934644897</v>
      </c>
      <c r="G3401">
        <v>-4.5743794934397197</v>
      </c>
      <c r="H3401" t="s">
        <v>10267</v>
      </c>
      <c r="I3401" t="s">
        <v>10268</v>
      </c>
      <c r="J3401">
        <v>65095</v>
      </c>
      <c r="K3401" t="s">
        <v>10266</v>
      </c>
      <c r="L3401">
        <v>2130</v>
      </c>
      <c r="M3401">
        <v>710</v>
      </c>
      <c r="N3401">
        <v>10333.369000000001</v>
      </c>
      <c r="O3401">
        <v>3</v>
      </c>
      <c r="P3401">
        <v>5.7746478873239401E-2</v>
      </c>
    </row>
    <row r="3402" spans="1:16" x14ac:dyDescent="0.2">
      <c r="A3402" t="s">
        <v>10269</v>
      </c>
      <c r="B3402">
        <v>7.9559874312735701E-2</v>
      </c>
      <c r="C3402">
        <v>10.549450945865701</v>
      </c>
      <c r="D3402">
        <v>0.23384171903736001</v>
      </c>
      <c r="E3402">
        <v>0.82225556131516797</v>
      </c>
      <c r="F3402">
        <v>0.99916976934644897</v>
      </c>
      <c r="G3402">
        <v>-4.6963546218975898</v>
      </c>
      <c r="H3402" t="s">
        <v>10270</v>
      </c>
      <c r="I3402" t="s">
        <v>10271</v>
      </c>
      <c r="J3402">
        <v>134359</v>
      </c>
      <c r="K3402" t="s">
        <v>10269</v>
      </c>
      <c r="L3402">
        <v>1728</v>
      </c>
      <c r="M3402">
        <v>576</v>
      </c>
      <c r="N3402">
        <v>1418.7970499999999</v>
      </c>
      <c r="O3402">
        <v>1</v>
      </c>
      <c r="P3402">
        <v>5.3819444444444399E-2</v>
      </c>
    </row>
    <row r="3403" spans="1:16" x14ac:dyDescent="0.2">
      <c r="A3403" t="s">
        <v>10272</v>
      </c>
      <c r="B3403">
        <v>0.123212179701852</v>
      </c>
      <c r="C3403">
        <v>11.3521094711618</v>
      </c>
      <c r="D3403">
        <v>0.53978841507907704</v>
      </c>
      <c r="E3403">
        <v>0.60721640273447197</v>
      </c>
      <c r="F3403">
        <v>0.99916976934644897</v>
      </c>
      <c r="G3403">
        <v>-4.6712182673951599</v>
      </c>
      <c r="H3403" t="s">
        <v>10273</v>
      </c>
      <c r="I3403" t="s">
        <v>10274</v>
      </c>
      <c r="J3403">
        <v>163033</v>
      </c>
      <c r="K3403" t="s">
        <v>10272</v>
      </c>
      <c r="L3403">
        <v>1689</v>
      </c>
      <c r="M3403">
        <v>563</v>
      </c>
      <c r="N3403">
        <v>2517.3094000000001</v>
      </c>
      <c r="O3403">
        <v>1</v>
      </c>
      <c r="P3403">
        <v>2.8419182948490201E-2</v>
      </c>
    </row>
    <row r="3404" spans="1:16" x14ac:dyDescent="0.2">
      <c r="A3404" t="s">
        <v>10275</v>
      </c>
      <c r="B3404">
        <v>4.7959635839163198E-2</v>
      </c>
      <c r="C3404">
        <v>11.9085276114489</v>
      </c>
      <c r="D3404">
        <v>0.155523622939643</v>
      </c>
      <c r="E3404">
        <v>0.88109760168585904</v>
      </c>
      <c r="F3404">
        <v>0.99916976934644897</v>
      </c>
      <c r="G3404">
        <v>-4.6997121856608004</v>
      </c>
      <c r="H3404" t="s">
        <v>10276</v>
      </c>
      <c r="I3404" t="s">
        <v>10277</v>
      </c>
      <c r="J3404">
        <v>84892</v>
      </c>
      <c r="K3404" t="s">
        <v>10275</v>
      </c>
      <c r="L3404">
        <v>1743</v>
      </c>
      <c r="M3404">
        <v>581</v>
      </c>
      <c r="N3404">
        <v>3188.855</v>
      </c>
      <c r="O3404">
        <v>2</v>
      </c>
      <c r="P3404">
        <v>3.2702237521514597E-2</v>
      </c>
    </row>
    <row r="3405" spans="1:16" x14ac:dyDescent="0.2">
      <c r="A3405" t="s">
        <v>10278</v>
      </c>
      <c r="B3405">
        <v>0.106831856590313</v>
      </c>
      <c r="C3405">
        <v>13.149902028878</v>
      </c>
      <c r="D3405">
        <v>0.58215474376034204</v>
      </c>
      <c r="E3405">
        <v>0.57996026901343101</v>
      </c>
      <c r="F3405">
        <v>0.99916976934644897</v>
      </c>
      <c r="G3405">
        <v>-4.6663595356903</v>
      </c>
      <c r="H3405" t="s">
        <v>10279</v>
      </c>
      <c r="I3405" t="s">
        <v>10280</v>
      </c>
      <c r="J3405">
        <v>84950</v>
      </c>
      <c r="K3405" t="s">
        <v>10278</v>
      </c>
      <c r="L3405">
        <v>939</v>
      </c>
      <c r="M3405">
        <v>313</v>
      </c>
      <c r="N3405">
        <v>8687.3174999999992</v>
      </c>
      <c r="O3405">
        <v>5.5</v>
      </c>
      <c r="P3405">
        <v>0.27476038338658099</v>
      </c>
    </row>
    <row r="3406" spans="1:16" x14ac:dyDescent="0.2">
      <c r="A3406" t="s">
        <v>10281</v>
      </c>
      <c r="B3406">
        <v>-0.21188716074248001</v>
      </c>
      <c r="C3406">
        <v>10.9970605324113</v>
      </c>
      <c r="D3406">
        <v>-0.88237934932972395</v>
      </c>
      <c r="E3406">
        <v>0.40882106518491801</v>
      </c>
      <c r="F3406">
        <v>0.99916976934644897</v>
      </c>
      <c r="G3406">
        <v>-4.6241438051529302</v>
      </c>
      <c r="H3406" t="s">
        <v>10282</v>
      </c>
      <c r="I3406" t="s">
        <v>10283</v>
      </c>
      <c r="J3406">
        <v>84640</v>
      </c>
      <c r="K3406" t="s">
        <v>10281</v>
      </c>
      <c r="L3406">
        <v>3129</v>
      </c>
      <c r="M3406">
        <v>1043</v>
      </c>
      <c r="N3406">
        <v>1915.7977000000001</v>
      </c>
      <c r="O3406">
        <v>1</v>
      </c>
      <c r="P3406">
        <v>1.5340364333652899E-2</v>
      </c>
    </row>
    <row r="3407" spans="1:16" x14ac:dyDescent="0.2">
      <c r="A3407" t="s">
        <v>10284</v>
      </c>
      <c r="B3407">
        <v>5.1027523344814099E-2</v>
      </c>
      <c r="C3407">
        <v>14.717227324788499</v>
      </c>
      <c r="D3407">
        <v>0.25272831500703602</v>
      </c>
      <c r="E3407">
        <v>0.80823377952480202</v>
      </c>
      <c r="F3407">
        <v>0.99916976934644897</v>
      </c>
      <c r="G3407">
        <v>-4.6953482966429503</v>
      </c>
      <c r="H3407" t="s">
        <v>10285</v>
      </c>
      <c r="I3407" t="s">
        <v>10286</v>
      </c>
      <c r="J3407">
        <v>347862</v>
      </c>
      <c r="K3407" t="s">
        <v>10284</v>
      </c>
      <c r="L3407">
        <v>753</v>
      </c>
      <c r="M3407">
        <v>251</v>
      </c>
      <c r="N3407">
        <v>26200.681499999999</v>
      </c>
      <c r="O3407">
        <v>4.5</v>
      </c>
      <c r="P3407">
        <v>0.380478087649402</v>
      </c>
    </row>
    <row r="3408" spans="1:16" x14ac:dyDescent="0.2">
      <c r="A3408" t="s">
        <v>10287</v>
      </c>
      <c r="B3408">
        <v>2.9456485772207902E-3</v>
      </c>
      <c r="C3408">
        <v>13.193866828224399</v>
      </c>
      <c r="D3408">
        <v>1.7928948238234599E-2</v>
      </c>
      <c r="E3408">
        <v>0.98622997772709198</v>
      </c>
      <c r="F3408">
        <v>0.99916976934644897</v>
      </c>
      <c r="G3408">
        <v>-4.7023596803258698</v>
      </c>
      <c r="H3408" t="s">
        <v>10288</v>
      </c>
      <c r="I3408" t="s">
        <v>10289</v>
      </c>
      <c r="J3408">
        <v>283373</v>
      </c>
      <c r="K3408" t="s">
        <v>10287</v>
      </c>
      <c r="L3408">
        <v>3231</v>
      </c>
      <c r="M3408">
        <v>1077</v>
      </c>
      <c r="N3408">
        <v>10014.404</v>
      </c>
      <c r="O3408">
        <v>10.5</v>
      </c>
      <c r="P3408">
        <v>0.19498607242339799</v>
      </c>
    </row>
    <row r="3409" spans="1:16" x14ac:dyDescent="0.2">
      <c r="A3409" t="s">
        <v>10290</v>
      </c>
      <c r="B3409">
        <v>-0.21293694897332399</v>
      </c>
      <c r="C3409">
        <v>10.8265820468913</v>
      </c>
      <c r="D3409">
        <v>-0.404951220314059</v>
      </c>
      <c r="E3409">
        <v>0.698425336689942</v>
      </c>
      <c r="F3409">
        <v>0.99916976934644897</v>
      </c>
      <c r="G3409">
        <v>-4.68454698759595</v>
      </c>
      <c r="H3409" t="s">
        <v>10291</v>
      </c>
      <c r="I3409" t="s">
        <v>10292</v>
      </c>
      <c r="J3409">
        <v>221656</v>
      </c>
      <c r="K3409" t="s">
        <v>10290</v>
      </c>
      <c r="L3409">
        <v>2472</v>
      </c>
      <c r="M3409">
        <v>824</v>
      </c>
      <c r="N3409">
        <v>1433.9195</v>
      </c>
      <c r="O3409">
        <v>1</v>
      </c>
      <c r="P3409">
        <v>1.45631067961165E-2</v>
      </c>
    </row>
    <row r="3410" spans="1:16" x14ac:dyDescent="0.2">
      <c r="A3410" t="s">
        <v>10293</v>
      </c>
      <c r="B3410">
        <v>-0.20327223079715601</v>
      </c>
      <c r="C3410">
        <v>14.073405696085899</v>
      </c>
      <c r="D3410">
        <v>-1.03273780146849</v>
      </c>
      <c r="E3410">
        <v>0.33838591986098898</v>
      </c>
      <c r="F3410">
        <v>0.99916976934644897</v>
      </c>
      <c r="G3410">
        <v>-4.5989159283156402</v>
      </c>
      <c r="H3410" t="s">
        <v>10294</v>
      </c>
      <c r="I3410" t="s">
        <v>10295</v>
      </c>
      <c r="J3410">
        <v>166378</v>
      </c>
      <c r="K3410" t="s">
        <v>10293</v>
      </c>
      <c r="L3410">
        <v>2751</v>
      </c>
      <c r="M3410">
        <v>917</v>
      </c>
      <c r="N3410">
        <v>19064.404500000001</v>
      </c>
      <c r="O3410">
        <v>18</v>
      </c>
      <c r="P3410">
        <v>0.30425299890948698</v>
      </c>
    </row>
    <row r="3411" spans="1:16" x14ac:dyDescent="0.2">
      <c r="A3411" t="s">
        <v>10296</v>
      </c>
      <c r="B3411">
        <v>1.3289343147697299E-2</v>
      </c>
      <c r="C3411">
        <v>14.038846321778999</v>
      </c>
      <c r="D3411">
        <v>8.3219059604452805E-2</v>
      </c>
      <c r="E3411">
        <v>0.93616600222567403</v>
      </c>
      <c r="F3411">
        <v>0.99916976934644897</v>
      </c>
      <c r="G3411">
        <v>-4.7016253515463298</v>
      </c>
      <c r="H3411" t="s">
        <v>10297</v>
      </c>
      <c r="I3411" t="s">
        <v>10298</v>
      </c>
      <c r="J3411">
        <v>374354</v>
      </c>
      <c r="K3411" t="s">
        <v>10296</v>
      </c>
      <c r="L3411">
        <v>2181</v>
      </c>
      <c r="M3411">
        <v>727</v>
      </c>
      <c r="N3411">
        <v>16116.8575</v>
      </c>
      <c r="O3411">
        <v>9</v>
      </c>
      <c r="P3411">
        <v>0.20907840440165101</v>
      </c>
    </row>
    <row r="3412" spans="1:16" x14ac:dyDescent="0.2">
      <c r="A3412" t="s">
        <v>10299</v>
      </c>
      <c r="B3412">
        <v>0.187937179401585</v>
      </c>
      <c r="C3412">
        <v>12.8692921312258</v>
      </c>
      <c r="D3412">
        <v>0.84724489966549399</v>
      </c>
      <c r="E3412">
        <v>0.42676264844989598</v>
      </c>
      <c r="F3412">
        <v>0.99916976934644897</v>
      </c>
      <c r="G3412">
        <v>-4.6297008782022804</v>
      </c>
      <c r="H3412" t="s">
        <v>10300</v>
      </c>
      <c r="I3412" t="s">
        <v>10301</v>
      </c>
      <c r="J3412">
        <v>23080</v>
      </c>
      <c r="K3412" t="s">
        <v>10299</v>
      </c>
      <c r="L3412">
        <v>1947</v>
      </c>
      <c r="M3412">
        <v>649</v>
      </c>
      <c r="N3412">
        <v>7635.3410000000003</v>
      </c>
      <c r="O3412">
        <v>3</v>
      </c>
      <c r="P3412">
        <v>8.4745762711864403E-2</v>
      </c>
    </row>
    <row r="3413" spans="1:16" x14ac:dyDescent="0.2">
      <c r="A3413" t="s">
        <v>10302</v>
      </c>
      <c r="B3413">
        <v>9.9900949755925297E-2</v>
      </c>
      <c r="C3413">
        <v>11.180452496176001</v>
      </c>
      <c r="D3413">
        <v>0.242513562427143</v>
      </c>
      <c r="E3413">
        <v>0.81580828268663097</v>
      </c>
      <c r="F3413">
        <v>0.99916976934644897</v>
      </c>
      <c r="G3413">
        <v>-4.6959019510123801</v>
      </c>
      <c r="H3413" t="s">
        <v>10303</v>
      </c>
      <c r="I3413" t="s">
        <v>10304</v>
      </c>
      <c r="J3413">
        <v>29015</v>
      </c>
      <c r="K3413" t="s">
        <v>10302</v>
      </c>
      <c r="L3413">
        <v>1515</v>
      </c>
      <c r="M3413">
        <v>505</v>
      </c>
      <c r="N3413">
        <v>2138.2487000000001</v>
      </c>
      <c r="O3413">
        <v>1</v>
      </c>
      <c r="P3413">
        <v>5.3465346534653499E-2</v>
      </c>
    </row>
    <row r="3414" spans="1:16" x14ac:dyDescent="0.2">
      <c r="A3414" t="s">
        <v>10305</v>
      </c>
      <c r="B3414">
        <v>0.23335775268324499</v>
      </c>
      <c r="C3414">
        <v>14.7177238161453</v>
      </c>
      <c r="D3414">
        <v>1.2197341070183201</v>
      </c>
      <c r="E3414">
        <v>0.26470652685722301</v>
      </c>
      <c r="F3414">
        <v>0.99916976934644897</v>
      </c>
      <c r="G3414">
        <v>-4.5650081926938197</v>
      </c>
      <c r="H3414" t="s">
        <v>10306</v>
      </c>
      <c r="I3414" t="s">
        <v>10307</v>
      </c>
      <c r="J3414">
        <v>79709</v>
      </c>
      <c r="K3414" t="s">
        <v>10305</v>
      </c>
      <c r="L3414">
        <v>1869</v>
      </c>
      <c r="M3414">
        <v>623</v>
      </c>
      <c r="N3414">
        <v>26283.165499999999</v>
      </c>
      <c r="O3414">
        <v>17.5</v>
      </c>
      <c r="P3414">
        <v>0.33226324237560201</v>
      </c>
    </row>
    <row r="3415" spans="1:16" x14ac:dyDescent="0.2">
      <c r="A3415" t="s">
        <v>10308</v>
      </c>
      <c r="B3415">
        <v>0.29143129771335902</v>
      </c>
      <c r="C3415">
        <v>15.265686139049301</v>
      </c>
      <c r="D3415">
        <v>1.49596538511961</v>
      </c>
      <c r="E3415">
        <v>0.181261325652355</v>
      </c>
      <c r="F3415">
        <v>0.99916976934644897</v>
      </c>
      <c r="G3415">
        <v>-4.51206971408652</v>
      </c>
      <c r="H3415" t="s">
        <v>10309</v>
      </c>
      <c r="I3415" t="s">
        <v>10310</v>
      </c>
      <c r="J3415">
        <v>25870</v>
      </c>
      <c r="K3415" t="s">
        <v>10308</v>
      </c>
      <c r="L3415">
        <v>1077</v>
      </c>
      <c r="M3415">
        <v>359</v>
      </c>
      <c r="N3415">
        <v>38419.701000000001</v>
      </c>
      <c r="O3415">
        <v>6</v>
      </c>
      <c r="P3415">
        <v>0.20334261838440101</v>
      </c>
    </row>
    <row r="3416" spans="1:16" x14ac:dyDescent="0.2">
      <c r="A3416" t="s">
        <v>10311</v>
      </c>
      <c r="B3416">
        <v>-0.15324174873065699</v>
      </c>
      <c r="C3416">
        <v>12.9007214110972</v>
      </c>
      <c r="D3416">
        <v>-0.54000777416593504</v>
      </c>
      <c r="E3416">
        <v>0.60707345750783104</v>
      </c>
      <c r="F3416">
        <v>0.99916976934644897</v>
      </c>
      <c r="G3416">
        <v>-4.6711939035565102</v>
      </c>
      <c r="H3416" t="s">
        <v>10312</v>
      </c>
      <c r="I3416" t="s">
        <v>10313</v>
      </c>
      <c r="J3416">
        <v>56983</v>
      </c>
      <c r="K3416" t="s">
        <v>10311</v>
      </c>
      <c r="L3416">
        <v>1179</v>
      </c>
      <c r="M3416">
        <v>393</v>
      </c>
      <c r="N3416">
        <v>7703.0983500000002</v>
      </c>
      <c r="O3416">
        <v>1</v>
      </c>
      <c r="P3416">
        <v>3.5623409669211202E-2</v>
      </c>
    </row>
    <row r="3417" spans="1:16" x14ac:dyDescent="0.2">
      <c r="A3417" t="s">
        <v>10314</v>
      </c>
      <c r="B3417">
        <v>-0.28076377222736498</v>
      </c>
      <c r="C3417">
        <v>12.2604944980044</v>
      </c>
      <c r="D3417">
        <v>-0.92584014185537</v>
      </c>
      <c r="E3417">
        <v>0.38740769892572602</v>
      </c>
      <c r="F3417">
        <v>0.99916976934644897</v>
      </c>
      <c r="G3417">
        <v>-4.6170809684466496</v>
      </c>
      <c r="H3417" t="s">
        <v>10315</v>
      </c>
      <c r="I3417" t="s">
        <v>10316</v>
      </c>
      <c r="J3417">
        <v>337867</v>
      </c>
      <c r="K3417" t="s">
        <v>10314</v>
      </c>
      <c r="L3417">
        <v>1035</v>
      </c>
      <c r="M3417">
        <v>345</v>
      </c>
      <c r="N3417">
        <v>6373.7129999999997</v>
      </c>
      <c r="O3417">
        <v>1</v>
      </c>
      <c r="P3417">
        <v>5.7971014492753603E-2</v>
      </c>
    </row>
    <row r="3418" spans="1:16" x14ac:dyDescent="0.2">
      <c r="A3418" t="s">
        <v>10317</v>
      </c>
      <c r="B3418">
        <v>-0.155035209708656</v>
      </c>
      <c r="C3418">
        <v>12.789920732186101</v>
      </c>
      <c r="D3418">
        <v>-0.48576841643756302</v>
      </c>
      <c r="E3418">
        <v>0.64297561115398905</v>
      </c>
      <c r="F3418">
        <v>0.99916976934644897</v>
      </c>
      <c r="G3418">
        <v>-4.6769591801001402</v>
      </c>
      <c r="H3418" t="s">
        <v>10318</v>
      </c>
      <c r="I3418" t="s">
        <v>10319</v>
      </c>
      <c r="J3418">
        <v>78991</v>
      </c>
      <c r="K3418" t="s">
        <v>10317</v>
      </c>
      <c r="L3418">
        <v>1485</v>
      </c>
      <c r="M3418">
        <v>495</v>
      </c>
      <c r="N3418">
        <v>8050.8728499999997</v>
      </c>
      <c r="O3418">
        <v>2</v>
      </c>
      <c r="P3418">
        <v>7.0707070707070704E-2</v>
      </c>
    </row>
    <row r="3419" spans="1:16" x14ac:dyDescent="0.2">
      <c r="A3419" t="s">
        <v>10320</v>
      </c>
      <c r="B3419">
        <v>-6.1707592747346496E-3</v>
      </c>
      <c r="C3419">
        <v>10.623163584462199</v>
      </c>
      <c r="D3419">
        <v>-1.4678229152056301E-2</v>
      </c>
      <c r="E3419">
        <v>0.98872640737700601</v>
      </c>
      <c r="F3419">
        <v>0.99916976934644897</v>
      </c>
      <c r="G3419">
        <v>-4.7023714775733501</v>
      </c>
      <c r="H3419" t="s">
        <v>10321</v>
      </c>
      <c r="I3419" t="s">
        <v>10322</v>
      </c>
      <c r="J3419">
        <v>25963</v>
      </c>
      <c r="K3419" t="s">
        <v>10320</v>
      </c>
      <c r="L3419">
        <v>1671</v>
      </c>
      <c r="M3419">
        <v>557</v>
      </c>
      <c r="N3419">
        <v>1645.8150000000001</v>
      </c>
      <c r="O3419">
        <v>1</v>
      </c>
      <c r="P3419">
        <v>3.2315978456014402E-2</v>
      </c>
    </row>
    <row r="3420" spans="1:16" x14ac:dyDescent="0.2">
      <c r="A3420" t="s">
        <v>10323</v>
      </c>
      <c r="B3420">
        <v>-1.6542796268659301E-4</v>
      </c>
      <c r="C3420">
        <v>11.2963990937342</v>
      </c>
      <c r="D3420">
        <v>-7.8870895762437004E-4</v>
      </c>
      <c r="E3420">
        <v>0.99939420822384195</v>
      </c>
      <c r="F3420">
        <v>0.99972838394490104</v>
      </c>
      <c r="G3420">
        <v>-4.7023953886358996</v>
      </c>
      <c r="H3420" t="s">
        <v>10324</v>
      </c>
      <c r="I3420" t="s">
        <v>10325</v>
      </c>
      <c r="J3420">
        <v>112724</v>
      </c>
      <c r="K3420" t="s">
        <v>10323</v>
      </c>
      <c r="L3420">
        <v>996</v>
      </c>
      <c r="M3420">
        <v>332</v>
      </c>
      <c r="N3420">
        <v>2604.1120500000002</v>
      </c>
      <c r="O3420">
        <v>2</v>
      </c>
      <c r="P3420">
        <v>5.7228915662650599E-2</v>
      </c>
    </row>
    <row r="3421" spans="1:16" x14ac:dyDescent="0.2">
      <c r="A3421" t="s">
        <v>10326</v>
      </c>
      <c r="B3421">
        <v>-1.6475920049021701E-3</v>
      </c>
      <c r="C3421">
        <v>15.0480237076129</v>
      </c>
      <c r="D3421">
        <v>-8.4652779076127404E-3</v>
      </c>
      <c r="E3421">
        <v>0.993498075946875</v>
      </c>
      <c r="F3421">
        <v>0.99916976934644897</v>
      </c>
      <c r="G3421">
        <v>-4.7023874816322104</v>
      </c>
      <c r="H3421" t="s">
        <v>10327</v>
      </c>
      <c r="I3421" t="s">
        <v>10328</v>
      </c>
      <c r="J3421">
        <v>51170</v>
      </c>
      <c r="K3421" t="s">
        <v>10326</v>
      </c>
      <c r="L3421">
        <v>903</v>
      </c>
      <c r="M3421">
        <v>301</v>
      </c>
      <c r="N3421">
        <v>34686.163999999997</v>
      </c>
      <c r="O3421">
        <v>12</v>
      </c>
      <c r="P3421">
        <v>0.37375415282391999</v>
      </c>
    </row>
    <row r="3422" spans="1:16" x14ac:dyDescent="0.2">
      <c r="A3422" t="s">
        <v>10329</v>
      </c>
      <c r="B3422">
        <v>0.36248447041767701</v>
      </c>
      <c r="C3422">
        <v>17.567030679702</v>
      </c>
      <c r="D3422">
        <v>1.25798061973171</v>
      </c>
      <c r="E3422">
        <v>0.25143655069203102</v>
      </c>
      <c r="F3422">
        <v>0.99916976934644897</v>
      </c>
      <c r="G3422">
        <v>-4.55782493505607</v>
      </c>
      <c r="H3422" t="s">
        <v>10330</v>
      </c>
      <c r="I3422" t="s">
        <v>10331</v>
      </c>
      <c r="J3422">
        <v>81567</v>
      </c>
      <c r="K3422" t="s">
        <v>10329</v>
      </c>
      <c r="L3422">
        <v>1299</v>
      </c>
      <c r="M3422">
        <v>433</v>
      </c>
      <c r="N3422">
        <v>211481.46</v>
      </c>
      <c r="O3422">
        <v>18</v>
      </c>
      <c r="P3422">
        <v>0.43533487297921503</v>
      </c>
    </row>
    <row r="3423" spans="1:16" x14ac:dyDescent="0.2">
      <c r="A3423" t="s">
        <v>10332</v>
      </c>
      <c r="B3423">
        <v>-0.27898234261702398</v>
      </c>
      <c r="C3423">
        <v>14.0025062033114</v>
      </c>
      <c r="D3423">
        <v>-1.77195850936045</v>
      </c>
      <c r="E3423">
        <v>0.12267664230443701</v>
      </c>
      <c r="F3423">
        <v>0.99916976934644897</v>
      </c>
      <c r="G3423">
        <v>-4.4585316327579596</v>
      </c>
      <c r="H3423" t="s">
        <v>10333</v>
      </c>
      <c r="I3423" t="s">
        <v>10334</v>
      </c>
      <c r="J3423">
        <v>147841</v>
      </c>
      <c r="K3423" t="s">
        <v>10332</v>
      </c>
      <c r="L3423">
        <v>627</v>
      </c>
      <c r="M3423">
        <v>209</v>
      </c>
      <c r="N3423">
        <v>17172.458999999999</v>
      </c>
      <c r="O3423">
        <v>5.5</v>
      </c>
      <c r="P3423">
        <v>0.38995215311004799</v>
      </c>
    </row>
    <row r="3424" spans="1:16" x14ac:dyDescent="0.2">
      <c r="A3424" t="s">
        <v>10335</v>
      </c>
      <c r="B3424">
        <v>-0.152227849098898</v>
      </c>
      <c r="C3424">
        <v>13.4825198905798</v>
      </c>
      <c r="D3424">
        <v>-0.65241882869437495</v>
      </c>
      <c r="E3424">
        <v>0.53637113753090604</v>
      </c>
      <c r="F3424">
        <v>0.99916976934644897</v>
      </c>
      <c r="G3424">
        <v>-4.6576476596030298</v>
      </c>
      <c r="H3424" t="s">
        <v>10336</v>
      </c>
      <c r="I3424" t="s">
        <v>10337</v>
      </c>
      <c r="J3424">
        <v>84896</v>
      </c>
      <c r="K3424" t="s">
        <v>10335</v>
      </c>
      <c r="L3424">
        <v>1086</v>
      </c>
      <c r="M3424">
        <v>362</v>
      </c>
      <c r="N3424">
        <v>11785.003000000001</v>
      </c>
      <c r="O3424">
        <v>3</v>
      </c>
      <c r="P3424">
        <v>0.124309392265193</v>
      </c>
    </row>
    <row r="3425" spans="1:16" x14ac:dyDescent="0.2">
      <c r="A3425" t="s">
        <v>10338</v>
      </c>
      <c r="B3425">
        <v>0.23791734611241799</v>
      </c>
      <c r="C3425">
        <v>12.100402785074399</v>
      </c>
      <c r="D3425">
        <v>0.64183593285531504</v>
      </c>
      <c r="E3425">
        <v>0.54280383600299098</v>
      </c>
      <c r="F3425">
        <v>0.99916976934644897</v>
      </c>
      <c r="G3425">
        <v>-4.6590101161433504</v>
      </c>
      <c r="H3425" t="s">
        <v>10339</v>
      </c>
      <c r="I3425" t="s">
        <v>10340</v>
      </c>
      <c r="J3425">
        <v>51097</v>
      </c>
      <c r="K3425" t="s">
        <v>10338</v>
      </c>
      <c r="L3425">
        <v>1290</v>
      </c>
      <c r="M3425">
        <v>430</v>
      </c>
      <c r="N3425">
        <v>4859.3266999999996</v>
      </c>
      <c r="O3425">
        <v>2</v>
      </c>
      <c r="P3425">
        <v>0.1</v>
      </c>
    </row>
    <row r="3426" spans="1:16" x14ac:dyDescent="0.2">
      <c r="A3426" t="s">
        <v>10341</v>
      </c>
      <c r="B3426">
        <v>-5.0022631170616401E-2</v>
      </c>
      <c r="C3426">
        <v>12.3448457578359</v>
      </c>
      <c r="D3426">
        <v>-0.24632664115380901</v>
      </c>
      <c r="E3426">
        <v>0.81297823066300401</v>
      </c>
      <c r="F3426">
        <v>0.99916976934644897</v>
      </c>
      <c r="G3426">
        <v>-4.6956978589258602</v>
      </c>
      <c r="H3426" t="s">
        <v>10342</v>
      </c>
      <c r="I3426" t="s">
        <v>10343</v>
      </c>
      <c r="J3426">
        <v>80146</v>
      </c>
      <c r="K3426" t="s">
        <v>10341</v>
      </c>
      <c r="L3426">
        <v>1278</v>
      </c>
      <c r="M3426">
        <v>426</v>
      </c>
      <c r="N3426">
        <v>5457.4987499999997</v>
      </c>
      <c r="O3426">
        <v>3</v>
      </c>
      <c r="P3426">
        <v>7.9812206572769995E-2</v>
      </c>
    </row>
    <row r="3427" spans="1:16" x14ac:dyDescent="0.2">
      <c r="A3427" t="s">
        <v>10344</v>
      </c>
      <c r="B3427">
        <v>-9.4449184347666897E-3</v>
      </c>
      <c r="C3427">
        <v>9.6444986913072501</v>
      </c>
      <c r="D3427">
        <v>-3.0655768853000899E-2</v>
      </c>
      <c r="E3427">
        <v>0.97645815734911301</v>
      </c>
      <c r="F3427">
        <v>0.99916976934644897</v>
      </c>
      <c r="G3427">
        <v>-4.7022908683219802</v>
      </c>
      <c r="H3427" t="s">
        <v>10345</v>
      </c>
      <c r="I3427" t="s">
        <v>10346</v>
      </c>
      <c r="J3427">
        <v>284996</v>
      </c>
      <c r="K3427" t="s">
        <v>10344</v>
      </c>
      <c r="L3427">
        <v>1203</v>
      </c>
      <c r="M3427">
        <v>401</v>
      </c>
      <c r="N3427">
        <v>957.033815</v>
      </c>
      <c r="O3427">
        <v>1</v>
      </c>
      <c r="P3427">
        <v>2.7431421446384E-2</v>
      </c>
    </row>
    <row r="3428" spans="1:16" x14ac:dyDescent="0.2">
      <c r="A3428" t="s">
        <v>10347</v>
      </c>
      <c r="B3428">
        <v>5.2923921267961298E-2</v>
      </c>
      <c r="C3428">
        <v>17.692896526382299</v>
      </c>
      <c r="D3428">
        <v>0.273432085053612</v>
      </c>
      <c r="E3428">
        <v>0.79295063188398995</v>
      </c>
      <c r="F3428">
        <v>0.99916976934644897</v>
      </c>
      <c r="G3428">
        <v>-4.6941586631029697</v>
      </c>
      <c r="H3428" t="s">
        <v>10348</v>
      </c>
      <c r="I3428" t="s">
        <v>10349</v>
      </c>
      <c r="J3428">
        <v>26135</v>
      </c>
      <c r="K3428" t="s">
        <v>10347</v>
      </c>
      <c r="L3428">
        <v>1227</v>
      </c>
      <c r="M3428">
        <v>409</v>
      </c>
      <c r="N3428">
        <v>212671.9</v>
      </c>
      <c r="O3428">
        <v>32.5</v>
      </c>
      <c r="P3428">
        <v>0.915647921760391</v>
      </c>
    </row>
    <row r="3429" spans="1:16" x14ac:dyDescent="0.2">
      <c r="A3429" t="s">
        <v>10350</v>
      </c>
      <c r="B3429">
        <v>1.14712795923766</v>
      </c>
      <c r="C3429">
        <v>13.0828111297149</v>
      </c>
      <c r="D3429">
        <v>1.2989487362939101</v>
      </c>
      <c r="E3429">
        <v>0.237864785124975</v>
      </c>
      <c r="F3429">
        <v>0.99916976934644897</v>
      </c>
      <c r="G3429">
        <v>-4.55006166648967</v>
      </c>
      <c r="H3429" t="s">
        <v>10351</v>
      </c>
      <c r="I3429" t="s">
        <v>10352</v>
      </c>
      <c r="J3429">
        <v>56951</v>
      </c>
      <c r="K3429" t="s">
        <v>10350</v>
      </c>
      <c r="L3429">
        <v>798</v>
      </c>
      <c r="M3429">
        <v>266</v>
      </c>
      <c r="N3429">
        <v>11016.727000000001</v>
      </c>
      <c r="O3429">
        <v>1</v>
      </c>
      <c r="P3429">
        <v>4.8872180451127803E-2</v>
      </c>
    </row>
    <row r="3430" spans="1:16" x14ac:dyDescent="0.2">
      <c r="A3430" t="s">
        <v>10353</v>
      </c>
      <c r="B3430">
        <v>-7.9801152586251006E-2</v>
      </c>
      <c r="C3430">
        <v>12.6605164717484</v>
      </c>
      <c r="D3430">
        <v>-0.37048551641364702</v>
      </c>
      <c r="E3430">
        <v>0.72272320347028296</v>
      </c>
      <c r="F3430">
        <v>0.99916976934644897</v>
      </c>
      <c r="G3430">
        <v>-4.6874017839397002</v>
      </c>
      <c r="H3430" t="s">
        <v>10354</v>
      </c>
      <c r="I3430" t="s">
        <v>10355</v>
      </c>
      <c r="J3430">
        <v>221496</v>
      </c>
      <c r="K3430" t="s">
        <v>10353</v>
      </c>
      <c r="L3430">
        <v>1512</v>
      </c>
      <c r="M3430">
        <v>504</v>
      </c>
      <c r="N3430">
        <v>6497.0519999999997</v>
      </c>
      <c r="O3430">
        <v>2</v>
      </c>
      <c r="P3430">
        <v>5.3571428571428603E-2</v>
      </c>
    </row>
    <row r="3431" spans="1:16" x14ac:dyDescent="0.2">
      <c r="A3431" t="s">
        <v>10356</v>
      </c>
      <c r="B3431">
        <v>-0.20939676688978001</v>
      </c>
      <c r="C3431">
        <v>13.7233072477625</v>
      </c>
      <c r="D3431">
        <v>-0.88915892168024302</v>
      </c>
      <c r="E3431">
        <v>0.40542395902350198</v>
      </c>
      <c r="F3431">
        <v>0.99916976934644897</v>
      </c>
      <c r="G3431">
        <v>-4.6230554650820501</v>
      </c>
      <c r="H3431" t="s">
        <v>10357</v>
      </c>
      <c r="I3431" t="s">
        <v>10358</v>
      </c>
      <c r="J3431">
        <v>84273</v>
      </c>
      <c r="K3431" t="s">
        <v>10356</v>
      </c>
      <c r="L3431">
        <v>2097</v>
      </c>
      <c r="M3431">
        <v>699</v>
      </c>
      <c r="N3431">
        <v>13624.67</v>
      </c>
      <c r="O3431">
        <v>8</v>
      </c>
      <c r="P3431">
        <v>0.184549356223176</v>
      </c>
    </row>
    <row r="3432" spans="1:16" x14ac:dyDescent="0.2">
      <c r="A3432" t="s">
        <v>10359</v>
      </c>
      <c r="B3432">
        <v>3.0397007349302299E-2</v>
      </c>
      <c r="C3432">
        <v>15.4440637318417</v>
      </c>
      <c r="D3432">
        <v>0.209725410612218</v>
      </c>
      <c r="E3432">
        <v>0.84026244877032896</v>
      </c>
      <c r="F3432">
        <v>0.99916976934644897</v>
      </c>
      <c r="G3432">
        <v>-4.6975292309009902</v>
      </c>
      <c r="H3432" t="s">
        <v>10360</v>
      </c>
      <c r="I3432" t="s">
        <v>10361</v>
      </c>
      <c r="J3432">
        <v>25940</v>
      </c>
      <c r="K3432" t="s">
        <v>10359</v>
      </c>
      <c r="L3432">
        <v>1557</v>
      </c>
      <c r="M3432">
        <v>519</v>
      </c>
      <c r="N3432">
        <v>42796.444000000003</v>
      </c>
      <c r="O3432">
        <v>7</v>
      </c>
      <c r="P3432">
        <v>0.194605009633911</v>
      </c>
    </row>
    <row r="3433" spans="1:16" x14ac:dyDescent="0.2">
      <c r="A3433" t="s">
        <v>10362</v>
      </c>
      <c r="B3433">
        <v>0.65959295826012199</v>
      </c>
      <c r="C3433">
        <v>12.8155214644973</v>
      </c>
      <c r="D3433">
        <v>1.19797079797419</v>
      </c>
      <c r="E3433">
        <v>0.27252189313402603</v>
      </c>
      <c r="F3433">
        <v>0.99916976934644897</v>
      </c>
      <c r="G3433">
        <v>-4.5690643044424197</v>
      </c>
      <c r="H3433" t="s">
        <v>10363</v>
      </c>
      <c r="I3433" t="s">
        <v>10364</v>
      </c>
      <c r="J3433">
        <v>55355</v>
      </c>
      <c r="K3433" t="s">
        <v>10362</v>
      </c>
      <c r="L3433">
        <v>2247</v>
      </c>
      <c r="M3433">
        <v>749</v>
      </c>
      <c r="N3433">
        <v>9184.3700000000008</v>
      </c>
      <c r="O3433">
        <v>1.5</v>
      </c>
      <c r="P3433">
        <v>3.60480640854473E-2</v>
      </c>
    </row>
    <row r="3434" spans="1:16" x14ac:dyDescent="0.2">
      <c r="A3434" t="s">
        <v>10365</v>
      </c>
      <c r="B3434">
        <v>0.284513877088242</v>
      </c>
      <c r="C3434">
        <v>13.0727852339905</v>
      </c>
      <c r="D3434">
        <v>0.86884512018206095</v>
      </c>
      <c r="E3434">
        <v>0.41566560478713799</v>
      </c>
      <c r="F3434">
        <v>0.99916976934644897</v>
      </c>
      <c r="G3434">
        <v>-4.6263011546745902</v>
      </c>
      <c r="H3434" t="s">
        <v>10366</v>
      </c>
      <c r="I3434" t="s">
        <v>10367</v>
      </c>
      <c r="J3434">
        <v>64419</v>
      </c>
      <c r="K3434" t="s">
        <v>10365</v>
      </c>
      <c r="L3434">
        <v>1953</v>
      </c>
      <c r="M3434">
        <v>651</v>
      </c>
      <c r="N3434">
        <v>8966.2775000000001</v>
      </c>
      <c r="O3434">
        <v>4</v>
      </c>
      <c r="P3434">
        <v>0.113671274961598</v>
      </c>
    </row>
    <row r="3435" spans="1:16" x14ac:dyDescent="0.2">
      <c r="A3435" t="s">
        <v>10368</v>
      </c>
      <c r="B3435">
        <v>0.17828288333822501</v>
      </c>
      <c r="C3435">
        <v>13.1376162983273</v>
      </c>
      <c r="D3435">
        <v>1.01213809229008</v>
      </c>
      <c r="E3435">
        <v>0.34743258394573701</v>
      </c>
      <c r="F3435">
        <v>0.99916976934644897</v>
      </c>
      <c r="G3435">
        <v>-4.6024967981078797</v>
      </c>
      <c r="H3435" t="s">
        <v>10369</v>
      </c>
      <c r="I3435" t="s">
        <v>10370</v>
      </c>
      <c r="J3435">
        <v>84901</v>
      </c>
      <c r="K3435" t="s">
        <v>10368</v>
      </c>
      <c r="L3435">
        <v>1260</v>
      </c>
      <c r="M3435">
        <v>420</v>
      </c>
      <c r="N3435">
        <v>9211.17</v>
      </c>
      <c r="O3435">
        <v>5</v>
      </c>
      <c r="P3435">
        <v>0.180952380952381</v>
      </c>
    </row>
    <row r="3436" spans="1:16" x14ac:dyDescent="0.2">
      <c r="A3436" t="s">
        <v>10371</v>
      </c>
      <c r="B3436">
        <v>-4.0018016232531699E-2</v>
      </c>
      <c r="C3436">
        <v>14.4764812564468</v>
      </c>
      <c r="D3436">
        <v>-0.23882009342638999</v>
      </c>
      <c r="E3436">
        <v>0.81855241371326504</v>
      </c>
      <c r="F3436">
        <v>0.99916976934644897</v>
      </c>
      <c r="G3436">
        <v>-4.6960967025088998</v>
      </c>
      <c r="H3436" t="s">
        <v>10372</v>
      </c>
      <c r="I3436" t="s">
        <v>10373</v>
      </c>
      <c r="J3436">
        <v>221955</v>
      </c>
      <c r="K3436" t="s">
        <v>10371</v>
      </c>
      <c r="L3436">
        <v>2019</v>
      </c>
      <c r="M3436">
        <v>673</v>
      </c>
      <c r="N3436">
        <v>23813.467499999999</v>
      </c>
      <c r="O3436">
        <v>13</v>
      </c>
      <c r="P3436">
        <v>0.28231797919762303</v>
      </c>
    </row>
    <row r="3437" spans="1:16" x14ac:dyDescent="0.2">
      <c r="A3437" t="s">
        <v>10374</v>
      </c>
      <c r="B3437">
        <v>0.26941166635256197</v>
      </c>
      <c r="C3437">
        <v>13.4408848591852</v>
      </c>
      <c r="D3437">
        <v>0.82220673935525901</v>
      </c>
      <c r="E3437">
        <v>0.43989242549843399</v>
      </c>
      <c r="F3437">
        <v>0.99916976934644897</v>
      </c>
      <c r="G3437">
        <v>-4.6335727632893597</v>
      </c>
      <c r="H3437" t="s">
        <v>10375</v>
      </c>
      <c r="I3437" t="s">
        <v>10376</v>
      </c>
      <c r="J3437">
        <v>113189</v>
      </c>
      <c r="K3437" t="s">
        <v>10374</v>
      </c>
      <c r="L3437">
        <v>1131</v>
      </c>
      <c r="M3437">
        <v>377</v>
      </c>
      <c r="N3437">
        <v>10401.677</v>
      </c>
      <c r="O3437">
        <v>1</v>
      </c>
      <c r="P3437">
        <v>3.18302387267905E-2</v>
      </c>
    </row>
    <row r="3438" spans="1:16" x14ac:dyDescent="0.2">
      <c r="A3438" t="s">
        <v>10377</v>
      </c>
      <c r="B3438">
        <v>-0.389680187632782</v>
      </c>
      <c r="C3438">
        <v>11.2477608844772</v>
      </c>
      <c r="D3438">
        <v>-1.53104175265142</v>
      </c>
      <c r="E3438">
        <v>0.17257619191210699</v>
      </c>
      <c r="F3438">
        <v>0.99916976934644897</v>
      </c>
      <c r="G3438">
        <v>-4.5052450486206599</v>
      </c>
      <c r="H3438" t="s">
        <v>10378</v>
      </c>
      <c r="I3438" t="s">
        <v>10379</v>
      </c>
      <c r="J3438">
        <v>254225</v>
      </c>
      <c r="K3438" t="s">
        <v>10377</v>
      </c>
      <c r="L3438">
        <v>2127</v>
      </c>
      <c r="M3438">
        <v>709</v>
      </c>
      <c r="N3438">
        <v>2591.1979999999999</v>
      </c>
      <c r="O3438">
        <v>2.5</v>
      </c>
      <c r="P3438">
        <v>7.6163610719322997E-2</v>
      </c>
    </row>
    <row r="3439" spans="1:16" x14ac:dyDescent="0.2">
      <c r="A3439" t="s">
        <v>10380</v>
      </c>
      <c r="B3439">
        <v>0.104851811384471</v>
      </c>
      <c r="C3439">
        <v>14.602541353746799</v>
      </c>
      <c r="D3439">
        <v>0.59866328323760498</v>
      </c>
      <c r="E3439">
        <v>0.56953484379689401</v>
      </c>
      <c r="F3439">
        <v>0.99916976934644897</v>
      </c>
      <c r="G3439">
        <v>-4.6643844892129103</v>
      </c>
      <c r="H3439" t="s">
        <v>10381</v>
      </c>
      <c r="I3439" t="s">
        <v>10382</v>
      </c>
      <c r="J3439">
        <v>55066</v>
      </c>
      <c r="K3439" t="s">
        <v>10380</v>
      </c>
      <c r="L3439">
        <v>2640</v>
      </c>
      <c r="M3439">
        <v>880</v>
      </c>
      <c r="N3439">
        <v>24163.159500000002</v>
      </c>
      <c r="O3439">
        <v>11.5</v>
      </c>
      <c r="P3439">
        <v>0.20227272727272699</v>
      </c>
    </row>
    <row r="3440" spans="1:16" x14ac:dyDescent="0.2">
      <c r="A3440" t="s">
        <v>10383</v>
      </c>
      <c r="B3440">
        <v>-0.339232231619226</v>
      </c>
      <c r="C3440">
        <v>15.0113770391606</v>
      </c>
      <c r="D3440">
        <v>-1.5836239774580201</v>
      </c>
      <c r="E3440">
        <v>0.16027713258482101</v>
      </c>
      <c r="F3440">
        <v>0.99916976934644897</v>
      </c>
      <c r="G3440">
        <v>-4.4950089567965703</v>
      </c>
      <c r="H3440" t="s">
        <v>10384</v>
      </c>
      <c r="I3440" t="s">
        <v>10385</v>
      </c>
      <c r="J3440">
        <v>128240</v>
      </c>
      <c r="K3440" t="s">
        <v>10383</v>
      </c>
      <c r="L3440">
        <v>909</v>
      </c>
      <c r="M3440">
        <v>303</v>
      </c>
      <c r="N3440">
        <v>33858.474499999997</v>
      </c>
      <c r="O3440">
        <v>8</v>
      </c>
      <c r="P3440">
        <v>0.37953795379538002</v>
      </c>
    </row>
    <row r="3441" spans="1:16" x14ac:dyDescent="0.2">
      <c r="A3441" t="s">
        <v>10386</v>
      </c>
      <c r="B3441">
        <v>-0.23151317357669601</v>
      </c>
      <c r="C3441">
        <v>13.873946437318599</v>
      </c>
      <c r="D3441">
        <v>-1.2534687135264</v>
      </c>
      <c r="E3441">
        <v>0.25297155212273598</v>
      </c>
      <c r="F3441">
        <v>0.99916976934644897</v>
      </c>
      <c r="G3441">
        <v>-4.5586757562109304</v>
      </c>
      <c r="H3441" t="s">
        <v>10387</v>
      </c>
      <c r="I3441" t="s">
        <v>10388</v>
      </c>
      <c r="J3441">
        <v>55181</v>
      </c>
      <c r="K3441" t="s">
        <v>10386</v>
      </c>
      <c r="L3441">
        <v>2976</v>
      </c>
      <c r="M3441">
        <v>992</v>
      </c>
      <c r="N3441">
        <v>13942.683999999999</v>
      </c>
      <c r="O3441">
        <v>9.5</v>
      </c>
      <c r="P3441">
        <v>0.164314516129032</v>
      </c>
    </row>
    <row r="3442" spans="1:16" x14ac:dyDescent="0.2">
      <c r="A3442" t="s">
        <v>10389</v>
      </c>
      <c r="B3442">
        <v>0.25630896154860999</v>
      </c>
      <c r="C3442">
        <v>11.575194603940099</v>
      </c>
      <c r="D3442">
        <v>0.86909691094502795</v>
      </c>
      <c r="E3442">
        <v>0.41553750489052799</v>
      </c>
      <c r="F3442">
        <v>0.99916976934644897</v>
      </c>
      <c r="G3442">
        <v>-4.6262612079979801</v>
      </c>
      <c r="H3442" t="s">
        <v>10390</v>
      </c>
      <c r="I3442" t="s">
        <v>10391</v>
      </c>
      <c r="J3442">
        <v>257160</v>
      </c>
      <c r="K3442" t="s">
        <v>10389</v>
      </c>
      <c r="L3442">
        <v>2112</v>
      </c>
      <c r="M3442">
        <v>704</v>
      </c>
      <c r="N3442">
        <v>2964.3744000000002</v>
      </c>
      <c r="O3442">
        <v>1.5</v>
      </c>
      <c r="P3442">
        <v>5.1136363636363598E-2</v>
      </c>
    </row>
    <row r="3443" spans="1:16" x14ac:dyDescent="0.2">
      <c r="A3443" t="s">
        <v>10392</v>
      </c>
      <c r="B3443">
        <v>-0.32276034680190901</v>
      </c>
      <c r="C3443">
        <v>13.4038266911781</v>
      </c>
      <c r="D3443">
        <v>-1.25884487690033</v>
      </c>
      <c r="E3443">
        <v>0.25114344197147698</v>
      </c>
      <c r="F3443">
        <v>0.99916976934644897</v>
      </c>
      <c r="G3443">
        <v>-4.5576618606231598</v>
      </c>
      <c r="H3443" t="s">
        <v>10393</v>
      </c>
      <c r="I3443" t="s">
        <v>10394</v>
      </c>
      <c r="J3443">
        <v>26065</v>
      </c>
      <c r="K3443" t="s">
        <v>10392</v>
      </c>
      <c r="L3443">
        <v>1392</v>
      </c>
      <c r="M3443">
        <v>464</v>
      </c>
      <c r="N3443">
        <v>10040.8835</v>
      </c>
      <c r="O3443">
        <v>2</v>
      </c>
      <c r="P3443">
        <v>6.25E-2</v>
      </c>
    </row>
    <row r="3444" spans="1:16" x14ac:dyDescent="0.2">
      <c r="A3444" t="s">
        <v>10395</v>
      </c>
      <c r="B3444">
        <v>-0.22761753650303301</v>
      </c>
      <c r="C3444">
        <v>12.9060138184833</v>
      </c>
      <c r="D3444">
        <v>-0.70363558059581599</v>
      </c>
      <c r="E3444">
        <v>0.50592187443350101</v>
      </c>
      <c r="F3444">
        <v>0.99916976934644897</v>
      </c>
      <c r="G3444">
        <v>-4.6508133077343903</v>
      </c>
      <c r="H3444" t="s">
        <v>10396</v>
      </c>
      <c r="I3444" t="s">
        <v>10397</v>
      </c>
      <c r="J3444">
        <v>219771</v>
      </c>
      <c r="K3444" t="s">
        <v>10395</v>
      </c>
      <c r="L3444">
        <v>1026</v>
      </c>
      <c r="M3444">
        <v>342</v>
      </c>
      <c r="N3444">
        <v>8702.0959999999995</v>
      </c>
      <c r="O3444">
        <v>3.5</v>
      </c>
      <c r="P3444">
        <v>0.140350877192982</v>
      </c>
    </row>
    <row r="3445" spans="1:16" x14ac:dyDescent="0.2">
      <c r="A3445" t="s">
        <v>10398</v>
      </c>
      <c r="B3445">
        <v>-6.0868799524474299E-2</v>
      </c>
      <c r="C3445">
        <v>11.4384611363273</v>
      </c>
      <c r="D3445">
        <v>-0.23144371309644099</v>
      </c>
      <c r="E3445">
        <v>0.82404107622045797</v>
      </c>
      <c r="F3445">
        <v>0.99916976934644897</v>
      </c>
      <c r="G3445">
        <v>-4.6964769769996897</v>
      </c>
      <c r="H3445" t="s">
        <v>10399</v>
      </c>
      <c r="I3445" t="s">
        <v>10400</v>
      </c>
      <c r="J3445">
        <v>55609</v>
      </c>
      <c r="K3445" t="s">
        <v>10398</v>
      </c>
      <c r="L3445">
        <v>2214</v>
      </c>
      <c r="M3445">
        <v>738</v>
      </c>
      <c r="N3445">
        <v>2797.3622999999998</v>
      </c>
      <c r="O3445">
        <v>2</v>
      </c>
      <c r="P3445">
        <v>4.3360433604336002E-2</v>
      </c>
    </row>
    <row r="3446" spans="1:16" x14ac:dyDescent="0.2">
      <c r="A3446" t="s">
        <v>10401</v>
      </c>
      <c r="B3446">
        <v>-0.67809406866614597</v>
      </c>
      <c r="C3446">
        <v>11.9880923391402</v>
      </c>
      <c r="D3446">
        <v>-1.4160107839373399</v>
      </c>
      <c r="E3446">
        <v>0.202576530307433</v>
      </c>
      <c r="F3446">
        <v>0.99916976934644897</v>
      </c>
      <c r="G3446">
        <v>-4.5275825280733599</v>
      </c>
      <c r="H3446" t="s">
        <v>10402</v>
      </c>
      <c r="I3446" t="s">
        <v>10403</v>
      </c>
      <c r="J3446">
        <v>9240</v>
      </c>
      <c r="K3446" t="s">
        <v>10401</v>
      </c>
      <c r="L3446">
        <v>1062</v>
      </c>
      <c r="M3446">
        <v>354</v>
      </c>
      <c r="N3446">
        <v>4987.6639999999998</v>
      </c>
      <c r="O3446">
        <v>2</v>
      </c>
      <c r="P3446">
        <v>7.6271186440677999E-2</v>
      </c>
    </row>
    <row r="3447" spans="1:16" x14ac:dyDescent="0.2">
      <c r="A3447" t="s">
        <v>10404</v>
      </c>
      <c r="B3447">
        <v>-0.33478161735301298</v>
      </c>
      <c r="C3447">
        <v>10.2722941811342</v>
      </c>
      <c r="D3447">
        <v>-1.42159641112243</v>
      </c>
      <c r="E3447">
        <v>0.20101654213567299</v>
      </c>
      <c r="F3447">
        <v>0.99916976934644897</v>
      </c>
      <c r="G3447">
        <v>-4.5265017905538398</v>
      </c>
      <c r="H3447" t="s">
        <v>10405</v>
      </c>
      <c r="I3447" t="s">
        <v>10406</v>
      </c>
      <c r="J3447">
        <v>727957</v>
      </c>
      <c r="K3447" t="s">
        <v>10404</v>
      </c>
      <c r="L3447">
        <v>4926</v>
      </c>
      <c r="M3447">
        <v>1642</v>
      </c>
      <c r="N3447">
        <v>1250.3019999999999</v>
      </c>
      <c r="O3447">
        <v>2</v>
      </c>
      <c r="P3447">
        <v>2.0706455542021902E-2</v>
      </c>
    </row>
    <row r="3448" spans="1:16" x14ac:dyDescent="0.2">
      <c r="A3448" t="s">
        <v>10407</v>
      </c>
      <c r="B3448">
        <v>1.8356165068812699E-2</v>
      </c>
      <c r="C3448">
        <v>13.3420335442576</v>
      </c>
      <c r="D3448">
        <v>5.1809877424770501E-2</v>
      </c>
      <c r="E3448">
        <v>0.96022636373325798</v>
      </c>
      <c r="F3448">
        <v>0.99916976934644897</v>
      </c>
      <c r="G3448">
        <v>-4.7020967928202397</v>
      </c>
      <c r="H3448" t="s">
        <v>10408</v>
      </c>
      <c r="I3448" t="s">
        <v>10409</v>
      </c>
      <c r="J3448" t="s">
        <v>100</v>
      </c>
      <c r="K3448" t="s">
        <v>100</v>
      </c>
      <c r="L3448" t="s">
        <v>100</v>
      </c>
      <c r="M3448" t="s">
        <v>100</v>
      </c>
      <c r="N3448">
        <v>10378.391</v>
      </c>
      <c r="O3448">
        <v>3.5</v>
      </c>
      <c r="P3448" t="s">
        <v>100</v>
      </c>
    </row>
    <row r="3449" spans="1:16" x14ac:dyDescent="0.2">
      <c r="A3449" t="s">
        <v>10410</v>
      </c>
      <c r="B3449">
        <v>-0.22270221002273899</v>
      </c>
      <c r="C3449">
        <v>14.103992394103001</v>
      </c>
      <c r="D3449">
        <v>-0.87847568641169504</v>
      </c>
      <c r="E3449">
        <v>0.41078663895191803</v>
      </c>
      <c r="F3449">
        <v>0.99916976934644897</v>
      </c>
      <c r="G3449">
        <v>-4.6247681563864296</v>
      </c>
      <c r="H3449" t="s">
        <v>10411</v>
      </c>
      <c r="I3449" t="s">
        <v>10412</v>
      </c>
      <c r="J3449">
        <v>23301</v>
      </c>
      <c r="K3449" t="s">
        <v>10410</v>
      </c>
      <c r="L3449">
        <v>3696</v>
      </c>
      <c r="M3449">
        <v>1232</v>
      </c>
      <c r="N3449">
        <v>16434.749500000002</v>
      </c>
      <c r="O3449">
        <v>5</v>
      </c>
      <c r="P3449">
        <v>5.9659090909090898E-2</v>
      </c>
    </row>
    <row r="3450" spans="1:16" x14ac:dyDescent="0.2">
      <c r="A3450" t="s">
        <v>10413</v>
      </c>
      <c r="B3450">
        <v>-6.1535038811763698E-2</v>
      </c>
      <c r="C3450">
        <v>12.043055030806</v>
      </c>
      <c r="D3450">
        <v>-0.18715659690911901</v>
      </c>
      <c r="E3450">
        <v>0.85720882647339303</v>
      </c>
      <c r="F3450">
        <v>0.99916976934644897</v>
      </c>
      <c r="G3450">
        <v>-4.6985154303024599</v>
      </c>
      <c r="H3450" t="s">
        <v>10414</v>
      </c>
      <c r="I3450" t="s">
        <v>10415</v>
      </c>
      <c r="J3450">
        <v>29890</v>
      </c>
      <c r="K3450" t="s">
        <v>10413</v>
      </c>
      <c r="L3450">
        <v>2673</v>
      </c>
      <c r="M3450">
        <v>891</v>
      </c>
      <c r="N3450">
        <v>5248.3454499999998</v>
      </c>
      <c r="O3450">
        <v>4</v>
      </c>
      <c r="P3450">
        <v>5.1627384960718302E-2</v>
      </c>
    </row>
    <row r="3451" spans="1:16" x14ac:dyDescent="0.2">
      <c r="A3451" t="s">
        <v>10416</v>
      </c>
      <c r="B3451">
        <v>0.102220804076859</v>
      </c>
      <c r="C3451">
        <v>12.815328764467001</v>
      </c>
      <c r="D3451">
        <v>0.36041553701175799</v>
      </c>
      <c r="E3451">
        <v>0.72989018582610199</v>
      </c>
      <c r="F3451">
        <v>0.99916976934644897</v>
      </c>
      <c r="G3451">
        <v>-4.6881916110437896</v>
      </c>
      <c r="H3451" t="s">
        <v>10417</v>
      </c>
      <c r="I3451" t="s">
        <v>10418</v>
      </c>
      <c r="J3451">
        <v>283337</v>
      </c>
      <c r="K3451" t="s">
        <v>10416</v>
      </c>
      <c r="L3451">
        <v>582</v>
      </c>
      <c r="M3451">
        <v>194</v>
      </c>
      <c r="N3451">
        <v>6513.4560000000001</v>
      </c>
      <c r="O3451">
        <v>2</v>
      </c>
      <c r="P3451">
        <v>0.24226804123711301</v>
      </c>
    </row>
    <row r="3452" spans="1:16" x14ac:dyDescent="0.2">
      <c r="A3452" t="s">
        <v>10419</v>
      </c>
      <c r="B3452">
        <v>2.5512929885742601E-2</v>
      </c>
      <c r="C3452">
        <v>12.867149206386101</v>
      </c>
      <c r="D3452">
        <v>0.17984718569403499</v>
      </c>
      <c r="E3452">
        <v>0.862715380829569</v>
      </c>
      <c r="F3452">
        <v>0.99916976934644897</v>
      </c>
      <c r="G3452">
        <v>-4.6988112601109</v>
      </c>
      <c r="H3452" t="s">
        <v>10420</v>
      </c>
      <c r="I3452" t="s">
        <v>10421</v>
      </c>
      <c r="J3452">
        <v>26505</v>
      </c>
      <c r="K3452" t="s">
        <v>10419</v>
      </c>
      <c r="L3452">
        <v>2124</v>
      </c>
      <c r="M3452">
        <v>708</v>
      </c>
      <c r="N3452">
        <v>7352.3185000000003</v>
      </c>
      <c r="O3452">
        <v>5</v>
      </c>
      <c r="P3452">
        <v>0.11440677966101701</v>
      </c>
    </row>
    <row r="3453" spans="1:16" x14ac:dyDescent="0.2">
      <c r="A3453" t="s">
        <v>10422</v>
      </c>
      <c r="B3453">
        <v>7.0606645843225693E-2</v>
      </c>
      <c r="C3453">
        <v>15.849941993850001</v>
      </c>
      <c r="D3453">
        <v>0.38899284624444902</v>
      </c>
      <c r="E3453">
        <v>0.70963025396590695</v>
      </c>
      <c r="F3453">
        <v>0.99916976934644897</v>
      </c>
      <c r="G3453">
        <v>-4.6858977961325996</v>
      </c>
      <c r="H3453" t="s">
        <v>10423</v>
      </c>
      <c r="I3453" t="s">
        <v>10424</v>
      </c>
      <c r="J3453">
        <v>23</v>
      </c>
      <c r="K3453" t="s">
        <v>10422</v>
      </c>
      <c r="L3453">
        <v>2541</v>
      </c>
      <c r="M3453">
        <v>847</v>
      </c>
      <c r="N3453">
        <v>60183.504999999997</v>
      </c>
      <c r="O3453">
        <v>31.5</v>
      </c>
      <c r="P3453">
        <v>0.57083825265643395</v>
      </c>
    </row>
    <row r="3454" spans="1:16" x14ac:dyDescent="0.2">
      <c r="A3454" t="s">
        <v>10425</v>
      </c>
      <c r="B3454">
        <v>-0.19492946610617201</v>
      </c>
      <c r="C3454">
        <v>14.1452192167047</v>
      </c>
      <c r="D3454">
        <v>-1.51338502568985</v>
      </c>
      <c r="E3454">
        <v>0.176898901569014</v>
      </c>
      <c r="F3454">
        <v>0.99916976934644897</v>
      </c>
      <c r="G3454">
        <v>-4.5086812523407698</v>
      </c>
      <c r="H3454" t="s">
        <v>10426</v>
      </c>
      <c r="I3454" t="s">
        <v>10427</v>
      </c>
      <c r="J3454">
        <v>90550</v>
      </c>
      <c r="K3454" t="s">
        <v>10425</v>
      </c>
      <c r="L3454">
        <v>1056</v>
      </c>
      <c r="M3454">
        <v>352</v>
      </c>
      <c r="N3454">
        <v>19209.283500000001</v>
      </c>
      <c r="O3454">
        <v>10</v>
      </c>
      <c r="P3454">
        <v>0.34090909090909099</v>
      </c>
    </row>
    <row r="3455" spans="1:16" x14ac:dyDescent="0.2">
      <c r="A3455" t="s">
        <v>10428</v>
      </c>
      <c r="B3455">
        <v>-0.12983452009757801</v>
      </c>
      <c r="C3455">
        <v>12.521521428946301</v>
      </c>
      <c r="D3455">
        <v>-0.77074180018199701</v>
      </c>
      <c r="E3455">
        <v>0.46777528717623901</v>
      </c>
      <c r="F3455">
        <v>0.99916976934644897</v>
      </c>
      <c r="G3455">
        <v>-4.6412864293196998</v>
      </c>
      <c r="H3455" t="s">
        <v>10429</v>
      </c>
      <c r="I3455" t="s">
        <v>10430</v>
      </c>
      <c r="J3455">
        <v>5289</v>
      </c>
      <c r="K3455" t="s">
        <v>10428</v>
      </c>
      <c r="L3455">
        <v>2664</v>
      </c>
      <c r="M3455">
        <v>888</v>
      </c>
      <c r="N3455">
        <v>6109.7186499999998</v>
      </c>
      <c r="O3455">
        <v>1.5</v>
      </c>
      <c r="P3455">
        <v>3.5472972972972999E-2</v>
      </c>
    </row>
    <row r="3456" spans="1:16" x14ac:dyDescent="0.2">
      <c r="A3456" t="s">
        <v>10431</v>
      </c>
      <c r="B3456">
        <v>-3.3129918146972401E-2</v>
      </c>
      <c r="C3456">
        <v>13.2736203858789</v>
      </c>
      <c r="D3456">
        <v>-0.18589299786903701</v>
      </c>
      <c r="E3456">
        <v>0.85816015229376696</v>
      </c>
      <c r="F3456">
        <v>0.99916976934644897</v>
      </c>
      <c r="G3456">
        <v>-4.6985673979257001</v>
      </c>
      <c r="H3456" t="s">
        <v>10432</v>
      </c>
      <c r="I3456" t="s">
        <v>10433</v>
      </c>
      <c r="J3456">
        <v>79807</v>
      </c>
      <c r="K3456" t="s">
        <v>10431</v>
      </c>
      <c r="L3456">
        <v>1902</v>
      </c>
      <c r="M3456">
        <v>634</v>
      </c>
      <c r="N3456">
        <v>9586.9315000000006</v>
      </c>
      <c r="O3456">
        <v>3</v>
      </c>
      <c r="P3456">
        <v>5.8359621451104099E-2</v>
      </c>
    </row>
    <row r="3457" spans="1:16" x14ac:dyDescent="0.2">
      <c r="A3457" t="s">
        <v>10434</v>
      </c>
      <c r="B3457">
        <v>-0.113258920367748</v>
      </c>
      <c r="C3457">
        <v>11.554727677359301</v>
      </c>
      <c r="D3457">
        <v>-0.30099953074473601</v>
      </c>
      <c r="E3457">
        <v>0.77275454497362706</v>
      </c>
      <c r="F3457">
        <v>0.99916976934644897</v>
      </c>
      <c r="G3457">
        <v>-4.6924356266435199</v>
      </c>
      <c r="H3457" t="s">
        <v>10435</v>
      </c>
      <c r="I3457" t="s">
        <v>10436</v>
      </c>
      <c r="J3457">
        <v>153443</v>
      </c>
      <c r="K3457" t="s">
        <v>10434</v>
      </c>
      <c r="L3457">
        <v>1290</v>
      </c>
      <c r="M3457">
        <v>430</v>
      </c>
      <c r="N3457">
        <v>2586.6482000000001</v>
      </c>
      <c r="O3457">
        <v>1</v>
      </c>
      <c r="P3457">
        <v>3.25581395348837E-2</v>
      </c>
    </row>
    <row r="3458" spans="1:16" x14ac:dyDescent="0.2">
      <c r="A3458" t="s">
        <v>10437</v>
      </c>
      <c r="B3458">
        <v>-0.26114237083809799</v>
      </c>
      <c r="C3458">
        <v>16.977077859483099</v>
      </c>
      <c r="D3458">
        <v>-0.58431661807320101</v>
      </c>
      <c r="E3458">
        <v>0.57858869101155097</v>
      </c>
      <c r="F3458">
        <v>0.99916976934644897</v>
      </c>
      <c r="G3458">
        <v>-4.6661034645040198</v>
      </c>
      <c r="H3458" t="s">
        <v>10438</v>
      </c>
      <c r="I3458" t="s">
        <v>10439</v>
      </c>
      <c r="J3458">
        <v>25983</v>
      </c>
      <c r="K3458" t="s">
        <v>10437</v>
      </c>
      <c r="L3458">
        <v>1071</v>
      </c>
      <c r="M3458">
        <v>357</v>
      </c>
      <c r="N3458">
        <v>145651.51</v>
      </c>
      <c r="O3458">
        <v>5</v>
      </c>
      <c r="P3458">
        <v>0.21008403361344499</v>
      </c>
    </row>
    <row r="3459" spans="1:16" x14ac:dyDescent="0.2">
      <c r="A3459" t="s">
        <v>10440</v>
      </c>
      <c r="B3459">
        <v>0.475798138786374</v>
      </c>
      <c r="C3459">
        <v>12.1427877869213</v>
      </c>
      <c r="D3459">
        <v>1.9746366926660199</v>
      </c>
      <c r="E3459">
        <v>9.1760524398847201E-2</v>
      </c>
      <c r="F3459">
        <v>0.99916976934644897</v>
      </c>
      <c r="G3459">
        <v>-4.4201634907396299</v>
      </c>
      <c r="H3459" t="s">
        <v>10441</v>
      </c>
      <c r="I3459" t="s">
        <v>10442</v>
      </c>
      <c r="J3459">
        <v>80821</v>
      </c>
      <c r="K3459" t="s">
        <v>10440</v>
      </c>
      <c r="L3459">
        <v>2703</v>
      </c>
      <c r="M3459">
        <v>901</v>
      </c>
      <c r="N3459">
        <v>4962.9367499999998</v>
      </c>
      <c r="O3459">
        <v>1</v>
      </c>
      <c r="P3459">
        <v>1.10987791342952E-2</v>
      </c>
    </row>
    <row r="3460" spans="1:16" x14ac:dyDescent="0.2">
      <c r="A3460" t="s">
        <v>10443</v>
      </c>
      <c r="B3460">
        <v>0.210626348855421</v>
      </c>
      <c r="C3460">
        <v>13.1662767126739</v>
      </c>
      <c r="D3460">
        <v>0.975254218616323</v>
      </c>
      <c r="E3460">
        <v>0.36410595992165201</v>
      </c>
      <c r="F3460">
        <v>0.99916976934644897</v>
      </c>
      <c r="G3460">
        <v>-4.6088158149087199</v>
      </c>
      <c r="H3460" t="s">
        <v>10444</v>
      </c>
      <c r="I3460" t="s">
        <v>10445</v>
      </c>
      <c r="J3460">
        <v>79801</v>
      </c>
      <c r="K3460" t="s">
        <v>10443</v>
      </c>
      <c r="L3460">
        <v>2019</v>
      </c>
      <c r="M3460">
        <v>673</v>
      </c>
      <c r="N3460">
        <v>9473.0679999999993</v>
      </c>
      <c r="O3460">
        <v>8</v>
      </c>
      <c r="P3460">
        <v>0.216939078751857</v>
      </c>
    </row>
    <row r="3461" spans="1:16" x14ac:dyDescent="0.2">
      <c r="A3461" t="s">
        <v>10446</v>
      </c>
      <c r="B3461">
        <v>0.495870187815182</v>
      </c>
      <c r="C3461">
        <v>12.416686593339399</v>
      </c>
      <c r="D3461">
        <v>1.58010634723453</v>
      </c>
      <c r="E3461">
        <v>0.161073680793476</v>
      </c>
      <c r="F3461">
        <v>0.99916976934644897</v>
      </c>
      <c r="G3461">
        <v>-4.4956936350129304</v>
      </c>
      <c r="H3461" t="s">
        <v>10447</v>
      </c>
      <c r="I3461" t="s">
        <v>10448</v>
      </c>
      <c r="J3461">
        <v>55578</v>
      </c>
      <c r="K3461" t="s">
        <v>10446</v>
      </c>
      <c r="L3461">
        <v>2436</v>
      </c>
      <c r="M3461">
        <v>812</v>
      </c>
      <c r="N3461">
        <v>4990.6875</v>
      </c>
      <c r="O3461">
        <v>1</v>
      </c>
      <c r="P3461">
        <v>1.35467980295567E-2</v>
      </c>
    </row>
    <row r="3462" spans="1:16" x14ac:dyDescent="0.2">
      <c r="A3462" t="s">
        <v>10449</v>
      </c>
      <c r="B3462">
        <v>-0.45951097254394402</v>
      </c>
      <c r="C3462">
        <v>11.0290565941756</v>
      </c>
      <c r="D3462">
        <v>-1.2216659692476901</v>
      </c>
      <c r="E3462">
        <v>0.264022118938608</v>
      </c>
      <c r="F3462">
        <v>0.99916976934644897</v>
      </c>
      <c r="G3462">
        <v>-4.5646469983290103</v>
      </c>
      <c r="H3462" t="s">
        <v>10450</v>
      </c>
      <c r="I3462" t="s">
        <v>10451</v>
      </c>
      <c r="J3462">
        <v>55198</v>
      </c>
      <c r="K3462" t="s">
        <v>10449</v>
      </c>
      <c r="L3462">
        <v>2013</v>
      </c>
      <c r="M3462">
        <v>671</v>
      </c>
      <c r="N3462">
        <v>2121.0308500000001</v>
      </c>
      <c r="O3462">
        <v>2</v>
      </c>
      <c r="P3462">
        <v>4.4709388971684097E-2</v>
      </c>
    </row>
    <row r="3463" spans="1:16" x14ac:dyDescent="0.2">
      <c r="A3463" t="s">
        <v>10452</v>
      </c>
      <c r="B3463">
        <v>4.1374260364197099E-2</v>
      </c>
      <c r="C3463">
        <v>13.400953352658</v>
      </c>
      <c r="D3463">
        <v>8.8779743594113003E-2</v>
      </c>
      <c r="E3463">
        <v>0.93191311577863001</v>
      </c>
      <c r="F3463">
        <v>0.99916976934644897</v>
      </c>
      <c r="G3463">
        <v>-4.7015191119860402</v>
      </c>
      <c r="H3463" t="s">
        <v>10453</v>
      </c>
      <c r="I3463" t="s">
        <v>10454</v>
      </c>
      <c r="J3463">
        <v>148867</v>
      </c>
      <c r="K3463" t="s">
        <v>10452</v>
      </c>
      <c r="L3463">
        <v>1131</v>
      </c>
      <c r="M3463">
        <v>377</v>
      </c>
      <c r="N3463">
        <v>11789.290499999999</v>
      </c>
      <c r="O3463">
        <v>2</v>
      </c>
      <c r="P3463">
        <v>8.2228116710875293E-2</v>
      </c>
    </row>
    <row r="3464" spans="1:16" x14ac:dyDescent="0.2">
      <c r="A3464" t="s">
        <v>10455</v>
      </c>
      <c r="B3464">
        <v>0.28089211313859203</v>
      </c>
      <c r="C3464">
        <v>13.6652969782099</v>
      </c>
      <c r="D3464">
        <v>1.7807687869097499</v>
      </c>
      <c r="E3464">
        <v>0.121142893359607</v>
      </c>
      <c r="F3464">
        <v>0.99916976934644897</v>
      </c>
      <c r="G3464">
        <v>-4.4568397947254601</v>
      </c>
      <c r="H3464" t="s">
        <v>10456</v>
      </c>
      <c r="I3464" t="s">
        <v>10457</v>
      </c>
      <c r="J3464">
        <v>51535</v>
      </c>
      <c r="K3464" t="s">
        <v>10455</v>
      </c>
      <c r="L3464">
        <v>1377</v>
      </c>
      <c r="M3464">
        <v>459</v>
      </c>
      <c r="N3464">
        <v>13965.3585</v>
      </c>
      <c r="O3464">
        <v>6.5</v>
      </c>
      <c r="P3464">
        <v>0.15904139433551201</v>
      </c>
    </row>
    <row r="3465" spans="1:16" x14ac:dyDescent="0.2">
      <c r="A3465" t="s">
        <v>10458</v>
      </c>
      <c r="B3465">
        <v>-5.6418314916406601E-2</v>
      </c>
      <c r="C3465">
        <v>11.9706666178374</v>
      </c>
      <c r="D3465">
        <v>-0.16661835900704999</v>
      </c>
      <c r="E3465">
        <v>0.87270224359206805</v>
      </c>
      <c r="F3465">
        <v>0.99916976934644897</v>
      </c>
      <c r="G3465">
        <v>-4.6993172062106696</v>
      </c>
      <c r="H3465" t="s">
        <v>10459</v>
      </c>
      <c r="I3465" t="s">
        <v>10460</v>
      </c>
      <c r="J3465">
        <v>137492</v>
      </c>
      <c r="K3465" t="s">
        <v>10458</v>
      </c>
      <c r="L3465">
        <v>1194</v>
      </c>
      <c r="M3465">
        <v>398</v>
      </c>
      <c r="N3465">
        <v>4134.9301999999998</v>
      </c>
      <c r="O3465">
        <v>2</v>
      </c>
      <c r="P3465">
        <v>8.2914572864321606E-2</v>
      </c>
    </row>
    <row r="3466" spans="1:16" x14ac:dyDescent="0.2">
      <c r="A3466" t="s">
        <v>10461</v>
      </c>
      <c r="B3466">
        <v>-0.13399281037160499</v>
      </c>
      <c r="C3466">
        <v>15.2187316302926</v>
      </c>
      <c r="D3466">
        <v>-0.77034676752488296</v>
      </c>
      <c r="E3466">
        <v>0.46799394546696998</v>
      </c>
      <c r="F3466">
        <v>0.99916976934644897</v>
      </c>
      <c r="G3466">
        <v>-4.6413443133397196</v>
      </c>
      <c r="H3466" t="s">
        <v>10462</v>
      </c>
      <c r="I3466" t="s">
        <v>10463</v>
      </c>
      <c r="J3466">
        <v>26263</v>
      </c>
      <c r="K3466" t="s">
        <v>10461</v>
      </c>
      <c r="L3466">
        <v>1212</v>
      </c>
      <c r="M3466">
        <v>404</v>
      </c>
      <c r="N3466">
        <v>37715.697500000002</v>
      </c>
      <c r="O3466">
        <v>13.5</v>
      </c>
      <c r="P3466">
        <v>0.53712871287128705</v>
      </c>
    </row>
    <row r="3467" spans="1:16" x14ac:dyDescent="0.2">
      <c r="A3467" t="s">
        <v>10464</v>
      </c>
      <c r="B3467">
        <v>8.2340732603588804E-2</v>
      </c>
      <c r="C3467">
        <v>14.360552800352799</v>
      </c>
      <c r="D3467">
        <v>0.47964259768544498</v>
      </c>
      <c r="E3467">
        <v>0.64709900360776595</v>
      </c>
      <c r="F3467">
        <v>0.99916976934644897</v>
      </c>
      <c r="G3467">
        <v>-4.6775770418818503</v>
      </c>
      <c r="H3467" t="s">
        <v>10465</v>
      </c>
      <c r="I3467" t="s">
        <v>10466</v>
      </c>
      <c r="J3467">
        <v>79888</v>
      </c>
      <c r="K3467" t="s">
        <v>10464</v>
      </c>
      <c r="L3467">
        <v>1605</v>
      </c>
      <c r="M3467">
        <v>535</v>
      </c>
      <c r="N3467">
        <v>19954.223000000002</v>
      </c>
      <c r="O3467">
        <v>9.5</v>
      </c>
      <c r="P3467">
        <v>0.27943925233644901</v>
      </c>
    </row>
    <row r="3468" spans="1:16" x14ac:dyDescent="0.2">
      <c r="A3468" t="s">
        <v>10467</v>
      </c>
      <c r="B3468">
        <v>-0.30276399636349</v>
      </c>
      <c r="C3468">
        <v>13.7121441754753</v>
      </c>
      <c r="D3468">
        <v>-1.8786423529216001</v>
      </c>
      <c r="E3468">
        <v>0.105310183820378</v>
      </c>
      <c r="F3468">
        <v>0.99916976934644897</v>
      </c>
      <c r="G3468">
        <v>-4.4381790977946496</v>
      </c>
      <c r="H3468" t="s">
        <v>10468</v>
      </c>
      <c r="I3468" t="s">
        <v>10469</v>
      </c>
      <c r="J3468">
        <v>23345</v>
      </c>
      <c r="K3468" t="s">
        <v>10467</v>
      </c>
      <c r="L3468">
        <v>26394</v>
      </c>
      <c r="M3468">
        <v>8798</v>
      </c>
      <c r="N3468">
        <v>13076.945</v>
      </c>
      <c r="O3468">
        <v>5</v>
      </c>
      <c r="P3468">
        <v>7.0470561491247996E-3</v>
      </c>
    </row>
    <row r="3469" spans="1:16" x14ac:dyDescent="0.2">
      <c r="A3469" t="s">
        <v>10470</v>
      </c>
      <c r="B3469">
        <v>-0.25906120878890199</v>
      </c>
      <c r="C3469">
        <v>12.339688563730499</v>
      </c>
      <c r="D3469">
        <v>-0.72548657026263097</v>
      </c>
      <c r="E3469">
        <v>0.49328048147447001</v>
      </c>
      <c r="F3469">
        <v>0.99916976934644897</v>
      </c>
      <c r="G3469">
        <v>-4.6477802100366299</v>
      </c>
      <c r="H3469" t="s">
        <v>10471</v>
      </c>
      <c r="I3469" t="s">
        <v>10472</v>
      </c>
      <c r="J3469">
        <v>84669</v>
      </c>
      <c r="K3469" t="s">
        <v>10470</v>
      </c>
      <c r="L3469">
        <v>4815</v>
      </c>
      <c r="M3469">
        <v>1605</v>
      </c>
      <c r="N3469">
        <v>4876.0630000000001</v>
      </c>
      <c r="O3469">
        <v>5</v>
      </c>
      <c r="P3469">
        <v>4.7663551401869203E-2</v>
      </c>
    </row>
    <row r="3470" spans="1:16" x14ac:dyDescent="0.2">
      <c r="A3470" t="s">
        <v>10473</v>
      </c>
      <c r="B3470">
        <v>-0.151734715628185</v>
      </c>
      <c r="C3470">
        <v>12.407075346358599</v>
      </c>
      <c r="D3470">
        <v>-0.45759472091289399</v>
      </c>
      <c r="E3470">
        <v>0.66205081165914004</v>
      </c>
      <c r="F3470">
        <v>0.99916976934644897</v>
      </c>
      <c r="G3470">
        <v>-4.6797436344846597</v>
      </c>
      <c r="H3470" t="s">
        <v>10474</v>
      </c>
      <c r="I3470" t="s">
        <v>10475</v>
      </c>
      <c r="J3470">
        <v>259282</v>
      </c>
      <c r="K3470" t="s">
        <v>10473</v>
      </c>
      <c r="L3470">
        <v>9297</v>
      </c>
      <c r="M3470">
        <v>3099</v>
      </c>
      <c r="N3470">
        <v>5702.2533999999996</v>
      </c>
      <c r="O3470">
        <v>3</v>
      </c>
      <c r="P3470">
        <v>1.96837689577283E-2</v>
      </c>
    </row>
    <row r="3471" spans="1:16" x14ac:dyDescent="0.2">
      <c r="A3471" t="s">
        <v>10476</v>
      </c>
      <c r="B3471">
        <v>-0.327519504109061</v>
      </c>
      <c r="C3471">
        <v>12.556941638043799</v>
      </c>
      <c r="D3471">
        <v>-0.99023788590779505</v>
      </c>
      <c r="E3471">
        <v>0.35725874362395699</v>
      </c>
      <c r="F3471">
        <v>0.99916976934644897</v>
      </c>
      <c r="G3471">
        <v>-4.6062635468566198</v>
      </c>
      <c r="H3471" t="s">
        <v>10477</v>
      </c>
      <c r="I3471" t="s">
        <v>10478</v>
      </c>
      <c r="J3471">
        <v>57492</v>
      </c>
      <c r="K3471" t="s">
        <v>10476</v>
      </c>
      <c r="L3471">
        <v>7248</v>
      </c>
      <c r="M3471">
        <v>2416</v>
      </c>
      <c r="N3471">
        <v>6740.4795000000004</v>
      </c>
      <c r="O3471">
        <v>2</v>
      </c>
      <c r="P3471">
        <v>1.6556291390728499E-2</v>
      </c>
    </row>
    <row r="3472" spans="1:16" x14ac:dyDescent="0.2">
      <c r="A3472" t="s">
        <v>10479</v>
      </c>
      <c r="B3472">
        <v>4.98454350587565E-2</v>
      </c>
      <c r="C3472">
        <v>13.288192486687899</v>
      </c>
      <c r="D3472">
        <v>0.21014547986786</v>
      </c>
      <c r="E3472">
        <v>0.83994786860224102</v>
      </c>
      <c r="F3472">
        <v>0.99916976934644897</v>
      </c>
      <c r="G3472">
        <v>-4.6975098360486802</v>
      </c>
      <c r="H3472" t="s">
        <v>10480</v>
      </c>
      <c r="I3472" t="s">
        <v>10481</v>
      </c>
      <c r="J3472">
        <v>80308</v>
      </c>
      <c r="K3472" t="s">
        <v>10479</v>
      </c>
      <c r="L3472">
        <v>1764</v>
      </c>
      <c r="M3472">
        <v>588</v>
      </c>
      <c r="N3472">
        <v>10845.92425</v>
      </c>
      <c r="O3472">
        <v>8</v>
      </c>
      <c r="P3472">
        <v>0.207482993197279</v>
      </c>
    </row>
    <row r="3473" spans="1:16" x14ac:dyDescent="0.2">
      <c r="A3473" t="s">
        <v>10482</v>
      </c>
      <c r="B3473">
        <v>0.42917213077882199</v>
      </c>
      <c r="C3473">
        <v>12.8907727012257</v>
      </c>
      <c r="D3473">
        <v>1.17277294521523</v>
      </c>
      <c r="E3473">
        <v>0.28181442174348298</v>
      </c>
      <c r="F3473">
        <v>0.99916976934644897</v>
      </c>
      <c r="G3473">
        <v>-4.5737292580889699</v>
      </c>
      <c r="H3473" t="s">
        <v>10483</v>
      </c>
      <c r="I3473" t="s">
        <v>10484</v>
      </c>
      <c r="J3473">
        <v>201163</v>
      </c>
      <c r="K3473" t="s">
        <v>10482</v>
      </c>
      <c r="L3473">
        <v>1740</v>
      </c>
      <c r="M3473">
        <v>580</v>
      </c>
      <c r="N3473">
        <v>7970.2197999999999</v>
      </c>
      <c r="O3473">
        <v>2</v>
      </c>
      <c r="P3473">
        <v>5.1724137931034503E-2</v>
      </c>
    </row>
    <row r="3474" spans="1:16" x14ac:dyDescent="0.2">
      <c r="A3474" t="s">
        <v>10485</v>
      </c>
      <c r="B3474">
        <v>0.106339040087297</v>
      </c>
      <c r="C3474">
        <v>14.9916183358591</v>
      </c>
      <c r="D3474">
        <v>0.53657665463434501</v>
      </c>
      <c r="E3474">
        <v>0.60931148156031001</v>
      </c>
      <c r="F3474">
        <v>0.99916976934644897</v>
      </c>
      <c r="G3474">
        <v>-4.6715740330058102</v>
      </c>
      <c r="H3474" t="s">
        <v>10486</v>
      </c>
      <c r="I3474" t="s">
        <v>10487</v>
      </c>
      <c r="J3474">
        <v>348995</v>
      </c>
      <c r="K3474" t="s">
        <v>10485</v>
      </c>
      <c r="L3474">
        <v>1143</v>
      </c>
      <c r="M3474">
        <v>381</v>
      </c>
      <c r="N3474">
        <v>30265.0105</v>
      </c>
      <c r="O3474">
        <v>10</v>
      </c>
      <c r="P3474">
        <v>0.39370078740157499</v>
      </c>
    </row>
    <row r="3475" spans="1:16" x14ac:dyDescent="0.2">
      <c r="A3475" t="s">
        <v>10488</v>
      </c>
      <c r="B3475">
        <v>-0.22621252485763699</v>
      </c>
      <c r="C3475">
        <v>14.5702130619263</v>
      </c>
      <c r="D3475">
        <v>-1.5032024280816101</v>
      </c>
      <c r="E3475">
        <v>0.17943704654135001</v>
      </c>
      <c r="F3475">
        <v>0.99916976934644897</v>
      </c>
      <c r="G3475">
        <v>-4.5106622040655804</v>
      </c>
      <c r="H3475" t="s">
        <v>10489</v>
      </c>
      <c r="I3475" t="s">
        <v>10490</v>
      </c>
      <c r="J3475">
        <v>79023</v>
      </c>
      <c r="K3475" t="s">
        <v>10488</v>
      </c>
      <c r="L3475">
        <v>981</v>
      </c>
      <c r="M3475">
        <v>327</v>
      </c>
      <c r="N3475">
        <v>24258.327000000001</v>
      </c>
      <c r="O3475">
        <v>8.5</v>
      </c>
      <c r="P3475">
        <v>0.432721712538226</v>
      </c>
    </row>
    <row r="3476" spans="1:16" x14ac:dyDescent="0.2">
      <c r="A3476" t="s">
        <v>10491</v>
      </c>
      <c r="B3476">
        <v>-4.0310782389571601E-2</v>
      </c>
      <c r="C3476">
        <v>13.694672886171601</v>
      </c>
      <c r="D3476">
        <v>-0.20540127885702</v>
      </c>
      <c r="E3476">
        <v>0.84350252542304405</v>
      </c>
      <c r="F3476">
        <v>0.99916976934644897</v>
      </c>
      <c r="G3476">
        <v>-4.6977266762545904</v>
      </c>
      <c r="H3476" t="s">
        <v>10492</v>
      </c>
      <c r="I3476" t="s">
        <v>10493</v>
      </c>
      <c r="J3476">
        <v>129401</v>
      </c>
      <c r="K3476" t="s">
        <v>10491</v>
      </c>
      <c r="L3476">
        <v>981</v>
      </c>
      <c r="M3476">
        <v>327</v>
      </c>
      <c r="N3476">
        <v>13879.713</v>
      </c>
      <c r="O3476">
        <v>7</v>
      </c>
      <c r="P3476">
        <v>0.27828746177370001</v>
      </c>
    </row>
    <row r="3477" spans="1:16" x14ac:dyDescent="0.2">
      <c r="A3477" t="s">
        <v>10494</v>
      </c>
      <c r="B3477">
        <v>1.0071395485925501</v>
      </c>
      <c r="C3477">
        <v>14.382050703017001</v>
      </c>
      <c r="D3477">
        <v>1.3854614990188601</v>
      </c>
      <c r="E3477">
        <v>0.211303209016343</v>
      </c>
      <c r="F3477">
        <v>0.99916976934644897</v>
      </c>
      <c r="G3477">
        <v>-4.5334825894212001</v>
      </c>
      <c r="H3477" t="s">
        <v>10495</v>
      </c>
      <c r="I3477" t="s">
        <v>10496</v>
      </c>
      <c r="J3477">
        <v>9052</v>
      </c>
      <c r="K3477" t="s">
        <v>10494</v>
      </c>
      <c r="L3477">
        <v>1074</v>
      </c>
      <c r="M3477">
        <v>358</v>
      </c>
      <c r="N3477">
        <v>24760.7585</v>
      </c>
      <c r="O3477">
        <v>3</v>
      </c>
      <c r="P3477">
        <v>8.6592178770949699E-2</v>
      </c>
    </row>
    <row r="3478" spans="1:16" x14ac:dyDescent="0.2">
      <c r="A3478" t="s">
        <v>10497</v>
      </c>
      <c r="B3478">
        <v>2.2905036836245798E-2</v>
      </c>
      <c r="C3478">
        <v>13.262312143437899</v>
      </c>
      <c r="D3478">
        <v>8.4883902223910804E-2</v>
      </c>
      <c r="E3478">
        <v>0.93489246345783805</v>
      </c>
      <c r="F3478">
        <v>0.99916976934644897</v>
      </c>
      <c r="G3478">
        <v>-4.7015942614756003</v>
      </c>
      <c r="H3478" t="s">
        <v>10498</v>
      </c>
      <c r="I3478" t="s">
        <v>10499</v>
      </c>
      <c r="J3478">
        <v>163590</v>
      </c>
      <c r="K3478" t="s">
        <v>10497</v>
      </c>
      <c r="L3478">
        <v>1413</v>
      </c>
      <c r="M3478">
        <v>471</v>
      </c>
      <c r="N3478">
        <v>9727.6144999999997</v>
      </c>
      <c r="O3478">
        <v>6</v>
      </c>
      <c r="P3478">
        <v>0.18152866242038199</v>
      </c>
    </row>
    <row r="3479" spans="1:16" x14ac:dyDescent="0.2">
      <c r="A3479" t="s">
        <v>10500</v>
      </c>
      <c r="B3479">
        <v>-5.5458562260392703E-2</v>
      </c>
      <c r="C3479">
        <v>13.1710238118013</v>
      </c>
      <c r="D3479">
        <v>-0.21422021391612101</v>
      </c>
      <c r="E3479">
        <v>0.83689805350843005</v>
      </c>
      <c r="F3479">
        <v>0.99916976934644897</v>
      </c>
      <c r="G3479">
        <v>-4.6973197388246</v>
      </c>
      <c r="H3479" t="s">
        <v>10501</v>
      </c>
      <c r="I3479" t="s">
        <v>10502</v>
      </c>
      <c r="J3479">
        <v>83451</v>
      </c>
      <c r="K3479" t="s">
        <v>10500</v>
      </c>
      <c r="L3479">
        <v>921</v>
      </c>
      <c r="M3479">
        <v>307</v>
      </c>
      <c r="N3479">
        <v>10396.868</v>
      </c>
      <c r="O3479">
        <v>4</v>
      </c>
      <c r="P3479">
        <v>0.15960912052117299</v>
      </c>
    </row>
    <row r="3480" spans="1:16" x14ac:dyDescent="0.2">
      <c r="A3480" t="s">
        <v>10503</v>
      </c>
      <c r="B3480">
        <v>0.101881134923703</v>
      </c>
      <c r="C3480">
        <v>13.9338977496543</v>
      </c>
      <c r="D3480">
        <v>0.47992346212692999</v>
      </c>
      <c r="E3480">
        <v>0.64690965248378196</v>
      </c>
      <c r="F3480">
        <v>0.99916976934644897</v>
      </c>
      <c r="G3480">
        <v>-4.6775488636047697</v>
      </c>
      <c r="H3480" t="s">
        <v>10504</v>
      </c>
      <c r="I3480" t="s">
        <v>10505</v>
      </c>
      <c r="J3480">
        <v>55907</v>
      </c>
      <c r="K3480" t="s">
        <v>10503</v>
      </c>
      <c r="L3480">
        <v>1305</v>
      </c>
      <c r="M3480">
        <v>435</v>
      </c>
      <c r="N3480">
        <v>15177.6445</v>
      </c>
      <c r="O3480">
        <v>7</v>
      </c>
      <c r="P3480">
        <v>0.19770114942528699</v>
      </c>
    </row>
    <row r="3481" spans="1:16" x14ac:dyDescent="0.2">
      <c r="A3481" t="s">
        <v>10506</v>
      </c>
      <c r="B3481">
        <v>-0.37515838081742803</v>
      </c>
      <c r="C3481">
        <v>11.535745812221</v>
      </c>
      <c r="D3481">
        <v>-0.95989269159576895</v>
      </c>
      <c r="E3481">
        <v>0.37123117456884103</v>
      </c>
      <c r="F3481">
        <v>0.99916976934644897</v>
      </c>
      <c r="G3481">
        <v>-4.6114107035260803</v>
      </c>
      <c r="H3481" t="s">
        <v>10507</v>
      </c>
      <c r="I3481" t="s">
        <v>10508</v>
      </c>
      <c r="J3481">
        <v>84893</v>
      </c>
      <c r="K3481" t="s">
        <v>10506</v>
      </c>
      <c r="L3481">
        <v>3285</v>
      </c>
      <c r="M3481">
        <v>1095</v>
      </c>
      <c r="N3481">
        <v>3207.64</v>
      </c>
      <c r="O3481">
        <v>1.5</v>
      </c>
      <c r="P3481">
        <v>2.32876712328767E-2</v>
      </c>
    </row>
    <row r="3482" spans="1:16" x14ac:dyDescent="0.2">
      <c r="A3482" t="s">
        <v>10509</v>
      </c>
      <c r="B3482">
        <v>9.31985031459064E-2</v>
      </c>
      <c r="C3482">
        <v>14.1356282053718</v>
      </c>
      <c r="D3482">
        <v>0.37664193946643099</v>
      </c>
      <c r="E3482">
        <v>0.71835636653741797</v>
      </c>
      <c r="F3482">
        <v>0.99916976934644897</v>
      </c>
      <c r="G3482">
        <v>-4.6869089914585302</v>
      </c>
      <c r="H3482" t="s">
        <v>10510</v>
      </c>
      <c r="I3482" t="s">
        <v>10511</v>
      </c>
      <c r="J3482">
        <v>199731</v>
      </c>
      <c r="K3482" t="s">
        <v>10509</v>
      </c>
      <c r="L3482">
        <v>1167</v>
      </c>
      <c r="M3482">
        <v>389</v>
      </c>
      <c r="N3482">
        <v>17114.32575</v>
      </c>
      <c r="O3482">
        <v>7</v>
      </c>
      <c r="P3482">
        <v>0.22365038560411299</v>
      </c>
    </row>
    <row r="3483" spans="1:16" x14ac:dyDescent="0.2">
      <c r="A3483" t="s">
        <v>10512</v>
      </c>
      <c r="B3483">
        <v>-0.118107892461143</v>
      </c>
      <c r="C3483">
        <v>12.554748772688599</v>
      </c>
      <c r="D3483">
        <v>-0.46405608889421601</v>
      </c>
      <c r="E3483">
        <v>0.65765121408048399</v>
      </c>
      <c r="F3483">
        <v>0.99916976934644897</v>
      </c>
      <c r="G3483">
        <v>-4.6791180191578601</v>
      </c>
      <c r="H3483" t="s">
        <v>10513</v>
      </c>
      <c r="I3483" t="s">
        <v>10514</v>
      </c>
      <c r="J3483">
        <v>81619</v>
      </c>
      <c r="K3483" t="s">
        <v>10512</v>
      </c>
      <c r="L3483">
        <v>855</v>
      </c>
      <c r="M3483">
        <v>285</v>
      </c>
      <c r="N3483">
        <v>6454.7362999999996</v>
      </c>
      <c r="O3483">
        <v>1</v>
      </c>
      <c r="P3483">
        <v>5.96491228070175E-2</v>
      </c>
    </row>
    <row r="3484" spans="1:16" x14ac:dyDescent="0.2">
      <c r="A3484" t="s">
        <v>10515</v>
      </c>
      <c r="B3484">
        <v>0.22262549411514199</v>
      </c>
      <c r="C3484">
        <v>10.8505581115826</v>
      </c>
      <c r="D3484">
        <v>0.69395357042929495</v>
      </c>
      <c r="E3484">
        <v>0.51159045611452003</v>
      </c>
      <c r="F3484">
        <v>0.99916976934644897</v>
      </c>
      <c r="G3484">
        <v>-4.6521352091596002</v>
      </c>
      <c r="H3484" t="s">
        <v>10516</v>
      </c>
      <c r="I3484" t="s">
        <v>10517</v>
      </c>
      <c r="J3484">
        <v>64219</v>
      </c>
      <c r="K3484" t="s">
        <v>10515</v>
      </c>
      <c r="L3484">
        <v>1932</v>
      </c>
      <c r="M3484">
        <v>644</v>
      </c>
      <c r="N3484">
        <v>1924.681</v>
      </c>
      <c r="O3484">
        <v>1</v>
      </c>
      <c r="P3484">
        <v>2.7950310559006201E-2</v>
      </c>
    </row>
    <row r="3485" spans="1:16" x14ac:dyDescent="0.2">
      <c r="A3485" t="s">
        <v>10518</v>
      </c>
      <c r="B3485">
        <v>-8.5183178566090603E-2</v>
      </c>
      <c r="C3485">
        <v>12.738028196822601</v>
      </c>
      <c r="D3485">
        <v>-0.43051529105289899</v>
      </c>
      <c r="E3485">
        <v>0.68064604107415205</v>
      </c>
      <c r="F3485">
        <v>0.99916976934644897</v>
      </c>
      <c r="G3485">
        <v>-4.6822803592983897</v>
      </c>
      <c r="H3485" t="s">
        <v>10519</v>
      </c>
      <c r="I3485" t="s">
        <v>10520</v>
      </c>
      <c r="J3485">
        <v>57082</v>
      </c>
      <c r="K3485" t="s">
        <v>10518</v>
      </c>
      <c r="L3485">
        <v>7029</v>
      </c>
      <c r="M3485">
        <v>2343</v>
      </c>
      <c r="N3485">
        <v>6859.5537000000004</v>
      </c>
      <c r="O3485">
        <v>2</v>
      </c>
      <c r="P3485">
        <v>1.55783183952198E-2</v>
      </c>
    </row>
    <row r="3486" spans="1:16" x14ac:dyDescent="0.2">
      <c r="A3486" t="s">
        <v>10521</v>
      </c>
      <c r="B3486">
        <v>1.8183216590548699E-2</v>
      </c>
      <c r="C3486">
        <v>12.000524719816701</v>
      </c>
      <c r="D3486">
        <v>0.107410930773638</v>
      </c>
      <c r="E3486">
        <v>0.91768219907472204</v>
      </c>
      <c r="F3486">
        <v>0.99916976934644897</v>
      </c>
      <c r="G3486">
        <v>-4.7011133463367001</v>
      </c>
      <c r="H3486" t="s">
        <v>10522</v>
      </c>
      <c r="I3486" t="s">
        <v>10523</v>
      </c>
      <c r="J3486">
        <v>150465</v>
      </c>
      <c r="K3486" t="s">
        <v>10521</v>
      </c>
      <c r="L3486">
        <v>1134</v>
      </c>
      <c r="M3486">
        <v>378</v>
      </c>
      <c r="N3486">
        <v>3855.5059999999999</v>
      </c>
      <c r="O3486">
        <v>1</v>
      </c>
      <c r="P3486">
        <v>7.4074074074074098E-2</v>
      </c>
    </row>
    <row r="3487" spans="1:16" x14ac:dyDescent="0.2">
      <c r="A3487" t="s">
        <v>10524</v>
      </c>
      <c r="B3487">
        <v>5.1441176690525801E-2</v>
      </c>
      <c r="C3487">
        <v>14.6224928714479</v>
      </c>
      <c r="D3487">
        <v>0.36840278386487602</v>
      </c>
      <c r="E3487">
        <v>0.72420307154031205</v>
      </c>
      <c r="F3487">
        <v>0.99916976934644897</v>
      </c>
      <c r="G3487">
        <v>-4.6875667955034999</v>
      </c>
      <c r="H3487" t="s">
        <v>10525</v>
      </c>
      <c r="I3487" t="s">
        <v>10526</v>
      </c>
      <c r="J3487">
        <v>64225</v>
      </c>
      <c r="K3487" t="s">
        <v>10524</v>
      </c>
      <c r="L3487">
        <v>1752</v>
      </c>
      <c r="M3487">
        <v>584</v>
      </c>
      <c r="N3487">
        <v>25613.8125</v>
      </c>
      <c r="O3487">
        <v>14</v>
      </c>
      <c r="P3487">
        <v>0.37842465753424698</v>
      </c>
    </row>
    <row r="3488" spans="1:16" x14ac:dyDescent="0.2">
      <c r="A3488" t="s">
        <v>10527</v>
      </c>
      <c r="B3488">
        <v>-0.10133264928821201</v>
      </c>
      <c r="C3488">
        <v>14.403927768228099</v>
      </c>
      <c r="D3488">
        <v>-0.49306133245370198</v>
      </c>
      <c r="E3488">
        <v>0.63808440849892301</v>
      </c>
      <c r="F3488">
        <v>0.99916976934644897</v>
      </c>
      <c r="G3488">
        <v>-4.6762146787129604</v>
      </c>
      <c r="H3488" t="s">
        <v>10528</v>
      </c>
      <c r="I3488" t="s">
        <v>10529</v>
      </c>
      <c r="J3488">
        <v>196463</v>
      </c>
      <c r="K3488" t="s">
        <v>10527</v>
      </c>
      <c r="L3488">
        <v>1770</v>
      </c>
      <c r="M3488">
        <v>590</v>
      </c>
      <c r="N3488">
        <v>22774.832999999999</v>
      </c>
      <c r="O3488">
        <v>1.5</v>
      </c>
      <c r="P3488">
        <v>3.9830508474576302E-2</v>
      </c>
    </row>
    <row r="3489" spans="1:16" x14ac:dyDescent="0.2">
      <c r="A3489" t="s">
        <v>10530</v>
      </c>
      <c r="B3489">
        <v>-2.7517701949507901E-2</v>
      </c>
      <c r="C3489">
        <v>14.0333534423067</v>
      </c>
      <c r="D3489">
        <v>-4.5130455142561601E-2</v>
      </c>
      <c r="E3489">
        <v>0.96534974402691798</v>
      </c>
      <c r="F3489">
        <v>0.99916976934644897</v>
      </c>
      <c r="G3489">
        <v>-4.70216881736952</v>
      </c>
      <c r="H3489" t="s">
        <v>10531</v>
      </c>
      <c r="I3489" t="s">
        <v>10532</v>
      </c>
      <c r="J3489">
        <v>80321</v>
      </c>
      <c r="K3489" t="s">
        <v>10530</v>
      </c>
      <c r="L3489">
        <v>1794</v>
      </c>
      <c r="M3489">
        <v>598</v>
      </c>
      <c r="N3489">
        <v>22923.15</v>
      </c>
      <c r="O3489">
        <v>1</v>
      </c>
      <c r="P3489">
        <v>1.5050167224080299E-2</v>
      </c>
    </row>
    <row r="3490" spans="1:16" x14ac:dyDescent="0.2">
      <c r="A3490" t="s">
        <v>10533</v>
      </c>
      <c r="B3490">
        <v>-0.102081782318828</v>
      </c>
      <c r="C3490">
        <v>12.974448842053199</v>
      </c>
      <c r="D3490">
        <v>-0.38810418772607103</v>
      </c>
      <c r="E3490">
        <v>0.71025654649285597</v>
      </c>
      <c r="F3490">
        <v>0.99916976934644897</v>
      </c>
      <c r="G3490">
        <v>-4.6859715541956701</v>
      </c>
      <c r="H3490" t="s">
        <v>10534</v>
      </c>
      <c r="I3490" t="s">
        <v>10535</v>
      </c>
      <c r="J3490">
        <v>57696</v>
      </c>
      <c r="K3490" t="s">
        <v>10533</v>
      </c>
      <c r="L3490">
        <v>1803</v>
      </c>
      <c r="M3490">
        <v>601</v>
      </c>
      <c r="N3490">
        <v>9083.5910000000003</v>
      </c>
      <c r="O3490">
        <v>5</v>
      </c>
      <c r="P3490">
        <v>0.152246256239601</v>
      </c>
    </row>
    <row r="3491" spans="1:16" x14ac:dyDescent="0.2">
      <c r="A3491" t="s">
        <v>10536</v>
      </c>
      <c r="B3491">
        <v>0.37044192210663401</v>
      </c>
      <c r="C3491">
        <v>10.7238560727492</v>
      </c>
      <c r="D3491">
        <v>0.62346422593997097</v>
      </c>
      <c r="E3491">
        <v>0.55408362896774399</v>
      </c>
      <c r="F3491">
        <v>0.99916976934644897</v>
      </c>
      <c r="G3491">
        <v>-4.66133359082529</v>
      </c>
      <c r="H3491" t="s">
        <v>10537</v>
      </c>
      <c r="I3491" t="s">
        <v>10538</v>
      </c>
      <c r="J3491">
        <v>23424</v>
      </c>
      <c r="K3491" t="s">
        <v>10536</v>
      </c>
      <c r="L3491">
        <v>3297</v>
      </c>
      <c r="M3491">
        <v>1099</v>
      </c>
      <c r="N3491">
        <v>1521.4573</v>
      </c>
      <c r="O3491">
        <v>1</v>
      </c>
      <c r="P3491">
        <v>1.7288444040036401E-2</v>
      </c>
    </row>
    <row r="3492" spans="1:16" x14ac:dyDescent="0.2">
      <c r="A3492" t="s">
        <v>10539</v>
      </c>
      <c r="B3492">
        <v>-0.17922963512688</v>
      </c>
      <c r="C3492">
        <v>12.1252654795982</v>
      </c>
      <c r="D3492">
        <v>-0.85917371343861604</v>
      </c>
      <c r="E3492">
        <v>0.42060790930023101</v>
      </c>
      <c r="F3492">
        <v>0.99916976934644897</v>
      </c>
      <c r="G3492">
        <v>-4.6278300410707098</v>
      </c>
      <c r="H3492" t="s">
        <v>10540</v>
      </c>
      <c r="I3492" t="s">
        <v>10541</v>
      </c>
      <c r="J3492">
        <v>121441</v>
      </c>
      <c r="K3492" t="s">
        <v>10539</v>
      </c>
      <c r="L3492">
        <v>2004</v>
      </c>
      <c r="M3492">
        <v>668</v>
      </c>
      <c r="N3492">
        <v>4337.6599500000002</v>
      </c>
      <c r="O3492">
        <v>4.5</v>
      </c>
      <c r="P3492">
        <v>0.122005988023952</v>
      </c>
    </row>
    <row r="3493" spans="1:16" x14ac:dyDescent="0.2">
      <c r="A3493" t="s">
        <v>10542</v>
      </c>
      <c r="B3493">
        <v>4.6774102212801E-3</v>
      </c>
      <c r="C3493">
        <v>14.287710213848101</v>
      </c>
      <c r="D3493">
        <v>2.0970571593552801E-2</v>
      </c>
      <c r="E3493">
        <v>0.983894277009149</v>
      </c>
      <c r="F3493">
        <v>0.99916976934644897</v>
      </c>
      <c r="G3493">
        <v>-4.7023465121910304</v>
      </c>
      <c r="H3493" t="s">
        <v>10543</v>
      </c>
      <c r="I3493" t="s">
        <v>10544</v>
      </c>
      <c r="J3493">
        <v>57187</v>
      </c>
      <c r="K3493" t="s">
        <v>10542</v>
      </c>
      <c r="L3493">
        <v>4782</v>
      </c>
      <c r="M3493">
        <v>1594</v>
      </c>
      <c r="N3493">
        <v>21521.486000000001</v>
      </c>
      <c r="O3493">
        <v>18</v>
      </c>
      <c r="P3493">
        <v>0.16028858218318701</v>
      </c>
    </row>
    <row r="3494" spans="1:16" x14ac:dyDescent="0.2">
      <c r="A3494" t="s">
        <v>10545</v>
      </c>
      <c r="B3494">
        <v>-5.9876448220174801E-2</v>
      </c>
      <c r="C3494">
        <v>15.018588437235101</v>
      </c>
      <c r="D3494">
        <v>-0.42866261891933499</v>
      </c>
      <c r="E3494">
        <v>0.68192732506048503</v>
      </c>
      <c r="F3494">
        <v>0.99916976934644897</v>
      </c>
      <c r="G3494">
        <v>-4.6824488382041496</v>
      </c>
      <c r="H3494" t="s">
        <v>10546</v>
      </c>
      <c r="I3494" t="s">
        <v>10547</v>
      </c>
      <c r="J3494" t="s">
        <v>100</v>
      </c>
      <c r="K3494" t="s">
        <v>100</v>
      </c>
      <c r="L3494" t="s">
        <v>100</v>
      </c>
      <c r="M3494" t="s">
        <v>100</v>
      </c>
      <c r="N3494">
        <v>33051.61</v>
      </c>
      <c r="O3494">
        <v>26.5</v>
      </c>
      <c r="P3494" t="s">
        <v>100</v>
      </c>
    </row>
    <row r="3495" spans="1:16" x14ac:dyDescent="0.2">
      <c r="A3495" t="s">
        <v>10548</v>
      </c>
      <c r="B3495">
        <v>-4.3907588044653804E-3</v>
      </c>
      <c r="C3495">
        <v>10.8199490325915</v>
      </c>
      <c r="D3495">
        <v>-2.4630569799223699E-2</v>
      </c>
      <c r="E3495">
        <v>0.98108394838290103</v>
      </c>
      <c r="F3495">
        <v>0.99916976934644897</v>
      </c>
      <c r="G3495">
        <v>-4.7023279378219698</v>
      </c>
      <c r="H3495" t="s">
        <v>10549</v>
      </c>
      <c r="I3495" t="s">
        <v>10550</v>
      </c>
      <c r="J3495">
        <v>56997</v>
      </c>
      <c r="K3495" t="s">
        <v>10548</v>
      </c>
      <c r="L3495">
        <v>1944</v>
      </c>
      <c r="M3495">
        <v>648</v>
      </c>
      <c r="N3495">
        <v>2006.5328</v>
      </c>
      <c r="O3495">
        <v>1</v>
      </c>
      <c r="P3495">
        <v>1.85185185185185E-2</v>
      </c>
    </row>
    <row r="3496" spans="1:16" x14ac:dyDescent="0.2">
      <c r="A3496" t="s">
        <v>10551</v>
      </c>
      <c r="B3496">
        <v>-9.0147215699268202E-2</v>
      </c>
      <c r="C3496">
        <v>12.103143350081099</v>
      </c>
      <c r="D3496">
        <v>-0.41644780739713499</v>
      </c>
      <c r="E3496">
        <v>0.69040333292369105</v>
      </c>
      <c r="F3496">
        <v>0.99916976934644897</v>
      </c>
      <c r="G3496">
        <v>-4.6835432007458104</v>
      </c>
      <c r="H3496" t="s">
        <v>10552</v>
      </c>
      <c r="I3496" t="s">
        <v>10553</v>
      </c>
      <c r="J3496">
        <v>81930</v>
      </c>
      <c r="K3496" t="s">
        <v>10551</v>
      </c>
      <c r="L3496">
        <v>2697</v>
      </c>
      <c r="M3496">
        <v>899</v>
      </c>
      <c r="N3496">
        <v>4339.0277999999998</v>
      </c>
      <c r="O3496">
        <v>1</v>
      </c>
      <c r="P3496">
        <v>1.7797552836485001E-2</v>
      </c>
    </row>
    <row r="3497" spans="1:16" x14ac:dyDescent="0.2">
      <c r="A3497" t="s">
        <v>10554</v>
      </c>
      <c r="B3497">
        <v>2.4592282482593898E-4</v>
      </c>
      <c r="C3497">
        <v>11.2265274941216</v>
      </c>
      <c r="D3497">
        <v>1.4150889292100499E-3</v>
      </c>
      <c r="E3497">
        <v>0.99891309842472797</v>
      </c>
      <c r="F3497">
        <v>0.99968264414337904</v>
      </c>
      <c r="G3497">
        <v>-4.70239523498691</v>
      </c>
      <c r="H3497" t="s">
        <v>10555</v>
      </c>
      <c r="I3497" t="s">
        <v>10556</v>
      </c>
      <c r="J3497">
        <v>6100</v>
      </c>
      <c r="K3497" t="s">
        <v>10554</v>
      </c>
      <c r="L3497">
        <v>666</v>
      </c>
      <c r="M3497">
        <v>222</v>
      </c>
      <c r="N3497">
        <v>2369.08005</v>
      </c>
      <c r="O3497">
        <v>1</v>
      </c>
      <c r="P3497">
        <v>6.7567567567567599E-2</v>
      </c>
    </row>
    <row r="3498" spans="1:16" x14ac:dyDescent="0.2">
      <c r="A3498" t="s">
        <v>10557</v>
      </c>
      <c r="B3498">
        <v>-0.17232355639638899</v>
      </c>
      <c r="C3498">
        <v>11.344480916411101</v>
      </c>
      <c r="D3498">
        <v>-0.758105772746405</v>
      </c>
      <c r="E3498">
        <v>0.47480439911289002</v>
      </c>
      <c r="F3498">
        <v>0.99916976934644897</v>
      </c>
      <c r="G3498">
        <v>-4.6431276692811796</v>
      </c>
      <c r="H3498" t="s">
        <v>10558</v>
      </c>
      <c r="I3498" t="s">
        <v>10559</v>
      </c>
      <c r="J3498">
        <v>81839</v>
      </c>
      <c r="K3498" t="s">
        <v>10557</v>
      </c>
      <c r="L3498">
        <v>1575</v>
      </c>
      <c r="M3498">
        <v>525</v>
      </c>
      <c r="N3498">
        <v>2844.96585</v>
      </c>
      <c r="O3498">
        <v>3</v>
      </c>
      <c r="P3498">
        <v>8.1904761904761897E-2</v>
      </c>
    </row>
    <row r="3499" spans="1:16" x14ac:dyDescent="0.2">
      <c r="A3499" t="s">
        <v>10560</v>
      </c>
      <c r="B3499">
        <v>3.1191772802884501E-2</v>
      </c>
      <c r="C3499">
        <v>12.841363476351701</v>
      </c>
      <c r="D3499">
        <v>7.2495850294703706E-2</v>
      </c>
      <c r="E3499">
        <v>0.94437352801428698</v>
      </c>
      <c r="F3499">
        <v>0.99916976934644897</v>
      </c>
      <c r="G3499">
        <v>-4.7018108947156403</v>
      </c>
      <c r="H3499" t="s">
        <v>10561</v>
      </c>
      <c r="I3499" t="s">
        <v>10562</v>
      </c>
      <c r="J3499">
        <v>387882</v>
      </c>
      <c r="K3499" t="s">
        <v>10560</v>
      </c>
      <c r="L3499">
        <v>267</v>
      </c>
      <c r="M3499">
        <v>89</v>
      </c>
      <c r="N3499">
        <v>9417.4604999999992</v>
      </c>
      <c r="O3499">
        <v>2</v>
      </c>
      <c r="P3499">
        <v>0.39325842696629199</v>
      </c>
    </row>
    <row r="3500" spans="1:16" x14ac:dyDescent="0.2">
      <c r="A3500" t="s">
        <v>10563</v>
      </c>
      <c r="B3500">
        <v>-0.37940196367372397</v>
      </c>
      <c r="C3500">
        <v>10.953028705899801</v>
      </c>
      <c r="D3500">
        <v>-1.22270095927003</v>
      </c>
      <c r="E3500">
        <v>0.26365607242168998</v>
      </c>
      <c r="F3500">
        <v>0.99916976934644897</v>
      </c>
      <c r="G3500">
        <v>-4.56445341470162</v>
      </c>
      <c r="H3500" t="s">
        <v>10564</v>
      </c>
      <c r="I3500" t="s">
        <v>10565</v>
      </c>
      <c r="J3500">
        <v>81706</v>
      </c>
      <c r="K3500" t="s">
        <v>10563</v>
      </c>
      <c r="L3500">
        <v>498</v>
      </c>
      <c r="M3500">
        <v>166</v>
      </c>
      <c r="N3500">
        <v>1810.8672999999999</v>
      </c>
      <c r="O3500">
        <v>1</v>
      </c>
      <c r="P3500">
        <v>0.114457831325301</v>
      </c>
    </row>
    <row r="3501" spans="1:16" x14ac:dyDescent="0.2">
      <c r="A3501" t="s">
        <v>10566</v>
      </c>
      <c r="B3501">
        <v>9.1838707764321001E-2</v>
      </c>
      <c r="C3501">
        <v>13.0716363254559</v>
      </c>
      <c r="D3501">
        <v>0.265571391530314</v>
      </c>
      <c r="E3501">
        <v>0.79874203881113703</v>
      </c>
      <c r="F3501">
        <v>0.99916976934644897</v>
      </c>
      <c r="G3501">
        <v>-4.6946209403473604</v>
      </c>
      <c r="H3501" t="s">
        <v>10567</v>
      </c>
      <c r="I3501" t="s">
        <v>10568</v>
      </c>
      <c r="J3501">
        <v>90480</v>
      </c>
      <c r="K3501" t="s">
        <v>10566</v>
      </c>
      <c r="L3501">
        <v>669</v>
      </c>
      <c r="M3501">
        <v>223</v>
      </c>
      <c r="N3501">
        <v>8882.4989999999998</v>
      </c>
      <c r="O3501">
        <v>2</v>
      </c>
      <c r="P3501">
        <v>0.161434977578475</v>
      </c>
    </row>
    <row r="3502" spans="1:16" x14ac:dyDescent="0.2">
      <c r="A3502" t="s">
        <v>10569</v>
      </c>
      <c r="B3502">
        <v>-0.26473918391928603</v>
      </c>
      <c r="C3502">
        <v>11.931697919030199</v>
      </c>
      <c r="D3502">
        <v>-1.11422065084037</v>
      </c>
      <c r="E3502">
        <v>0.30443810474615202</v>
      </c>
      <c r="F3502">
        <v>0.99916976934644897</v>
      </c>
      <c r="G3502">
        <v>-4.58442463404094</v>
      </c>
      <c r="H3502" t="s">
        <v>10570</v>
      </c>
      <c r="I3502" t="s">
        <v>10571</v>
      </c>
      <c r="J3502">
        <v>57599</v>
      </c>
      <c r="K3502" t="s">
        <v>10569</v>
      </c>
      <c r="L3502">
        <v>2034</v>
      </c>
      <c r="M3502">
        <v>678</v>
      </c>
      <c r="N3502">
        <v>4047.7102</v>
      </c>
      <c r="O3502">
        <v>2</v>
      </c>
      <c r="P3502">
        <v>5.4572271386430699E-2</v>
      </c>
    </row>
    <row r="3503" spans="1:16" x14ac:dyDescent="0.2">
      <c r="A3503" t="s">
        <v>10572</v>
      </c>
      <c r="B3503">
        <v>-0.55755875644631603</v>
      </c>
      <c r="C3503">
        <v>11.825957413467499</v>
      </c>
      <c r="D3503">
        <v>-2.19954247788993</v>
      </c>
      <c r="E3503">
        <v>6.6443990131926797E-2</v>
      </c>
      <c r="F3503">
        <v>0.99916976934644897</v>
      </c>
      <c r="G3503">
        <v>-4.37938113140184</v>
      </c>
      <c r="H3503" t="s">
        <v>10573</v>
      </c>
      <c r="I3503" t="s">
        <v>10574</v>
      </c>
      <c r="J3503">
        <v>54536</v>
      </c>
      <c r="K3503" t="s">
        <v>10572</v>
      </c>
      <c r="L3503">
        <v>2415</v>
      </c>
      <c r="M3503">
        <v>805</v>
      </c>
      <c r="N3503">
        <v>4088.4895999999999</v>
      </c>
      <c r="O3503">
        <v>2.5</v>
      </c>
      <c r="P3503">
        <v>5.2795031055900603E-2</v>
      </c>
    </row>
    <row r="3504" spans="1:16" x14ac:dyDescent="0.2">
      <c r="A3504" t="s">
        <v>10575</v>
      </c>
      <c r="B3504">
        <v>-0.71871869640688102</v>
      </c>
      <c r="C3504">
        <v>10.699495208004</v>
      </c>
      <c r="D3504">
        <v>-0.98662400907672898</v>
      </c>
      <c r="E3504">
        <v>0.358900942680071</v>
      </c>
      <c r="F3504">
        <v>0.99916976934644897</v>
      </c>
      <c r="G3504">
        <v>-4.6068810043100603</v>
      </c>
      <c r="H3504" t="s">
        <v>10576</v>
      </c>
      <c r="I3504" t="s">
        <v>10577</v>
      </c>
      <c r="J3504">
        <v>79959</v>
      </c>
      <c r="K3504" t="s">
        <v>10575</v>
      </c>
      <c r="L3504">
        <v>1980</v>
      </c>
      <c r="M3504">
        <v>660</v>
      </c>
      <c r="N3504">
        <v>1723.1841999999999</v>
      </c>
      <c r="O3504">
        <v>1.5</v>
      </c>
      <c r="P3504">
        <v>2.87878787878788E-2</v>
      </c>
    </row>
    <row r="3505" spans="1:16" x14ac:dyDescent="0.2">
      <c r="A3505" t="s">
        <v>10578</v>
      </c>
      <c r="B3505">
        <v>-4.0695230476376999E-2</v>
      </c>
      <c r="C3505">
        <v>16.2524989901721</v>
      </c>
      <c r="D3505">
        <v>-0.212661610923219</v>
      </c>
      <c r="E3505">
        <v>0.83806426386956101</v>
      </c>
      <c r="F3505">
        <v>0.99916976934644897</v>
      </c>
      <c r="G3505">
        <v>-4.6973928722643397</v>
      </c>
      <c r="H3505" t="s">
        <v>10579</v>
      </c>
      <c r="I3505" t="s">
        <v>10580</v>
      </c>
      <c r="J3505">
        <v>6601</v>
      </c>
      <c r="K3505" t="s">
        <v>10578</v>
      </c>
      <c r="L3505">
        <v>3738</v>
      </c>
      <c r="M3505">
        <v>1246</v>
      </c>
      <c r="N3505">
        <v>86288.244999999995</v>
      </c>
      <c r="O3505">
        <v>10</v>
      </c>
      <c r="P3505">
        <v>0.103531300160514</v>
      </c>
    </row>
    <row r="3506" spans="1:16" x14ac:dyDescent="0.2">
      <c r="A3506" t="s">
        <v>10581</v>
      </c>
      <c r="B3506">
        <v>-0.15423182470838401</v>
      </c>
      <c r="C3506">
        <v>14.8668440939016</v>
      </c>
      <c r="D3506">
        <v>-1.0802306388533101</v>
      </c>
      <c r="E3506">
        <v>0.31824580472366598</v>
      </c>
      <c r="F3506">
        <v>0.99916976934644897</v>
      </c>
      <c r="G3506">
        <v>-4.5905296551810304</v>
      </c>
      <c r="H3506" t="s">
        <v>10582</v>
      </c>
      <c r="I3506" t="s">
        <v>10583</v>
      </c>
      <c r="J3506">
        <v>55666</v>
      </c>
      <c r="K3506" t="s">
        <v>10581</v>
      </c>
      <c r="L3506">
        <v>1956</v>
      </c>
      <c r="M3506">
        <v>652</v>
      </c>
      <c r="N3506">
        <v>30728.327000000001</v>
      </c>
      <c r="O3506">
        <v>19.5</v>
      </c>
      <c r="P3506">
        <v>0.48082822085889598</v>
      </c>
    </row>
    <row r="3507" spans="1:16" x14ac:dyDescent="0.2">
      <c r="A3507" t="s">
        <v>10584</v>
      </c>
      <c r="B3507">
        <v>-0.112503650896958</v>
      </c>
      <c r="C3507">
        <v>11.8293931878724</v>
      </c>
      <c r="D3507">
        <v>-0.54294447363967802</v>
      </c>
      <c r="E3507">
        <v>0.60516156040367797</v>
      </c>
      <c r="F3507">
        <v>0.99916976934644897</v>
      </c>
      <c r="G3507">
        <v>-4.67086692428982</v>
      </c>
      <c r="H3507" t="s">
        <v>10585</v>
      </c>
      <c r="I3507" t="s">
        <v>10586</v>
      </c>
      <c r="J3507">
        <v>79890</v>
      </c>
      <c r="K3507" t="s">
        <v>10584</v>
      </c>
      <c r="L3507">
        <v>2958</v>
      </c>
      <c r="M3507">
        <v>986</v>
      </c>
      <c r="N3507">
        <v>3586.4641000000001</v>
      </c>
      <c r="O3507">
        <v>1</v>
      </c>
      <c r="P3507">
        <v>2.33265720081136E-2</v>
      </c>
    </row>
    <row r="3508" spans="1:16" x14ac:dyDescent="0.2">
      <c r="A3508" t="s">
        <v>10587</v>
      </c>
      <c r="B3508">
        <v>3.8147615199040502E-2</v>
      </c>
      <c r="C3508">
        <v>11.6381022277937</v>
      </c>
      <c r="D3508">
        <v>0.16749849964586599</v>
      </c>
      <c r="E3508">
        <v>0.87203699041924698</v>
      </c>
      <c r="F3508">
        <v>0.99916976934644897</v>
      </c>
      <c r="G3508">
        <v>-4.69928472520178</v>
      </c>
      <c r="H3508" t="s">
        <v>10588</v>
      </c>
      <c r="I3508" t="s">
        <v>10589</v>
      </c>
      <c r="J3508">
        <v>80224</v>
      </c>
      <c r="K3508" t="s">
        <v>10587</v>
      </c>
      <c r="L3508">
        <v>960</v>
      </c>
      <c r="M3508">
        <v>320</v>
      </c>
      <c r="N3508">
        <v>2704.3991999999998</v>
      </c>
      <c r="O3508">
        <v>1</v>
      </c>
      <c r="P3508">
        <v>6.25E-2</v>
      </c>
    </row>
    <row r="3509" spans="1:16" x14ac:dyDescent="0.2">
      <c r="A3509" t="s">
        <v>10590</v>
      </c>
      <c r="B3509">
        <v>-0.124054435615973</v>
      </c>
      <c r="C3509">
        <v>12.9749777133134</v>
      </c>
      <c r="D3509">
        <v>-0.53611124062510396</v>
      </c>
      <c r="E3509">
        <v>0.60961540938986303</v>
      </c>
      <c r="F3509">
        <v>0.99916976934644897</v>
      </c>
      <c r="G3509">
        <v>-4.6716254376222501</v>
      </c>
      <c r="H3509" t="s">
        <v>10591</v>
      </c>
      <c r="I3509" t="s">
        <v>10592</v>
      </c>
      <c r="J3509">
        <v>84085</v>
      </c>
      <c r="K3509" t="s">
        <v>10590</v>
      </c>
      <c r="L3509">
        <v>2238</v>
      </c>
      <c r="M3509">
        <v>746</v>
      </c>
      <c r="N3509">
        <v>8179.1546500000004</v>
      </c>
      <c r="O3509">
        <v>4.5</v>
      </c>
      <c r="P3509">
        <v>0.101876675603217</v>
      </c>
    </row>
    <row r="3510" spans="1:16" x14ac:dyDescent="0.2">
      <c r="A3510" t="s">
        <v>10593</v>
      </c>
      <c r="B3510">
        <v>-0.135126275457496</v>
      </c>
      <c r="C3510">
        <v>12.882558164972901</v>
      </c>
      <c r="D3510">
        <v>-0.48588928605055698</v>
      </c>
      <c r="E3510">
        <v>0.64289438851778402</v>
      </c>
      <c r="F3510">
        <v>0.99916976934644897</v>
      </c>
      <c r="G3510">
        <v>-4.6769469199713196</v>
      </c>
      <c r="H3510" t="s">
        <v>10594</v>
      </c>
      <c r="I3510" t="s">
        <v>10595</v>
      </c>
      <c r="J3510">
        <v>347734</v>
      </c>
      <c r="K3510" t="s">
        <v>10593</v>
      </c>
      <c r="L3510">
        <v>1299</v>
      </c>
      <c r="M3510">
        <v>433</v>
      </c>
      <c r="N3510">
        <v>8024.0860000000002</v>
      </c>
      <c r="O3510">
        <v>1</v>
      </c>
      <c r="P3510">
        <v>4.6189376443418001E-2</v>
      </c>
    </row>
    <row r="3511" spans="1:16" x14ac:dyDescent="0.2">
      <c r="A3511" t="s">
        <v>10596</v>
      </c>
      <c r="B3511">
        <v>0.23582234801183299</v>
      </c>
      <c r="C3511">
        <v>13.496322186068401</v>
      </c>
      <c r="D3511">
        <v>0.83062417807720201</v>
      </c>
      <c r="E3511">
        <v>0.435446502523335</v>
      </c>
      <c r="F3511">
        <v>0.99916976934644897</v>
      </c>
      <c r="G3511">
        <v>-4.6322795278448297</v>
      </c>
      <c r="H3511" t="s">
        <v>10597</v>
      </c>
      <c r="I3511" t="s">
        <v>10598</v>
      </c>
      <c r="J3511">
        <v>23369</v>
      </c>
      <c r="K3511" t="s">
        <v>10596</v>
      </c>
      <c r="L3511">
        <v>3201</v>
      </c>
      <c r="M3511">
        <v>1067</v>
      </c>
      <c r="N3511">
        <v>11161.434999999999</v>
      </c>
      <c r="O3511">
        <v>5</v>
      </c>
      <c r="P3511">
        <v>9.3720712277413298E-2</v>
      </c>
    </row>
    <row r="3512" spans="1:16" x14ac:dyDescent="0.2">
      <c r="A3512" t="s">
        <v>10599</v>
      </c>
      <c r="B3512">
        <v>-0.27110222975110299</v>
      </c>
      <c r="C3512">
        <v>10.808623640232099</v>
      </c>
      <c r="D3512">
        <v>-1.5203450453429299</v>
      </c>
      <c r="E3512">
        <v>0.17518313662674201</v>
      </c>
      <c r="F3512">
        <v>0.99916976934644897</v>
      </c>
      <c r="G3512">
        <v>-4.5073269087446599</v>
      </c>
      <c r="H3512" t="s">
        <v>10600</v>
      </c>
      <c r="I3512" t="s">
        <v>10601</v>
      </c>
      <c r="J3512">
        <v>9950</v>
      </c>
      <c r="K3512" t="s">
        <v>10599</v>
      </c>
      <c r="L3512">
        <v>2196</v>
      </c>
      <c r="M3512">
        <v>732</v>
      </c>
      <c r="N3512">
        <v>1655.68905</v>
      </c>
      <c r="O3512">
        <v>1.5</v>
      </c>
      <c r="P3512">
        <v>4.2349726775956303E-2</v>
      </c>
    </row>
    <row r="3513" spans="1:16" x14ac:dyDescent="0.2">
      <c r="A3513" t="s">
        <v>10602</v>
      </c>
      <c r="B3513">
        <v>-0.180844540100074</v>
      </c>
      <c r="C3513">
        <v>13.2755736175768</v>
      </c>
      <c r="D3513">
        <v>-0.68690749085251002</v>
      </c>
      <c r="E3513">
        <v>0.515741580285071</v>
      </c>
      <c r="F3513">
        <v>0.99916976934644897</v>
      </c>
      <c r="G3513">
        <v>-4.6530885725251503</v>
      </c>
      <c r="H3513" t="s">
        <v>10603</v>
      </c>
      <c r="I3513" t="s">
        <v>10604</v>
      </c>
      <c r="J3513">
        <v>54758</v>
      </c>
      <c r="K3513" t="s">
        <v>10602</v>
      </c>
      <c r="L3513">
        <v>1563</v>
      </c>
      <c r="M3513">
        <v>521</v>
      </c>
      <c r="N3513">
        <v>11070.51</v>
      </c>
      <c r="O3513">
        <v>3</v>
      </c>
      <c r="P3513">
        <v>0.119001919385797</v>
      </c>
    </row>
    <row r="3514" spans="1:16" x14ac:dyDescent="0.2">
      <c r="A3514" t="s">
        <v>10605</v>
      </c>
      <c r="B3514">
        <v>-0.15282778630861099</v>
      </c>
      <c r="C3514">
        <v>11.653124653392499</v>
      </c>
      <c r="D3514">
        <v>-0.43358692698652102</v>
      </c>
      <c r="E3514">
        <v>0.67852426260644205</v>
      </c>
      <c r="F3514">
        <v>0.99916976934644897</v>
      </c>
      <c r="G3514">
        <v>-4.6819995894249002</v>
      </c>
      <c r="H3514" t="s">
        <v>10606</v>
      </c>
      <c r="I3514" t="s">
        <v>10607</v>
      </c>
      <c r="J3514">
        <v>92799</v>
      </c>
      <c r="K3514" t="s">
        <v>10605</v>
      </c>
      <c r="L3514">
        <v>2124</v>
      </c>
      <c r="M3514">
        <v>708</v>
      </c>
      <c r="N3514">
        <v>3641.4328999999998</v>
      </c>
      <c r="O3514">
        <v>2</v>
      </c>
      <c r="P3514">
        <v>5.7909604519773998E-2</v>
      </c>
    </row>
    <row r="3515" spans="1:16" x14ac:dyDescent="0.2">
      <c r="A3515" t="s">
        <v>10608</v>
      </c>
      <c r="B3515">
        <v>-3.9032898136426302E-3</v>
      </c>
      <c r="C3515">
        <v>14.0932325148163</v>
      </c>
      <c r="D3515">
        <v>-1.4296700554674E-2</v>
      </c>
      <c r="E3515">
        <v>0.989019416540589</v>
      </c>
      <c r="F3515">
        <v>0.99916976934644897</v>
      </c>
      <c r="G3515">
        <v>-4.7023727079683297</v>
      </c>
      <c r="H3515" t="s">
        <v>10609</v>
      </c>
      <c r="I3515" t="s">
        <v>10610</v>
      </c>
      <c r="J3515">
        <v>9039</v>
      </c>
      <c r="K3515" t="s">
        <v>10608</v>
      </c>
      <c r="L3515">
        <v>1392</v>
      </c>
      <c r="M3515">
        <v>464</v>
      </c>
      <c r="N3515">
        <v>17209.367999999999</v>
      </c>
      <c r="O3515">
        <v>11</v>
      </c>
      <c r="P3515">
        <v>0.412715517241379</v>
      </c>
    </row>
    <row r="3516" spans="1:16" x14ac:dyDescent="0.2">
      <c r="A3516" t="s">
        <v>10611</v>
      </c>
      <c r="B3516">
        <v>0.386953771764455</v>
      </c>
      <c r="C3516">
        <v>12.3464110827698</v>
      </c>
      <c r="D3516">
        <v>1.24823324311144</v>
      </c>
      <c r="E3516">
        <v>0.25476286165377798</v>
      </c>
      <c r="F3516">
        <v>0.99916976934644897</v>
      </c>
      <c r="G3516">
        <v>-4.55966191558249</v>
      </c>
      <c r="H3516" t="s">
        <v>10612</v>
      </c>
      <c r="I3516" t="s">
        <v>10613</v>
      </c>
      <c r="J3516">
        <v>140838</v>
      </c>
      <c r="K3516" t="s">
        <v>10611</v>
      </c>
      <c r="L3516">
        <v>747</v>
      </c>
      <c r="M3516">
        <v>249</v>
      </c>
      <c r="N3516">
        <v>5462.5781999999999</v>
      </c>
      <c r="O3516">
        <v>1</v>
      </c>
      <c r="P3516">
        <v>0.100401606425703</v>
      </c>
    </row>
    <row r="3517" spans="1:16" x14ac:dyDescent="0.2">
      <c r="A3517" t="s">
        <v>10614</v>
      </c>
      <c r="B3517">
        <v>-0.19762757177799301</v>
      </c>
      <c r="C3517">
        <v>13.323038307230201</v>
      </c>
      <c r="D3517">
        <v>-1.1804909782289099</v>
      </c>
      <c r="E3517">
        <v>0.27894013595766998</v>
      </c>
      <c r="F3517">
        <v>0.99916976934644897</v>
      </c>
      <c r="G3517">
        <v>-4.5723041123392099</v>
      </c>
      <c r="H3517" t="s">
        <v>10615</v>
      </c>
      <c r="I3517" t="s">
        <v>10616</v>
      </c>
      <c r="J3517">
        <v>127281</v>
      </c>
      <c r="K3517" t="s">
        <v>10614</v>
      </c>
      <c r="L3517">
        <v>741</v>
      </c>
      <c r="M3517">
        <v>247</v>
      </c>
      <c r="N3517">
        <v>10583.17</v>
      </c>
      <c r="O3517">
        <v>3</v>
      </c>
      <c r="P3517">
        <v>0.17004048582996001</v>
      </c>
    </row>
    <row r="3518" spans="1:16" x14ac:dyDescent="0.2">
      <c r="A3518" t="s">
        <v>10617</v>
      </c>
      <c r="B3518">
        <v>-0.66403111465360498</v>
      </c>
      <c r="C3518">
        <v>12.075553771511901</v>
      </c>
      <c r="D3518">
        <v>-1.87253963598304</v>
      </c>
      <c r="E3518">
        <v>0.106235316847704</v>
      </c>
      <c r="F3518">
        <v>0.99916976934644897</v>
      </c>
      <c r="G3518">
        <v>-4.4393347136557502</v>
      </c>
      <c r="H3518" t="s">
        <v>10618</v>
      </c>
      <c r="I3518" t="s">
        <v>10619</v>
      </c>
      <c r="J3518">
        <v>85437</v>
      </c>
      <c r="K3518" t="s">
        <v>10617</v>
      </c>
      <c r="L3518">
        <v>687</v>
      </c>
      <c r="M3518">
        <v>229</v>
      </c>
      <c r="N3518">
        <v>5039.3290999999999</v>
      </c>
      <c r="O3518">
        <v>1</v>
      </c>
      <c r="P3518">
        <v>8.2969432314410493E-2</v>
      </c>
    </row>
    <row r="3519" spans="1:16" x14ac:dyDescent="0.2">
      <c r="A3519" t="s">
        <v>10620</v>
      </c>
      <c r="B3519">
        <v>0.23396218797561399</v>
      </c>
      <c r="C3519">
        <v>11.102780229893099</v>
      </c>
      <c r="D3519">
        <v>1.01281520998311</v>
      </c>
      <c r="E3519">
        <v>0.34713220442102699</v>
      </c>
      <c r="F3519">
        <v>0.99916976934644897</v>
      </c>
      <c r="G3519">
        <v>-4.6023796668990604</v>
      </c>
      <c r="H3519" t="s">
        <v>10621</v>
      </c>
      <c r="I3519" t="s">
        <v>10622</v>
      </c>
      <c r="J3519">
        <v>5866</v>
      </c>
      <c r="K3519" t="s">
        <v>10620</v>
      </c>
      <c r="L3519">
        <v>1434</v>
      </c>
      <c r="M3519">
        <v>478</v>
      </c>
      <c r="N3519">
        <v>2207.0852</v>
      </c>
      <c r="O3519">
        <v>2</v>
      </c>
      <c r="P3519">
        <v>4.6025104602510497E-2</v>
      </c>
    </row>
    <row r="3520" spans="1:16" x14ac:dyDescent="0.2">
      <c r="A3520" t="s">
        <v>10623</v>
      </c>
      <c r="B3520">
        <v>-0.42658086932121397</v>
      </c>
      <c r="C3520">
        <v>12.8539335231719</v>
      </c>
      <c r="D3520">
        <v>-0.85396306771369301</v>
      </c>
      <c r="E3520">
        <v>0.42328837802406799</v>
      </c>
      <c r="F3520">
        <v>0.99916976934644897</v>
      </c>
      <c r="G3520">
        <v>-4.6286492866835101</v>
      </c>
      <c r="H3520" t="s">
        <v>10624</v>
      </c>
      <c r="I3520" t="s">
        <v>10625</v>
      </c>
      <c r="J3520">
        <v>55972</v>
      </c>
      <c r="K3520" t="s">
        <v>10623</v>
      </c>
      <c r="L3520">
        <v>1017</v>
      </c>
      <c r="M3520">
        <v>339</v>
      </c>
      <c r="N3520">
        <v>8100.5002000000004</v>
      </c>
      <c r="O3520">
        <v>2</v>
      </c>
      <c r="P3520">
        <v>0.12094395280236001</v>
      </c>
    </row>
    <row r="3521" spans="1:16" x14ac:dyDescent="0.2">
      <c r="A3521" t="s">
        <v>10626</v>
      </c>
      <c r="B3521">
        <v>5.9579344945557701E-2</v>
      </c>
      <c r="C3521">
        <v>16.101134598801</v>
      </c>
      <c r="D3521">
        <v>0.19036087516786299</v>
      </c>
      <c r="E3521">
        <v>0.85479758170727604</v>
      </c>
      <c r="F3521">
        <v>0.99916976934644897</v>
      </c>
      <c r="G3521">
        <v>-4.6983821015095897</v>
      </c>
      <c r="H3521" t="s">
        <v>10627</v>
      </c>
      <c r="I3521" t="s">
        <v>10628</v>
      </c>
      <c r="J3521">
        <v>153339</v>
      </c>
      <c r="K3521" t="s">
        <v>10626</v>
      </c>
      <c r="L3521">
        <v>219</v>
      </c>
      <c r="M3521">
        <v>73</v>
      </c>
      <c r="N3521">
        <v>65705.73</v>
      </c>
      <c r="O3521">
        <v>1</v>
      </c>
      <c r="P3521">
        <v>0.123287671232877</v>
      </c>
    </row>
    <row r="3522" spans="1:16" x14ac:dyDescent="0.2">
      <c r="A3522" t="s">
        <v>10629</v>
      </c>
      <c r="B3522">
        <v>8.3478305178797299E-2</v>
      </c>
      <c r="C3522">
        <v>14.343452711819401</v>
      </c>
      <c r="D3522">
        <v>0.43832066560723698</v>
      </c>
      <c r="E3522">
        <v>0.67526056377756205</v>
      </c>
      <c r="F3522">
        <v>0.99916976934644897</v>
      </c>
      <c r="G3522">
        <v>-4.6815633809572903</v>
      </c>
      <c r="H3522" t="s">
        <v>10630</v>
      </c>
      <c r="I3522" t="s">
        <v>10631</v>
      </c>
      <c r="J3522">
        <v>79837</v>
      </c>
      <c r="K3522" t="s">
        <v>10629</v>
      </c>
      <c r="L3522">
        <v>1266</v>
      </c>
      <c r="M3522">
        <v>422</v>
      </c>
      <c r="N3522">
        <v>22490.960999999999</v>
      </c>
      <c r="O3522">
        <v>11.5</v>
      </c>
      <c r="P3522">
        <v>0.32819905213270101</v>
      </c>
    </row>
    <row r="3523" spans="1:16" x14ac:dyDescent="0.2">
      <c r="A3523" t="s">
        <v>10632</v>
      </c>
      <c r="B3523">
        <v>-0.14874495567469001</v>
      </c>
      <c r="C3523">
        <v>11.0433027993426</v>
      </c>
      <c r="D3523">
        <v>-0.25930382607041302</v>
      </c>
      <c r="E3523">
        <v>0.80336961034885801</v>
      </c>
      <c r="F3523">
        <v>0.99916976934644897</v>
      </c>
      <c r="G3523">
        <v>-4.6949802360445698</v>
      </c>
      <c r="H3523" t="s">
        <v>10633</v>
      </c>
      <c r="I3523" t="s">
        <v>10634</v>
      </c>
      <c r="J3523">
        <v>93587</v>
      </c>
      <c r="K3523" t="s">
        <v>10632</v>
      </c>
      <c r="L3523">
        <v>1020</v>
      </c>
      <c r="M3523">
        <v>340</v>
      </c>
      <c r="N3523">
        <v>2297.5774000000001</v>
      </c>
      <c r="O3523">
        <v>1</v>
      </c>
      <c r="P3523">
        <v>0.05</v>
      </c>
    </row>
    <row r="3524" spans="1:16" x14ac:dyDescent="0.2">
      <c r="A3524" t="s">
        <v>10635</v>
      </c>
      <c r="B3524">
        <v>-0.13044005375749601</v>
      </c>
      <c r="C3524">
        <v>13.4438151034581</v>
      </c>
      <c r="D3524">
        <v>-0.51213992253241802</v>
      </c>
      <c r="E3524">
        <v>0.62538156782416898</v>
      </c>
      <c r="F3524">
        <v>0.99916976934644897</v>
      </c>
      <c r="G3524">
        <v>-4.6742215693003999</v>
      </c>
      <c r="H3524" t="s">
        <v>10636</v>
      </c>
      <c r="I3524" t="s">
        <v>10637</v>
      </c>
      <c r="J3524">
        <v>64786</v>
      </c>
      <c r="K3524" t="s">
        <v>10635</v>
      </c>
      <c r="L3524">
        <v>2076</v>
      </c>
      <c r="M3524">
        <v>692</v>
      </c>
      <c r="N3524">
        <v>11620.0185</v>
      </c>
      <c r="O3524">
        <v>9</v>
      </c>
      <c r="P3524">
        <v>0.14667630057803499</v>
      </c>
    </row>
    <row r="3525" spans="1:16" x14ac:dyDescent="0.2">
      <c r="A3525" t="s">
        <v>10638</v>
      </c>
      <c r="B3525">
        <v>0.13202305685826399</v>
      </c>
      <c r="C3525">
        <v>15.1458741348972</v>
      </c>
      <c r="D3525">
        <v>0.78762922398754698</v>
      </c>
      <c r="E3525">
        <v>0.45849364761526701</v>
      </c>
      <c r="F3525">
        <v>0.99916976934644897</v>
      </c>
      <c r="G3525">
        <v>-4.6387927330981702</v>
      </c>
      <c r="H3525" t="s">
        <v>10639</v>
      </c>
      <c r="I3525" t="s">
        <v>10640</v>
      </c>
      <c r="J3525">
        <v>51109</v>
      </c>
      <c r="K3525" t="s">
        <v>10638</v>
      </c>
      <c r="L3525">
        <v>957</v>
      </c>
      <c r="M3525">
        <v>319</v>
      </c>
      <c r="N3525">
        <v>36730.228000000003</v>
      </c>
      <c r="O3525">
        <v>12.5</v>
      </c>
      <c r="P3525">
        <v>0.52194357366771205</v>
      </c>
    </row>
    <row r="3526" spans="1:16" x14ac:dyDescent="0.2">
      <c r="A3526" t="s">
        <v>10641</v>
      </c>
      <c r="B3526">
        <v>-0.33383450009043802</v>
      </c>
      <c r="C3526">
        <v>13.9503190161274</v>
      </c>
      <c r="D3526">
        <v>-1.6276344841475801</v>
      </c>
      <c r="E3526">
        <v>0.15061867067360299</v>
      </c>
      <c r="F3526">
        <v>0.99916976934644897</v>
      </c>
      <c r="G3526">
        <v>-4.4864477181037401</v>
      </c>
      <c r="H3526" t="s">
        <v>10642</v>
      </c>
      <c r="I3526" t="s">
        <v>10643</v>
      </c>
      <c r="J3526">
        <v>55222</v>
      </c>
      <c r="K3526" t="s">
        <v>10641</v>
      </c>
      <c r="L3526">
        <v>555</v>
      </c>
      <c r="M3526">
        <v>185</v>
      </c>
      <c r="N3526">
        <v>16205.023999999999</v>
      </c>
      <c r="O3526">
        <v>8.5</v>
      </c>
      <c r="P3526">
        <v>0.51351351351351304</v>
      </c>
    </row>
    <row r="3527" spans="1:16" x14ac:dyDescent="0.2">
      <c r="A3527" t="s">
        <v>10644</v>
      </c>
      <c r="B3527">
        <v>-0.202050742867151</v>
      </c>
      <c r="C3527">
        <v>12.930561166851399</v>
      </c>
      <c r="D3527">
        <v>-1.06858822701337</v>
      </c>
      <c r="E3527">
        <v>0.32309102945157497</v>
      </c>
      <c r="F3527">
        <v>0.99916976934644897</v>
      </c>
      <c r="G3527">
        <v>-4.5926015870399697</v>
      </c>
      <c r="H3527" t="s">
        <v>10645</v>
      </c>
      <c r="I3527" t="s">
        <v>10646</v>
      </c>
      <c r="J3527">
        <v>51263</v>
      </c>
      <c r="K3527" t="s">
        <v>10644</v>
      </c>
      <c r="L3527">
        <v>486</v>
      </c>
      <c r="M3527">
        <v>162</v>
      </c>
      <c r="N3527">
        <v>8762.86</v>
      </c>
      <c r="O3527">
        <v>2</v>
      </c>
      <c r="P3527">
        <v>0.17283950617284</v>
      </c>
    </row>
    <row r="3528" spans="1:16" x14ac:dyDescent="0.2">
      <c r="A3528" t="s">
        <v>10647</v>
      </c>
      <c r="B3528">
        <v>1.2077864420163601E-2</v>
      </c>
      <c r="C3528">
        <v>14.0951597904486</v>
      </c>
      <c r="D3528">
        <v>5.4594644181148899E-2</v>
      </c>
      <c r="E3528">
        <v>0.95809092612162905</v>
      </c>
      <c r="F3528">
        <v>0.99916976934644897</v>
      </c>
      <c r="G3528">
        <v>-4.70206383720181</v>
      </c>
      <c r="H3528" t="s">
        <v>10648</v>
      </c>
      <c r="I3528" t="s">
        <v>10649</v>
      </c>
      <c r="J3528">
        <v>30833</v>
      </c>
      <c r="K3528" t="s">
        <v>10647</v>
      </c>
      <c r="L3528">
        <v>606</v>
      </c>
      <c r="M3528">
        <v>202</v>
      </c>
      <c r="N3528">
        <v>17089.352999999999</v>
      </c>
      <c r="O3528">
        <v>7.5</v>
      </c>
      <c r="P3528">
        <v>0.52970297029702995</v>
      </c>
    </row>
    <row r="3529" spans="1:16" x14ac:dyDescent="0.2">
      <c r="A3529" t="s">
        <v>10650</v>
      </c>
      <c r="B3529">
        <v>-0.163793372464026</v>
      </c>
      <c r="C3529">
        <v>11.185288597626</v>
      </c>
      <c r="D3529">
        <v>-0.24549783099133399</v>
      </c>
      <c r="E3529">
        <v>0.81359311366099996</v>
      </c>
      <c r="F3529">
        <v>0.99916976934644897</v>
      </c>
      <c r="G3529">
        <v>-4.6957424822637899</v>
      </c>
      <c r="H3529" t="s">
        <v>10651</v>
      </c>
      <c r="I3529" t="s">
        <v>10652</v>
      </c>
      <c r="J3529">
        <v>404636</v>
      </c>
      <c r="K3529" t="s">
        <v>10650</v>
      </c>
      <c r="L3529">
        <v>1074</v>
      </c>
      <c r="M3529">
        <v>358</v>
      </c>
      <c r="N3529">
        <v>2400.79</v>
      </c>
      <c r="O3529">
        <v>1</v>
      </c>
      <c r="P3529">
        <v>5.3072625698324001E-2</v>
      </c>
    </row>
    <row r="3530" spans="1:16" x14ac:dyDescent="0.2">
      <c r="A3530" t="s">
        <v>10653</v>
      </c>
      <c r="B3530">
        <v>0.48395280256020401</v>
      </c>
      <c r="C3530">
        <v>11.7885737020472</v>
      </c>
      <c r="D3530">
        <v>0.87556783622502798</v>
      </c>
      <c r="E3530">
        <v>0.41225532602777498</v>
      </c>
      <c r="F3530">
        <v>0.99916976934644897</v>
      </c>
      <c r="G3530">
        <v>-4.6252321304877198</v>
      </c>
      <c r="H3530" t="s">
        <v>10654</v>
      </c>
      <c r="I3530" t="s">
        <v>10655</v>
      </c>
      <c r="J3530">
        <v>79752</v>
      </c>
      <c r="K3530" t="s">
        <v>10653</v>
      </c>
      <c r="L3530">
        <v>807</v>
      </c>
      <c r="M3530">
        <v>269</v>
      </c>
      <c r="N3530">
        <v>3980.4122000000002</v>
      </c>
      <c r="O3530">
        <v>1</v>
      </c>
      <c r="P3530">
        <v>5.5762081784386602E-2</v>
      </c>
    </row>
    <row r="3531" spans="1:16" x14ac:dyDescent="0.2">
      <c r="A3531" t="s">
        <v>10656</v>
      </c>
      <c r="B3531">
        <v>-0.109596800027802</v>
      </c>
      <c r="C3531">
        <v>14.797128323475601</v>
      </c>
      <c r="D3531">
        <v>-0.72071400598332502</v>
      </c>
      <c r="E3531">
        <v>0.49602350805784301</v>
      </c>
      <c r="F3531">
        <v>0.99916976934644897</v>
      </c>
      <c r="G3531">
        <v>-4.6484484982098699</v>
      </c>
      <c r="H3531" t="s">
        <v>10657</v>
      </c>
      <c r="I3531" t="s">
        <v>10658</v>
      </c>
      <c r="J3531">
        <v>57650</v>
      </c>
      <c r="K3531" t="s">
        <v>10656</v>
      </c>
      <c r="L3531">
        <v>2718</v>
      </c>
      <c r="M3531">
        <v>906</v>
      </c>
      <c r="N3531">
        <v>29404.923999999999</v>
      </c>
      <c r="O3531">
        <v>17.5</v>
      </c>
      <c r="P3531">
        <v>0.25662251655629098</v>
      </c>
    </row>
    <row r="3532" spans="1:16" x14ac:dyDescent="0.2">
      <c r="A3532" t="s">
        <v>10659</v>
      </c>
      <c r="B3532">
        <v>0.158283750195235</v>
      </c>
      <c r="C3532">
        <v>15.4470674979046</v>
      </c>
      <c r="D3532">
        <v>1.1883908812098301</v>
      </c>
      <c r="E3532">
        <v>0.27602378304464997</v>
      </c>
      <c r="F3532">
        <v>0.99916976934644897</v>
      </c>
      <c r="G3532">
        <v>-4.5708419508506699</v>
      </c>
      <c r="H3532" t="s">
        <v>10660</v>
      </c>
      <c r="I3532" t="s">
        <v>10661</v>
      </c>
      <c r="J3532">
        <v>201595</v>
      </c>
      <c r="K3532" t="s">
        <v>10659</v>
      </c>
      <c r="L3532">
        <v>2481</v>
      </c>
      <c r="M3532">
        <v>827</v>
      </c>
      <c r="N3532">
        <v>44437.072999999997</v>
      </c>
      <c r="O3532">
        <v>13</v>
      </c>
      <c r="P3532">
        <v>0.20253929866989101</v>
      </c>
    </row>
    <row r="3533" spans="1:16" x14ac:dyDescent="0.2">
      <c r="A3533" t="s">
        <v>10662</v>
      </c>
      <c r="B3533">
        <v>-6.8246153201002399E-2</v>
      </c>
      <c r="C3533">
        <v>14.526127187894099</v>
      </c>
      <c r="D3533">
        <v>-0.45482890450800301</v>
      </c>
      <c r="E3533">
        <v>0.66393853557177596</v>
      </c>
      <c r="F3533">
        <v>0.99916976934644897</v>
      </c>
      <c r="G3533">
        <v>-4.6800090524557802</v>
      </c>
      <c r="H3533" t="s">
        <v>10663</v>
      </c>
      <c r="I3533" t="s">
        <v>10664</v>
      </c>
      <c r="J3533">
        <v>87178</v>
      </c>
      <c r="K3533" t="s">
        <v>10662</v>
      </c>
      <c r="L3533">
        <v>2352</v>
      </c>
      <c r="M3533">
        <v>784</v>
      </c>
      <c r="N3533">
        <v>25088.1145</v>
      </c>
      <c r="O3533">
        <v>21</v>
      </c>
      <c r="P3533">
        <v>0.44642857142857101</v>
      </c>
    </row>
    <row r="3534" spans="1:16" x14ac:dyDescent="0.2">
      <c r="A3534" t="s">
        <v>10665</v>
      </c>
      <c r="B3534">
        <v>0.132189282972941</v>
      </c>
      <c r="C3534">
        <v>17.7614899189665</v>
      </c>
      <c r="D3534">
        <v>0.87533595065845504</v>
      </c>
      <c r="E3534">
        <v>0.412372612343681</v>
      </c>
      <c r="F3534">
        <v>0.99916976934644897</v>
      </c>
      <c r="G3534">
        <v>-4.6252690890955197</v>
      </c>
      <c r="H3534" t="s">
        <v>10666</v>
      </c>
      <c r="I3534" t="s">
        <v>10667</v>
      </c>
      <c r="J3534">
        <v>81502</v>
      </c>
      <c r="K3534" t="s">
        <v>10665</v>
      </c>
      <c r="L3534">
        <v>1281</v>
      </c>
      <c r="M3534">
        <v>427</v>
      </c>
      <c r="N3534">
        <v>214806.375</v>
      </c>
      <c r="O3534">
        <v>6</v>
      </c>
      <c r="P3534">
        <v>0.21545667447306799</v>
      </c>
    </row>
    <row r="3535" spans="1:16" x14ac:dyDescent="0.2">
      <c r="A3535" t="s">
        <v>10668</v>
      </c>
      <c r="B3535">
        <v>-0.25580500238803699</v>
      </c>
      <c r="C3535">
        <v>10.304871262945699</v>
      </c>
      <c r="D3535">
        <v>-0.67012136382076304</v>
      </c>
      <c r="E3535">
        <v>0.52571806918995501</v>
      </c>
      <c r="F3535">
        <v>0.99916976934644897</v>
      </c>
      <c r="G3535">
        <v>-4.6553300344098396</v>
      </c>
      <c r="H3535" t="s">
        <v>10669</v>
      </c>
      <c r="I3535" t="s">
        <v>10670</v>
      </c>
      <c r="J3535">
        <v>57580</v>
      </c>
      <c r="K3535" t="s">
        <v>10668</v>
      </c>
      <c r="L3535">
        <v>4980</v>
      </c>
      <c r="M3535">
        <v>1660</v>
      </c>
      <c r="N3535">
        <v>1378.9925499999999</v>
      </c>
      <c r="O3535">
        <v>1</v>
      </c>
      <c r="P3535">
        <v>1.0240963855421699E-2</v>
      </c>
    </row>
    <row r="3536" spans="1:16" x14ac:dyDescent="0.2">
      <c r="A3536" t="s">
        <v>10671</v>
      </c>
      <c r="B3536">
        <v>-1.7069617265420299E-2</v>
      </c>
      <c r="C3536">
        <v>12.976789902693501</v>
      </c>
      <c r="D3536">
        <v>-0.103700529515331</v>
      </c>
      <c r="E3536">
        <v>0.92051385401874497</v>
      </c>
      <c r="F3536">
        <v>0.99916976934644897</v>
      </c>
      <c r="G3536">
        <v>-4.7012002658034904</v>
      </c>
      <c r="H3536" t="s">
        <v>10672</v>
      </c>
      <c r="I3536" t="s">
        <v>10673</v>
      </c>
      <c r="J3536">
        <v>23299</v>
      </c>
      <c r="K3536" t="s">
        <v>10671</v>
      </c>
      <c r="L3536">
        <v>2568</v>
      </c>
      <c r="M3536">
        <v>856</v>
      </c>
      <c r="N3536">
        <v>8165.5527000000002</v>
      </c>
      <c r="O3536">
        <v>7</v>
      </c>
      <c r="P3536">
        <v>0.127920560747664</v>
      </c>
    </row>
    <row r="3537" spans="1:16" x14ac:dyDescent="0.2">
      <c r="A3537" t="s">
        <v>10674</v>
      </c>
      <c r="B3537">
        <v>-7.5875622607803506E-2</v>
      </c>
      <c r="C3537">
        <v>13.3832040350937</v>
      </c>
      <c r="D3537">
        <v>-0.28588364333785798</v>
      </c>
      <c r="E3537">
        <v>0.78380602770584595</v>
      </c>
      <c r="F3537">
        <v>0.99916976934644897</v>
      </c>
      <c r="G3537">
        <v>-4.6933999700947302</v>
      </c>
      <c r="H3537" t="s">
        <v>10675</v>
      </c>
      <c r="I3537" t="s">
        <v>10676</v>
      </c>
      <c r="J3537">
        <v>91754</v>
      </c>
      <c r="K3537" t="s">
        <v>10674</v>
      </c>
      <c r="L3537">
        <v>2976</v>
      </c>
      <c r="M3537">
        <v>992</v>
      </c>
      <c r="N3537">
        <v>11082.691999999999</v>
      </c>
      <c r="O3537">
        <v>1</v>
      </c>
      <c r="P3537">
        <v>1.3104838709677401E-2</v>
      </c>
    </row>
    <row r="3538" spans="1:16" x14ac:dyDescent="0.2">
      <c r="A3538" t="s">
        <v>10677</v>
      </c>
      <c r="B3538">
        <v>3.9379579953097398E-2</v>
      </c>
      <c r="C3538">
        <v>12.0737465093161</v>
      </c>
      <c r="D3538">
        <v>0.16287518286179001</v>
      </c>
      <c r="E3538">
        <v>0.87553276270619396</v>
      </c>
      <c r="F3538">
        <v>0.99916976934644897</v>
      </c>
      <c r="G3538">
        <v>-4.6994534627890099</v>
      </c>
      <c r="H3538" t="s">
        <v>10678</v>
      </c>
      <c r="I3538" t="s">
        <v>10679</v>
      </c>
      <c r="J3538">
        <v>94097</v>
      </c>
      <c r="K3538" t="s">
        <v>10677</v>
      </c>
      <c r="L3538">
        <v>1023</v>
      </c>
      <c r="M3538">
        <v>341</v>
      </c>
      <c r="N3538">
        <v>4902.3706000000002</v>
      </c>
      <c r="O3538">
        <v>2</v>
      </c>
      <c r="P3538">
        <v>8.5043988269794701E-2</v>
      </c>
    </row>
    <row r="3539" spans="1:16" x14ac:dyDescent="0.2">
      <c r="A3539" t="s">
        <v>10680</v>
      </c>
      <c r="B3539">
        <v>0.42479080667816799</v>
      </c>
      <c r="C3539">
        <v>10.4541740597358</v>
      </c>
      <c r="D3539">
        <v>0.45612566469583898</v>
      </c>
      <c r="E3539">
        <v>0.66305313996068105</v>
      </c>
      <c r="F3539">
        <v>0.99916976934644897</v>
      </c>
      <c r="G3539">
        <v>-4.6798847885304102</v>
      </c>
      <c r="H3539" t="s">
        <v>10681</v>
      </c>
      <c r="I3539" t="s">
        <v>10682</v>
      </c>
      <c r="J3539">
        <v>84181</v>
      </c>
      <c r="K3539" t="s">
        <v>10680</v>
      </c>
      <c r="L3539">
        <v>8148</v>
      </c>
      <c r="M3539">
        <v>2716</v>
      </c>
      <c r="N3539">
        <v>1979.1762000000001</v>
      </c>
      <c r="O3539">
        <v>1</v>
      </c>
      <c r="P3539">
        <v>7.3637702503681901E-3</v>
      </c>
    </row>
    <row r="3540" spans="1:16" x14ac:dyDescent="0.2">
      <c r="A3540" t="s">
        <v>10683</v>
      </c>
      <c r="B3540">
        <v>0.28058590659550697</v>
      </c>
      <c r="C3540">
        <v>13.3869656419701</v>
      </c>
      <c r="D3540">
        <v>0.87234412204918499</v>
      </c>
      <c r="E3540">
        <v>0.413888064739515</v>
      </c>
      <c r="F3540">
        <v>0.99916976934644897</v>
      </c>
      <c r="G3540">
        <v>-4.6257453924633198</v>
      </c>
      <c r="H3540" t="s">
        <v>10684</v>
      </c>
      <c r="I3540" t="s">
        <v>10685</v>
      </c>
      <c r="J3540">
        <v>84706</v>
      </c>
      <c r="K3540" t="s">
        <v>10683</v>
      </c>
      <c r="L3540">
        <v>1572</v>
      </c>
      <c r="M3540">
        <v>524</v>
      </c>
      <c r="N3540">
        <v>10939.521000000001</v>
      </c>
      <c r="O3540">
        <v>7</v>
      </c>
      <c r="P3540">
        <v>0.25954198473282403</v>
      </c>
    </row>
    <row r="3541" spans="1:16" x14ac:dyDescent="0.2">
      <c r="A3541" t="s">
        <v>10686</v>
      </c>
      <c r="B3541">
        <v>-0.51288026355470295</v>
      </c>
      <c r="C3541">
        <v>11.3476194276641</v>
      </c>
      <c r="D3541">
        <v>-1.4741559298342399</v>
      </c>
      <c r="E3541">
        <v>0.18686250818577699</v>
      </c>
      <c r="F3541">
        <v>0.99916976934644897</v>
      </c>
      <c r="G3541">
        <v>-4.5163087953722298</v>
      </c>
      <c r="H3541" t="s">
        <v>10687</v>
      </c>
      <c r="I3541" t="s">
        <v>10688</v>
      </c>
      <c r="J3541">
        <v>54535</v>
      </c>
      <c r="K3541" t="s">
        <v>10686</v>
      </c>
      <c r="L3541">
        <v>2616</v>
      </c>
      <c r="M3541">
        <v>872</v>
      </c>
      <c r="N3541">
        <v>2958.7256000000002</v>
      </c>
      <c r="O3541">
        <v>1</v>
      </c>
      <c r="P3541">
        <v>1.2614678899082601E-2</v>
      </c>
    </row>
    <row r="3542" spans="1:16" x14ac:dyDescent="0.2">
      <c r="A3542" t="s">
        <v>10689</v>
      </c>
      <c r="B3542">
        <v>0.24917774677131799</v>
      </c>
      <c r="C3542">
        <v>11.223475036411701</v>
      </c>
      <c r="D3542">
        <v>1.44962825462482</v>
      </c>
      <c r="E3542">
        <v>0.193350746840108</v>
      </c>
      <c r="F3542">
        <v>0.99916976934644897</v>
      </c>
      <c r="G3542">
        <v>-4.5210702603711601</v>
      </c>
      <c r="H3542" t="s">
        <v>10690</v>
      </c>
      <c r="I3542" t="s">
        <v>10691</v>
      </c>
      <c r="J3542">
        <v>54795</v>
      </c>
      <c r="K3542" t="s">
        <v>10689</v>
      </c>
      <c r="L3542">
        <v>3645</v>
      </c>
      <c r="M3542">
        <v>1215</v>
      </c>
      <c r="N3542">
        <v>2491.538</v>
      </c>
      <c r="O3542">
        <v>2</v>
      </c>
      <c r="P3542">
        <v>3.4567901234567898E-2</v>
      </c>
    </row>
    <row r="3543" spans="1:16" x14ac:dyDescent="0.2">
      <c r="A3543" t="s">
        <v>10692</v>
      </c>
      <c r="B3543">
        <v>-0.2005753752667</v>
      </c>
      <c r="C3543">
        <v>12.336785472297301</v>
      </c>
      <c r="D3543">
        <v>-0.99087813711880901</v>
      </c>
      <c r="E3543">
        <v>0.35696841744553798</v>
      </c>
      <c r="F3543">
        <v>0.99916976934644897</v>
      </c>
      <c r="G3543">
        <v>-4.6061540318387699</v>
      </c>
      <c r="H3543" t="s">
        <v>10693</v>
      </c>
      <c r="I3543" t="s">
        <v>10694</v>
      </c>
      <c r="J3543">
        <v>80301</v>
      </c>
      <c r="K3543" t="s">
        <v>10692</v>
      </c>
      <c r="L3543">
        <v>1473</v>
      </c>
      <c r="M3543">
        <v>491</v>
      </c>
      <c r="N3543">
        <v>5217.2183500000001</v>
      </c>
      <c r="O3543">
        <v>2</v>
      </c>
      <c r="P3543">
        <v>4.6843177189409398E-2</v>
      </c>
    </row>
    <row r="3544" spans="1:16" x14ac:dyDescent="0.2">
      <c r="A3544" t="s">
        <v>10695</v>
      </c>
      <c r="B3544">
        <v>-0.110465467456004</v>
      </c>
      <c r="C3544">
        <v>13.647407340946399</v>
      </c>
      <c r="D3544">
        <v>-0.57651914833623896</v>
      </c>
      <c r="E3544">
        <v>0.58354460359935201</v>
      </c>
      <c r="F3544">
        <v>0.99916976934644897</v>
      </c>
      <c r="G3544">
        <v>-4.6670233944815003</v>
      </c>
      <c r="H3544" t="s">
        <v>10696</v>
      </c>
      <c r="I3544" t="s">
        <v>10697</v>
      </c>
      <c r="J3544">
        <v>151636</v>
      </c>
      <c r="K3544" t="s">
        <v>10695</v>
      </c>
      <c r="L3544">
        <v>2223</v>
      </c>
      <c r="M3544">
        <v>741</v>
      </c>
      <c r="N3544">
        <v>12607.544</v>
      </c>
      <c r="O3544">
        <v>6</v>
      </c>
      <c r="P3544">
        <v>0.106612685560054</v>
      </c>
    </row>
    <row r="3545" spans="1:16" x14ac:dyDescent="0.2">
      <c r="A3545" t="s">
        <v>10698</v>
      </c>
      <c r="B3545">
        <v>0.129732642434957</v>
      </c>
      <c r="C3545">
        <v>14.8914112453143</v>
      </c>
      <c r="D3545">
        <v>0.81771407005557895</v>
      </c>
      <c r="E3545">
        <v>0.44227857290935102</v>
      </c>
      <c r="F3545">
        <v>0.99916976934644897</v>
      </c>
      <c r="G3545">
        <v>-4.6342594558361698</v>
      </c>
      <c r="H3545" t="s">
        <v>10699</v>
      </c>
      <c r="I3545" t="s">
        <v>10700</v>
      </c>
      <c r="J3545">
        <v>79039</v>
      </c>
      <c r="K3545" t="s">
        <v>10698</v>
      </c>
      <c r="L3545">
        <v>2649</v>
      </c>
      <c r="M3545">
        <v>883</v>
      </c>
      <c r="N3545">
        <v>30691.6165</v>
      </c>
      <c r="O3545">
        <v>17</v>
      </c>
      <c r="P3545">
        <v>0.28652321630804101</v>
      </c>
    </row>
    <row r="3546" spans="1:16" x14ac:dyDescent="0.2">
      <c r="A3546" t="s">
        <v>10701</v>
      </c>
      <c r="B3546">
        <v>0.214463757295315</v>
      </c>
      <c r="C3546">
        <v>13.7632549820836</v>
      </c>
      <c r="D3546">
        <v>1.1518689400848801</v>
      </c>
      <c r="E3546">
        <v>0.28972462311953601</v>
      </c>
      <c r="F3546">
        <v>0.99916976934644897</v>
      </c>
      <c r="G3546">
        <v>-4.5775719282894398</v>
      </c>
      <c r="H3546" t="s">
        <v>10702</v>
      </c>
      <c r="I3546" t="s">
        <v>10703</v>
      </c>
      <c r="J3546">
        <v>9231</v>
      </c>
      <c r="K3546" t="s">
        <v>10701</v>
      </c>
      <c r="L3546">
        <v>5760</v>
      </c>
      <c r="M3546">
        <v>1920</v>
      </c>
      <c r="N3546">
        <v>14094.155000000001</v>
      </c>
      <c r="O3546">
        <v>3</v>
      </c>
      <c r="P3546">
        <v>2.70833333333333E-2</v>
      </c>
    </row>
    <row r="3547" spans="1:16" x14ac:dyDescent="0.2">
      <c r="A3547" t="s">
        <v>10704</v>
      </c>
      <c r="B3547">
        <v>-7.3269293185259002E-2</v>
      </c>
      <c r="C3547">
        <v>15.601810791984899</v>
      </c>
      <c r="D3547">
        <v>-0.44799683714009297</v>
      </c>
      <c r="E3547">
        <v>0.66861291343990503</v>
      </c>
      <c r="F3547">
        <v>0.99916976934644897</v>
      </c>
      <c r="G3547">
        <v>-4.6806585437209902</v>
      </c>
      <c r="H3547" t="s">
        <v>10705</v>
      </c>
      <c r="I3547" t="s">
        <v>10706</v>
      </c>
      <c r="J3547">
        <v>55299</v>
      </c>
      <c r="K3547" t="s">
        <v>10704</v>
      </c>
      <c r="L3547">
        <v>1062</v>
      </c>
      <c r="M3547">
        <v>354</v>
      </c>
      <c r="N3547">
        <v>47947.688499999997</v>
      </c>
      <c r="O3547">
        <v>19.5</v>
      </c>
      <c r="P3547">
        <v>0.677966101694915</v>
      </c>
    </row>
    <row r="3548" spans="1:16" x14ac:dyDescent="0.2">
      <c r="A3548" t="s">
        <v>10707</v>
      </c>
      <c r="B3548">
        <v>0.23718985530544701</v>
      </c>
      <c r="C3548">
        <v>12.8115496165768</v>
      </c>
      <c r="D3548">
        <v>1.36508177275669</v>
      </c>
      <c r="E3548">
        <v>0.21731088318375599</v>
      </c>
      <c r="F3548">
        <v>0.99916976934644897</v>
      </c>
      <c r="G3548">
        <v>-4.53740702747917</v>
      </c>
      <c r="H3548" t="s">
        <v>10708</v>
      </c>
      <c r="I3548" t="s">
        <v>10709</v>
      </c>
      <c r="J3548">
        <v>84153</v>
      </c>
      <c r="K3548" t="s">
        <v>10707</v>
      </c>
      <c r="L3548">
        <v>744</v>
      </c>
      <c r="M3548">
        <v>248</v>
      </c>
      <c r="N3548">
        <v>7756.4214000000002</v>
      </c>
      <c r="O3548">
        <v>1.5</v>
      </c>
      <c r="P3548">
        <v>9.8790322580645198E-2</v>
      </c>
    </row>
    <row r="3549" spans="1:16" x14ac:dyDescent="0.2">
      <c r="A3549" t="s">
        <v>10710</v>
      </c>
      <c r="B3549">
        <v>-0.18036175822864001</v>
      </c>
      <c r="C3549">
        <v>13.1507792931898</v>
      </c>
      <c r="D3549">
        <v>-0.90640618448988897</v>
      </c>
      <c r="E3549">
        <v>0.39687634867800697</v>
      </c>
      <c r="F3549">
        <v>0.99916976934644897</v>
      </c>
      <c r="G3549">
        <v>-4.6202641153304098</v>
      </c>
      <c r="H3549" t="s">
        <v>10711</v>
      </c>
      <c r="I3549" t="s">
        <v>10712</v>
      </c>
      <c r="J3549">
        <v>132789</v>
      </c>
      <c r="K3549" t="s">
        <v>10710</v>
      </c>
      <c r="L3549">
        <v>831</v>
      </c>
      <c r="M3549">
        <v>277</v>
      </c>
      <c r="N3549">
        <v>8666.9830000000002</v>
      </c>
      <c r="O3549">
        <v>1.5</v>
      </c>
      <c r="P3549">
        <v>0.111913357400722</v>
      </c>
    </row>
    <row r="3550" spans="1:16" x14ac:dyDescent="0.2">
      <c r="A3550" t="s">
        <v>10713</v>
      </c>
      <c r="B3550">
        <v>-0.20876263442849699</v>
      </c>
      <c r="C3550">
        <v>12.8521316847515</v>
      </c>
      <c r="D3550">
        <v>-0.73970513149669803</v>
      </c>
      <c r="E3550">
        <v>0.48516840932938499</v>
      </c>
      <c r="F3550">
        <v>0.99916976934644897</v>
      </c>
      <c r="G3550">
        <v>-4.6457702595584003</v>
      </c>
      <c r="H3550" t="s">
        <v>10714</v>
      </c>
      <c r="I3550" t="s">
        <v>10715</v>
      </c>
      <c r="J3550">
        <v>84230</v>
      </c>
      <c r="K3550" t="s">
        <v>10713</v>
      </c>
      <c r="L3550">
        <v>2412</v>
      </c>
      <c r="M3550">
        <v>804</v>
      </c>
      <c r="N3550">
        <v>8084.8315499999999</v>
      </c>
      <c r="O3550">
        <v>5</v>
      </c>
      <c r="P3550">
        <v>0.10883084577114401</v>
      </c>
    </row>
    <row r="3551" spans="1:16" x14ac:dyDescent="0.2">
      <c r="A3551" t="s">
        <v>10716</v>
      </c>
      <c r="B3551">
        <v>-0.215162925354171</v>
      </c>
      <c r="C3551">
        <v>14.323575506006801</v>
      </c>
      <c r="D3551">
        <v>-1.3613361927741201</v>
      </c>
      <c r="E3551">
        <v>0.218431474418881</v>
      </c>
      <c r="F3551">
        <v>0.99916976934644897</v>
      </c>
      <c r="G3551">
        <v>-4.5381271714708697</v>
      </c>
      <c r="H3551" t="s">
        <v>10717</v>
      </c>
      <c r="I3551" t="s">
        <v>10718</v>
      </c>
      <c r="J3551">
        <v>140609</v>
      </c>
      <c r="K3551" t="s">
        <v>10716</v>
      </c>
      <c r="L3551">
        <v>909</v>
      </c>
      <c r="M3551">
        <v>303</v>
      </c>
      <c r="N3551">
        <v>20410.128000000001</v>
      </c>
      <c r="O3551">
        <v>9</v>
      </c>
      <c r="P3551">
        <v>0.33828382838283799</v>
      </c>
    </row>
    <row r="3552" spans="1:16" x14ac:dyDescent="0.2">
      <c r="A3552" t="s">
        <v>10719</v>
      </c>
      <c r="B3552">
        <v>0.32883529277826901</v>
      </c>
      <c r="C3552">
        <v>11.1928922172961</v>
      </c>
      <c r="D3552">
        <v>0.76323204981592097</v>
      </c>
      <c r="E3552">
        <v>0.47194411557906402</v>
      </c>
      <c r="F3552">
        <v>0.99916976934644897</v>
      </c>
      <c r="G3552">
        <v>-4.6423832769775499</v>
      </c>
      <c r="H3552" t="s">
        <v>10720</v>
      </c>
      <c r="I3552" t="s">
        <v>10721</v>
      </c>
      <c r="J3552">
        <v>23587</v>
      </c>
      <c r="K3552" t="s">
        <v>10719</v>
      </c>
      <c r="L3552">
        <v>951</v>
      </c>
      <c r="M3552">
        <v>317</v>
      </c>
      <c r="N3552">
        <v>2275.5971</v>
      </c>
      <c r="O3552">
        <v>1</v>
      </c>
      <c r="P3552">
        <v>4.7318611987381701E-2</v>
      </c>
    </row>
    <row r="3553" spans="1:16" x14ac:dyDescent="0.2">
      <c r="A3553" t="s">
        <v>10722</v>
      </c>
      <c r="B3553">
        <v>-0.158923599243918</v>
      </c>
      <c r="C3553">
        <v>12.1216860262494</v>
      </c>
      <c r="D3553">
        <v>-0.84068706645276203</v>
      </c>
      <c r="E3553">
        <v>0.43017387544034802</v>
      </c>
      <c r="F3553">
        <v>0.99916976934644897</v>
      </c>
      <c r="G3553">
        <v>-4.6307222422874599</v>
      </c>
      <c r="H3553" t="s">
        <v>10723</v>
      </c>
      <c r="I3553" t="s">
        <v>10724</v>
      </c>
      <c r="J3553">
        <v>161725</v>
      </c>
      <c r="K3553" t="s">
        <v>10722</v>
      </c>
      <c r="L3553">
        <v>2802</v>
      </c>
      <c r="M3553">
        <v>934</v>
      </c>
      <c r="N3553">
        <v>4129.9252999999999</v>
      </c>
      <c r="O3553">
        <v>1</v>
      </c>
      <c r="P3553">
        <v>1.7130620985010701E-2</v>
      </c>
    </row>
    <row r="3554" spans="1:16" x14ac:dyDescent="0.2">
      <c r="A3554" t="s">
        <v>10725</v>
      </c>
      <c r="B3554">
        <v>6.2854829774785501E-2</v>
      </c>
      <c r="C3554">
        <v>13.9795904727075</v>
      </c>
      <c r="D3554">
        <v>0.26732015566103701</v>
      </c>
      <c r="E3554">
        <v>0.79745242076248302</v>
      </c>
      <c r="F3554">
        <v>0.99916976934644897</v>
      </c>
      <c r="G3554">
        <v>-4.6945192180000701</v>
      </c>
      <c r="H3554" t="s">
        <v>10726</v>
      </c>
      <c r="I3554" t="s">
        <v>10727</v>
      </c>
      <c r="J3554">
        <v>92675</v>
      </c>
      <c r="K3554" t="s">
        <v>10725</v>
      </c>
      <c r="L3554">
        <v>642</v>
      </c>
      <c r="M3554">
        <v>214</v>
      </c>
      <c r="N3554">
        <v>14684.813</v>
      </c>
      <c r="O3554">
        <v>6.5</v>
      </c>
      <c r="P3554">
        <v>0.55140186915887801</v>
      </c>
    </row>
    <row r="3555" spans="1:16" x14ac:dyDescent="0.2">
      <c r="A3555" t="s">
        <v>10728</v>
      </c>
      <c r="B3555">
        <v>2.9124170508406901E-2</v>
      </c>
      <c r="C3555">
        <v>15.2535992940648</v>
      </c>
      <c r="D3555">
        <v>0.162411965531508</v>
      </c>
      <c r="E3555">
        <v>0.87588317761419998</v>
      </c>
      <c r="F3555">
        <v>0.99916976934644897</v>
      </c>
      <c r="G3555">
        <v>-4.6994701124236604</v>
      </c>
      <c r="H3555" t="s">
        <v>10729</v>
      </c>
      <c r="I3555" t="s">
        <v>10730</v>
      </c>
      <c r="J3555">
        <v>84135</v>
      </c>
      <c r="K3555" t="s">
        <v>10728</v>
      </c>
      <c r="L3555">
        <v>1637</v>
      </c>
      <c r="M3555">
        <v>546</v>
      </c>
      <c r="N3555">
        <v>40846.830999999998</v>
      </c>
      <c r="O3555">
        <v>16</v>
      </c>
      <c r="P3555">
        <v>0.38461538461538503</v>
      </c>
    </row>
    <row r="3556" spans="1:16" x14ac:dyDescent="0.2">
      <c r="A3556" t="s">
        <v>10731</v>
      </c>
      <c r="B3556">
        <v>0.28934044598672198</v>
      </c>
      <c r="C3556">
        <v>15.0692293850319</v>
      </c>
      <c r="D3556">
        <v>1.76030466620717</v>
      </c>
      <c r="E3556">
        <v>0.124734277967959</v>
      </c>
      <c r="F3556">
        <v>0.99916976934644897</v>
      </c>
      <c r="G3556">
        <v>-4.46077218615281</v>
      </c>
      <c r="H3556" t="s">
        <v>10732</v>
      </c>
      <c r="I3556" t="s">
        <v>10733</v>
      </c>
      <c r="J3556">
        <v>493869</v>
      </c>
      <c r="K3556" t="s">
        <v>10731</v>
      </c>
      <c r="L3556">
        <v>630</v>
      </c>
      <c r="M3556">
        <v>210</v>
      </c>
      <c r="N3556">
        <v>33713.837500000001</v>
      </c>
      <c r="O3556">
        <v>6</v>
      </c>
      <c r="P3556">
        <v>0.35238095238095202</v>
      </c>
    </row>
    <row r="3557" spans="1:16" x14ac:dyDescent="0.2">
      <c r="A3557" t="s">
        <v>10734</v>
      </c>
      <c r="B3557">
        <v>0.168205164479303</v>
      </c>
      <c r="C3557">
        <v>12.258889117051901</v>
      </c>
      <c r="D3557">
        <v>0.52550245273434604</v>
      </c>
      <c r="E3557">
        <v>0.61656586011703496</v>
      </c>
      <c r="F3557">
        <v>0.99916976934644897</v>
      </c>
      <c r="G3557">
        <v>-4.6727868869342499</v>
      </c>
      <c r="H3557" t="s">
        <v>10735</v>
      </c>
      <c r="I3557" t="s">
        <v>10736</v>
      </c>
      <c r="J3557">
        <v>23225</v>
      </c>
      <c r="K3557" t="s">
        <v>10734</v>
      </c>
      <c r="L3557">
        <v>5664</v>
      </c>
      <c r="M3557">
        <v>1888</v>
      </c>
      <c r="N3557">
        <v>5942.0704999999998</v>
      </c>
      <c r="O3557">
        <v>3</v>
      </c>
      <c r="P3557">
        <v>3.8930084745762698E-2</v>
      </c>
    </row>
    <row r="3558" spans="1:16" x14ac:dyDescent="0.2">
      <c r="A3558" t="s">
        <v>10737</v>
      </c>
      <c r="B3558">
        <v>2.94805408272261E-2</v>
      </c>
      <c r="C3558">
        <v>14.7360343624413</v>
      </c>
      <c r="D3558">
        <v>0.208793366117483</v>
      </c>
      <c r="E3558">
        <v>0.840960548625727</v>
      </c>
      <c r="F3558">
        <v>0.99916976934644897</v>
      </c>
      <c r="G3558">
        <v>-4.6975721287161001</v>
      </c>
      <c r="H3558" t="s">
        <v>10738</v>
      </c>
      <c r="I3558" t="s">
        <v>10739</v>
      </c>
      <c r="J3558">
        <v>25929</v>
      </c>
      <c r="K3558" t="s">
        <v>10737</v>
      </c>
      <c r="L3558">
        <v>4527</v>
      </c>
      <c r="M3558">
        <v>1509</v>
      </c>
      <c r="N3558">
        <v>27436.883999999998</v>
      </c>
      <c r="O3558">
        <v>32.5</v>
      </c>
      <c r="P3558">
        <v>0.33233929754804498</v>
      </c>
    </row>
    <row r="3559" spans="1:16" x14ac:dyDescent="0.2">
      <c r="A3559" t="s">
        <v>10740</v>
      </c>
      <c r="B3559">
        <v>-1.3339236981982701E-2</v>
      </c>
      <c r="C3559">
        <v>12.5057651997106</v>
      </c>
      <c r="D3559">
        <v>-0.104217381605992</v>
      </c>
      <c r="E3559">
        <v>0.92011933348109698</v>
      </c>
      <c r="F3559">
        <v>0.99916976934644897</v>
      </c>
      <c r="G3559">
        <v>-4.7011883401272003</v>
      </c>
      <c r="H3559" t="s">
        <v>10741</v>
      </c>
      <c r="I3559" t="s">
        <v>10742</v>
      </c>
      <c r="J3559">
        <v>84720</v>
      </c>
      <c r="K3559" t="s">
        <v>10740</v>
      </c>
      <c r="L3559">
        <v>3270</v>
      </c>
      <c r="M3559">
        <v>1090</v>
      </c>
      <c r="N3559">
        <v>5881.3495999999996</v>
      </c>
      <c r="O3559">
        <v>3</v>
      </c>
      <c r="P3559">
        <v>4.3119266055045902E-2</v>
      </c>
    </row>
    <row r="3560" spans="1:16" x14ac:dyDescent="0.2">
      <c r="A3560" t="s">
        <v>10743</v>
      </c>
      <c r="B3560">
        <v>-0.12566932659921401</v>
      </c>
      <c r="C3560">
        <v>12.9771945098215</v>
      </c>
      <c r="D3560">
        <v>-0.79123887098625501</v>
      </c>
      <c r="E3560">
        <v>0.45652644792013197</v>
      </c>
      <c r="F3560">
        <v>0.99916976934644897</v>
      </c>
      <c r="G3560">
        <v>-4.6382548965315298</v>
      </c>
      <c r="H3560" t="s">
        <v>10744</v>
      </c>
      <c r="I3560" t="s">
        <v>10745</v>
      </c>
      <c r="J3560">
        <v>55701</v>
      </c>
      <c r="K3560" t="s">
        <v>10743</v>
      </c>
      <c r="L3560">
        <v>4560</v>
      </c>
      <c r="M3560">
        <v>1520</v>
      </c>
      <c r="N3560">
        <v>8288.5442999999996</v>
      </c>
      <c r="O3560">
        <v>7</v>
      </c>
      <c r="P3560">
        <v>0.10197368421052599</v>
      </c>
    </row>
    <row r="3561" spans="1:16" x14ac:dyDescent="0.2">
      <c r="A3561" t="s">
        <v>10746</v>
      </c>
      <c r="B3561">
        <v>0.15718984291819299</v>
      </c>
      <c r="C3561">
        <v>11.4851398003334</v>
      </c>
      <c r="D3561">
        <v>0.38412952245329601</v>
      </c>
      <c r="E3561">
        <v>0.71306071198078502</v>
      </c>
      <c r="F3561">
        <v>0.99916976934644897</v>
      </c>
      <c r="G3561">
        <v>-4.6862995509577896</v>
      </c>
      <c r="H3561" t="s">
        <v>10747</v>
      </c>
      <c r="I3561" t="s">
        <v>10748</v>
      </c>
      <c r="J3561">
        <v>51735</v>
      </c>
      <c r="K3561" t="s">
        <v>10746</v>
      </c>
      <c r="L3561">
        <v>4830</v>
      </c>
      <c r="M3561">
        <v>1610</v>
      </c>
      <c r="N3561">
        <v>3279.33385</v>
      </c>
      <c r="O3561">
        <v>2</v>
      </c>
      <c r="P3561">
        <v>2.2360248447205001E-2</v>
      </c>
    </row>
    <row r="3562" spans="1:16" x14ac:dyDescent="0.2">
      <c r="A3562" t="s">
        <v>10749</v>
      </c>
      <c r="B3562">
        <v>-5.0722366223853399E-2</v>
      </c>
      <c r="C3562">
        <v>11.853965753274</v>
      </c>
      <c r="D3562">
        <v>-0.22336326655146899</v>
      </c>
      <c r="E3562">
        <v>0.83006592284542502</v>
      </c>
      <c r="F3562">
        <v>0.99916976934644897</v>
      </c>
      <c r="G3562">
        <v>-4.6968802508911898</v>
      </c>
      <c r="H3562" t="s">
        <v>10750</v>
      </c>
      <c r="I3562" t="s">
        <v>10751</v>
      </c>
      <c r="J3562">
        <v>140775</v>
      </c>
      <c r="K3562" t="s">
        <v>10749</v>
      </c>
      <c r="L3562">
        <v>2814</v>
      </c>
      <c r="M3562">
        <v>938</v>
      </c>
      <c r="N3562">
        <v>3738.8110999999999</v>
      </c>
      <c r="O3562">
        <v>2.5</v>
      </c>
      <c r="P3562">
        <v>4.6375266524520301E-2</v>
      </c>
    </row>
    <row r="3563" spans="1:16" x14ac:dyDescent="0.2">
      <c r="A3563" t="s">
        <v>10752</v>
      </c>
      <c r="B3563">
        <v>7.6513688287569395E-2</v>
      </c>
      <c r="C3563">
        <v>13.1136332231974</v>
      </c>
      <c r="D3563">
        <v>0.317025495410591</v>
      </c>
      <c r="E3563">
        <v>0.76110002437050694</v>
      </c>
      <c r="F3563">
        <v>0.99916976934644897</v>
      </c>
      <c r="G3563">
        <v>-4.6913617244519301</v>
      </c>
      <c r="H3563" t="s">
        <v>10753</v>
      </c>
      <c r="I3563" t="s">
        <v>10754</v>
      </c>
      <c r="J3563">
        <v>56288</v>
      </c>
      <c r="K3563" t="s">
        <v>10752</v>
      </c>
      <c r="L3563">
        <v>4071</v>
      </c>
      <c r="M3563">
        <v>1357</v>
      </c>
      <c r="N3563">
        <v>8370.5059999999994</v>
      </c>
      <c r="O3563">
        <v>7</v>
      </c>
      <c r="P3563">
        <v>9.8010316875460607E-2</v>
      </c>
    </row>
    <row r="3564" spans="1:16" x14ac:dyDescent="0.2">
      <c r="A3564" t="s">
        <v>10755</v>
      </c>
      <c r="B3564">
        <v>-0.130161918757732</v>
      </c>
      <c r="C3564">
        <v>17.3132720020016</v>
      </c>
      <c r="D3564">
        <v>-0.781449976849518</v>
      </c>
      <c r="E3564">
        <v>0.46187492618884202</v>
      </c>
      <c r="F3564">
        <v>0.99916976934644897</v>
      </c>
      <c r="G3564">
        <v>-4.6397095236932602</v>
      </c>
      <c r="H3564" t="s">
        <v>10756</v>
      </c>
      <c r="I3564" t="s">
        <v>10757</v>
      </c>
      <c r="J3564">
        <v>79711</v>
      </c>
      <c r="K3564" t="s">
        <v>10755</v>
      </c>
      <c r="L3564">
        <v>3246</v>
      </c>
      <c r="M3564">
        <v>1082</v>
      </c>
      <c r="N3564">
        <v>170253.63500000001</v>
      </c>
      <c r="O3564">
        <v>54.5</v>
      </c>
      <c r="P3564">
        <v>0.590573012939002</v>
      </c>
    </row>
    <row r="3565" spans="1:16" x14ac:dyDescent="0.2">
      <c r="A3565" t="s">
        <v>10758</v>
      </c>
      <c r="B3565">
        <v>-0.26051361161930398</v>
      </c>
      <c r="C3565">
        <v>11.453025590371301</v>
      </c>
      <c r="D3565">
        <v>-0.71338921159197</v>
      </c>
      <c r="E3565">
        <v>0.50025305693223399</v>
      </c>
      <c r="F3565">
        <v>0.99916976934644897</v>
      </c>
      <c r="G3565">
        <v>-4.6494678707789996</v>
      </c>
      <c r="H3565" t="s">
        <v>10759</v>
      </c>
      <c r="I3565" t="s">
        <v>10760</v>
      </c>
      <c r="J3565">
        <v>23032</v>
      </c>
      <c r="K3565" t="s">
        <v>10758</v>
      </c>
      <c r="L3565">
        <v>2829</v>
      </c>
      <c r="M3565">
        <v>943</v>
      </c>
      <c r="N3565">
        <v>2809.4955</v>
      </c>
      <c r="O3565">
        <v>1</v>
      </c>
      <c r="P3565">
        <v>2.1208907741251299E-2</v>
      </c>
    </row>
    <row r="3566" spans="1:16" x14ac:dyDescent="0.2">
      <c r="A3566" t="s">
        <v>10761</v>
      </c>
      <c r="B3566">
        <v>0.22364228828152999</v>
      </c>
      <c r="C3566">
        <v>11.469362050951201</v>
      </c>
      <c r="D3566">
        <v>0.74365996495817199</v>
      </c>
      <c r="E3566">
        <v>0.48292809522357</v>
      </c>
      <c r="F3566">
        <v>0.99916976934644897</v>
      </c>
      <c r="G3566">
        <v>-4.6452062033823402</v>
      </c>
      <c r="H3566" t="s">
        <v>10762</v>
      </c>
      <c r="I3566" t="s">
        <v>10763</v>
      </c>
      <c r="J3566">
        <v>25957</v>
      </c>
      <c r="K3566" t="s">
        <v>10761</v>
      </c>
      <c r="L3566">
        <v>2445</v>
      </c>
      <c r="M3566">
        <v>815</v>
      </c>
      <c r="N3566">
        <v>2729.2102</v>
      </c>
      <c r="O3566">
        <v>1</v>
      </c>
      <c r="P3566">
        <v>2.4539877300613501E-2</v>
      </c>
    </row>
    <row r="3567" spans="1:16" x14ac:dyDescent="0.2">
      <c r="A3567" t="s">
        <v>10764</v>
      </c>
      <c r="B3567">
        <v>-0.10043848172408699</v>
      </c>
      <c r="C3567">
        <v>15.107641203401201</v>
      </c>
      <c r="D3567">
        <v>-0.73481310015864998</v>
      </c>
      <c r="E3567">
        <v>0.48794928319466302</v>
      </c>
      <c r="F3567">
        <v>0.99916976934644897</v>
      </c>
      <c r="G3567">
        <v>-4.6464649868554702</v>
      </c>
      <c r="H3567" t="s">
        <v>10765</v>
      </c>
      <c r="I3567" t="s">
        <v>10766</v>
      </c>
      <c r="J3567">
        <v>9989</v>
      </c>
      <c r="K3567" t="s">
        <v>10764</v>
      </c>
      <c r="L3567">
        <v>2853</v>
      </c>
      <c r="M3567">
        <v>951</v>
      </c>
      <c r="N3567">
        <v>35514.228499999997</v>
      </c>
      <c r="O3567">
        <v>16</v>
      </c>
      <c r="P3567">
        <v>0.29337539432176701</v>
      </c>
    </row>
    <row r="3568" spans="1:16" x14ac:dyDescent="0.2">
      <c r="A3568" t="s">
        <v>10767</v>
      </c>
      <c r="B3568">
        <v>-0.106153954295124</v>
      </c>
      <c r="C3568">
        <v>13.0157192627158</v>
      </c>
      <c r="D3568">
        <v>-0.73200345164299097</v>
      </c>
      <c r="E3568">
        <v>0.48955125050982801</v>
      </c>
      <c r="F3568">
        <v>0.99916976934644897</v>
      </c>
      <c r="G3568">
        <v>-4.64686248473918</v>
      </c>
      <c r="H3568" t="s">
        <v>10768</v>
      </c>
      <c r="I3568" t="s">
        <v>10769</v>
      </c>
      <c r="J3568">
        <v>84959</v>
      </c>
      <c r="K3568" t="s">
        <v>10767</v>
      </c>
      <c r="L3568">
        <v>1950</v>
      </c>
      <c r="M3568">
        <v>650</v>
      </c>
      <c r="N3568">
        <v>7831.2839999999997</v>
      </c>
      <c r="O3568">
        <v>6</v>
      </c>
      <c r="P3568">
        <v>0.190769230769231</v>
      </c>
    </row>
    <row r="3569" spans="1:16" x14ac:dyDescent="0.2">
      <c r="A3569" t="s">
        <v>10770</v>
      </c>
      <c r="B3569">
        <v>-6.6594870009714299E-2</v>
      </c>
      <c r="C3569">
        <v>12.998337882866499</v>
      </c>
      <c r="D3569">
        <v>-0.34092871626615001</v>
      </c>
      <c r="E3569">
        <v>0.74384237813929099</v>
      </c>
      <c r="F3569">
        <v>0.99916976934644897</v>
      </c>
      <c r="G3569">
        <v>-4.6896624200611301</v>
      </c>
      <c r="H3569" t="s">
        <v>10771</v>
      </c>
      <c r="I3569" t="s">
        <v>10772</v>
      </c>
      <c r="J3569">
        <v>171017</v>
      </c>
      <c r="K3569" t="s">
        <v>10770</v>
      </c>
      <c r="L3569">
        <v>1878</v>
      </c>
      <c r="M3569">
        <v>626</v>
      </c>
      <c r="N3569">
        <v>8543.4195</v>
      </c>
      <c r="O3569">
        <v>4</v>
      </c>
      <c r="P3569">
        <v>0.140575079872204</v>
      </c>
    </row>
    <row r="3570" spans="1:16" x14ac:dyDescent="0.2">
      <c r="A3570" t="s">
        <v>10773</v>
      </c>
      <c r="B3570">
        <v>-0.31314113735878901</v>
      </c>
      <c r="C3570">
        <v>12.033284702728301</v>
      </c>
      <c r="D3570">
        <v>-0.99290217712023898</v>
      </c>
      <c r="E3570">
        <v>0.35605181692671101</v>
      </c>
      <c r="F3570">
        <v>0.99916976934644897</v>
      </c>
      <c r="G3570">
        <v>-4.6058075764239099</v>
      </c>
      <c r="H3570" t="s">
        <v>10774</v>
      </c>
      <c r="I3570" t="s">
        <v>10775</v>
      </c>
      <c r="J3570">
        <v>83903</v>
      </c>
      <c r="K3570" t="s">
        <v>10773</v>
      </c>
      <c r="L3570">
        <v>2397</v>
      </c>
      <c r="M3570">
        <v>799</v>
      </c>
      <c r="N3570">
        <v>4389.0541999999996</v>
      </c>
      <c r="O3570">
        <v>2</v>
      </c>
      <c r="P3570">
        <v>2.75344180225282E-2</v>
      </c>
    </row>
    <row r="3571" spans="1:16" x14ac:dyDescent="0.2">
      <c r="A3571" t="s">
        <v>10776</v>
      </c>
      <c r="B3571">
        <v>-0.27660510209807898</v>
      </c>
      <c r="C3571">
        <v>13.7270529813138</v>
      </c>
      <c r="D3571">
        <v>-1.6449635455356</v>
      </c>
      <c r="E3571">
        <v>0.146968383590802</v>
      </c>
      <c r="F3571">
        <v>0.99916976934644897</v>
      </c>
      <c r="G3571">
        <v>-4.4830805997033902</v>
      </c>
      <c r="H3571" t="s">
        <v>10777</v>
      </c>
      <c r="I3571" t="s">
        <v>10778</v>
      </c>
      <c r="J3571">
        <v>80854</v>
      </c>
      <c r="K3571" t="s">
        <v>10776</v>
      </c>
      <c r="L3571">
        <v>1101</v>
      </c>
      <c r="M3571">
        <v>367</v>
      </c>
      <c r="N3571">
        <v>14916.193499999999</v>
      </c>
      <c r="O3571">
        <v>2</v>
      </c>
      <c r="P3571">
        <v>0.103542234332425</v>
      </c>
    </row>
    <row r="3572" spans="1:16" x14ac:dyDescent="0.2">
      <c r="A3572" t="s">
        <v>10779</v>
      </c>
      <c r="B3572">
        <v>-4.8343422890498602E-2</v>
      </c>
      <c r="C3572">
        <v>14.306520825569599</v>
      </c>
      <c r="D3572">
        <v>-0.24240796131089101</v>
      </c>
      <c r="E3572">
        <v>0.81588670219258397</v>
      </c>
      <c r="F3572">
        <v>0.99916976934644897</v>
      </c>
      <c r="G3572">
        <v>-4.6959075593914896</v>
      </c>
      <c r="H3572" t="s">
        <v>10780</v>
      </c>
      <c r="I3572" t="s">
        <v>10781</v>
      </c>
      <c r="J3572">
        <v>64318</v>
      </c>
      <c r="K3572" t="s">
        <v>10779</v>
      </c>
      <c r="L3572">
        <v>2403</v>
      </c>
      <c r="M3572">
        <v>801</v>
      </c>
      <c r="N3572">
        <v>21148.131000000001</v>
      </c>
      <c r="O3572">
        <v>18</v>
      </c>
      <c r="P3572">
        <v>0.27652933832709098</v>
      </c>
    </row>
    <row r="3573" spans="1:16" x14ac:dyDescent="0.2">
      <c r="A3573" t="s">
        <v>10782</v>
      </c>
      <c r="B3573">
        <v>-0.33710960539957202</v>
      </c>
      <c r="C3573">
        <v>12.3755364852985</v>
      </c>
      <c r="D3573">
        <v>-1.4002877828328499</v>
      </c>
      <c r="E3573">
        <v>0.207026581995433</v>
      </c>
      <c r="F3573">
        <v>0.99916976934644897</v>
      </c>
      <c r="G3573">
        <v>-4.5306215466263398</v>
      </c>
      <c r="H3573" t="s">
        <v>10783</v>
      </c>
      <c r="I3573" t="s">
        <v>10784</v>
      </c>
      <c r="J3573">
        <v>9382</v>
      </c>
      <c r="K3573" t="s">
        <v>10782</v>
      </c>
      <c r="L3573">
        <v>2943</v>
      </c>
      <c r="M3573">
        <v>981</v>
      </c>
      <c r="N3573">
        <v>5593.4613499999996</v>
      </c>
      <c r="O3573">
        <v>6</v>
      </c>
      <c r="P3573">
        <v>8.4607543323139703E-2</v>
      </c>
    </row>
    <row r="3574" spans="1:16" x14ac:dyDescent="0.2">
      <c r="A3574" t="s">
        <v>10785</v>
      </c>
      <c r="B3574">
        <v>-4.9304972747970403E-2</v>
      </c>
      <c r="C3574">
        <v>14.4723529809641</v>
      </c>
      <c r="D3574">
        <v>-0.25174122818997302</v>
      </c>
      <c r="E3574">
        <v>0.80896476999086697</v>
      </c>
      <c r="F3574">
        <v>0.99916976934644897</v>
      </c>
      <c r="G3574">
        <v>-4.6954027610270597</v>
      </c>
      <c r="H3574" t="s">
        <v>10786</v>
      </c>
      <c r="I3574" t="s">
        <v>10787</v>
      </c>
      <c r="J3574">
        <v>152579</v>
      </c>
      <c r="K3574" t="s">
        <v>10785</v>
      </c>
      <c r="L3574">
        <v>2055</v>
      </c>
      <c r="M3574">
        <v>685</v>
      </c>
      <c r="N3574">
        <v>21751.328000000001</v>
      </c>
      <c r="O3574">
        <v>7</v>
      </c>
      <c r="P3574">
        <v>0.167883211678832</v>
      </c>
    </row>
    <row r="3575" spans="1:16" x14ac:dyDescent="0.2">
      <c r="A3575" t="s">
        <v>10788</v>
      </c>
      <c r="B3575">
        <v>-0.124475269842289</v>
      </c>
      <c r="C3575">
        <v>12.2193262005727</v>
      </c>
      <c r="D3575">
        <v>-0.68799195417439796</v>
      </c>
      <c r="E3575">
        <v>0.51510126772078002</v>
      </c>
      <c r="F3575">
        <v>0.99916976934644897</v>
      </c>
      <c r="G3575">
        <v>-4.6529423177730003</v>
      </c>
      <c r="H3575" t="s">
        <v>10789</v>
      </c>
      <c r="I3575" t="s">
        <v>10790</v>
      </c>
      <c r="J3575">
        <v>64744</v>
      </c>
      <c r="K3575" t="s">
        <v>10788</v>
      </c>
      <c r="L3575">
        <v>1290</v>
      </c>
      <c r="M3575">
        <v>430</v>
      </c>
      <c r="N3575">
        <v>5088.2110000000002</v>
      </c>
      <c r="O3575">
        <v>1</v>
      </c>
      <c r="P3575">
        <v>5.3488372093023297E-2</v>
      </c>
    </row>
    <row r="3576" spans="1:16" x14ac:dyDescent="0.2">
      <c r="A3576" t="s">
        <v>10791</v>
      </c>
      <c r="B3576">
        <v>0.160826158063955</v>
      </c>
      <c r="C3576">
        <v>14.995226853137099</v>
      </c>
      <c r="D3576">
        <v>0.69516502721436002</v>
      </c>
      <c r="E3576">
        <v>0.51087892698155701</v>
      </c>
      <c r="F3576">
        <v>0.99916976934644897</v>
      </c>
      <c r="G3576">
        <v>-4.6519705573595704</v>
      </c>
      <c r="H3576" t="s">
        <v>10792</v>
      </c>
      <c r="I3576" t="s">
        <v>10793</v>
      </c>
      <c r="J3576">
        <v>55854</v>
      </c>
      <c r="K3576" t="s">
        <v>10791</v>
      </c>
      <c r="L3576">
        <v>1281</v>
      </c>
      <c r="M3576">
        <v>427</v>
      </c>
      <c r="N3576">
        <v>33421.733</v>
      </c>
      <c r="O3576">
        <v>12</v>
      </c>
      <c r="P3576">
        <v>0.31381733021077302</v>
      </c>
    </row>
    <row r="3577" spans="1:16" x14ac:dyDescent="0.2">
      <c r="A3577" t="s">
        <v>10794</v>
      </c>
      <c r="B3577">
        <v>-0.38048270638308102</v>
      </c>
      <c r="C3577">
        <v>13.032139855581301</v>
      </c>
      <c r="D3577">
        <v>-1.1736626846838101</v>
      </c>
      <c r="E3577">
        <v>0.281481805119281</v>
      </c>
      <c r="F3577">
        <v>0.99916976934644897</v>
      </c>
      <c r="G3577">
        <v>-4.5735651380803199</v>
      </c>
      <c r="H3577" t="s">
        <v>10795</v>
      </c>
      <c r="I3577" t="s">
        <v>10796</v>
      </c>
      <c r="J3577">
        <v>85313</v>
      </c>
      <c r="K3577" t="s">
        <v>10794</v>
      </c>
      <c r="L3577">
        <v>1479</v>
      </c>
      <c r="M3577">
        <v>493</v>
      </c>
      <c r="N3577">
        <v>10098.057500000001</v>
      </c>
      <c r="O3577">
        <v>3</v>
      </c>
      <c r="P3577">
        <v>0.115618661257606</v>
      </c>
    </row>
    <row r="3578" spans="1:16" x14ac:dyDescent="0.2">
      <c r="A3578" t="s">
        <v>10797</v>
      </c>
      <c r="B3578">
        <v>9.7073483965161203E-2</v>
      </c>
      <c r="C3578">
        <v>13.509016037989401</v>
      </c>
      <c r="D3578">
        <v>0.49426452454389902</v>
      </c>
      <c r="E3578">
        <v>0.63727932323315195</v>
      </c>
      <c r="F3578">
        <v>0.99916976934644897</v>
      </c>
      <c r="G3578">
        <v>-4.6760909218102897</v>
      </c>
      <c r="H3578" t="s">
        <v>10798</v>
      </c>
      <c r="I3578" t="s">
        <v>10799</v>
      </c>
      <c r="J3578">
        <v>2976</v>
      </c>
      <c r="K3578" t="s">
        <v>10797</v>
      </c>
      <c r="L3578">
        <v>2736</v>
      </c>
      <c r="M3578">
        <v>912</v>
      </c>
      <c r="N3578">
        <v>11920.655500000001</v>
      </c>
      <c r="O3578">
        <v>8</v>
      </c>
      <c r="P3578">
        <v>0.167763157894737</v>
      </c>
    </row>
    <row r="3579" spans="1:16" x14ac:dyDescent="0.2">
      <c r="A3579" t="s">
        <v>10800</v>
      </c>
      <c r="B3579">
        <v>-5.0122708922728499E-4</v>
      </c>
      <c r="C3579">
        <v>12.044278537029999</v>
      </c>
      <c r="D3579">
        <v>-1.6800675903676501E-3</v>
      </c>
      <c r="E3579">
        <v>0.99870957380481296</v>
      </c>
      <c r="F3579">
        <v>0.99968264414337904</v>
      </c>
      <c r="G3579">
        <v>-4.7023951436989604</v>
      </c>
      <c r="H3579" t="s">
        <v>10801</v>
      </c>
      <c r="I3579" t="s">
        <v>10802</v>
      </c>
      <c r="J3579">
        <v>25771</v>
      </c>
      <c r="K3579" t="s">
        <v>10800</v>
      </c>
      <c r="L3579">
        <v>1554</v>
      </c>
      <c r="M3579">
        <v>518</v>
      </c>
      <c r="N3579">
        <v>5698.5056500000001</v>
      </c>
      <c r="O3579">
        <v>2</v>
      </c>
      <c r="P3579">
        <v>5.0193050193050197E-2</v>
      </c>
    </row>
    <row r="3580" spans="1:16" x14ac:dyDescent="0.2">
      <c r="A3580" t="s">
        <v>10803</v>
      </c>
      <c r="B3580">
        <v>-2.5273477398258099E-2</v>
      </c>
      <c r="C3580">
        <v>13.1766007226909</v>
      </c>
      <c r="D3580">
        <v>-9.4074093789048505E-2</v>
      </c>
      <c r="E3580">
        <v>0.92786616881051898</v>
      </c>
      <c r="F3580">
        <v>0.99916976934644897</v>
      </c>
      <c r="G3580">
        <v>-4.7014116056478299</v>
      </c>
      <c r="H3580" t="s">
        <v>10804</v>
      </c>
      <c r="I3580" t="s">
        <v>10805</v>
      </c>
      <c r="J3580">
        <v>55274</v>
      </c>
      <c r="K3580" t="s">
        <v>10803</v>
      </c>
      <c r="L3580">
        <v>1497</v>
      </c>
      <c r="M3580">
        <v>499</v>
      </c>
      <c r="N3580">
        <v>9168.7705000000005</v>
      </c>
      <c r="O3580">
        <v>3</v>
      </c>
      <c r="P3580">
        <v>9.6192384769539105E-2</v>
      </c>
    </row>
    <row r="3581" spans="1:16" x14ac:dyDescent="0.2">
      <c r="A3581" t="s">
        <v>10806</v>
      </c>
      <c r="B3581">
        <v>6.8523273827958406E-2</v>
      </c>
      <c r="C3581">
        <v>12.022685527139499</v>
      </c>
      <c r="D3581">
        <v>0.135628724769709</v>
      </c>
      <c r="E3581">
        <v>0.89619296815594995</v>
      </c>
      <c r="F3581">
        <v>0.99916976934644897</v>
      </c>
      <c r="G3581">
        <v>-4.7003531475056803</v>
      </c>
      <c r="H3581" t="s">
        <v>10807</v>
      </c>
      <c r="I3581" t="s">
        <v>10808</v>
      </c>
      <c r="J3581">
        <v>84932</v>
      </c>
      <c r="K3581" t="s">
        <v>10806</v>
      </c>
      <c r="L3581">
        <v>651</v>
      </c>
      <c r="M3581">
        <v>217</v>
      </c>
      <c r="N3581">
        <v>4593.7325499999997</v>
      </c>
      <c r="O3581">
        <v>2</v>
      </c>
      <c r="P3581">
        <v>0.15668202764976999</v>
      </c>
    </row>
    <row r="3582" spans="1:16" x14ac:dyDescent="0.2">
      <c r="A3582" t="s">
        <v>10809</v>
      </c>
      <c r="B3582">
        <v>-0.45949155682438603</v>
      </c>
      <c r="C3582">
        <v>11.1346168740988</v>
      </c>
      <c r="D3582">
        <v>-1.92083429360367</v>
      </c>
      <c r="E3582">
        <v>9.9127286814648302E-2</v>
      </c>
      <c r="F3582">
        <v>0.99916976934644897</v>
      </c>
      <c r="G3582">
        <v>-4.4302220224802698</v>
      </c>
      <c r="H3582" t="s">
        <v>10810</v>
      </c>
      <c r="I3582" t="s">
        <v>10811</v>
      </c>
      <c r="J3582">
        <v>151903</v>
      </c>
      <c r="K3582" t="s">
        <v>10809</v>
      </c>
      <c r="L3582">
        <v>594</v>
      </c>
      <c r="M3582">
        <v>198</v>
      </c>
      <c r="N3582">
        <v>2302.0444499999999</v>
      </c>
      <c r="O3582">
        <v>1.5</v>
      </c>
      <c r="P3582">
        <v>0.12878787878787901</v>
      </c>
    </row>
    <row r="3583" spans="1:16" x14ac:dyDescent="0.2">
      <c r="A3583" t="s">
        <v>10812</v>
      </c>
      <c r="B3583">
        <v>-0.106229124969115</v>
      </c>
      <c r="C3583">
        <v>14.5691006892982</v>
      </c>
      <c r="D3583">
        <v>-0.58496205024060199</v>
      </c>
      <c r="E3583">
        <v>0.57817957104927697</v>
      </c>
      <c r="F3583">
        <v>0.99916976934644897</v>
      </c>
      <c r="G3583">
        <v>-4.6660268630110604</v>
      </c>
      <c r="H3583" t="s">
        <v>10813</v>
      </c>
      <c r="I3583" t="s">
        <v>10814</v>
      </c>
      <c r="J3583">
        <v>10848</v>
      </c>
      <c r="K3583" t="s">
        <v>10812</v>
      </c>
      <c r="L3583">
        <v>2487</v>
      </c>
      <c r="M3583">
        <v>829</v>
      </c>
      <c r="N3583">
        <v>23422.400000000001</v>
      </c>
      <c r="O3583">
        <v>14</v>
      </c>
      <c r="P3583">
        <v>0.271411338962606</v>
      </c>
    </row>
    <row r="3584" spans="1:16" x14ac:dyDescent="0.2">
      <c r="A3584" t="s">
        <v>10815</v>
      </c>
      <c r="B3584">
        <v>0.37228690949325799</v>
      </c>
      <c r="C3584">
        <v>13.1693371864804</v>
      </c>
      <c r="D3584">
        <v>0.76008571826625304</v>
      </c>
      <c r="E3584">
        <v>0.47369825852895397</v>
      </c>
      <c r="F3584">
        <v>0.99916976934644897</v>
      </c>
      <c r="G3584">
        <v>-4.64284057809712</v>
      </c>
      <c r="H3584" t="s">
        <v>10816</v>
      </c>
      <c r="I3584" t="s">
        <v>10817</v>
      </c>
      <c r="J3584">
        <v>83989</v>
      </c>
      <c r="K3584" t="s">
        <v>10815</v>
      </c>
      <c r="L3584">
        <v>1251</v>
      </c>
      <c r="M3584">
        <v>417</v>
      </c>
      <c r="N3584">
        <v>10359.039000000001</v>
      </c>
      <c r="O3584">
        <v>2</v>
      </c>
      <c r="P3584">
        <v>0.100719424460432</v>
      </c>
    </row>
    <row r="3585" spans="1:16" x14ac:dyDescent="0.2">
      <c r="A3585" t="s">
        <v>10818</v>
      </c>
      <c r="B3585">
        <v>-7.9599946587476794E-2</v>
      </c>
      <c r="C3585">
        <v>12.395467501662401</v>
      </c>
      <c r="D3585">
        <v>-0.37220697371754202</v>
      </c>
      <c r="E3585">
        <v>0.72150100910506798</v>
      </c>
      <c r="F3585">
        <v>0.99916976934644897</v>
      </c>
      <c r="G3585">
        <v>-4.6872647457629899</v>
      </c>
      <c r="H3585" t="s">
        <v>10819</v>
      </c>
      <c r="I3585" t="s">
        <v>10820</v>
      </c>
      <c r="J3585">
        <v>91612</v>
      </c>
      <c r="K3585" t="s">
        <v>10818</v>
      </c>
      <c r="L3585">
        <v>360</v>
      </c>
      <c r="M3585">
        <v>120</v>
      </c>
      <c r="N3585">
        <v>5362.6085999999996</v>
      </c>
      <c r="O3585">
        <v>2</v>
      </c>
      <c r="P3585">
        <v>0.21666666666666701</v>
      </c>
    </row>
    <row r="3586" spans="1:16" x14ac:dyDescent="0.2">
      <c r="A3586" t="s">
        <v>10821</v>
      </c>
      <c r="B3586">
        <v>-0.13537138013052</v>
      </c>
      <c r="C3586">
        <v>12.044352342232999</v>
      </c>
      <c r="D3586">
        <v>-0.66381000178349503</v>
      </c>
      <c r="E3586">
        <v>0.52950066795094397</v>
      </c>
      <c r="F3586">
        <v>0.99916976934644897</v>
      </c>
      <c r="G3586">
        <v>-4.65616181248721</v>
      </c>
      <c r="H3586" t="s">
        <v>10822</v>
      </c>
      <c r="I3586" t="s">
        <v>10823</v>
      </c>
      <c r="J3586">
        <v>9392</v>
      </c>
      <c r="K3586" t="s">
        <v>10821</v>
      </c>
      <c r="L3586">
        <v>2583</v>
      </c>
      <c r="M3586">
        <v>861</v>
      </c>
      <c r="N3586">
        <v>4052.1853500000002</v>
      </c>
      <c r="O3586">
        <v>3</v>
      </c>
      <c r="P3586">
        <v>4.6457607433217203E-2</v>
      </c>
    </row>
    <row r="3587" spans="1:16" x14ac:dyDescent="0.2">
      <c r="A3587" t="s">
        <v>10824</v>
      </c>
      <c r="B3587">
        <v>0.30967072303534099</v>
      </c>
      <c r="C3587">
        <v>14.030748026838801</v>
      </c>
      <c r="D3587">
        <v>0.63845152471879396</v>
      </c>
      <c r="E3587">
        <v>0.54487106568159005</v>
      </c>
      <c r="F3587">
        <v>0.99916976934644897</v>
      </c>
      <c r="G3587">
        <v>-4.65944214277597</v>
      </c>
      <c r="H3587" t="s">
        <v>10825</v>
      </c>
      <c r="I3587" t="s">
        <v>10826</v>
      </c>
      <c r="J3587">
        <v>90488</v>
      </c>
      <c r="K3587" t="s">
        <v>10824</v>
      </c>
      <c r="L3587">
        <v>351</v>
      </c>
      <c r="M3587">
        <v>117</v>
      </c>
      <c r="N3587">
        <v>16383.753500000001</v>
      </c>
      <c r="O3587">
        <v>4</v>
      </c>
      <c r="P3587">
        <v>0.61965811965812001</v>
      </c>
    </row>
    <row r="3588" spans="1:16" x14ac:dyDescent="0.2">
      <c r="A3588" t="s">
        <v>10827</v>
      </c>
      <c r="B3588">
        <v>-7.3150359733327605E-2</v>
      </c>
      <c r="C3588">
        <v>12.8236571944178</v>
      </c>
      <c r="D3588">
        <v>-0.43312921066703503</v>
      </c>
      <c r="E3588">
        <v>0.67884023676279703</v>
      </c>
      <c r="F3588">
        <v>0.99916976934644897</v>
      </c>
      <c r="G3588">
        <v>-4.6820415418400199</v>
      </c>
      <c r="H3588" t="s">
        <v>10828</v>
      </c>
      <c r="I3588" t="s">
        <v>10829</v>
      </c>
      <c r="J3588">
        <v>51564</v>
      </c>
      <c r="K3588" t="s">
        <v>10827</v>
      </c>
      <c r="L3588">
        <v>3045</v>
      </c>
      <c r="M3588">
        <v>1015</v>
      </c>
      <c r="N3588">
        <v>7745.8446999999996</v>
      </c>
      <c r="O3588">
        <v>4</v>
      </c>
      <c r="P3588">
        <v>8.17733990147783E-2</v>
      </c>
    </row>
    <row r="3589" spans="1:16" x14ac:dyDescent="0.2">
      <c r="A3589" t="s">
        <v>10830</v>
      </c>
      <c r="B3589">
        <v>0.28358760461110299</v>
      </c>
      <c r="C3589">
        <v>13.595650378640601</v>
      </c>
      <c r="D3589">
        <v>0.82216869387139202</v>
      </c>
      <c r="E3589">
        <v>0.43991259363982099</v>
      </c>
      <c r="F3589">
        <v>0.99916976934644897</v>
      </c>
      <c r="G3589">
        <v>-4.6335785888609999</v>
      </c>
      <c r="H3589" t="s">
        <v>10831</v>
      </c>
      <c r="I3589" t="s">
        <v>10832</v>
      </c>
      <c r="J3589">
        <v>114971</v>
      </c>
      <c r="K3589" t="s">
        <v>10830</v>
      </c>
      <c r="L3589">
        <v>606</v>
      </c>
      <c r="M3589">
        <v>202</v>
      </c>
      <c r="N3589">
        <v>10916.7315</v>
      </c>
      <c r="O3589">
        <v>2</v>
      </c>
      <c r="P3589">
        <v>0.123762376237624</v>
      </c>
    </row>
    <row r="3590" spans="1:16" x14ac:dyDescent="0.2">
      <c r="A3590" t="s">
        <v>10833</v>
      </c>
      <c r="B3590">
        <v>4.6458466144990503E-2</v>
      </c>
      <c r="C3590">
        <v>14.35326763054</v>
      </c>
      <c r="D3590">
        <v>0.293456819201181</v>
      </c>
      <c r="E3590">
        <v>0.77826217743498305</v>
      </c>
      <c r="F3590">
        <v>0.99916976934644897</v>
      </c>
      <c r="G3590">
        <v>-4.6929227442268298</v>
      </c>
      <c r="H3590" t="s">
        <v>10834</v>
      </c>
      <c r="I3590" t="s">
        <v>10835</v>
      </c>
      <c r="J3590">
        <v>55746</v>
      </c>
      <c r="K3590" t="s">
        <v>10833</v>
      </c>
      <c r="L3590">
        <v>3471</v>
      </c>
      <c r="M3590">
        <v>1157</v>
      </c>
      <c r="N3590">
        <v>20980.580999999998</v>
      </c>
      <c r="O3590">
        <v>29.5</v>
      </c>
      <c r="P3590">
        <v>0.40146931719965401</v>
      </c>
    </row>
    <row r="3591" spans="1:16" x14ac:dyDescent="0.2">
      <c r="A3591" t="s">
        <v>10836</v>
      </c>
      <c r="B3591">
        <v>-1.5176982601072799E-2</v>
      </c>
      <c r="C3591">
        <v>16.098248604276002</v>
      </c>
      <c r="D3591">
        <v>-7.3858417715256697E-2</v>
      </c>
      <c r="E3591">
        <v>0.94333019099047499</v>
      </c>
      <c r="F3591">
        <v>0.99916976934644897</v>
      </c>
      <c r="G3591">
        <v>-4.7017887310550703</v>
      </c>
      <c r="H3591" t="s">
        <v>10837</v>
      </c>
      <c r="I3591" t="s">
        <v>10838</v>
      </c>
      <c r="J3591">
        <v>10015</v>
      </c>
      <c r="K3591" t="s">
        <v>10836</v>
      </c>
      <c r="L3591">
        <v>2622</v>
      </c>
      <c r="M3591">
        <v>874</v>
      </c>
      <c r="N3591">
        <v>67204.952499999999</v>
      </c>
      <c r="O3591">
        <v>41.5</v>
      </c>
      <c r="P3591">
        <v>0.57093821510297504</v>
      </c>
    </row>
    <row r="3592" spans="1:16" x14ac:dyDescent="0.2">
      <c r="A3592" t="s">
        <v>10839</v>
      </c>
      <c r="B3592">
        <v>-0.32866445076752099</v>
      </c>
      <c r="C3592">
        <v>11.4415205714881</v>
      </c>
      <c r="D3592">
        <v>-1.5226230413309401</v>
      </c>
      <c r="E3592">
        <v>0.17462492074816599</v>
      </c>
      <c r="F3592">
        <v>0.99916976934644897</v>
      </c>
      <c r="G3592">
        <v>-4.5068835876147002</v>
      </c>
      <c r="H3592" t="s">
        <v>10840</v>
      </c>
      <c r="I3592" t="s">
        <v>10841</v>
      </c>
      <c r="J3592">
        <v>54751</v>
      </c>
      <c r="K3592" t="s">
        <v>10839</v>
      </c>
      <c r="L3592">
        <v>1125</v>
      </c>
      <c r="M3592">
        <v>375</v>
      </c>
      <c r="N3592">
        <v>2964.6986999999999</v>
      </c>
      <c r="O3592">
        <v>1</v>
      </c>
      <c r="P3592">
        <v>4.26666666666667E-2</v>
      </c>
    </row>
    <row r="3593" spans="1:16" x14ac:dyDescent="0.2">
      <c r="A3593" t="s">
        <v>10842</v>
      </c>
      <c r="B3593">
        <v>0.233094251092856</v>
      </c>
      <c r="C3593">
        <v>14.4620053068667</v>
      </c>
      <c r="D3593">
        <v>0.53655040529354503</v>
      </c>
      <c r="E3593">
        <v>0.60932862085429396</v>
      </c>
      <c r="F3593">
        <v>0.99916976934644897</v>
      </c>
      <c r="G3593">
        <v>-4.6715769332307104</v>
      </c>
      <c r="H3593" t="s">
        <v>10843</v>
      </c>
      <c r="I3593" t="s">
        <v>10844</v>
      </c>
      <c r="J3593">
        <v>123207</v>
      </c>
      <c r="K3593" t="s">
        <v>10842</v>
      </c>
      <c r="L3593">
        <v>504</v>
      </c>
      <c r="M3593">
        <v>168</v>
      </c>
      <c r="N3593">
        <v>22783.864000000001</v>
      </c>
      <c r="O3593">
        <v>1</v>
      </c>
      <c r="P3593">
        <v>5.95238095238095E-2</v>
      </c>
    </row>
    <row r="3594" spans="1:16" x14ac:dyDescent="0.2">
      <c r="A3594" t="s">
        <v>10845</v>
      </c>
      <c r="B3594">
        <v>-0.14798739092532801</v>
      </c>
      <c r="C3594">
        <v>12.6631261770493</v>
      </c>
      <c r="D3594">
        <v>-0.51723330718727101</v>
      </c>
      <c r="E3594">
        <v>0.62201331534844895</v>
      </c>
      <c r="F3594">
        <v>0.99916976934644897</v>
      </c>
      <c r="G3594">
        <v>-4.6736784478650204</v>
      </c>
      <c r="H3594" t="s">
        <v>10846</v>
      </c>
      <c r="I3594" t="s">
        <v>10847</v>
      </c>
      <c r="J3594">
        <v>494143</v>
      </c>
      <c r="K3594" t="s">
        <v>10845</v>
      </c>
      <c r="L3594">
        <v>555</v>
      </c>
      <c r="M3594">
        <v>185</v>
      </c>
      <c r="N3594">
        <v>6266.6760000000004</v>
      </c>
      <c r="O3594">
        <v>3</v>
      </c>
      <c r="P3594">
        <v>0.23783783783783799</v>
      </c>
    </row>
    <row r="3595" spans="1:16" x14ac:dyDescent="0.2">
      <c r="A3595" t="s">
        <v>10848</v>
      </c>
      <c r="B3595">
        <v>-1.5652867751523301E-3</v>
      </c>
      <c r="C3595">
        <v>13.8283966753368</v>
      </c>
      <c r="D3595">
        <v>-5.7705886184455596E-3</v>
      </c>
      <c r="E3595">
        <v>0.99556775265981801</v>
      </c>
      <c r="F3595">
        <v>0.99916976934644897</v>
      </c>
      <c r="G3595">
        <v>-4.7023917514225602</v>
      </c>
      <c r="H3595" t="s">
        <v>10849</v>
      </c>
      <c r="I3595" t="s">
        <v>10850</v>
      </c>
      <c r="J3595">
        <v>91782</v>
      </c>
      <c r="K3595" t="s">
        <v>10848</v>
      </c>
      <c r="L3595">
        <v>1362</v>
      </c>
      <c r="M3595">
        <v>454</v>
      </c>
      <c r="N3595">
        <v>15871.486500000001</v>
      </c>
      <c r="O3595">
        <v>4.5</v>
      </c>
      <c r="P3595">
        <v>0.19273127753304001</v>
      </c>
    </row>
    <row r="3596" spans="1:16" x14ac:dyDescent="0.2">
      <c r="A3596" t="s">
        <v>10851</v>
      </c>
      <c r="B3596">
        <v>-0.66301926614148399</v>
      </c>
      <c r="C3596">
        <v>11.986557273182999</v>
      </c>
      <c r="D3596">
        <v>-0.91731401200049101</v>
      </c>
      <c r="E3596">
        <v>0.391540609545796</v>
      </c>
      <c r="F3596">
        <v>0.99916976934644897</v>
      </c>
      <c r="G3596">
        <v>-4.6184823490990397</v>
      </c>
      <c r="H3596" t="s">
        <v>10852</v>
      </c>
      <c r="I3596" t="s">
        <v>10853</v>
      </c>
      <c r="J3596">
        <v>51337</v>
      </c>
      <c r="K3596" t="s">
        <v>10851</v>
      </c>
      <c r="L3596">
        <v>627</v>
      </c>
      <c r="M3596">
        <v>209</v>
      </c>
      <c r="N3596">
        <v>7641.2648499999996</v>
      </c>
      <c r="O3596">
        <v>2</v>
      </c>
      <c r="P3596">
        <v>0.11483253588516699</v>
      </c>
    </row>
    <row r="3597" spans="1:16" x14ac:dyDescent="0.2">
      <c r="A3597" t="s">
        <v>10854</v>
      </c>
      <c r="B3597">
        <v>0.213992219034214</v>
      </c>
      <c r="C3597">
        <v>12.3510688905008</v>
      </c>
      <c r="D3597">
        <v>1.4090868067824001</v>
      </c>
      <c r="E3597">
        <v>0.20452547289867901</v>
      </c>
      <c r="F3597">
        <v>0.99916976934644897</v>
      </c>
      <c r="G3597">
        <v>-4.5289214197308096</v>
      </c>
      <c r="H3597" t="s">
        <v>10855</v>
      </c>
      <c r="I3597" t="s">
        <v>10856</v>
      </c>
      <c r="J3597">
        <v>57106</v>
      </c>
      <c r="K3597" t="s">
        <v>10854</v>
      </c>
      <c r="L3597">
        <v>621</v>
      </c>
      <c r="M3597">
        <v>207</v>
      </c>
      <c r="N3597">
        <v>5603.4848000000002</v>
      </c>
      <c r="O3597">
        <v>1.5</v>
      </c>
      <c r="P3597">
        <v>0.14251207729468601</v>
      </c>
    </row>
    <row r="3598" spans="1:16" x14ac:dyDescent="0.2">
      <c r="A3598" t="s">
        <v>10857</v>
      </c>
      <c r="B3598">
        <v>-0.81360199545692402</v>
      </c>
      <c r="C3598">
        <v>11.9275823962864</v>
      </c>
      <c r="D3598">
        <v>-1.92375765000196</v>
      </c>
      <c r="E3598">
        <v>9.8712393680301797E-2</v>
      </c>
      <c r="F3598">
        <v>0.99916976934644897</v>
      </c>
      <c r="G3598">
        <v>-4.4296728775405096</v>
      </c>
      <c r="H3598" t="s">
        <v>10858</v>
      </c>
      <c r="I3598" t="s">
        <v>10859</v>
      </c>
      <c r="J3598">
        <v>55789</v>
      </c>
      <c r="K3598" t="s">
        <v>10857</v>
      </c>
      <c r="L3598">
        <v>1590</v>
      </c>
      <c r="M3598">
        <v>530</v>
      </c>
      <c r="N3598">
        <v>4241.6499999999996</v>
      </c>
      <c r="O3598">
        <v>1</v>
      </c>
      <c r="P3598">
        <v>3.77358490566038E-2</v>
      </c>
    </row>
    <row r="3599" spans="1:16" x14ac:dyDescent="0.2">
      <c r="A3599" t="s">
        <v>10860</v>
      </c>
      <c r="B3599">
        <v>-0.14762330272070301</v>
      </c>
      <c r="C3599">
        <v>11.5695396144668</v>
      </c>
      <c r="D3599">
        <v>-0.738244152509968</v>
      </c>
      <c r="E3599">
        <v>0.48599778423644902</v>
      </c>
      <c r="F3599">
        <v>0.99916976934644897</v>
      </c>
      <c r="G3599">
        <v>-4.6459780840353497</v>
      </c>
      <c r="H3599" t="s">
        <v>10861</v>
      </c>
      <c r="I3599" t="s">
        <v>10862</v>
      </c>
      <c r="J3599">
        <v>220064</v>
      </c>
      <c r="K3599" t="s">
        <v>10860</v>
      </c>
      <c r="L3599">
        <v>666</v>
      </c>
      <c r="M3599">
        <v>222</v>
      </c>
      <c r="N3599">
        <v>2844.4265</v>
      </c>
      <c r="O3599">
        <v>1</v>
      </c>
      <c r="P3599">
        <v>7.2072072072072099E-2</v>
      </c>
    </row>
    <row r="3600" spans="1:16" x14ac:dyDescent="0.2">
      <c r="A3600" t="s">
        <v>10863</v>
      </c>
      <c r="B3600">
        <v>0.76616292946293496</v>
      </c>
      <c r="C3600">
        <v>11.5293190749169</v>
      </c>
      <c r="D3600">
        <v>1.2642221159779199</v>
      </c>
      <c r="E3600">
        <v>0.24932641552031201</v>
      </c>
      <c r="F3600">
        <v>0.99916976934644897</v>
      </c>
      <c r="G3600">
        <v>-4.55664653562686</v>
      </c>
      <c r="H3600" t="s">
        <v>10864</v>
      </c>
      <c r="I3600" t="s">
        <v>10865</v>
      </c>
      <c r="J3600">
        <v>113402</v>
      </c>
      <c r="K3600" t="s">
        <v>10863</v>
      </c>
      <c r="L3600">
        <v>480</v>
      </c>
      <c r="M3600">
        <v>160</v>
      </c>
      <c r="N3600">
        <v>3241.2574500000001</v>
      </c>
      <c r="O3600">
        <v>1</v>
      </c>
      <c r="P3600">
        <v>0.16875000000000001</v>
      </c>
    </row>
    <row r="3601" spans="1:16" x14ac:dyDescent="0.2">
      <c r="A3601" t="s">
        <v>10866</v>
      </c>
      <c r="B3601">
        <v>0.19359176387289001</v>
      </c>
      <c r="C3601">
        <v>12.2479962021599</v>
      </c>
      <c r="D3601">
        <v>0.58242506637282299</v>
      </c>
      <c r="E3601">
        <v>0.57978866207968005</v>
      </c>
      <c r="F3601">
        <v>0.99916976934644897</v>
      </c>
      <c r="G3601">
        <v>-4.6663275589503899</v>
      </c>
      <c r="H3601" t="s">
        <v>10867</v>
      </c>
      <c r="I3601" t="s">
        <v>10868</v>
      </c>
      <c r="J3601">
        <v>197370</v>
      </c>
      <c r="K3601" t="s">
        <v>10866</v>
      </c>
      <c r="L3601">
        <v>801</v>
      </c>
      <c r="M3601">
        <v>267</v>
      </c>
      <c r="N3601">
        <v>4354.9443000000001</v>
      </c>
      <c r="O3601">
        <v>2</v>
      </c>
      <c r="P3601">
        <v>0.153558052434457</v>
      </c>
    </row>
    <row r="3602" spans="1:16" x14ac:dyDescent="0.2">
      <c r="A3602" t="s">
        <v>10869</v>
      </c>
      <c r="B3602">
        <v>1.73308746445393E-2</v>
      </c>
      <c r="C3602">
        <v>11.1703873205786</v>
      </c>
      <c r="D3602">
        <v>9.46044474246025E-2</v>
      </c>
      <c r="E3602">
        <v>0.92746089763996198</v>
      </c>
      <c r="F3602">
        <v>0.99916976934644897</v>
      </c>
      <c r="G3602">
        <v>-4.7014004949484303</v>
      </c>
      <c r="H3602" t="s">
        <v>10870</v>
      </c>
      <c r="I3602" t="s">
        <v>10871</v>
      </c>
      <c r="J3602">
        <v>257364</v>
      </c>
      <c r="K3602" t="s">
        <v>10869</v>
      </c>
      <c r="L3602">
        <v>1725</v>
      </c>
      <c r="M3602">
        <v>575</v>
      </c>
      <c r="N3602">
        <v>2306.8018000000002</v>
      </c>
      <c r="O3602">
        <v>1</v>
      </c>
      <c r="P3602">
        <v>2.0869565217391299E-2</v>
      </c>
    </row>
    <row r="3603" spans="1:16" x14ac:dyDescent="0.2">
      <c r="A3603" t="s">
        <v>10872</v>
      </c>
      <c r="B3603">
        <v>5.7020899955922702E-2</v>
      </c>
      <c r="C3603">
        <v>10.591792574058299</v>
      </c>
      <c r="D3603">
        <v>0.24655686362103499</v>
      </c>
      <c r="E3603">
        <v>0.81280745716829494</v>
      </c>
      <c r="F3603">
        <v>0.99916976934644897</v>
      </c>
      <c r="G3603">
        <v>-4.6956854378890904</v>
      </c>
      <c r="H3603" t="s">
        <v>10873</v>
      </c>
      <c r="I3603" t="s">
        <v>10874</v>
      </c>
      <c r="J3603">
        <v>254552</v>
      </c>
      <c r="K3603" t="s">
        <v>10872</v>
      </c>
      <c r="L3603">
        <v>711</v>
      </c>
      <c r="M3603">
        <v>237</v>
      </c>
      <c r="N3603">
        <v>1591.0454999999999</v>
      </c>
      <c r="O3603">
        <v>1</v>
      </c>
      <c r="P3603">
        <v>4.2194092827004197E-2</v>
      </c>
    </row>
    <row r="3604" spans="1:16" x14ac:dyDescent="0.2">
      <c r="A3604" t="s">
        <v>10875</v>
      </c>
      <c r="B3604">
        <v>6.3035057850083107E-2</v>
      </c>
      <c r="C3604">
        <v>14.7445891869601</v>
      </c>
      <c r="D3604">
        <v>0.35639333136387202</v>
      </c>
      <c r="E3604">
        <v>0.73276113290089795</v>
      </c>
      <c r="F3604">
        <v>0.99916976934644897</v>
      </c>
      <c r="G3604">
        <v>-4.6885014355217098</v>
      </c>
      <c r="H3604" t="s">
        <v>10876</v>
      </c>
      <c r="I3604" t="s">
        <v>10877</v>
      </c>
      <c r="J3604">
        <v>63922</v>
      </c>
      <c r="K3604" t="s">
        <v>10875</v>
      </c>
      <c r="L3604">
        <v>3555</v>
      </c>
      <c r="M3604">
        <v>1185</v>
      </c>
      <c r="N3604">
        <v>28016.974999999999</v>
      </c>
      <c r="O3604">
        <v>11</v>
      </c>
      <c r="P3604">
        <v>0.14725738396624499</v>
      </c>
    </row>
    <row r="3605" spans="1:16" x14ac:dyDescent="0.2">
      <c r="A3605" t="s">
        <v>10878</v>
      </c>
      <c r="B3605">
        <v>-1.18996830423387</v>
      </c>
      <c r="C3605">
        <v>11.6011003752955</v>
      </c>
      <c r="D3605">
        <v>-1.977018748905</v>
      </c>
      <c r="E3605">
        <v>9.1447225382922895E-2</v>
      </c>
      <c r="F3605">
        <v>0.99916976934644897</v>
      </c>
      <c r="G3605">
        <v>-4.41972058501422</v>
      </c>
      <c r="H3605" t="s">
        <v>10879</v>
      </c>
      <c r="I3605" t="s">
        <v>10880</v>
      </c>
      <c r="J3605">
        <v>79877</v>
      </c>
      <c r="K3605" t="s">
        <v>10878</v>
      </c>
      <c r="L3605">
        <v>696</v>
      </c>
      <c r="M3605">
        <v>232</v>
      </c>
      <c r="N3605">
        <v>3778.6210000000001</v>
      </c>
      <c r="O3605">
        <v>1.5</v>
      </c>
      <c r="P3605">
        <v>7.7586206896551699E-2</v>
      </c>
    </row>
    <row r="3606" spans="1:16" x14ac:dyDescent="0.2">
      <c r="A3606" t="s">
        <v>10881</v>
      </c>
      <c r="B3606">
        <v>0.62465052448529201</v>
      </c>
      <c r="C3606">
        <v>13.923154235684001</v>
      </c>
      <c r="D3606">
        <v>1.12225358054223</v>
      </c>
      <c r="E3606">
        <v>0.30124787417735899</v>
      </c>
      <c r="F3606">
        <v>0.99916976934644897</v>
      </c>
      <c r="G3606">
        <v>-4.5829701801994602</v>
      </c>
      <c r="H3606" t="s">
        <v>10882</v>
      </c>
      <c r="I3606" t="s">
        <v>10883</v>
      </c>
      <c r="J3606">
        <v>134492</v>
      </c>
      <c r="K3606" t="s">
        <v>10881</v>
      </c>
      <c r="L3606">
        <v>480</v>
      </c>
      <c r="M3606">
        <v>160</v>
      </c>
      <c r="N3606">
        <v>17858.605</v>
      </c>
      <c r="O3606">
        <v>4</v>
      </c>
      <c r="P3606">
        <v>0.34375</v>
      </c>
    </row>
    <row r="3607" spans="1:16" x14ac:dyDescent="0.2">
      <c r="A3607" t="s">
        <v>10884</v>
      </c>
      <c r="B3607">
        <v>7.5233268927078698E-2</v>
      </c>
      <c r="C3607">
        <v>12.101569273037001</v>
      </c>
      <c r="D3607">
        <v>0.154172529927873</v>
      </c>
      <c r="E3607">
        <v>0.88212113080870103</v>
      </c>
      <c r="F3607">
        <v>0.99916976934644897</v>
      </c>
      <c r="G3607">
        <v>-4.6997584525024196</v>
      </c>
      <c r="H3607" t="s">
        <v>10885</v>
      </c>
      <c r="I3607" t="s">
        <v>10886</v>
      </c>
      <c r="J3607">
        <v>51106</v>
      </c>
      <c r="K3607" t="s">
        <v>10884</v>
      </c>
      <c r="L3607">
        <v>1041</v>
      </c>
      <c r="M3607">
        <v>347</v>
      </c>
      <c r="N3607">
        <v>5138.8485000000001</v>
      </c>
      <c r="O3607">
        <v>4.5</v>
      </c>
      <c r="P3607">
        <v>0.26224783861671502</v>
      </c>
    </row>
    <row r="3608" spans="1:16" x14ac:dyDescent="0.2">
      <c r="A3608" t="s">
        <v>10887</v>
      </c>
      <c r="B3608">
        <v>-7.3622416211558003E-2</v>
      </c>
      <c r="C3608">
        <v>14.828387552658</v>
      </c>
      <c r="D3608">
        <v>-0.30415017198872002</v>
      </c>
      <c r="E3608">
        <v>0.77045815675178497</v>
      </c>
      <c r="F3608">
        <v>0.99916976934644897</v>
      </c>
      <c r="G3608">
        <v>-4.6922286746734798</v>
      </c>
      <c r="H3608" t="s">
        <v>10888</v>
      </c>
      <c r="I3608" t="s">
        <v>10889</v>
      </c>
      <c r="J3608">
        <v>10274</v>
      </c>
      <c r="K3608" t="s">
        <v>10887</v>
      </c>
      <c r="L3608">
        <v>3777</v>
      </c>
      <c r="M3608">
        <v>1259</v>
      </c>
      <c r="N3608">
        <v>29234.105500000001</v>
      </c>
      <c r="O3608">
        <v>11</v>
      </c>
      <c r="P3608">
        <v>0.117156473391581</v>
      </c>
    </row>
    <row r="3609" spans="1:16" x14ac:dyDescent="0.2">
      <c r="A3609" t="s">
        <v>10890</v>
      </c>
      <c r="B3609">
        <v>-0.110658484997098</v>
      </c>
      <c r="C3609">
        <v>15.1304408998363</v>
      </c>
      <c r="D3609">
        <v>-0.46458285566229401</v>
      </c>
      <c r="E3609">
        <v>0.65729318043857099</v>
      </c>
      <c r="F3609">
        <v>0.99916976934644897</v>
      </c>
      <c r="G3609">
        <v>-4.6790666731836597</v>
      </c>
      <c r="H3609" t="s">
        <v>10891</v>
      </c>
      <c r="I3609" t="s">
        <v>10892</v>
      </c>
      <c r="J3609">
        <v>23256</v>
      </c>
      <c r="K3609" t="s">
        <v>10890</v>
      </c>
      <c r="L3609">
        <v>1929</v>
      </c>
      <c r="M3609">
        <v>643</v>
      </c>
      <c r="N3609">
        <v>38256.732499999998</v>
      </c>
      <c r="O3609">
        <v>23</v>
      </c>
      <c r="P3609">
        <v>0.51166407465007802</v>
      </c>
    </row>
    <row r="3610" spans="1:16" x14ac:dyDescent="0.2">
      <c r="A3610" t="s">
        <v>10893</v>
      </c>
      <c r="B3610">
        <v>-0.17173886904244101</v>
      </c>
      <c r="C3610">
        <v>11.683162562946</v>
      </c>
      <c r="D3610">
        <v>-0.52136349346334998</v>
      </c>
      <c r="E3610">
        <v>0.61928922803338005</v>
      </c>
      <c r="F3610">
        <v>0.99916976934644897</v>
      </c>
      <c r="G3610">
        <v>-4.6732346522131802</v>
      </c>
      <c r="H3610" t="s">
        <v>10894</v>
      </c>
      <c r="I3610" t="s">
        <v>10895</v>
      </c>
      <c r="J3610">
        <v>126282</v>
      </c>
      <c r="K3610" t="s">
        <v>10893</v>
      </c>
      <c r="L3610">
        <v>561</v>
      </c>
      <c r="M3610">
        <v>187</v>
      </c>
      <c r="N3610">
        <v>2964.1698999999999</v>
      </c>
      <c r="O3610">
        <v>1</v>
      </c>
      <c r="P3610">
        <v>0.10695187165775399</v>
      </c>
    </row>
    <row r="3611" spans="1:16" x14ac:dyDescent="0.2">
      <c r="A3611" t="s">
        <v>10896</v>
      </c>
      <c r="B3611">
        <v>0.185884421760832</v>
      </c>
      <c r="C3611">
        <v>13.4122690473571</v>
      </c>
      <c r="D3611">
        <v>1.15006068589165</v>
      </c>
      <c r="E3611">
        <v>0.29041752643985402</v>
      </c>
      <c r="F3611">
        <v>0.99916976934644897</v>
      </c>
      <c r="G3611">
        <v>-4.5779031069186598</v>
      </c>
      <c r="H3611" t="s">
        <v>10897</v>
      </c>
      <c r="I3611" t="s">
        <v>10898</v>
      </c>
      <c r="J3611">
        <v>124583</v>
      </c>
      <c r="K3611" t="s">
        <v>10896</v>
      </c>
      <c r="L3611">
        <v>1206</v>
      </c>
      <c r="M3611">
        <v>402</v>
      </c>
      <c r="N3611">
        <v>10272.5065</v>
      </c>
      <c r="O3611">
        <v>3</v>
      </c>
      <c r="P3611">
        <v>0.144278606965174</v>
      </c>
    </row>
    <row r="3612" spans="1:16" x14ac:dyDescent="0.2">
      <c r="A3612" t="s">
        <v>10899</v>
      </c>
      <c r="B3612">
        <v>-0.19374678948281099</v>
      </c>
      <c r="C3612">
        <v>10.5837873978194</v>
      </c>
      <c r="D3612">
        <v>-0.53023280577891596</v>
      </c>
      <c r="E3612">
        <v>0.61346138036963704</v>
      </c>
      <c r="F3612">
        <v>0.99916976934644897</v>
      </c>
      <c r="G3612">
        <v>-4.6722714468746096</v>
      </c>
      <c r="H3612" t="s">
        <v>10900</v>
      </c>
      <c r="I3612" t="s">
        <v>10901</v>
      </c>
      <c r="J3612">
        <v>51112</v>
      </c>
      <c r="K3612" t="s">
        <v>10899</v>
      </c>
      <c r="L3612">
        <v>2208</v>
      </c>
      <c r="M3612">
        <v>736</v>
      </c>
      <c r="N3612">
        <v>1608.8697</v>
      </c>
      <c r="O3612">
        <v>1.5</v>
      </c>
      <c r="P3612">
        <v>4.0760869565217399E-2</v>
      </c>
    </row>
    <row r="3613" spans="1:16" x14ac:dyDescent="0.2">
      <c r="A3613" t="s">
        <v>10902</v>
      </c>
      <c r="B3613">
        <v>0.123498766166605</v>
      </c>
      <c r="C3613">
        <v>15.0226591073435</v>
      </c>
      <c r="D3613">
        <v>0.85194316930272396</v>
      </c>
      <c r="E3613">
        <v>0.42433079267110002</v>
      </c>
      <c r="F3613">
        <v>0.99916976934644897</v>
      </c>
      <c r="G3613">
        <v>-4.6289660161713302</v>
      </c>
      <c r="H3613" t="s">
        <v>10903</v>
      </c>
      <c r="I3613" t="s">
        <v>10904</v>
      </c>
      <c r="J3613">
        <v>92906</v>
      </c>
      <c r="K3613" t="s">
        <v>10902</v>
      </c>
      <c r="L3613">
        <v>1629</v>
      </c>
      <c r="M3613">
        <v>543</v>
      </c>
      <c r="N3613">
        <v>31730.298500000001</v>
      </c>
      <c r="O3613">
        <v>14.5</v>
      </c>
      <c r="P3613">
        <v>0.462246777163904</v>
      </c>
    </row>
    <row r="3614" spans="1:16" x14ac:dyDescent="0.2">
      <c r="A3614" t="s">
        <v>10905</v>
      </c>
      <c r="B3614">
        <v>9.1718883769420501E-2</v>
      </c>
      <c r="C3614">
        <v>13.6774236248247</v>
      </c>
      <c r="D3614">
        <v>0.57464036759444004</v>
      </c>
      <c r="E3614">
        <v>0.58474238822333802</v>
      </c>
      <c r="F3614">
        <v>0.99916976934644897</v>
      </c>
      <c r="G3614">
        <v>-4.6672435270864403</v>
      </c>
      <c r="H3614" t="s">
        <v>10906</v>
      </c>
      <c r="I3614" t="s">
        <v>10907</v>
      </c>
      <c r="J3614">
        <v>84188</v>
      </c>
      <c r="K3614" t="s">
        <v>10905</v>
      </c>
      <c r="L3614">
        <v>1548</v>
      </c>
      <c r="M3614">
        <v>516</v>
      </c>
      <c r="N3614">
        <v>12609.112499999999</v>
      </c>
      <c r="O3614">
        <v>6</v>
      </c>
      <c r="P3614">
        <v>0.198643410852713</v>
      </c>
    </row>
    <row r="3615" spans="1:16" x14ac:dyDescent="0.2">
      <c r="A3615" t="s">
        <v>10908</v>
      </c>
      <c r="B3615">
        <v>-0.272425696804245</v>
      </c>
      <c r="C3615">
        <v>14.3718418510595</v>
      </c>
      <c r="D3615">
        <v>-1.0083901960016199</v>
      </c>
      <c r="E3615">
        <v>0.34909892028692402</v>
      </c>
      <c r="F3615">
        <v>0.99916976934644897</v>
      </c>
      <c r="G3615">
        <v>-4.60314441098987</v>
      </c>
      <c r="H3615" t="s">
        <v>10909</v>
      </c>
      <c r="I3615" t="s">
        <v>10910</v>
      </c>
      <c r="J3615">
        <v>134510</v>
      </c>
      <c r="K3615" t="s">
        <v>10908</v>
      </c>
      <c r="L3615">
        <v>957</v>
      </c>
      <c r="M3615">
        <v>319</v>
      </c>
      <c r="N3615">
        <v>23005.429499999998</v>
      </c>
      <c r="O3615">
        <v>8.5</v>
      </c>
      <c r="P3615">
        <v>0.28840125391849503</v>
      </c>
    </row>
    <row r="3616" spans="1:16" x14ac:dyDescent="0.2">
      <c r="A3616" t="s">
        <v>10911</v>
      </c>
      <c r="B3616">
        <v>-0.119068605106687</v>
      </c>
      <c r="C3616">
        <v>13.803041039458099</v>
      </c>
      <c r="D3616">
        <v>-0.47814377623624998</v>
      </c>
      <c r="E3616">
        <v>0.64810994809853195</v>
      </c>
      <c r="F3616">
        <v>0.99916976934644897</v>
      </c>
      <c r="G3616">
        <v>-4.6777271694462597</v>
      </c>
      <c r="H3616" t="s">
        <v>10912</v>
      </c>
      <c r="I3616" t="s">
        <v>10913</v>
      </c>
      <c r="J3616">
        <v>116461</v>
      </c>
      <c r="K3616" t="s">
        <v>10911</v>
      </c>
      <c r="L3616">
        <v>591</v>
      </c>
      <c r="M3616">
        <v>197</v>
      </c>
      <c r="N3616">
        <v>14624.281000000001</v>
      </c>
      <c r="O3616">
        <v>3</v>
      </c>
      <c r="P3616">
        <v>0.28934010152284301</v>
      </c>
    </row>
    <row r="3617" spans="1:16" x14ac:dyDescent="0.2">
      <c r="A3617" t="s">
        <v>10914</v>
      </c>
      <c r="B3617">
        <v>-0.12200063702318099</v>
      </c>
      <c r="C3617">
        <v>15.7961254419955</v>
      </c>
      <c r="D3617">
        <v>-0.61271685118837405</v>
      </c>
      <c r="E3617">
        <v>0.56074797407543198</v>
      </c>
      <c r="F3617">
        <v>0.99916976934644897</v>
      </c>
      <c r="G3617">
        <v>-4.6626678992700796</v>
      </c>
      <c r="H3617" t="s">
        <v>10915</v>
      </c>
      <c r="I3617" t="s">
        <v>10916</v>
      </c>
      <c r="J3617">
        <v>57092</v>
      </c>
      <c r="K3617" t="s">
        <v>10914</v>
      </c>
      <c r="L3617">
        <v>537</v>
      </c>
      <c r="M3617">
        <v>179</v>
      </c>
      <c r="N3617">
        <v>52744.86</v>
      </c>
      <c r="O3617">
        <v>6.5</v>
      </c>
      <c r="P3617">
        <v>0.39664804469273701</v>
      </c>
    </row>
    <row r="3618" spans="1:16" x14ac:dyDescent="0.2">
      <c r="A3618" t="s">
        <v>10917</v>
      </c>
      <c r="B3618">
        <v>-8.9757295438632298E-2</v>
      </c>
      <c r="C3618">
        <v>13.472323862902901</v>
      </c>
      <c r="D3618">
        <v>-0.35112803939769299</v>
      </c>
      <c r="E3618">
        <v>0.73652639609553305</v>
      </c>
      <c r="F3618">
        <v>0.99916976934644897</v>
      </c>
      <c r="G3618">
        <v>-4.6889021172785101</v>
      </c>
      <c r="H3618" t="s">
        <v>10918</v>
      </c>
      <c r="I3618" t="s">
        <v>10919</v>
      </c>
      <c r="J3618">
        <v>283377</v>
      </c>
      <c r="K3618" t="s">
        <v>10917</v>
      </c>
      <c r="L3618">
        <v>624</v>
      </c>
      <c r="M3618">
        <v>208</v>
      </c>
      <c r="N3618">
        <v>10647.782499999999</v>
      </c>
      <c r="O3618">
        <v>3</v>
      </c>
      <c r="P3618">
        <v>0.24278846153846201</v>
      </c>
    </row>
    <row r="3619" spans="1:16" x14ac:dyDescent="0.2">
      <c r="A3619" t="s">
        <v>10920</v>
      </c>
      <c r="B3619">
        <v>9.2881268564234204E-2</v>
      </c>
      <c r="C3619">
        <v>14.471180964826299</v>
      </c>
      <c r="D3619">
        <v>0.46114878231432899</v>
      </c>
      <c r="E3619">
        <v>0.65962901214660696</v>
      </c>
      <c r="F3619">
        <v>0.99916976934644897</v>
      </c>
      <c r="G3619">
        <v>-4.6794004778900504</v>
      </c>
      <c r="H3619" t="s">
        <v>10921</v>
      </c>
      <c r="I3619" t="s">
        <v>10922</v>
      </c>
      <c r="J3619">
        <v>79568</v>
      </c>
      <c r="K3619" t="s">
        <v>10920</v>
      </c>
      <c r="L3619">
        <v>876</v>
      </c>
      <c r="M3619">
        <v>292</v>
      </c>
      <c r="N3619">
        <v>25073.420999999998</v>
      </c>
      <c r="O3619">
        <v>2.5</v>
      </c>
      <c r="P3619">
        <v>0.11301369863013699</v>
      </c>
    </row>
    <row r="3620" spans="1:16" x14ac:dyDescent="0.2">
      <c r="A3620" t="s">
        <v>10923</v>
      </c>
      <c r="B3620">
        <v>7.06223663354955E-3</v>
      </c>
      <c r="C3620">
        <v>12.6710000109529</v>
      </c>
      <c r="D3620">
        <v>5.2557369831334001E-2</v>
      </c>
      <c r="E3620">
        <v>0.959653129842166</v>
      </c>
      <c r="F3620">
        <v>0.99916976934644897</v>
      </c>
      <c r="G3620">
        <v>-4.7020881159189196</v>
      </c>
      <c r="H3620" t="s">
        <v>100</v>
      </c>
      <c r="I3620" t="s">
        <v>100</v>
      </c>
      <c r="J3620" t="s">
        <v>100</v>
      </c>
      <c r="K3620" t="s">
        <v>100</v>
      </c>
      <c r="L3620" t="s">
        <v>100</v>
      </c>
      <c r="M3620" t="s">
        <v>100</v>
      </c>
      <c r="N3620">
        <v>6661.2339000000002</v>
      </c>
      <c r="O3620">
        <v>6</v>
      </c>
      <c r="P3620" t="s">
        <v>100</v>
      </c>
    </row>
    <row r="3621" spans="1:16" x14ac:dyDescent="0.2">
      <c r="A3621" t="s">
        <v>10924</v>
      </c>
      <c r="B3621">
        <v>-0.69098315514039199</v>
      </c>
      <c r="C3621">
        <v>12.0228883330327</v>
      </c>
      <c r="D3621">
        <v>-1.6891367123033501</v>
      </c>
      <c r="E3621">
        <v>0.138039250238922</v>
      </c>
      <c r="F3621">
        <v>0.99916976934644897</v>
      </c>
      <c r="G3621">
        <v>-4.4745125538966297</v>
      </c>
      <c r="H3621" t="s">
        <v>10925</v>
      </c>
      <c r="I3621" t="s">
        <v>10926</v>
      </c>
      <c r="J3621">
        <v>23446</v>
      </c>
      <c r="K3621" t="s">
        <v>10924</v>
      </c>
      <c r="L3621">
        <v>2181</v>
      </c>
      <c r="M3621">
        <v>727</v>
      </c>
      <c r="N3621">
        <v>4121.9647000000004</v>
      </c>
      <c r="O3621">
        <v>2</v>
      </c>
      <c r="P3621">
        <v>2.3383768913342502E-2</v>
      </c>
    </row>
    <row r="3622" spans="1:16" x14ac:dyDescent="0.2">
      <c r="A3622" t="s">
        <v>10927</v>
      </c>
      <c r="B3622">
        <v>-0.114418045589463</v>
      </c>
      <c r="C3622">
        <v>14.237160905704201</v>
      </c>
      <c r="D3622">
        <v>-0.59166370841379501</v>
      </c>
      <c r="E3622">
        <v>0.57394160892663304</v>
      </c>
      <c r="F3622">
        <v>0.99916976934644897</v>
      </c>
      <c r="G3622">
        <v>-4.6652274064143304</v>
      </c>
      <c r="H3622" t="s">
        <v>10928</v>
      </c>
      <c r="I3622" t="s">
        <v>10929</v>
      </c>
      <c r="J3622">
        <v>26586</v>
      </c>
      <c r="K3622" t="s">
        <v>10927</v>
      </c>
      <c r="L3622">
        <v>2052</v>
      </c>
      <c r="M3622">
        <v>684</v>
      </c>
      <c r="N3622">
        <v>19474.765500000001</v>
      </c>
      <c r="O3622">
        <v>5</v>
      </c>
      <c r="P3622">
        <v>0.126461988304094</v>
      </c>
    </row>
    <row r="3623" spans="1:16" x14ac:dyDescent="0.2">
      <c r="A3623" t="s">
        <v>10930</v>
      </c>
      <c r="B3623">
        <v>0.24579224822238599</v>
      </c>
      <c r="C3623">
        <v>15.3717073225157</v>
      </c>
      <c r="D3623">
        <v>0.79773202390795195</v>
      </c>
      <c r="E3623">
        <v>0.45300264574106303</v>
      </c>
      <c r="F3623">
        <v>0.99916976934644897</v>
      </c>
      <c r="G3623">
        <v>-4.6372832055963196</v>
      </c>
      <c r="H3623" t="s">
        <v>10931</v>
      </c>
      <c r="I3623" t="s">
        <v>10932</v>
      </c>
      <c r="J3623">
        <v>11273</v>
      </c>
      <c r="K3623" t="s">
        <v>10930</v>
      </c>
      <c r="L3623">
        <v>3294</v>
      </c>
      <c r="M3623">
        <v>1098</v>
      </c>
      <c r="N3623">
        <v>43406.378499999999</v>
      </c>
      <c r="O3623">
        <v>17.5</v>
      </c>
      <c r="P3623">
        <v>0.23041894353369799</v>
      </c>
    </row>
    <row r="3624" spans="1:16" x14ac:dyDescent="0.2">
      <c r="A3624" t="s">
        <v>10933</v>
      </c>
      <c r="B3624">
        <v>5.4164462426957299E-2</v>
      </c>
      <c r="C3624">
        <v>12.705800227065399</v>
      </c>
      <c r="D3624">
        <v>0.29375302594645503</v>
      </c>
      <c r="E3624">
        <v>0.77804562539802602</v>
      </c>
      <c r="F3624">
        <v>0.99916976934644897</v>
      </c>
      <c r="G3624">
        <v>-4.6929038369081297</v>
      </c>
      <c r="H3624" t="s">
        <v>10934</v>
      </c>
      <c r="I3624" t="s">
        <v>10935</v>
      </c>
      <c r="J3624">
        <v>64411</v>
      </c>
      <c r="K3624" t="s">
        <v>10933</v>
      </c>
      <c r="L3624">
        <v>4635</v>
      </c>
      <c r="M3624">
        <v>1545</v>
      </c>
      <c r="N3624">
        <v>6458.8373000000001</v>
      </c>
      <c r="O3624">
        <v>2</v>
      </c>
      <c r="P3624">
        <v>2.2653721682847901E-2</v>
      </c>
    </row>
    <row r="3625" spans="1:16" x14ac:dyDescent="0.2">
      <c r="A3625" t="s">
        <v>10936</v>
      </c>
      <c r="B3625">
        <v>-0.51683153491452105</v>
      </c>
      <c r="C3625">
        <v>11.8363718624506</v>
      </c>
      <c r="D3625">
        <v>-1.7961550675573801</v>
      </c>
      <c r="E3625">
        <v>0.11850877256961399</v>
      </c>
      <c r="F3625">
        <v>0.99916976934644897</v>
      </c>
      <c r="G3625">
        <v>-4.45388952042856</v>
      </c>
      <c r="H3625" t="s">
        <v>10937</v>
      </c>
      <c r="I3625" t="s">
        <v>10938</v>
      </c>
      <c r="J3625">
        <v>55023</v>
      </c>
      <c r="K3625" t="s">
        <v>10936</v>
      </c>
      <c r="L3625">
        <v>5505</v>
      </c>
      <c r="M3625">
        <v>1835</v>
      </c>
      <c r="N3625">
        <v>3321.8276000000001</v>
      </c>
      <c r="O3625">
        <v>5</v>
      </c>
      <c r="P3625">
        <v>4.1961852861035397E-2</v>
      </c>
    </row>
    <row r="3626" spans="1:16" x14ac:dyDescent="0.2">
      <c r="A3626" t="s">
        <v>10939</v>
      </c>
      <c r="B3626">
        <v>-0.49929811977213501</v>
      </c>
      <c r="C3626">
        <v>9.5068382658877795</v>
      </c>
      <c r="D3626">
        <v>-0.72586086441842002</v>
      </c>
      <c r="E3626">
        <v>0.49306578378874499</v>
      </c>
      <c r="F3626">
        <v>0.99916976934644897</v>
      </c>
      <c r="G3626">
        <v>-4.6477276625750497</v>
      </c>
      <c r="H3626" t="s">
        <v>10940</v>
      </c>
      <c r="I3626" t="s">
        <v>10941</v>
      </c>
      <c r="J3626">
        <v>84816</v>
      </c>
      <c r="K3626" t="s">
        <v>10939</v>
      </c>
      <c r="L3626">
        <v>1191</v>
      </c>
      <c r="M3626">
        <v>397</v>
      </c>
      <c r="N3626">
        <v>1592.5845999999999</v>
      </c>
      <c r="O3626">
        <v>1</v>
      </c>
      <c r="P3626">
        <v>5.7934508816120903E-2</v>
      </c>
    </row>
    <row r="3627" spans="1:16" x14ac:dyDescent="0.2">
      <c r="A3627" t="s">
        <v>10942</v>
      </c>
      <c r="B3627">
        <v>0.27639660263030102</v>
      </c>
      <c r="C3627">
        <v>15.425727028905699</v>
      </c>
      <c r="D3627">
        <v>1.3086515179248801</v>
      </c>
      <c r="E3627">
        <v>0.234745817752891</v>
      </c>
      <c r="F3627">
        <v>0.99916976934644897</v>
      </c>
      <c r="G3627">
        <v>-4.5482137865411598</v>
      </c>
      <c r="H3627" t="s">
        <v>10943</v>
      </c>
      <c r="I3627" t="s">
        <v>10944</v>
      </c>
      <c r="J3627">
        <v>26121</v>
      </c>
      <c r="K3627" t="s">
        <v>10942</v>
      </c>
      <c r="L3627">
        <v>1500</v>
      </c>
      <c r="M3627">
        <v>500</v>
      </c>
      <c r="N3627">
        <v>43979.4185</v>
      </c>
      <c r="O3627">
        <v>14.5</v>
      </c>
      <c r="P3627">
        <v>0.44900000000000001</v>
      </c>
    </row>
    <row r="3628" spans="1:16" x14ac:dyDescent="0.2">
      <c r="A3628" t="s">
        <v>10945</v>
      </c>
      <c r="B3628">
        <v>-0.108036738985305</v>
      </c>
      <c r="C3628">
        <v>14.845815249507799</v>
      </c>
      <c r="D3628">
        <v>-0.64673425335761503</v>
      </c>
      <c r="E3628">
        <v>0.53982051188839797</v>
      </c>
      <c r="F3628">
        <v>0.99916976934644897</v>
      </c>
      <c r="G3628">
        <v>-4.6583816643986404</v>
      </c>
      <c r="H3628" t="s">
        <v>100</v>
      </c>
      <c r="I3628" t="s">
        <v>100</v>
      </c>
      <c r="J3628" t="s">
        <v>100</v>
      </c>
      <c r="K3628" t="s">
        <v>100</v>
      </c>
      <c r="L3628" t="s">
        <v>100</v>
      </c>
      <c r="M3628" t="s">
        <v>100</v>
      </c>
      <c r="N3628">
        <v>30624.297999999999</v>
      </c>
      <c r="O3628">
        <v>19</v>
      </c>
      <c r="P3628" t="s">
        <v>100</v>
      </c>
    </row>
    <row r="3629" spans="1:16" x14ac:dyDescent="0.2">
      <c r="A3629" t="s">
        <v>10946</v>
      </c>
      <c r="B3629">
        <v>0.31886385737880801</v>
      </c>
      <c r="C3629">
        <v>15.7921961710961</v>
      </c>
      <c r="D3629">
        <v>0.80539947876060602</v>
      </c>
      <c r="E3629">
        <v>0.44886618341801998</v>
      </c>
      <c r="F3629">
        <v>0.99916976934644897</v>
      </c>
      <c r="G3629">
        <v>-4.63612887105237</v>
      </c>
      <c r="H3629" t="s">
        <v>10947</v>
      </c>
      <c r="I3629" t="s">
        <v>10948</v>
      </c>
      <c r="J3629" t="s">
        <v>100</v>
      </c>
      <c r="K3629" t="s">
        <v>100</v>
      </c>
      <c r="L3629" t="s">
        <v>100</v>
      </c>
      <c r="M3629" t="s">
        <v>100</v>
      </c>
      <c r="N3629">
        <v>58655.832999999999</v>
      </c>
      <c r="O3629">
        <v>31.5</v>
      </c>
      <c r="P3629" t="s">
        <v>100</v>
      </c>
    </row>
    <row r="3630" spans="1:16" x14ac:dyDescent="0.2">
      <c r="A3630" t="s">
        <v>10949</v>
      </c>
      <c r="B3630">
        <v>0.46777630418938398</v>
      </c>
      <c r="C3630">
        <v>12.7317309675568</v>
      </c>
      <c r="D3630">
        <v>0.91165006432860696</v>
      </c>
      <c r="E3630">
        <v>0.39430444509916501</v>
      </c>
      <c r="F3630">
        <v>0.99916976934644897</v>
      </c>
      <c r="G3630">
        <v>-4.61940910632413</v>
      </c>
      <c r="H3630" t="s">
        <v>10950</v>
      </c>
      <c r="I3630" t="s">
        <v>10951</v>
      </c>
      <c r="J3630">
        <v>55680</v>
      </c>
      <c r="K3630" t="s">
        <v>10949</v>
      </c>
      <c r="L3630">
        <v>1926</v>
      </c>
      <c r="M3630">
        <v>642</v>
      </c>
      <c r="N3630">
        <v>7650.8832000000002</v>
      </c>
      <c r="O3630">
        <v>2</v>
      </c>
      <c r="P3630">
        <v>4.9844236760124602E-2</v>
      </c>
    </row>
    <row r="3631" spans="1:16" x14ac:dyDescent="0.2">
      <c r="A3631" t="s">
        <v>10952</v>
      </c>
      <c r="B3631">
        <v>1.51303023876146E-2</v>
      </c>
      <c r="C3631">
        <v>13.0850593936016</v>
      </c>
      <c r="D3631">
        <v>5.5176720069142399E-2</v>
      </c>
      <c r="E3631">
        <v>0.95764462056460198</v>
      </c>
      <c r="F3631">
        <v>0.99916976934644897</v>
      </c>
      <c r="G3631">
        <v>-4.7020567311620702</v>
      </c>
      <c r="H3631" t="s">
        <v>10953</v>
      </c>
      <c r="I3631" t="s">
        <v>10954</v>
      </c>
      <c r="J3631">
        <v>140890</v>
      </c>
      <c r="K3631" t="s">
        <v>10952</v>
      </c>
      <c r="L3631">
        <v>1875</v>
      </c>
      <c r="M3631">
        <v>625</v>
      </c>
      <c r="N3631">
        <v>8483.7544999999991</v>
      </c>
      <c r="O3631">
        <v>4</v>
      </c>
      <c r="P3631">
        <v>0.11840000000000001</v>
      </c>
    </row>
    <row r="3632" spans="1:16" x14ac:dyDescent="0.2">
      <c r="A3632" t="s">
        <v>10955</v>
      </c>
      <c r="B3632">
        <v>2.9651597201473499E-2</v>
      </c>
      <c r="C3632">
        <v>14.8530167434013</v>
      </c>
      <c r="D3632">
        <v>0.18293325054194601</v>
      </c>
      <c r="E3632">
        <v>0.86038945764291896</v>
      </c>
      <c r="F3632">
        <v>0.99916976934644897</v>
      </c>
      <c r="G3632">
        <v>-4.6986877702787302</v>
      </c>
      <c r="H3632" t="s">
        <v>10956</v>
      </c>
      <c r="I3632" t="s">
        <v>10957</v>
      </c>
      <c r="J3632">
        <v>55269</v>
      </c>
      <c r="K3632" t="s">
        <v>10955</v>
      </c>
      <c r="L3632">
        <v>1572</v>
      </c>
      <c r="M3632">
        <v>524</v>
      </c>
      <c r="N3632">
        <v>31691.97</v>
      </c>
      <c r="O3632">
        <v>15</v>
      </c>
      <c r="P3632">
        <v>0.375</v>
      </c>
    </row>
    <row r="3633" spans="1:16" x14ac:dyDescent="0.2">
      <c r="A3633" t="s">
        <v>10958</v>
      </c>
      <c r="B3633">
        <v>0.35196818425645099</v>
      </c>
      <c r="C3633">
        <v>13.1289477737729</v>
      </c>
      <c r="D3633">
        <v>0.97395859194783696</v>
      </c>
      <c r="E3633">
        <v>0.364702794482611</v>
      </c>
      <c r="F3633">
        <v>0.99916976934644897</v>
      </c>
      <c r="G3633">
        <v>-4.6090355332651498</v>
      </c>
      <c r="H3633" t="s">
        <v>10959</v>
      </c>
      <c r="I3633" t="s">
        <v>10960</v>
      </c>
      <c r="J3633">
        <v>51062</v>
      </c>
      <c r="K3633" t="s">
        <v>10958</v>
      </c>
      <c r="L3633">
        <v>1860</v>
      </c>
      <c r="M3633">
        <v>620</v>
      </c>
      <c r="N3633">
        <v>8789.0349999999999</v>
      </c>
      <c r="O3633">
        <v>4.5</v>
      </c>
      <c r="P3633">
        <v>0.108870967741935</v>
      </c>
    </row>
    <row r="3634" spans="1:16" x14ac:dyDescent="0.2">
      <c r="A3634" t="s">
        <v>10961</v>
      </c>
      <c r="B3634">
        <v>1.3297309017072901E-2</v>
      </c>
      <c r="C3634">
        <v>13.035004678542601</v>
      </c>
      <c r="D3634">
        <v>9.3108394373125805E-2</v>
      </c>
      <c r="E3634">
        <v>0.92860417033758302</v>
      </c>
      <c r="F3634">
        <v>0.99916976934644897</v>
      </c>
      <c r="G3634">
        <v>-4.7014316770329696</v>
      </c>
      <c r="H3634" t="s">
        <v>10962</v>
      </c>
      <c r="I3634" t="s">
        <v>10963</v>
      </c>
      <c r="J3634">
        <v>23224</v>
      </c>
      <c r="K3634" t="s">
        <v>10961</v>
      </c>
      <c r="L3634">
        <v>20724</v>
      </c>
      <c r="M3634">
        <v>6908</v>
      </c>
      <c r="N3634">
        <v>8657.8104999999996</v>
      </c>
      <c r="O3634">
        <v>15</v>
      </c>
      <c r="P3634">
        <v>3.3077591198610298E-2</v>
      </c>
    </row>
    <row r="3635" spans="1:16" x14ac:dyDescent="0.2">
      <c r="A3635" t="s">
        <v>10964</v>
      </c>
      <c r="B3635">
        <v>-3.6410281652786501E-2</v>
      </c>
      <c r="C3635">
        <v>13.7539875294925</v>
      </c>
      <c r="D3635">
        <v>-0.25201281690812199</v>
      </c>
      <c r="E3635">
        <v>0.80876362333503604</v>
      </c>
      <c r="F3635">
        <v>0.99916976934644897</v>
      </c>
      <c r="G3635">
        <v>-4.6953877961196397</v>
      </c>
      <c r="H3635" t="s">
        <v>10965</v>
      </c>
      <c r="I3635" t="s">
        <v>10966</v>
      </c>
      <c r="J3635">
        <v>57459</v>
      </c>
      <c r="K3635" t="s">
        <v>10964</v>
      </c>
      <c r="L3635">
        <v>1782</v>
      </c>
      <c r="M3635">
        <v>594</v>
      </c>
      <c r="N3635">
        <v>14088.582</v>
      </c>
      <c r="O3635">
        <v>8.5</v>
      </c>
      <c r="P3635">
        <v>0.239057239057239</v>
      </c>
    </row>
    <row r="3636" spans="1:16" x14ac:dyDescent="0.2">
      <c r="A3636" t="s">
        <v>10967</v>
      </c>
      <c r="B3636">
        <v>-7.0235018612848393E-2</v>
      </c>
      <c r="C3636">
        <v>15.9840570652068</v>
      </c>
      <c r="D3636">
        <v>-0.43771558619892498</v>
      </c>
      <c r="E3636">
        <v>0.67567731766191297</v>
      </c>
      <c r="F3636">
        <v>0.99916976934644897</v>
      </c>
      <c r="G3636">
        <v>-4.6816193752326098</v>
      </c>
      <c r="H3636" t="s">
        <v>10968</v>
      </c>
      <c r="I3636" t="s">
        <v>10969</v>
      </c>
      <c r="J3636">
        <v>23234</v>
      </c>
      <c r="K3636" t="s">
        <v>10967</v>
      </c>
      <c r="L3636">
        <v>783</v>
      </c>
      <c r="M3636">
        <v>261</v>
      </c>
      <c r="N3636">
        <v>65216.695</v>
      </c>
      <c r="O3636">
        <v>13</v>
      </c>
      <c r="P3636">
        <v>0.54022988505747105</v>
      </c>
    </row>
    <row r="3637" spans="1:16" x14ac:dyDescent="0.2">
      <c r="A3637" t="s">
        <v>10970</v>
      </c>
      <c r="B3637">
        <v>-0.29237346603745401</v>
      </c>
      <c r="C3637">
        <v>13.4238501598021</v>
      </c>
      <c r="D3637">
        <v>-1.01193289120455</v>
      </c>
      <c r="E3637">
        <v>0.34752365474007402</v>
      </c>
      <c r="F3637">
        <v>0.99916976934644897</v>
      </c>
      <c r="G3637">
        <v>-4.6025322870119396</v>
      </c>
      <c r="H3637" t="s">
        <v>10971</v>
      </c>
      <c r="I3637" t="s">
        <v>10972</v>
      </c>
      <c r="J3637">
        <v>140707</v>
      </c>
      <c r="K3637" t="s">
        <v>10970</v>
      </c>
      <c r="L3637">
        <v>849</v>
      </c>
      <c r="M3637">
        <v>283</v>
      </c>
      <c r="N3637">
        <v>10450.2785</v>
      </c>
      <c r="O3637">
        <v>2</v>
      </c>
      <c r="P3637">
        <v>0.12720848056537101</v>
      </c>
    </row>
    <row r="3638" spans="1:16" x14ac:dyDescent="0.2">
      <c r="A3638" t="s">
        <v>10973</v>
      </c>
      <c r="B3638">
        <v>0.15224648361377999</v>
      </c>
      <c r="C3638">
        <v>15.801819946551801</v>
      </c>
      <c r="D3638">
        <v>0.88569344008374495</v>
      </c>
      <c r="E3638">
        <v>0.407157817872698</v>
      </c>
      <c r="F3638">
        <v>0.99916976934644897</v>
      </c>
      <c r="G3638">
        <v>-4.6236124208835996</v>
      </c>
      <c r="H3638" t="s">
        <v>10974</v>
      </c>
      <c r="I3638" t="s">
        <v>10975</v>
      </c>
      <c r="J3638">
        <v>56259</v>
      </c>
      <c r="K3638" t="s">
        <v>10973</v>
      </c>
      <c r="L3638">
        <v>1692</v>
      </c>
      <c r="M3638">
        <v>564</v>
      </c>
      <c r="N3638">
        <v>55358.052499999998</v>
      </c>
      <c r="O3638">
        <v>15</v>
      </c>
      <c r="P3638">
        <v>0.340425531914894</v>
      </c>
    </row>
    <row r="3639" spans="1:16" x14ac:dyDescent="0.2">
      <c r="A3639" t="s">
        <v>10976</v>
      </c>
      <c r="B3639">
        <v>0.37151560295945202</v>
      </c>
      <c r="C3639">
        <v>14.258656884013901</v>
      </c>
      <c r="D3639">
        <v>1.79790040700578</v>
      </c>
      <c r="E3639">
        <v>0.118213502624332</v>
      </c>
      <c r="F3639">
        <v>0.99916976934644897</v>
      </c>
      <c r="G3639">
        <v>-4.4535552174277502</v>
      </c>
      <c r="H3639" t="s">
        <v>10977</v>
      </c>
      <c r="I3639" t="s">
        <v>10978</v>
      </c>
      <c r="J3639">
        <v>84289</v>
      </c>
      <c r="K3639" t="s">
        <v>10976</v>
      </c>
      <c r="L3639">
        <v>765</v>
      </c>
      <c r="M3639">
        <v>255</v>
      </c>
      <c r="N3639">
        <v>20112.669999999998</v>
      </c>
      <c r="O3639">
        <v>3</v>
      </c>
      <c r="P3639">
        <v>0.11764705882352899</v>
      </c>
    </row>
    <row r="3640" spans="1:16" x14ac:dyDescent="0.2">
      <c r="A3640" t="s">
        <v>10979</v>
      </c>
      <c r="B3640">
        <v>-0.56904944813743297</v>
      </c>
      <c r="C3640">
        <v>9.8083395142152092</v>
      </c>
      <c r="D3640">
        <v>-0.977551522083277</v>
      </c>
      <c r="E3640">
        <v>0.36304956460072901</v>
      </c>
      <c r="F3640">
        <v>0.99916976934644897</v>
      </c>
      <c r="G3640">
        <v>-4.60842584294</v>
      </c>
      <c r="H3640" t="s">
        <v>10980</v>
      </c>
      <c r="I3640" t="s">
        <v>10981</v>
      </c>
      <c r="J3640">
        <v>122953</v>
      </c>
      <c r="K3640" t="s">
        <v>10979</v>
      </c>
      <c r="L3640">
        <v>525</v>
      </c>
      <c r="M3640">
        <v>175</v>
      </c>
      <c r="N3640">
        <v>1046.9456</v>
      </c>
      <c r="O3640">
        <v>1</v>
      </c>
      <c r="P3640">
        <v>8.5714285714285701E-2</v>
      </c>
    </row>
    <row r="3641" spans="1:16" x14ac:dyDescent="0.2">
      <c r="A3641" t="s">
        <v>10982</v>
      </c>
      <c r="B3641">
        <v>-1.32728383807681E-2</v>
      </c>
      <c r="C3641">
        <v>14.598266159043</v>
      </c>
      <c r="D3641">
        <v>-9.1562839233062299E-2</v>
      </c>
      <c r="E3641">
        <v>0.92978546470045698</v>
      </c>
      <c r="F3641">
        <v>0.99916976934644897</v>
      </c>
      <c r="G3641">
        <v>-4.7014633713822898</v>
      </c>
      <c r="H3641" t="s">
        <v>10983</v>
      </c>
      <c r="I3641" t="s">
        <v>10984</v>
      </c>
      <c r="J3641">
        <v>25909</v>
      </c>
      <c r="K3641" t="s">
        <v>10982</v>
      </c>
      <c r="L3641">
        <v>6906</v>
      </c>
      <c r="M3641">
        <v>2302</v>
      </c>
      <c r="N3641">
        <v>24590.487000000001</v>
      </c>
      <c r="O3641">
        <v>21.5</v>
      </c>
      <c r="P3641">
        <v>0.165291051259774</v>
      </c>
    </row>
    <row r="3642" spans="1:16" x14ac:dyDescent="0.2">
      <c r="A3642" t="s">
        <v>10985</v>
      </c>
      <c r="B3642">
        <v>-0.119094306043179</v>
      </c>
      <c r="C3642">
        <v>12.253813227525001</v>
      </c>
      <c r="D3642">
        <v>-0.35583964868523899</v>
      </c>
      <c r="E3642">
        <v>0.73315670307385605</v>
      </c>
      <c r="F3642">
        <v>0.99916976934644897</v>
      </c>
      <c r="G3642">
        <v>-4.68854383145647</v>
      </c>
      <c r="H3642" t="s">
        <v>10986</v>
      </c>
      <c r="I3642" t="s">
        <v>10987</v>
      </c>
      <c r="J3642">
        <v>54487</v>
      </c>
      <c r="K3642" t="s">
        <v>10985</v>
      </c>
      <c r="L3642">
        <v>2322</v>
      </c>
      <c r="M3642">
        <v>774</v>
      </c>
      <c r="N3642">
        <v>5200.1890000000003</v>
      </c>
      <c r="O3642">
        <v>3</v>
      </c>
      <c r="P3642">
        <v>4.7803617571059401E-2</v>
      </c>
    </row>
    <row r="3643" spans="1:16" x14ac:dyDescent="0.2">
      <c r="A3643" t="s">
        <v>10988</v>
      </c>
      <c r="B3643">
        <v>-2.7761792841563E-2</v>
      </c>
      <c r="C3643">
        <v>12.0676286755563</v>
      </c>
      <c r="D3643">
        <v>-9.2995946087450904E-2</v>
      </c>
      <c r="E3643">
        <v>0.92869010993280499</v>
      </c>
      <c r="F3643">
        <v>0.99916976934644897</v>
      </c>
      <c r="G3643">
        <v>-4.7014340007946398</v>
      </c>
      <c r="H3643" t="s">
        <v>10989</v>
      </c>
      <c r="I3643" t="s">
        <v>10990</v>
      </c>
      <c r="J3643">
        <v>124641</v>
      </c>
      <c r="K3643" t="s">
        <v>10988</v>
      </c>
      <c r="L3643">
        <v>684</v>
      </c>
      <c r="M3643">
        <v>228</v>
      </c>
      <c r="N3643">
        <v>4691.2363500000001</v>
      </c>
      <c r="O3643">
        <v>3</v>
      </c>
      <c r="P3643">
        <v>0.21929824561403499</v>
      </c>
    </row>
    <row r="3644" spans="1:16" x14ac:dyDescent="0.2">
      <c r="A3644" t="s">
        <v>10991</v>
      </c>
      <c r="B3644">
        <v>-7.6791258908251295E-2</v>
      </c>
      <c r="C3644">
        <v>13.7477199361304</v>
      </c>
      <c r="D3644">
        <v>-0.33838005631790302</v>
      </c>
      <c r="E3644">
        <v>0.74567507077779605</v>
      </c>
      <c r="F3644">
        <v>0.99916976934644897</v>
      </c>
      <c r="G3644">
        <v>-4.6898491316192104</v>
      </c>
      <c r="H3644" t="s">
        <v>10992</v>
      </c>
      <c r="I3644" t="s">
        <v>10993</v>
      </c>
      <c r="J3644">
        <v>84328</v>
      </c>
      <c r="K3644" t="s">
        <v>10991</v>
      </c>
      <c r="L3644">
        <v>573</v>
      </c>
      <c r="M3644">
        <v>191</v>
      </c>
      <c r="N3644">
        <v>14777.992749999999</v>
      </c>
      <c r="O3644">
        <v>5</v>
      </c>
      <c r="P3644">
        <v>0.27225130890052401</v>
      </c>
    </row>
    <row r="3645" spans="1:16" x14ac:dyDescent="0.2">
      <c r="A3645" t="s">
        <v>10994</v>
      </c>
      <c r="B3645">
        <v>3.23336121651909E-2</v>
      </c>
      <c r="C3645">
        <v>14.5963148149639</v>
      </c>
      <c r="D3645">
        <v>0.22734170136694201</v>
      </c>
      <c r="E3645">
        <v>0.82709798714749805</v>
      </c>
      <c r="F3645">
        <v>0.99916976934644897</v>
      </c>
      <c r="G3645">
        <v>-4.6966834376726796</v>
      </c>
      <c r="H3645" t="s">
        <v>10995</v>
      </c>
      <c r="I3645" t="s">
        <v>10996</v>
      </c>
      <c r="J3645">
        <v>126298</v>
      </c>
      <c r="K3645" t="s">
        <v>10994</v>
      </c>
      <c r="L3645">
        <v>1872</v>
      </c>
      <c r="M3645">
        <v>624</v>
      </c>
      <c r="N3645">
        <v>23720.096000000001</v>
      </c>
      <c r="O3645">
        <v>16.5</v>
      </c>
      <c r="P3645">
        <v>0.43189102564102599</v>
      </c>
    </row>
    <row r="3646" spans="1:16" x14ac:dyDescent="0.2">
      <c r="A3646" t="s">
        <v>10997</v>
      </c>
      <c r="B3646">
        <v>2.37745445057111E-2</v>
      </c>
      <c r="C3646">
        <v>14.697487121269599</v>
      </c>
      <c r="D3646">
        <v>0.15854408562806599</v>
      </c>
      <c r="E3646">
        <v>0.87881032733514197</v>
      </c>
      <c r="F3646">
        <v>0.99916976934644897</v>
      </c>
      <c r="G3646">
        <v>-4.6996073126237397</v>
      </c>
      <c r="H3646" t="s">
        <v>10998</v>
      </c>
      <c r="I3646" t="s">
        <v>10999</v>
      </c>
      <c r="J3646">
        <v>1643</v>
      </c>
      <c r="K3646" t="s">
        <v>10997</v>
      </c>
      <c r="L3646">
        <v>1284</v>
      </c>
      <c r="M3646">
        <v>428</v>
      </c>
      <c r="N3646">
        <v>27376.477999999999</v>
      </c>
      <c r="O3646">
        <v>13.5</v>
      </c>
      <c r="P3646">
        <v>0.40887850467289699</v>
      </c>
    </row>
    <row r="3647" spans="1:16" x14ac:dyDescent="0.2">
      <c r="A3647" t="s">
        <v>11000</v>
      </c>
      <c r="B3647">
        <v>-6.1704911974246102E-2</v>
      </c>
      <c r="C3647">
        <v>17.0454747151649</v>
      </c>
      <c r="D3647">
        <v>-0.44765772545546501</v>
      </c>
      <c r="E3647">
        <v>0.66884534659571804</v>
      </c>
      <c r="F3647">
        <v>0.99916976934644897</v>
      </c>
      <c r="G3647">
        <v>-4.6806905531528002</v>
      </c>
      <c r="H3647" t="s">
        <v>11001</v>
      </c>
      <c r="I3647" t="s">
        <v>11002</v>
      </c>
      <c r="J3647">
        <v>1653</v>
      </c>
      <c r="K3647" t="s">
        <v>11000</v>
      </c>
      <c r="L3647">
        <v>2223</v>
      </c>
      <c r="M3647">
        <v>741</v>
      </c>
      <c r="N3647">
        <v>132518.625</v>
      </c>
      <c r="O3647">
        <v>50</v>
      </c>
      <c r="P3647">
        <v>0.82860998650472295</v>
      </c>
    </row>
    <row r="3648" spans="1:16" x14ac:dyDescent="0.2">
      <c r="A3648" t="s">
        <v>11003</v>
      </c>
      <c r="B3648">
        <v>0.81092004268360496</v>
      </c>
      <c r="C3648">
        <v>13.9903879530818</v>
      </c>
      <c r="D3648">
        <v>1.29867190042614</v>
      </c>
      <c r="E3648">
        <v>0.23795430469301199</v>
      </c>
      <c r="F3648">
        <v>0.99916976934644897</v>
      </c>
      <c r="G3648">
        <v>-4.5501143404864397</v>
      </c>
      <c r="H3648" t="s">
        <v>11004</v>
      </c>
      <c r="I3648" t="s">
        <v>11005</v>
      </c>
      <c r="J3648">
        <v>7922</v>
      </c>
      <c r="K3648" t="s">
        <v>11003</v>
      </c>
      <c r="L3648">
        <v>1410</v>
      </c>
      <c r="M3648">
        <v>470</v>
      </c>
      <c r="N3648">
        <v>20325.6325</v>
      </c>
      <c r="O3648">
        <v>3</v>
      </c>
      <c r="P3648">
        <v>0.13297872340425501</v>
      </c>
    </row>
    <row r="3649" spans="1:16" x14ac:dyDescent="0.2">
      <c r="A3649" t="s">
        <v>11006</v>
      </c>
      <c r="B3649">
        <v>0.247645361637339</v>
      </c>
      <c r="C3649">
        <v>14.0103999877342</v>
      </c>
      <c r="D3649">
        <v>0.86097514763655403</v>
      </c>
      <c r="E3649">
        <v>0.41968409768436299</v>
      </c>
      <c r="F3649">
        <v>0.99916976934644897</v>
      </c>
      <c r="G3649">
        <v>-4.6275460786596803</v>
      </c>
      <c r="H3649" t="s">
        <v>11007</v>
      </c>
      <c r="I3649" t="s">
        <v>11008</v>
      </c>
      <c r="J3649">
        <v>9780</v>
      </c>
      <c r="K3649" t="s">
        <v>11006</v>
      </c>
      <c r="L3649">
        <v>7566</v>
      </c>
      <c r="M3649">
        <v>2522</v>
      </c>
      <c r="N3649">
        <v>18863.280999999999</v>
      </c>
      <c r="O3649">
        <v>1</v>
      </c>
      <c r="P3649">
        <v>3.5685963521015101E-3</v>
      </c>
    </row>
    <row r="3650" spans="1:16" x14ac:dyDescent="0.2">
      <c r="A3650" t="s">
        <v>11009</v>
      </c>
      <c r="B3650">
        <v>-0.26965224106698699</v>
      </c>
      <c r="C3650">
        <v>12.853016115684399</v>
      </c>
      <c r="D3650">
        <v>-0.78831345416227805</v>
      </c>
      <c r="E3650">
        <v>0.45812029995722198</v>
      </c>
      <c r="F3650">
        <v>0.99916976934644897</v>
      </c>
      <c r="G3650">
        <v>-4.6386909121042397</v>
      </c>
      <c r="H3650" t="s">
        <v>11010</v>
      </c>
      <c r="I3650" t="s">
        <v>11011</v>
      </c>
      <c r="J3650">
        <v>10447</v>
      </c>
      <c r="K3650" t="s">
        <v>11009</v>
      </c>
      <c r="L3650">
        <v>684</v>
      </c>
      <c r="M3650">
        <v>228</v>
      </c>
      <c r="N3650">
        <v>7880.9944999999998</v>
      </c>
      <c r="O3650">
        <v>2.5</v>
      </c>
      <c r="P3650">
        <v>0.144736842105263</v>
      </c>
    </row>
    <row r="3651" spans="1:16" x14ac:dyDescent="0.2">
      <c r="A3651" t="s">
        <v>11012</v>
      </c>
      <c r="B3651">
        <v>0.33864419228952902</v>
      </c>
      <c r="C3651">
        <v>16.339359546901399</v>
      </c>
      <c r="D3651">
        <v>1.5910097634451199</v>
      </c>
      <c r="E3651">
        <v>0.15861665099029101</v>
      </c>
      <c r="F3651">
        <v>0.99916976934644897</v>
      </c>
      <c r="G3651">
        <v>-4.4935715116731503</v>
      </c>
      <c r="H3651" t="s">
        <v>11013</v>
      </c>
      <c r="I3651" t="s">
        <v>11014</v>
      </c>
      <c r="J3651">
        <v>8971</v>
      </c>
      <c r="K3651" t="s">
        <v>11012</v>
      </c>
      <c r="L3651">
        <v>795</v>
      </c>
      <c r="M3651">
        <v>265</v>
      </c>
      <c r="N3651">
        <v>85467.18</v>
      </c>
      <c r="O3651">
        <v>10</v>
      </c>
      <c r="P3651">
        <v>0.407547169811321</v>
      </c>
    </row>
    <row r="3652" spans="1:16" x14ac:dyDescent="0.2">
      <c r="A3652" t="s">
        <v>11015</v>
      </c>
      <c r="B3652">
        <v>7.1130084729301005E-2</v>
      </c>
      <c r="C3652">
        <v>14.629290019814601</v>
      </c>
      <c r="D3652">
        <v>0.47971152085831598</v>
      </c>
      <c r="E3652">
        <v>0.64705253485893699</v>
      </c>
      <c r="F3652">
        <v>0.99916976934644897</v>
      </c>
      <c r="G3652">
        <v>-4.6775701283682398</v>
      </c>
      <c r="H3652" t="s">
        <v>11016</v>
      </c>
      <c r="I3652" t="s">
        <v>11017</v>
      </c>
      <c r="J3652">
        <v>10693</v>
      </c>
      <c r="K3652" t="s">
        <v>11015</v>
      </c>
      <c r="L3652">
        <v>1593</v>
      </c>
      <c r="M3652">
        <v>531</v>
      </c>
      <c r="N3652">
        <v>26388.036499999998</v>
      </c>
      <c r="O3652">
        <v>1</v>
      </c>
      <c r="P3652">
        <v>3.9548022598870101E-2</v>
      </c>
    </row>
    <row r="3653" spans="1:16" x14ac:dyDescent="0.2">
      <c r="A3653" t="s">
        <v>11018</v>
      </c>
      <c r="B3653">
        <v>-0.47611837883615299</v>
      </c>
      <c r="C3653">
        <v>16.049168652438201</v>
      </c>
      <c r="D3653">
        <v>-2.2102706033592301</v>
      </c>
      <c r="E3653">
        <v>6.5430378143301507E-2</v>
      </c>
      <c r="F3653">
        <v>0.99916976934644897</v>
      </c>
      <c r="G3653">
        <v>-4.37749265964875</v>
      </c>
      <c r="H3653" t="s">
        <v>11019</v>
      </c>
      <c r="I3653" t="s">
        <v>11020</v>
      </c>
      <c r="J3653">
        <v>9491</v>
      </c>
      <c r="K3653" t="s">
        <v>11018</v>
      </c>
      <c r="L3653">
        <v>816</v>
      </c>
      <c r="M3653">
        <v>272</v>
      </c>
      <c r="N3653">
        <v>70731.177500000005</v>
      </c>
      <c r="O3653">
        <v>3</v>
      </c>
      <c r="P3653">
        <v>0.161764705882353</v>
      </c>
    </row>
    <row r="3654" spans="1:16" x14ac:dyDescent="0.2">
      <c r="A3654" t="s">
        <v>11021</v>
      </c>
      <c r="B3654">
        <v>0.81636432148006199</v>
      </c>
      <c r="C3654">
        <v>12.584764180553501</v>
      </c>
      <c r="D3654">
        <v>1.1917861388064099</v>
      </c>
      <c r="E3654">
        <v>0.27477832690644999</v>
      </c>
      <c r="F3654">
        <v>0.99916976934644897</v>
      </c>
      <c r="G3654">
        <v>-4.5702124901131196</v>
      </c>
      <c r="H3654" t="s">
        <v>11022</v>
      </c>
      <c r="I3654" t="s">
        <v>11023</v>
      </c>
      <c r="J3654">
        <v>9057</v>
      </c>
      <c r="K3654" t="s">
        <v>11021</v>
      </c>
      <c r="L3654">
        <v>1548</v>
      </c>
      <c r="M3654">
        <v>516</v>
      </c>
      <c r="N3654">
        <v>7602.0353999999998</v>
      </c>
      <c r="O3654">
        <v>2.5</v>
      </c>
      <c r="P3654">
        <v>8.7209302325581398E-2</v>
      </c>
    </row>
    <row r="3655" spans="1:16" x14ac:dyDescent="0.2">
      <c r="A3655" t="s">
        <v>11024</v>
      </c>
      <c r="B3655">
        <v>-0.12547431258547401</v>
      </c>
      <c r="C3655">
        <v>14.1828438343868</v>
      </c>
      <c r="D3655">
        <v>-0.77580835040409601</v>
      </c>
      <c r="E3655">
        <v>0.464977092611703</v>
      </c>
      <c r="F3655">
        <v>0.99916976934644897</v>
      </c>
      <c r="G3655">
        <v>-4.6405421996638196</v>
      </c>
      <c r="H3655" t="s">
        <v>11025</v>
      </c>
      <c r="I3655" t="s">
        <v>11026</v>
      </c>
      <c r="J3655">
        <v>8729</v>
      </c>
      <c r="K3655" t="s">
        <v>11024</v>
      </c>
      <c r="L3655">
        <v>5679</v>
      </c>
      <c r="M3655">
        <v>1893</v>
      </c>
      <c r="N3655">
        <v>17961.001</v>
      </c>
      <c r="O3655">
        <v>34</v>
      </c>
      <c r="P3655">
        <v>0.25250924458531399</v>
      </c>
    </row>
    <row r="3656" spans="1:16" x14ac:dyDescent="0.2">
      <c r="A3656" t="s">
        <v>11027</v>
      </c>
      <c r="B3656">
        <v>-0.19528115990682701</v>
      </c>
      <c r="C3656">
        <v>12.968684047667599</v>
      </c>
      <c r="D3656">
        <v>-0.58527459004323001</v>
      </c>
      <c r="E3656">
        <v>0.57798152229890798</v>
      </c>
      <c r="F3656">
        <v>0.99916976934644897</v>
      </c>
      <c r="G3656">
        <v>-4.6659897451031904</v>
      </c>
      <c r="H3656" t="s">
        <v>11028</v>
      </c>
      <c r="I3656" t="s">
        <v>11029</v>
      </c>
      <c r="J3656">
        <v>9663</v>
      </c>
      <c r="K3656" t="s">
        <v>11027</v>
      </c>
      <c r="L3656">
        <v>2691</v>
      </c>
      <c r="M3656">
        <v>897</v>
      </c>
      <c r="N3656">
        <v>8366.7939999999999</v>
      </c>
      <c r="O3656">
        <v>2</v>
      </c>
      <c r="P3656">
        <v>3.3444816053511697E-2</v>
      </c>
    </row>
    <row r="3657" spans="1:16" x14ac:dyDescent="0.2">
      <c r="A3657" t="s">
        <v>11030</v>
      </c>
      <c r="B3657">
        <v>-2.5652491837160299E-2</v>
      </c>
      <c r="C3657">
        <v>12.466486181564299</v>
      </c>
      <c r="D3657">
        <v>-0.132250804993992</v>
      </c>
      <c r="E3657">
        <v>0.89876082515673805</v>
      </c>
      <c r="F3657">
        <v>0.99916976934644897</v>
      </c>
      <c r="G3657">
        <v>-4.7004533686905301</v>
      </c>
      <c r="H3657" t="s">
        <v>11031</v>
      </c>
      <c r="I3657" t="s">
        <v>11032</v>
      </c>
      <c r="J3657">
        <v>9887</v>
      </c>
      <c r="K3657" t="s">
        <v>11030</v>
      </c>
      <c r="L3657">
        <v>3651</v>
      </c>
      <c r="M3657">
        <v>1217</v>
      </c>
      <c r="N3657">
        <v>5429.2968000000001</v>
      </c>
      <c r="O3657">
        <v>2.5</v>
      </c>
      <c r="P3657">
        <v>4.3960558751027098E-2</v>
      </c>
    </row>
    <row r="3658" spans="1:16" x14ac:dyDescent="0.2">
      <c r="A3658" t="s">
        <v>11033</v>
      </c>
      <c r="B3658">
        <v>-0.22440989001002101</v>
      </c>
      <c r="C3658">
        <v>13.032964714993801</v>
      </c>
      <c r="D3658">
        <v>-1.09278604817897</v>
      </c>
      <c r="E3658">
        <v>0.31308701159276098</v>
      </c>
      <c r="F3658">
        <v>0.99916976934644897</v>
      </c>
      <c r="G3658">
        <v>-4.5882840715153197</v>
      </c>
      <c r="H3658" t="s">
        <v>11034</v>
      </c>
      <c r="I3658" t="s">
        <v>11035</v>
      </c>
      <c r="J3658">
        <v>23168</v>
      </c>
      <c r="K3658" t="s">
        <v>11033</v>
      </c>
      <c r="L3658">
        <v>2133</v>
      </c>
      <c r="M3658">
        <v>711</v>
      </c>
      <c r="N3658">
        <v>8234.7448499999991</v>
      </c>
      <c r="O3658">
        <v>4</v>
      </c>
      <c r="P3658">
        <v>7.0323488045007002E-2</v>
      </c>
    </row>
    <row r="3659" spans="1:16" x14ac:dyDescent="0.2">
      <c r="A3659" t="s">
        <v>11036</v>
      </c>
      <c r="B3659">
        <v>-0.27089145668666098</v>
      </c>
      <c r="C3659">
        <v>14.217322200443601</v>
      </c>
      <c r="D3659">
        <v>-0.75854353330942703</v>
      </c>
      <c r="E3659">
        <v>0.47455968277613098</v>
      </c>
      <c r="F3659">
        <v>0.99916976934644897</v>
      </c>
      <c r="G3659">
        <v>-4.6430642396959501</v>
      </c>
      <c r="H3659" t="s">
        <v>11037</v>
      </c>
      <c r="I3659" t="s">
        <v>11038</v>
      </c>
      <c r="J3659">
        <v>23385</v>
      </c>
      <c r="K3659" t="s">
        <v>11036</v>
      </c>
      <c r="L3659">
        <v>2130</v>
      </c>
      <c r="M3659">
        <v>710</v>
      </c>
      <c r="N3659">
        <v>17960.4935</v>
      </c>
      <c r="O3659">
        <v>6</v>
      </c>
      <c r="P3659">
        <v>0.120422535211268</v>
      </c>
    </row>
    <row r="3660" spans="1:16" x14ac:dyDescent="0.2">
      <c r="A3660" t="s">
        <v>11039</v>
      </c>
      <c r="B3660">
        <v>-0.21237300854996699</v>
      </c>
      <c r="C3660">
        <v>14.310862142077299</v>
      </c>
      <c r="D3660">
        <v>-0.78061009872312903</v>
      </c>
      <c r="E3660">
        <v>0.462335839732614</v>
      </c>
      <c r="F3660">
        <v>0.99916976934644897</v>
      </c>
      <c r="G3660">
        <v>-4.6398337494773596</v>
      </c>
      <c r="H3660" t="s">
        <v>11040</v>
      </c>
      <c r="I3660" t="s">
        <v>11041</v>
      </c>
      <c r="J3660">
        <v>9777</v>
      </c>
      <c r="K3660" t="s">
        <v>11039</v>
      </c>
      <c r="L3660">
        <v>1929</v>
      </c>
      <c r="M3660">
        <v>643</v>
      </c>
      <c r="N3660">
        <v>19913.0975</v>
      </c>
      <c r="O3660">
        <v>4</v>
      </c>
      <c r="P3660">
        <v>7.7760497667185097E-2</v>
      </c>
    </row>
    <row r="3661" spans="1:16" x14ac:dyDescent="0.2">
      <c r="A3661" t="s">
        <v>11042</v>
      </c>
      <c r="B3661">
        <v>0.21379101469478601</v>
      </c>
      <c r="C3661">
        <v>12.816842976761199</v>
      </c>
      <c r="D3661">
        <v>1.0793817944358399</v>
      </c>
      <c r="E3661">
        <v>0.31859706255227599</v>
      </c>
      <c r="F3661">
        <v>0.99916976934644897</v>
      </c>
      <c r="G3661">
        <v>-4.5906810596907599</v>
      </c>
      <c r="H3661" t="s">
        <v>11043</v>
      </c>
      <c r="I3661" t="s">
        <v>11044</v>
      </c>
      <c r="J3661">
        <v>11073</v>
      </c>
      <c r="K3661" t="s">
        <v>11042</v>
      </c>
      <c r="L3661">
        <v>4569</v>
      </c>
      <c r="M3661">
        <v>1523</v>
      </c>
      <c r="N3661">
        <v>7939.3643000000002</v>
      </c>
      <c r="O3661">
        <v>3</v>
      </c>
      <c r="P3661">
        <v>3.1516743269862098E-2</v>
      </c>
    </row>
    <row r="3662" spans="1:16" x14ac:dyDescent="0.2">
      <c r="A3662" t="s">
        <v>11045</v>
      </c>
      <c r="B3662">
        <v>-0.300229265260468</v>
      </c>
      <c r="C3662">
        <v>11.693448747187499</v>
      </c>
      <c r="D3662">
        <v>-0.61196271323288998</v>
      </c>
      <c r="E3662">
        <v>0.56121741555271998</v>
      </c>
      <c r="F3662">
        <v>0.99916976934644897</v>
      </c>
      <c r="G3662">
        <v>-4.66276082888474</v>
      </c>
      <c r="H3662" t="s">
        <v>11046</v>
      </c>
      <c r="I3662" t="s">
        <v>11047</v>
      </c>
      <c r="J3662">
        <v>9807</v>
      </c>
      <c r="K3662" t="s">
        <v>11045</v>
      </c>
      <c r="L3662">
        <v>1326</v>
      </c>
      <c r="M3662">
        <v>442</v>
      </c>
      <c r="N3662">
        <v>2738.1904</v>
      </c>
      <c r="O3662">
        <v>1</v>
      </c>
      <c r="P3662">
        <v>3.1674208144796399E-2</v>
      </c>
    </row>
    <row r="3663" spans="1:16" x14ac:dyDescent="0.2">
      <c r="A3663" t="s">
        <v>11048</v>
      </c>
      <c r="B3663">
        <v>-2.8725933951125899E-2</v>
      </c>
      <c r="C3663">
        <v>14.954105469879099</v>
      </c>
      <c r="D3663">
        <v>-0.11448775632843</v>
      </c>
      <c r="E3663">
        <v>0.91228503786761805</v>
      </c>
      <c r="F3663">
        <v>0.99916976934644897</v>
      </c>
      <c r="G3663">
        <v>-4.7009391509454197</v>
      </c>
      <c r="H3663" t="s">
        <v>11049</v>
      </c>
      <c r="I3663" t="s">
        <v>11050</v>
      </c>
      <c r="J3663">
        <v>23107</v>
      </c>
      <c r="K3663" t="s">
        <v>11048</v>
      </c>
      <c r="L3663">
        <v>1383</v>
      </c>
      <c r="M3663">
        <v>461</v>
      </c>
      <c r="N3663">
        <v>34037.370999999999</v>
      </c>
      <c r="O3663">
        <v>8</v>
      </c>
      <c r="P3663">
        <v>0.25162689804772198</v>
      </c>
    </row>
    <row r="3664" spans="1:16" x14ac:dyDescent="0.2">
      <c r="A3664" t="s">
        <v>11051</v>
      </c>
      <c r="B3664">
        <v>2.07148018462462E-2</v>
      </c>
      <c r="C3664">
        <v>11.180478985857199</v>
      </c>
      <c r="D3664">
        <v>6.74060735159559E-2</v>
      </c>
      <c r="E3664">
        <v>0.94827187383049905</v>
      </c>
      <c r="F3664">
        <v>0.99916976934644897</v>
      </c>
      <c r="G3664">
        <v>-4.7018900454866497</v>
      </c>
      <c r="H3664" t="s">
        <v>11052</v>
      </c>
      <c r="I3664" t="s">
        <v>11053</v>
      </c>
      <c r="J3664">
        <v>8936</v>
      </c>
      <c r="K3664" t="s">
        <v>11051</v>
      </c>
      <c r="L3664">
        <v>1680</v>
      </c>
      <c r="M3664">
        <v>560</v>
      </c>
      <c r="N3664">
        <v>3258.9315999999999</v>
      </c>
      <c r="O3664">
        <v>2</v>
      </c>
      <c r="P3664">
        <v>6.4285714285714293E-2</v>
      </c>
    </row>
    <row r="3665" spans="1:16" x14ac:dyDescent="0.2">
      <c r="A3665" t="s">
        <v>11054</v>
      </c>
      <c r="B3665">
        <v>-0.14641785275386199</v>
      </c>
      <c r="C3665">
        <v>12.201356116875701</v>
      </c>
      <c r="D3665">
        <v>-0.52859493574366501</v>
      </c>
      <c r="E3665">
        <v>0.61453532641159003</v>
      </c>
      <c r="F3665">
        <v>0.99916976934644897</v>
      </c>
      <c r="G3665">
        <v>-4.67245036161719</v>
      </c>
      <c r="H3665" t="s">
        <v>11055</v>
      </c>
      <c r="I3665" t="s">
        <v>11056</v>
      </c>
      <c r="J3665">
        <v>8314</v>
      </c>
      <c r="K3665" t="s">
        <v>11054</v>
      </c>
      <c r="L3665">
        <v>2190</v>
      </c>
      <c r="M3665">
        <v>730</v>
      </c>
      <c r="N3665">
        <v>5139.5277500000002</v>
      </c>
      <c r="O3665">
        <v>2</v>
      </c>
      <c r="P3665">
        <v>5.6164383561643799E-2</v>
      </c>
    </row>
    <row r="3666" spans="1:16" x14ac:dyDescent="0.2">
      <c r="A3666" t="s">
        <v>11057</v>
      </c>
      <c r="B3666">
        <v>2.4695044266993101E-2</v>
      </c>
      <c r="C3666">
        <v>13.6136640699529</v>
      </c>
      <c r="D3666">
        <v>7.8416272143430901E-2</v>
      </c>
      <c r="E3666">
        <v>0.93984106926391497</v>
      </c>
      <c r="F3666">
        <v>0.99916976934644897</v>
      </c>
      <c r="G3666">
        <v>-4.70171160293817</v>
      </c>
      <c r="H3666" t="s">
        <v>11058</v>
      </c>
      <c r="I3666" t="s">
        <v>11059</v>
      </c>
      <c r="J3666">
        <v>1176</v>
      </c>
      <c r="K3666" t="s">
        <v>11057</v>
      </c>
      <c r="L3666">
        <v>582</v>
      </c>
      <c r="M3666">
        <v>194</v>
      </c>
      <c r="N3666">
        <v>14482.156000000001</v>
      </c>
      <c r="O3666">
        <v>2</v>
      </c>
      <c r="P3666">
        <v>0.12886597938144301</v>
      </c>
    </row>
    <row r="3667" spans="1:16" x14ac:dyDescent="0.2">
      <c r="A3667" t="s">
        <v>11060</v>
      </c>
      <c r="B3667">
        <v>-0.14416882926800201</v>
      </c>
      <c r="C3667">
        <v>11.8732083946035</v>
      </c>
      <c r="D3667">
        <v>-0.842145406484755</v>
      </c>
      <c r="E3667">
        <v>0.42941358497773002</v>
      </c>
      <c r="F3667">
        <v>0.99916976934644897</v>
      </c>
      <c r="G3667">
        <v>-4.6304955509785</v>
      </c>
      <c r="H3667" t="s">
        <v>11061</v>
      </c>
      <c r="I3667" t="s">
        <v>11062</v>
      </c>
      <c r="J3667">
        <v>7248</v>
      </c>
      <c r="K3667" t="s">
        <v>11060</v>
      </c>
      <c r="L3667">
        <v>3495</v>
      </c>
      <c r="M3667">
        <v>1165</v>
      </c>
      <c r="N3667">
        <v>3610.4811</v>
      </c>
      <c r="O3667">
        <v>4</v>
      </c>
      <c r="P3667">
        <v>7.3819742489270396E-2</v>
      </c>
    </row>
    <row r="3668" spans="1:16" x14ac:dyDescent="0.2">
      <c r="A3668" t="s">
        <v>11063</v>
      </c>
      <c r="B3668">
        <v>0.11262554892853099</v>
      </c>
      <c r="C3668">
        <v>12.1542578472637</v>
      </c>
      <c r="D3668">
        <v>0.77387782643219405</v>
      </c>
      <c r="E3668">
        <v>0.46604193206717698</v>
      </c>
      <c r="F3668">
        <v>0.99916976934644897</v>
      </c>
      <c r="G3668">
        <v>-4.6408261754915303</v>
      </c>
      <c r="H3668" t="s">
        <v>11064</v>
      </c>
      <c r="I3668" t="s">
        <v>11065</v>
      </c>
      <c r="J3668">
        <v>23190</v>
      </c>
      <c r="K3668" t="s">
        <v>11063</v>
      </c>
      <c r="L3668">
        <v>1527</v>
      </c>
      <c r="M3668">
        <v>509</v>
      </c>
      <c r="N3668">
        <v>4570.3376500000004</v>
      </c>
      <c r="O3668">
        <v>3</v>
      </c>
      <c r="P3668">
        <v>6.8762278978389005E-2</v>
      </c>
    </row>
    <row r="3669" spans="1:16" x14ac:dyDescent="0.2">
      <c r="A3669" t="s">
        <v>11066</v>
      </c>
      <c r="B3669">
        <v>0.579187035346306</v>
      </c>
      <c r="C3669">
        <v>12.2628938160983</v>
      </c>
      <c r="D3669">
        <v>3.6445643277090598</v>
      </c>
      <c r="E3669">
        <v>9.26513053898902E-3</v>
      </c>
      <c r="F3669">
        <v>0.99916976934644897</v>
      </c>
      <c r="G3669">
        <v>-4.1799384191701403</v>
      </c>
      <c r="H3669" t="s">
        <v>11067</v>
      </c>
      <c r="I3669" t="s">
        <v>11068</v>
      </c>
      <c r="J3669">
        <v>23469</v>
      </c>
      <c r="K3669" t="s">
        <v>11066</v>
      </c>
      <c r="L3669">
        <v>6120</v>
      </c>
      <c r="M3669">
        <v>2040</v>
      </c>
      <c r="N3669">
        <v>4356.107</v>
      </c>
      <c r="O3669">
        <v>2</v>
      </c>
      <c r="P3669">
        <v>1.8382352941176499E-2</v>
      </c>
    </row>
    <row r="3670" spans="1:16" x14ac:dyDescent="0.2">
      <c r="A3670" t="s">
        <v>11069</v>
      </c>
      <c r="B3670">
        <v>4.7685599758056099E-2</v>
      </c>
      <c r="C3670">
        <v>11.8796764897321</v>
      </c>
      <c r="D3670">
        <v>0.214662646908205</v>
      </c>
      <c r="E3670">
        <v>0.83656708817177705</v>
      </c>
      <c r="F3670">
        <v>0.99916976934644897</v>
      </c>
      <c r="G3670">
        <v>-4.6972988839267904</v>
      </c>
      <c r="H3670" t="s">
        <v>11070</v>
      </c>
      <c r="I3670" t="s">
        <v>11071</v>
      </c>
      <c r="J3670">
        <v>10479</v>
      </c>
      <c r="K3670" t="s">
        <v>11069</v>
      </c>
      <c r="L3670">
        <v>2196</v>
      </c>
      <c r="M3670">
        <v>732</v>
      </c>
      <c r="N3670">
        <v>3848.5361499999999</v>
      </c>
      <c r="O3670">
        <v>2</v>
      </c>
      <c r="P3670">
        <v>5.0546448087431702E-2</v>
      </c>
    </row>
    <row r="3671" spans="1:16" x14ac:dyDescent="0.2">
      <c r="A3671" t="s">
        <v>11072</v>
      </c>
      <c r="B3671">
        <v>-7.1093133878719099E-3</v>
      </c>
      <c r="C3671">
        <v>15.231781461757601</v>
      </c>
      <c r="D3671">
        <v>-3.47933255093274E-2</v>
      </c>
      <c r="E3671">
        <v>0.97328214499519705</v>
      </c>
      <c r="F3671">
        <v>0.99916976934644897</v>
      </c>
      <c r="G3671">
        <v>-4.7022607355643196</v>
      </c>
      <c r="H3671" t="s">
        <v>11073</v>
      </c>
      <c r="I3671" t="s">
        <v>11074</v>
      </c>
      <c r="J3671">
        <v>10397</v>
      </c>
      <c r="K3671" t="s">
        <v>11072</v>
      </c>
      <c r="L3671">
        <v>1185</v>
      </c>
      <c r="M3671">
        <v>395</v>
      </c>
      <c r="N3671">
        <v>35831.074999999997</v>
      </c>
      <c r="O3671">
        <v>13.5</v>
      </c>
      <c r="P3671">
        <v>0.45063291139240502</v>
      </c>
    </row>
    <row r="3672" spans="1:16" x14ac:dyDescent="0.2">
      <c r="A3672" t="s">
        <v>11075</v>
      </c>
      <c r="B3672">
        <v>-0.120150282526996</v>
      </c>
      <c r="C3672">
        <v>18.542473368203801</v>
      </c>
      <c r="D3672">
        <v>-0.909668067996942</v>
      </c>
      <c r="E3672">
        <v>0.39527505621421499</v>
      </c>
      <c r="F3672">
        <v>0.99916976934644897</v>
      </c>
      <c r="G3672">
        <v>-4.6197326110788204</v>
      </c>
      <c r="H3672" t="s">
        <v>11076</v>
      </c>
      <c r="I3672" t="s">
        <v>11077</v>
      </c>
      <c r="J3672">
        <v>10808</v>
      </c>
      <c r="K3672" t="s">
        <v>11075</v>
      </c>
      <c r="L3672">
        <v>2583</v>
      </c>
      <c r="M3672">
        <v>861</v>
      </c>
      <c r="N3672">
        <v>388246.34</v>
      </c>
      <c r="O3672">
        <v>71.5</v>
      </c>
      <c r="P3672">
        <v>0.95180023228803701</v>
      </c>
    </row>
    <row r="3673" spans="1:16" x14ac:dyDescent="0.2">
      <c r="A3673" t="s">
        <v>11078</v>
      </c>
      <c r="B3673">
        <v>-0.107924616223515</v>
      </c>
      <c r="C3673">
        <v>14.0866380372963</v>
      </c>
      <c r="D3673">
        <v>-0.59780654704810199</v>
      </c>
      <c r="E3673">
        <v>0.57007314531388598</v>
      </c>
      <c r="F3673">
        <v>0.99916976934644897</v>
      </c>
      <c r="G3673">
        <v>-4.6644880936209399</v>
      </c>
      <c r="H3673" t="s">
        <v>11079</v>
      </c>
      <c r="I3673" t="s">
        <v>11080</v>
      </c>
      <c r="J3673">
        <v>23176</v>
      </c>
      <c r="K3673" t="s">
        <v>11078</v>
      </c>
      <c r="L3673">
        <v>1452</v>
      </c>
      <c r="M3673">
        <v>484</v>
      </c>
      <c r="N3673">
        <v>15851.848</v>
      </c>
      <c r="O3673">
        <v>7.5</v>
      </c>
      <c r="P3673">
        <v>0.23553719008264501</v>
      </c>
    </row>
    <row r="3674" spans="1:16" x14ac:dyDescent="0.2">
      <c r="A3674" t="s">
        <v>11081</v>
      </c>
      <c r="B3674">
        <v>-5.3222503225384798E-2</v>
      </c>
      <c r="C3674">
        <v>13.972258243671201</v>
      </c>
      <c r="D3674">
        <v>-0.159234706908678</v>
      </c>
      <c r="E3674">
        <v>0.87828752355339201</v>
      </c>
      <c r="F3674">
        <v>0.99916976934644897</v>
      </c>
      <c r="G3674">
        <v>-4.6995830542247496</v>
      </c>
      <c r="H3674" t="s">
        <v>11082</v>
      </c>
      <c r="I3674" t="s">
        <v>11083</v>
      </c>
      <c r="J3674">
        <v>9125</v>
      </c>
      <c r="K3674" t="s">
        <v>11081</v>
      </c>
      <c r="L3674">
        <v>996</v>
      </c>
      <c r="M3674">
        <v>332</v>
      </c>
      <c r="N3674">
        <v>18207.844499999999</v>
      </c>
      <c r="O3674">
        <v>8.5</v>
      </c>
      <c r="P3674">
        <v>0.37048192771084298</v>
      </c>
    </row>
    <row r="3675" spans="1:16" x14ac:dyDescent="0.2">
      <c r="A3675" t="s">
        <v>11084</v>
      </c>
      <c r="B3675">
        <v>-0.25781909928839603</v>
      </c>
      <c r="C3675">
        <v>12.0356225096385</v>
      </c>
      <c r="D3675">
        <v>-0.70234403018306601</v>
      </c>
      <c r="E3675">
        <v>0.50667566633666705</v>
      </c>
      <c r="F3675">
        <v>0.99916976934644897</v>
      </c>
      <c r="G3675">
        <v>-4.6509904354449896</v>
      </c>
      <c r="H3675" t="s">
        <v>11085</v>
      </c>
      <c r="I3675" t="s">
        <v>11086</v>
      </c>
      <c r="J3675">
        <v>9926</v>
      </c>
      <c r="K3675" t="s">
        <v>11084</v>
      </c>
      <c r="L3675">
        <v>1113</v>
      </c>
      <c r="M3675">
        <v>371</v>
      </c>
      <c r="N3675">
        <v>4214.7171500000004</v>
      </c>
      <c r="O3675">
        <v>1</v>
      </c>
      <c r="P3675">
        <v>3.2345013477088999E-2</v>
      </c>
    </row>
    <row r="3676" spans="1:16" x14ac:dyDescent="0.2">
      <c r="A3676" t="s">
        <v>11087</v>
      </c>
      <c r="B3676">
        <v>-0.32833679125309501</v>
      </c>
      <c r="C3676">
        <v>12.0383171605021</v>
      </c>
      <c r="D3676">
        <v>-1.6247424394810801</v>
      </c>
      <c r="E3676">
        <v>0.15123614556582499</v>
      </c>
      <c r="F3676">
        <v>0.99916976934644897</v>
      </c>
      <c r="G3676">
        <v>-4.4870099123500999</v>
      </c>
      <c r="H3676" t="s">
        <v>11088</v>
      </c>
      <c r="I3676" t="s">
        <v>11089</v>
      </c>
      <c r="J3676">
        <v>9779</v>
      </c>
      <c r="K3676" t="s">
        <v>11087</v>
      </c>
      <c r="L3676">
        <v>2454</v>
      </c>
      <c r="M3676">
        <v>818</v>
      </c>
      <c r="N3676">
        <v>4081.8767499999999</v>
      </c>
      <c r="O3676">
        <v>3</v>
      </c>
      <c r="P3676">
        <v>8.9242053789731005E-2</v>
      </c>
    </row>
    <row r="3677" spans="1:16" x14ac:dyDescent="0.2">
      <c r="A3677" t="s">
        <v>11090</v>
      </c>
      <c r="B3677">
        <v>-0.15517885774661999</v>
      </c>
      <c r="C3677">
        <v>12.385776971454201</v>
      </c>
      <c r="D3677">
        <v>-0.84192219547812097</v>
      </c>
      <c r="E3677">
        <v>0.42952989081787901</v>
      </c>
      <c r="F3677">
        <v>0.99916976934644897</v>
      </c>
      <c r="G3677">
        <v>-4.6305302643563397</v>
      </c>
      <c r="H3677" t="s">
        <v>11091</v>
      </c>
      <c r="I3677" t="s">
        <v>11092</v>
      </c>
      <c r="J3677">
        <v>399687</v>
      </c>
      <c r="K3677" t="s">
        <v>11090</v>
      </c>
      <c r="L3677">
        <v>6165</v>
      </c>
      <c r="M3677">
        <v>2055</v>
      </c>
      <c r="N3677">
        <v>5713.2015000000001</v>
      </c>
      <c r="O3677">
        <v>5</v>
      </c>
      <c r="P3677">
        <v>4.1849148418491501E-2</v>
      </c>
    </row>
    <row r="3678" spans="1:16" x14ac:dyDescent="0.2">
      <c r="A3678" t="s">
        <v>11093</v>
      </c>
      <c r="B3678">
        <v>-5.2190756970944101E-2</v>
      </c>
      <c r="C3678">
        <v>16.626067734165701</v>
      </c>
      <c r="D3678">
        <v>-0.338305074597397</v>
      </c>
      <c r="E3678">
        <v>0.74572901588554596</v>
      </c>
      <c r="F3678">
        <v>0.99916976934644897</v>
      </c>
      <c r="G3678">
        <v>-4.6898546047938696</v>
      </c>
      <c r="H3678" t="s">
        <v>11094</v>
      </c>
      <c r="I3678" t="s">
        <v>11095</v>
      </c>
      <c r="J3678">
        <v>10985</v>
      </c>
      <c r="K3678" t="s">
        <v>11093</v>
      </c>
      <c r="L3678">
        <v>8016</v>
      </c>
      <c r="M3678">
        <v>2672</v>
      </c>
      <c r="N3678">
        <v>103064.61500000001</v>
      </c>
      <c r="O3678">
        <v>133</v>
      </c>
      <c r="P3678">
        <v>0.57709580838323304</v>
      </c>
    </row>
    <row r="3679" spans="1:16" x14ac:dyDescent="0.2">
      <c r="A3679" t="s">
        <v>11096</v>
      </c>
      <c r="B3679">
        <v>-0.18650567982916899</v>
      </c>
      <c r="C3679">
        <v>13.9305153377737</v>
      </c>
      <c r="D3679">
        <v>-1.1151038926661001</v>
      </c>
      <c r="E3679">
        <v>0.30408597264641901</v>
      </c>
      <c r="F3679">
        <v>0.99916976934644897</v>
      </c>
      <c r="G3679">
        <v>-4.58426492413437</v>
      </c>
      <c r="H3679" t="s">
        <v>11097</v>
      </c>
      <c r="I3679" t="s">
        <v>11098</v>
      </c>
      <c r="J3679">
        <v>9785</v>
      </c>
      <c r="K3679" t="s">
        <v>11096</v>
      </c>
      <c r="L3679">
        <v>3684</v>
      </c>
      <c r="M3679">
        <v>1228</v>
      </c>
      <c r="N3679">
        <v>15631.790499999999</v>
      </c>
      <c r="O3679">
        <v>12</v>
      </c>
      <c r="P3679">
        <v>0.12785016286645001</v>
      </c>
    </row>
    <row r="3680" spans="1:16" x14ac:dyDescent="0.2">
      <c r="A3680" t="s">
        <v>11099</v>
      </c>
      <c r="B3680">
        <v>3.7686862509911399E-2</v>
      </c>
      <c r="C3680">
        <v>14.814436079996099</v>
      </c>
      <c r="D3680">
        <v>0.25598641832444602</v>
      </c>
      <c r="E3680">
        <v>0.80582246168699601</v>
      </c>
      <c r="F3680">
        <v>0.99916976934644897</v>
      </c>
      <c r="G3680">
        <v>-4.69516706528582</v>
      </c>
      <c r="H3680" t="s">
        <v>11100</v>
      </c>
      <c r="I3680" t="s">
        <v>11101</v>
      </c>
      <c r="J3680">
        <v>23165</v>
      </c>
      <c r="K3680" t="s">
        <v>11099</v>
      </c>
      <c r="L3680">
        <v>6039</v>
      </c>
      <c r="M3680">
        <v>2013</v>
      </c>
      <c r="N3680">
        <v>29704.63</v>
      </c>
      <c r="O3680">
        <v>45.5</v>
      </c>
      <c r="P3680">
        <v>0.30824639841033302</v>
      </c>
    </row>
    <row r="3681" spans="1:16" x14ac:dyDescent="0.2">
      <c r="A3681" t="s">
        <v>11102</v>
      </c>
      <c r="B3681">
        <v>0.238820697834942</v>
      </c>
      <c r="C3681">
        <v>11.1781456823865</v>
      </c>
      <c r="D3681">
        <v>0.76332537737902595</v>
      </c>
      <c r="E3681">
        <v>0.47189215158095799</v>
      </c>
      <c r="F3681">
        <v>0.99916976934644897</v>
      </c>
      <c r="G3681">
        <v>-4.6423696920753601</v>
      </c>
      <c r="H3681" t="s">
        <v>11103</v>
      </c>
      <c r="I3681" t="s">
        <v>11104</v>
      </c>
      <c r="J3681">
        <v>10513</v>
      </c>
      <c r="K3681" t="s">
        <v>11102</v>
      </c>
      <c r="L3681">
        <v>1758</v>
      </c>
      <c r="M3681">
        <v>586</v>
      </c>
      <c r="N3681">
        <v>2098.1624000000002</v>
      </c>
      <c r="O3681">
        <v>1</v>
      </c>
      <c r="P3681">
        <v>3.4129692832764499E-2</v>
      </c>
    </row>
    <row r="3682" spans="1:16" x14ac:dyDescent="0.2">
      <c r="A3682" t="s">
        <v>11105</v>
      </c>
      <c r="B3682">
        <v>0.28385065972445001</v>
      </c>
      <c r="C3682">
        <v>11.785230264019001</v>
      </c>
      <c r="D3682">
        <v>1.10971042978634</v>
      </c>
      <c r="E3682">
        <v>0.30624148684691599</v>
      </c>
      <c r="F3682">
        <v>0.99916976934644897</v>
      </c>
      <c r="G3682">
        <v>-4.5852393605535298</v>
      </c>
      <c r="H3682" t="s">
        <v>11106</v>
      </c>
      <c r="I3682" t="s">
        <v>11107</v>
      </c>
      <c r="J3682">
        <v>23294</v>
      </c>
      <c r="K3682" t="s">
        <v>11105</v>
      </c>
      <c r="L3682">
        <v>3585</v>
      </c>
      <c r="M3682">
        <v>1195</v>
      </c>
      <c r="N3682">
        <v>3283.9839999999999</v>
      </c>
      <c r="O3682">
        <v>1</v>
      </c>
      <c r="P3682">
        <v>2.0083682008368201E-2</v>
      </c>
    </row>
    <row r="3683" spans="1:16" x14ac:dyDescent="0.2">
      <c r="A3683" t="s">
        <v>11108</v>
      </c>
      <c r="B3683">
        <v>0.95229618855478804</v>
      </c>
      <c r="C3683">
        <v>12.180200045732899</v>
      </c>
      <c r="D3683">
        <v>1.3726956512199899</v>
      </c>
      <c r="E3683">
        <v>0.21504878014189299</v>
      </c>
      <c r="F3683">
        <v>0.99916976934644897</v>
      </c>
      <c r="G3683">
        <v>-4.5359420394191403</v>
      </c>
      <c r="H3683" t="s">
        <v>11109</v>
      </c>
      <c r="I3683" t="s">
        <v>11110</v>
      </c>
      <c r="J3683">
        <v>7837</v>
      </c>
      <c r="K3683" t="s">
        <v>11108</v>
      </c>
      <c r="L3683">
        <v>4440</v>
      </c>
      <c r="M3683">
        <v>1480</v>
      </c>
      <c r="N3683">
        <v>6783.0510000000004</v>
      </c>
      <c r="O3683">
        <v>1</v>
      </c>
      <c r="P3683">
        <v>6.7567567567567597E-3</v>
      </c>
    </row>
    <row r="3684" spans="1:16" x14ac:dyDescent="0.2">
      <c r="A3684" t="s">
        <v>11111</v>
      </c>
      <c r="B3684">
        <v>-1.0784697540186901</v>
      </c>
      <c r="C3684">
        <v>10.576164726505599</v>
      </c>
      <c r="D3684">
        <v>-2.8723261142386098</v>
      </c>
      <c r="E3684">
        <v>2.57437509987496E-2</v>
      </c>
      <c r="F3684">
        <v>0.99916976934644897</v>
      </c>
      <c r="G3684">
        <v>-4.2726872154690501</v>
      </c>
      <c r="H3684" t="s">
        <v>11112</v>
      </c>
      <c r="I3684" t="s">
        <v>11113</v>
      </c>
      <c r="J3684">
        <v>8439</v>
      </c>
      <c r="K3684" t="s">
        <v>11111</v>
      </c>
      <c r="L3684">
        <v>2847</v>
      </c>
      <c r="M3684">
        <v>949</v>
      </c>
      <c r="N3684">
        <v>1896.8468</v>
      </c>
      <c r="O3684">
        <v>1</v>
      </c>
      <c r="P3684">
        <v>1.5806111696522698E-2</v>
      </c>
    </row>
    <row r="3685" spans="1:16" x14ac:dyDescent="0.2">
      <c r="A3685" t="s">
        <v>11114</v>
      </c>
      <c r="B3685">
        <v>4.2150820703113802E-2</v>
      </c>
      <c r="C3685">
        <v>14.280789684207599</v>
      </c>
      <c r="D3685">
        <v>0.24752001615130401</v>
      </c>
      <c r="E3685">
        <v>0.81209313392517402</v>
      </c>
      <c r="F3685">
        <v>0.99916976934644897</v>
      </c>
      <c r="G3685">
        <v>-4.6956333519602502</v>
      </c>
      <c r="H3685" t="s">
        <v>11115</v>
      </c>
      <c r="I3685" t="s">
        <v>11116</v>
      </c>
      <c r="J3685">
        <v>10026</v>
      </c>
      <c r="K3685" t="s">
        <v>11114</v>
      </c>
      <c r="L3685">
        <v>1188</v>
      </c>
      <c r="M3685">
        <v>396</v>
      </c>
      <c r="N3685">
        <v>19947.170999999998</v>
      </c>
      <c r="O3685">
        <v>6</v>
      </c>
      <c r="P3685">
        <v>0.244949494949495</v>
      </c>
    </row>
    <row r="3686" spans="1:16" x14ac:dyDescent="0.2">
      <c r="A3686" t="s">
        <v>11117</v>
      </c>
      <c r="B3686">
        <v>-1.4260164771382499E-3</v>
      </c>
      <c r="C3686">
        <v>14.042557222530901</v>
      </c>
      <c r="D3686">
        <v>-6.6068768276900799E-3</v>
      </c>
      <c r="E3686">
        <v>0.99492543032577996</v>
      </c>
      <c r="F3686">
        <v>0.99916976934644897</v>
      </c>
      <c r="G3686">
        <v>-4.7023905992876802</v>
      </c>
      <c r="H3686" t="s">
        <v>11118</v>
      </c>
      <c r="I3686" t="s">
        <v>11119</v>
      </c>
      <c r="J3686">
        <v>10240</v>
      </c>
      <c r="K3686" t="s">
        <v>11117</v>
      </c>
      <c r="L3686">
        <v>1188</v>
      </c>
      <c r="M3686">
        <v>396</v>
      </c>
      <c r="N3686">
        <v>18099.094499999999</v>
      </c>
      <c r="O3686">
        <v>8.5</v>
      </c>
      <c r="P3686">
        <v>0.32323232323232298</v>
      </c>
    </row>
    <row r="3687" spans="1:16" x14ac:dyDescent="0.2">
      <c r="A3687" t="s">
        <v>11120</v>
      </c>
      <c r="B3687">
        <v>-0.20681117940958799</v>
      </c>
      <c r="C3687">
        <v>11.9453163979222</v>
      </c>
      <c r="D3687">
        <v>-0.80216441840808606</v>
      </c>
      <c r="E3687">
        <v>0.45060818910327399</v>
      </c>
      <c r="F3687">
        <v>0.99916976934644897</v>
      </c>
      <c r="G3687">
        <v>-4.6366168167627899</v>
      </c>
      <c r="H3687" t="s">
        <v>11121</v>
      </c>
      <c r="I3687" t="s">
        <v>11122</v>
      </c>
      <c r="J3687">
        <v>8165</v>
      </c>
      <c r="K3687" t="s">
        <v>11120</v>
      </c>
      <c r="L3687">
        <v>2712</v>
      </c>
      <c r="M3687">
        <v>904</v>
      </c>
      <c r="N3687">
        <v>4432.0861500000001</v>
      </c>
      <c r="O3687">
        <v>2</v>
      </c>
      <c r="P3687">
        <v>4.4247787610619503E-2</v>
      </c>
    </row>
    <row r="3688" spans="1:16" x14ac:dyDescent="0.2">
      <c r="A3688" t="s">
        <v>11123</v>
      </c>
      <c r="B3688">
        <v>0.18234387176101299</v>
      </c>
      <c r="C3688">
        <v>12.3261563374666</v>
      </c>
      <c r="D3688">
        <v>0.95405982244299004</v>
      </c>
      <c r="E3688">
        <v>0.37396466547729001</v>
      </c>
      <c r="F3688">
        <v>0.99916976934644897</v>
      </c>
      <c r="G3688">
        <v>-4.6123900907642899</v>
      </c>
      <c r="H3688" t="s">
        <v>11124</v>
      </c>
      <c r="I3688" t="s">
        <v>11125</v>
      </c>
      <c r="J3688">
        <v>2491</v>
      </c>
      <c r="K3688" t="s">
        <v>11123</v>
      </c>
      <c r="L3688">
        <v>2271</v>
      </c>
      <c r="M3688">
        <v>757</v>
      </c>
      <c r="N3688">
        <v>5981.4670500000002</v>
      </c>
      <c r="O3688">
        <v>1</v>
      </c>
      <c r="P3688">
        <v>1.45310435931308E-2</v>
      </c>
    </row>
    <row r="3689" spans="1:16" x14ac:dyDescent="0.2">
      <c r="A3689" t="s">
        <v>11126</v>
      </c>
      <c r="B3689">
        <v>1.27853770536033</v>
      </c>
      <c r="C3689">
        <v>13.4325190528529</v>
      </c>
      <c r="D3689">
        <v>1.29852978725822</v>
      </c>
      <c r="E3689">
        <v>0.238000270853472</v>
      </c>
      <c r="F3689">
        <v>0.99916976934644897</v>
      </c>
      <c r="G3689">
        <v>-4.5501413795115502</v>
      </c>
      <c r="H3689" t="s">
        <v>11127</v>
      </c>
      <c r="I3689" t="s">
        <v>11128</v>
      </c>
      <c r="J3689">
        <v>10195</v>
      </c>
      <c r="K3689" t="s">
        <v>11126</v>
      </c>
      <c r="L3689">
        <v>1317</v>
      </c>
      <c r="M3689">
        <v>439</v>
      </c>
      <c r="N3689">
        <v>15391.6095</v>
      </c>
      <c r="O3689">
        <v>1.5</v>
      </c>
      <c r="P3689">
        <v>3.4168564920273301E-2</v>
      </c>
    </row>
    <row r="3690" spans="1:16" x14ac:dyDescent="0.2">
      <c r="A3690" t="s">
        <v>11129</v>
      </c>
      <c r="B3690">
        <v>-5.0576025018550297E-2</v>
      </c>
      <c r="C3690">
        <v>17.814287742604701</v>
      </c>
      <c r="D3690">
        <v>-0.18965040975037201</v>
      </c>
      <c r="E3690">
        <v>0.85533206806325401</v>
      </c>
      <c r="F3690">
        <v>0.99916976934644897</v>
      </c>
      <c r="G3690">
        <v>-4.6984118551441201</v>
      </c>
      <c r="H3690" t="s">
        <v>11130</v>
      </c>
      <c r="I3690" t="s">
        <v>11131</v>
      </c>
      <c r="J3690">
        <v>10541</v>
      </c>
      <c r="K3690" t="s">
        <v>11129</v>
      </c>
      <c r="L3690">
        <v>756</v>
      </c>
      <c r="M3690">
        <v>252</v>
      </c>
      <c r="N3690">
        <v>218536.36</v>
      </c>
      <c r="O3690">
        <v>9</v>
      </c>
      <c r="P3690">
        <v>0.39484126984126999</v>
      </c>
    </row>
    <row r="3691" spans="1:16" x14ac:dyDescent="0.2">
      <c r="A3691" t="s">
        <v>11132</v>
      </c>
      <c r="B3691">
        <v>-0.24132226730749001</v>
      </c>
      <c r="C3691">
        <v>13.572685506955001</v>
      </c>
      <c r="D3691">
        <v>-0.94629068454836696</v>
      </c>
      <c r="E3691">
        <v>0.37762953984557701</v>
      </c>
      <c r="F3691">
        <v>0.99916976934644897</v>
      </c>
      <c r="G3691">
        <v>-4.6136894455107198</v>
      </c>
      <c r="H3691" t="s">
        <v>11133</v>
      </c>
      <c r="I3691" t="s">
        <v>11134</v>
      </c>
      <c r="J3691">
        <v>5819</v>
      </c>
      <c r="K3691" t="s">
        <v>11132</v>
      </c>
      <c r="L3691">
        <v>1617</v>
      </c>
      <c r="M3691">
        <v>539</v>
      </c>
      <c r="N3691">
        <v>12468.995000000001</v>
      </c>
      <c r="O3691">
        <v>4</v>
      </c>
      <c r="P3691">
        <v>0.103896103896104</v>
      </c>
    </row>
    <row r="3692" spans="1:16" x14ac:dyDescent="0.2">
      <c r="A3692" t="s">
        <v>11135</v>
      </c>
      <c r="B3692">
        <v>0.121564463515538</v>
      </c>
      <c r="C3692">
        <v>13.8579741755229</v>
      </c>
      <c r="D3692">
        <v>0.75898625860144797</v>
      </c>
      <c r="E3692">
        <v>0.47431227862657799</v>
      </c>
      <c r="F3692">
        <v>0.99916976934644897</v>
      </c>
      <c r="G3692">
        <v>-4.64300006446119</v>
      </c>
      <c r="H3692" t="s">
        <v>11136</v>
      </c>
      <c r="I3692" t="s">
        <v>11137</v>
      </c>
      <c r="J3692">
        <v>5875</v>
      </c>
      <c r="K3692" t="s">
        <v>11135</v>
      </c>
      <c r="L3692">
        <v>1704</v>
      </c>
      <c r="M3692">
        <v>568</v>
      </c>
      <c r="N3692">
        <v>15159.0195</v>
      </c>
      <c r="O3692">
        <v>7</v>
      </c>
      <c r="P3692">
        <v>0.21126760563380301</v>
      </c>
    </row>
    <row r="3693" spans="1:16" x14ac:dyDescent="0.2">
      <c r="A3693" t="s">
        <v>11138</v>
      </c>
      <c r="B3693">
        <v>1.37694246317697E-2</v>
      </c>
      <c r="C3693">
        <v>14.270204633173501</v>
      </c>
      <c r="D3693">
        <v>7.9793275806589806E-2</v>
      </c>
      <c r="E3693">
        <v>0.93878722620674504</v>
      </c>
      <c r="F3693">
        <v>0.99916976934644897</v>
      </c>
      <c r="G3693">
        <v>-4.7016873961208603</v>
      </c>
      <c r="H3693" t="s">
        <v>11139</v>
      </c>
      <c r="I3693" t="s">
        <v>11140</v>
      </c>
      <c r="J3693">
        <v>5546</v>
      </c>
      <c r="K3693" t="s">
        <v>11138</v>
      </c>
      <c r="L3693">
        <v>1476</v>
      </c>
      <c r="M3693">
        <v>492</v>
      </c>
      <c r="N3693">
        <v>19602.282999999999</v>
      </c>
      <c r="O3693">
        <v>3</v>
      </c>
      <c r="P3693">
        <v>0.14430894308943101</v>
      </c>
    </row>
    <row r="3694" spans="1:16" x14ac:dyDescent="0.2">
      <c r="A3694" t="s">
        <v>11141</v>
      </c>
      <c r="B3694">
        <v>-0.28562519383454299</v>
      </c>
      <c r="C3694">
        <v>15.7534872516331</v>
      </c>
      <c r="D3694">
        <v>-1.4252868359648001</v>
      </c>
      <c r="E3694">
        <v>0.19999182558793299</v>
      </c>
      <c r="F3694">
        <v>0.99916976934644897</v>
      </c>
      <c r="G3694">
        <v>-4.52578744514408</v>
      </c>
      <c r="H3694" t="s">
        <v>11142</v>
      </c>
      <c r="I3694" t="s">
        <v>11143</v>
      </c>
      <c r="J3694">
        <v>10342</v>
      </c>
      <c r="K3694" t="s">
        <v>11141</v>
      </c>
      <c r="L3694">
        <v>1239</v>
      </c>
      <c r="M3694">
        <v>413</v>
      </c>
      <c r="N3694">
        <v>51090.908000000003</v>
      </c>
      <c r="O3694">
        <v>11.5</v>
      </c>
      <c r="P3694">
        <v>0.36924939467312401</v>
      </c>
    </row>
    <row r="3695" spans="1:16" x14ac:dyDescent="0.2">
      <c r="A3695" t="s">
        <v>11144</v>
      </c>
      <c r="B3695">
        <v>-2.47381075314053E-2</v>
      </c>
      <c r="C3695">
        <v>15.208726562166101</v>
      </c>
      <c r="D3695">
        <v>-0.124555265178056</v>
      </c>
      <c r="E3695">
        <v>0.90461576303739899</v>
      </c>
      <c r="F3695">
        <v>0.99916976934644897</v>
      </c>
      <c r="G3695">
        <v>-4.7006723401127504</v>
      </c>
      <c r="H3695" t="s">
        <v>11145</v>
      </c>
      <c r="I3695" t="s">
        <v>11146</v>
      </c>
      <c r="J3695">
        <v>10552</v>
      </c>
      <c r="K3695" t="s">
        <v>11144</v>
      </c>
      <c r="L3695">
        <v>1113</v>
      </c>
      <c r="M3695">
        <v>371</v>
      </c>
      <c r="N3695">
        <v>37875.066500000001</v>
      </c>
      <c r="O3695">
        <v>11</v>
      </c>
      <c r="P3695">
        <v>0.34097035040431301</v>
      </c>
    </row>
    <row r="3696" spans="1:16" x14ac:dyDescent="0.2">
      <c r="A3696" t="s">
        <v>11147</v>
      </c>
      <c r="B3696">
        <v>-0.115111024845929</v>
      </c>
      <c r="C3696">
        <v>13.442834887251101</v>
      </c>
      <c r="D3696">
        <v>-0.38118304811937698</v>
      </c>
      <c r="E3696">
        <v>0.71514259895688403</v>
      </c>
      <c r="F3696">
        <v>0.99916976934644897</v>
      </c>
      <c r="G3696">
        <v>-4.6865406939346004</v>
      </c>
      <c r="H3696" t="s">
        <v>11148</v>
      </c>
      <c r="I3696" t="s">
        <v>11149</v>
      </c>
      <c r="J3696">
        <v>2968</v>
      </c>
      <c r="K3696" t="s">
        <v>11147</v>
      </c>
      <c r="L3696">
        <v>1389</v>
      </c>
      <c r="M3696">
        <v>463</v>
      </c>
      <c r="N3696">
        <v>11854.558000000001</v>
      </c>
      <c r="O3696">
        <v>7.5</v>
      </c>
      <c r="P3696">
        <v>0.28509719222462199</v>
      </c>
    </row>
    <row r="3697" spans="1:16" x14ac:dyDescent="0.2">
      <c r="A3697" t="s">
        <v>11150</v>
      </c>
      <c r="B3697">
        <v>3.7335070888015998E-3</v>
      </c>
      <c r="C3697">
        <v>15.9379918159546</v>
      </c>
      <c r="D3697">
        <v>2.7910657761808701E-2</v>
      </c>
      <c r="E3697">
        <v>0.97856558059104404</v>
      </c>
      <c r="F3697">
        <v>0.99916976934644897</v>
      </c>
      <c r="G3697">
        <v>-4.7023087589594397</v>
      </c>
      <c r="H3697" t="s">
        <v>11151</v>
      </c>
      <c r="I3697" t="s">
        <v>11152</v>
      </c>
      <c r="J3697">
        <v>3066</v>
      </c>
      <c r="K3697" t="s">
        <v>11150</v>
      </c>
      <c r="L3697">
        <v>1467</v>
      </c>
      <c r="M3697">
        <v>489</v>
      </c>
      <c r="N3697">
        <v>62294.438499999997</v>
      </c>
      <c r="O3697">
        <v>16.5</v>
      </c>
      <c r="P3697">
        <v>0.35991820040899802</v>
      </c>
    </row>
    <row r="3698" spans="1:16" x14ac:dyDescent="0.2">
      <c r="A3698" t="s">
        <v>11153</v>
      </c>
      <c r="B3698">
        <v>0.34455788388900599</v>
      </c>
      <c r="C3698">
        <v>14.267702929901599</v>
      </c>
      <c r="D3698">
        <v>1.0330277076127501</v>
      </c>
      <c r="E3698">
        <v>0.338259953314064</v>
      </c>
      <c r="F3698">
        <v>0.99916976934644897</v>
      </c>
      <c r="G3698">
        <v>-4.5988652802596901</v>
      </c>
      <c r="H3698" t="s">
        <v>11154</v>
      </c>
      <c r="I3698" t="s">
        <v>11155</v>
      </c>
      <c r="J3698">
        <v>8027</v>
      </c>
      <c r="K3698" t="s">
        <v>11153</v>
      </c>
      <c r="L3698">
        <v>1623</v>
      </c>
      <c r="M3698">
        <v>541</v>
      </c>
      <c r="N3698">
        <v>20867.761500000001</v>
      </c>
      <c r="O3698">
        <v>14</v>
      </c>
      <c r="P3698">
        <v>0.42144177449168202</v>
      </c>
    </row>
    <row r="3699" spans="1:16" x14ac:dyDescent="0.2">
      <c r="A3699" t="s">
        <v>11156</v>
      </c>
      <c r="B3699">
        <v>-0.27704046601360599</v>
      </c>
      <c r="C3699">
        <v>14.984752677570601</v>
      </c>
      <c r="D3699">
        <v>-0.82634239460427195</v>
      </c>
      <c r="E3699">
        <v>0.43770402072091602</v>
      </c>
      <c r="F3699">
        <v>0.99916976934644897</v>
      </c>
      <c r="G3699">
        <v>-4.6329384500798003</v>
      </c>
      <c r="H3699" t="s">
        <v>11157</v>
      </c>
      <c r="I3699" t="s">
        <v>11158</v>
      </c>
      <c r="J3699">
        <v>5977</v>
      </c>
      <c r="K3699" t="s">
        <v>11156</v>
      </c>
      <c r="L3699">
        <v>1728</v>
      </c>
      <c r="M3699">
        <v>576</v>
      </c>
      <c r="N3699">
        <v>30625.825000000001</v>
      </c>
      <c r="O3699">
        <v>7</v>
      </c>
      <c r="P3699">
        <v>0.1640625</v>
      </c>
    </row>
    <row r="3700" spans="1:16" x14ac:dyDescent="0.2">
      <c r="A3700" t="s">
        <v>11159</v>
      </c>
      <c r="B3700">
        <v>4.1416047005919103E-2</v>
      </c>
      <c r="C3700">
        <v>12.818324983396</v>
      </c>
      <c r="D3700">
        <v>0.22830544886833901</v>
      </c>
      <c r="E3700">
        <v>0.82637948572192299</v>
      </c>
      <c r="F3700">
        <v>0.99916976934644897</v>
      </c>
      <c r="G3700">
        <v>-4.6966352530278597</v>
      </c>
      <c r="H3700" t="s">
        <v>11160</v>
      </c>
      <c r="I3700" t="s">
        <v>11161</v>
      </c>
      <c r="J3700">
        <v>1387</v>
      </c>
      <c r="K3700" t="s">
        <v>11159</v>
      </c>
      <c r="L3700">
        <v>7329</v>
      </c>
      <c r="M3700">
        <v>2443</v>
      </c>
      <c r="N3700">
        <v>7106.8202000000001</v>
      </c>
      <c r="O3700">
        <v>10</v>
      </c>
      <c r="P3700">
        <v>5.5055259926320099E-2</v>
      </c>
    </row>
    <row r="3701" spans="1:16" x14ac:dyDescent="0.2">
      <c r="A3701" t="s">
        <v>11162</v>
      </c>
      <c r="B3701">
        <v>-1.2437270374862299E-2</v>
      </c>
      <c r="C3701">
        <v>15.0282855865188</v>
      </c>
      <c r="D3701">
        <v>-7.7655950675567104E-2</v>
      </c>
      <c r="E3701">
        <v>0.940423011828317</v>
      </c>
      <c r="F3701">
        <v>0.99916976934644897</v>
      </c>
      <c r="G3701">
        <v>-4.7017247889342304</v>
      </c>
      <c r="H3701" t="s">
        <v>11163</v>
      </c>
      <c r="I3701" t="s">
        <v>11164</v>
      </c>
      <c r="J3701">
        <v>8189</v>
      </c>
      <c r="K3701" t="s">
        <v>11162</v>
      </c>
      <c r="L3701">
        <v>3825</v>
      </c>
      <c r="M3701">
        <v>1275</v>
      </c>
      <c r="N3701">
        <v>34652.109499999999</v>
      </c>
      <c r="O3701">
        <v>28</v>
      </c>
      <c r="P3701">
        <v>0.34117647058823503</v>
      </c>
    </row>
    <row r="3702" spans="1:16" x14ac:dyDescent="0.2">
      <c r="A3702" t="s">
        <v>11165</v>
      </c>
      <c r="B3702">
        <v>0.265744591044276</v>
      </c>
      <c r="C3702">
        <v>15.6195964570813</v>
      </c>
      <c r="D3702">
        <v>1.16779914249837</v>
      </c>
      <c r="E3702">
        <v>0.28367990581915897</v>
      </c>
      <c r="F3702">
        <v>0.99916976934644897</v>
      </c>
      <c r="G3702">
        <v>-4.5746458835572197</v>
      </c>
      <c r="H3702" t="s">
        <v>11166</v>
      </c>
      <c r="I3702" t="s">
        <v>11167</v>
      </c>
      <c r="J3702">
        <v>8148</v>
      </c>
      <c r="K3702" t="s">
        <v>11165</v>
      </c>
      <c r="L3702">
        <v>1779</v>
      </c>
      <c r="M3702">
        <v>593</v>
      </c>
      <c r="N3702">
        <v>50453.266000000003</v>
      </c>
      <c r="O3702">
        <v>11</v>
      </c>
      <c r="P3702">
        <v>0.15177065767285</v>
      </c>
    </row>
    <row r="3703" spans="1:16" x14ac:dyDescent="0.2">
      <c r="A3703" t="s">
        <v>11168</v>
      </c>
      <c r="B3703">
        <v>3.1552369115855697E-2</v>
      </c>
      <c r="C3703">
        <v>15.183710930637099</v>
      </c>
      <c r="D3703">
        <v>0.15553875052820901</v>
      </c>
      <c r="E3703">
        <v>0.88108614307913002</v>
      </c>
      <c r="F3703">
        <v>0.99916976934644897</v>
      </c>
      <c r="G3703">
        <v>-4.6997116653765403</v>
      </c>
      <c r="H3703" t="s">
        <v>11169</v>
      </c>
      <c r="I3703" t="s">
        <v>11170</v>
      </c>
      <c r="J3703">
        <v>8836</v>
      </c>
      <c r="K3703" t="s">
        <v>11168</v>
      </c>
      <c r="L3703">
        <v>957</v>
      </c>
      <c r="M3703">
        <v>319</v>
      </c>
      <c r="N3703">
        <v>39783.925000000003</v>
      </c>
      <c r="O3703">
        <v>12.5</v>
      </c>
      <c r="P3703">
        <v>0.40438871473354199</v>
      </c>
    </row>
    <row r="3704" spans="1:16" x14ac:dyDescent="0.2">
      <c r="A3704" t="s">
        <v>11171</v>
      </c>
      <c r="B3704">
        <v>0.48495752252600099</v>
      </c>
      <c r="C3704">
        <v>12.278043255991401</v>
      </c>
      <c r="D3704">
        <v>0.70014887970825102</v>
      </c>
      <c r="E3704">
        <v>0.50795851163634698</v>
      </c>
      <c r="F3704">
        <v>0.99916976934644897</v>
      </c>
      <c r="G3704">
        <v>-4.6512909294168301</v>
      </c>
      <c r="H3704" t="s">
        <v>11172</v>
      </c>
      <c r="I3704" t="s">
        <v>11173</v>
      </c>
      <c r="J3704">
        <v>7464</v>
      </c>
      <c r="K3704" t="s">
        <v>11171</v>
      </c>
      <c r="L3704">
        <v>1578</v>
      </c>
      <c r="M3704">
        <v>526</v>
      </c>
      <c r="N3704">
        <v>5327.3871499999996</v>
      </c>
      <c r="O3704">
        <v>3</v>
      </c>
      <c r="P3704">
        <v>9.6958174904943004E-2</v>
      </c>
    </row>
    <row r="3705" spans="1:16" x14ac:dyDescent="0.2">
      <c r="A3705" t="s">
        <v>11174</v>
      </c>
      <c r="B3705">
        <v>0.22215823154164299</v>
      </c>
      <c r="C3705">
        <v>16.015781936050502</v>
      </c>
      <c r="D3705">
        <v>0.768575811950725</v>
      </c>
      <c r="E3705">
        <v>0.468975068404966</v>
      </c>
      <c r="F3705">
        <v>0.99916976934644897</v>
      </c>
      <c r="G3705">
        <v>-4.6416035564504199</v>
      </c>
      <c r="H3705" t="s">
        <v>11175</v>
      </c>
      <c r="I3705" t="s">
        <v>11176</v>
      </c>
      <c r="J3705">
        <v>10521</v>
      </c>
      <c r="K3705" t="s">
        <v>11174</v>
      </c>
      <c r="L3705">
        <v>2196</v>
      </c>
      <c r="M3705">
        <v>732</v>
      </c>
      <c r="N3705">
        <v>67443.695000000007</v>
      </c>
      <c r="O3705">
        <v>29.5</v>
      </c>
      <c r="P3705">
        <v>0.49112021857923499</v>
      </c>
    </row>
    <row r="3706" spans="1:16" x14ac:dyDescent="0.2">
      <c r="A3706" t="s">
        <v>11177</v>
      </c>
      <c r="B3706">
        <v>-0.29832186698454599</v>
      </c>
      <c r="C3706">
        <v>12.560222539388</v>
      </c>
      <c r="D3706">
        <v>-1.64106768418305</v>
      </c>
      <c r="E3706">
        <v>0.147781663510654</v>
      </c>
      <c r="F3706">
        <v>0.99916976934644897</v>
      </c>
      <c r="G3706">
        <v>-4.4838373391593498</v>
      </c>
      <c r="H3706" t="s">
        <v>11178</v>
      </c>
      <c r="I3706" t="s">
        <v>11179</v>
      </c>
      <c r="J3706">
        <v>22920</v>
      </c>
      <c r="K3706" t="s">
        <v>11177</v>
      </c>
      <c r="L3706">
        <v>2424</v>
      </c>
      <c r="M3706">
        <v>808</v>
      </c>
      <c r="N3706">
        <v>6004.7124999999996</v>
      </c>
      <c r="O3706">
        <v>3</v>
      </c>
      <c r="P3706">
        <v>4.2079207920792103E-2</v>
      </c>
    </row>
    <row r="3707" spans="1:16" x14ac:dyDescent="0.2">
      <c r="A3707" t="s">
        <v>11180</v>
      </c>
      <c r="B3707">
        <v>0.78745291807357998</v>
      </c>
      <c r="C3707">
        <v>12.4609923363628</v>
      </c>
      <c r="D3707">
        <v>1.0384054095132</v>
      </c>
      <c r="E3707">
        <v>0.335930073828069</v>
      </c>
      <c r="F3707">
        <v>0.99916976934644897</v>
      </c>
      <c r="G3707">
        <v>-4.5979245187149296</v>
      </c>
      <c r="H3707" t="s">
        <v>11181</v>
      </c>
      <c r="I3707" t="s">
        <v>11182</v>
      </c>
      <c r="J3707">
        <v>323</v>
      </c>
      <c r="K3707" t="s">
        <v>11180</v>
      </c>
      <c r="L3707">
        <v>2280</v>
      </c>
      <c r="M3707">
        <v>760</v>
      </c>
      <c r="N3707">
        <v>6805.2763999999997</v>
      </c>
      <c r="O3707">
        <v>1</v>
      </c>
      <c r="P3707">
        <v>1.3157894736842099E-2</v>
      </c>
    </row>
    <row r="3708" spans="1:16" x14ac:dyDescent="0.2">
      <c r="A3708" t="s">
        <v>11183</v>
      </c>
      <c r="B3708">
        <v>3.04456857067361E-2</v>
      </c>
      <c r="C3708">
        <v>12.891997163158999</v>
      </c>
      <c r="D3708">
        <v>0.19673959062131899</v>
      </c>
      <c r="E3708">
        <v>0.85000259204903905</v>
      </c>
      <c r="F3708">
        <v>0.99916976934644897</v>
      </c>
      <c r="G3708">
        <v>-4.6981100857431803</v>
      </c>
      <c r="H3708" t="s">
        <v>11184</v>
      </c>
      <c r="I3708" t="s">
        <v>11185</v>
      </c>
      <c r="J3708">
        <v>5372</v>
      </c>
      <c r="K3708" t="s">
        <v>11183</v>
      </c>
      <c r="L3708">
        <v>789</v>
      </c>
      <c r="M3708">
        <v>263</v>
      </c>
      <c r="N3708">
        <v>8031.8337000000001</v>
      </c>
      <c r="O3708">
        <v>2</v>
      </c>
      <c r="P3708">
        <v>0.114068441064639</v>
      </c>
    </row>
    <row r="3709" spans="1:16" x14ac:dyDescent="0.2">
      <c r="A3709" t="s">
        <v>11186</v>
      </c>
      <c r="B3709">
        <v>-7.0182704373152702E-2</v>
      </c>
      <c r="C3709">
        <v>14.688465877815601</v>
      </c>
      <c r="D3709">
        <v>-0.396267325413378</v>
      </c>
      <c r="E3709">
        <v>0.70451268864475902</v>
      </c>
      <c r="F3709">
        <v>0.99916976934644897</v>
      </c>
      <c r="G3709">
        <v>-4.6852882046756203</v>
      </c>
      <c r="H3709" t="s">
        <v>11187</v>
      </c>
      <c r="I3709" t="s">
        <v>11188</v>
      </c>
      <c r="J3709">
        <v>10111</v>
      </c>
      <c r="K3709" t="s">
        <v>11186</v>
      </c>
      <c r="L3709">
        <v>3939</v>
      </c>
      <c r="M3709">
        <v>1313</v>
      </c>
      <c r="N3709">
        <v>25903.183499999999</v>
      </c>
      <c r="O3709">
        <v>10</v>
      </c>
      <c r="P3709">
        <v>0.104341203351104</v>
      </c>
    </row>
    <row r="3710" spans="1:16" x14ac:dyDescent="0.2">
      <c r="A3710" t="s">
        <v>11189</v>
      </c>
      <c r="B3710">
        <v>0.17273469374016201</v>
      </c>
      <c r="C3710">
        <v>15.3228391600903</v>
      </c>
      <c r="D3710">
        <v>0.93316332290225801</v>
      </c>
      <c r="E3710">
        <v>0.38388434124975102</v>
      </c>
      <c r="F3710">
        <v>0.99916976934644897</v>
      </c>
      <c r="G3710">
        <v>-4.6158713423637501</v>
      </c>
      <c r="H3710" t="s">
        <v>11190</v>
      </c>
      <c r="I3710" t="s">
        <v>11191</v>
      </c>
      <c r="J3710">
        <v>10658</v>
      </c>
      <c r="K3710" t="s">
        <v>11189</v>
      </c>
      <c r="L3710">
        <v>1545</v>
      </c>
      <c r="M3710">
        <v>515</v>
      </c>
      <c r="N3710">
        <v>39919.074999999997</v>
      </c>
      <c r="O3710">
        <v>17.5</v>
      </c>
      <c r="P3710">
        <v>0.31941747572815499</v>
      </c>
    </row>
    <row r="3711" spans="1:16" x14ac:dyDescent="0.2">
      <c r="A3711" t="s">
        <v>11192</v>
      </c>
      <c r="B3711">
        <v>-0.264785124805826</v>
      </c>
      <c r="C3711">
        <v>14.049029629170899</v>
      </c>
      <c r="D3711">
        <v>-1.1498645229618201</v>
      </c>
      <c r="E3711">
        <v>0.29049277708217902</v>
      </c>
      <c r="F3711">
        <v>0.99916976934644897</v>
      </c>
      <c r="G3711">
        <v>-4.5779390218470501</v>
      </c>
      <c r="H3711" t="s">
        <v>11193</v>
      </c>
      <c r="I3711" t="s">
        <v>11194</v>
      </c>
      <c r="J3711">
        <v>26578</v>
      </c>
      <c r="K3711" t="s">
        <v>11192</v>
      </c>
      <c r="L3711">
        <v>645</v>
      </c>
      <c r="M3711">
        <v>215</v>
      </c>
      <c r="N3711">
        <v>17050.358499999998</v>
      </c>
      <c r="O3711">
        <v>4</v>
      </c>
      <c r="P3711">
        <v>0.334883720930233</v>
      </c>
    </row>
    <row r="3712" spans="1:16" x14ac:dyDescent="0.2">
      <c r="A3712" t="s">
        <v>11195</v>
      </c>
      <c r="B3712">
        <v>-9.3964640490291594E-3</v>
      </c>
      <c r="C3712">
        <v>15.1571977495953</v>
      </c>
      <c r="D3712">
        <v>-6.8624206027265197E-2</v>
      </c>
      <c r="E3712">
        <v>0.94733874098259796</v>
      </c>
      <c r="F3712">
        <v>0.99916976934644897</v>
      </c>
      <c r="G3712">
        <v>-4.7018716252333403</v>
      </c>
      <c r="H3712" t="s">
        <v>11196</v>
      </c>
      <c r="I3712" t="s">
        <v>11197</v>
      </c>
      <c r="J3712">
        <v>9138</v>
      </c>
      <c r="K3712" t="s">
        <v>11195</v>
      </c>
      <c r="L3712">
        <v>2952</v>
      </c>
      <c r="M3712">
        <v>984</v>
      </c>
      <c r="N3712">
        <v>36179.57</v>
      </c>
      <c r="O3712">
        <v>18.5</v>
      </c>
      <c r="P3712">
        <v>0.240853658536585</v>
      </c>
    </row>
    <row r="3713" spans="1:16" x14ac:dyDescent="0.2">
      <c r="A3713" t="s">
        <v>11198</v>
      </c>
      <c r="B3713">
        <v>-7.4302178260635898E-2</v>
      </c>
      <c r="C3713">
        <v>12.8173101785148</v>
      </c>
      <c r="D3713">
        <v>-0.39902788693525898</v>
      </c>
      <c r="E3713">
        <v>0.70257497264564095</v>
      </c>
      <c r="F3713">
        <v>0.99916976934644897</v>
      </c>
      <c r="G3713">
        <v>-4.6850541674282304</v>
      </c>
      <c r="H3713" t="s">
        <v>11199</v>
      </c>
      <c r="I3713" t="s">
        <v>11200</v>
      </c>
      <c r="J3713">
        <v>2072</v>
      </c>
      <c r="K3713" t="s">
        <v>11198</v>
      </c>
      <c r="L3713">
        <v>2889</v>
      </c>
      <c r="M3713">
        <v>963</v>
      </c>
      <c r="N3713">
        <v>7194.0304999999998</v>
      </c>
      <c r="O3713">
        <v>1</v>
      </c>
      <c r="P3713">
        <v>2.4402907580477699E-2</v>
      </c>
    </row>
    <row r="3714" spans="1:16" x14ac:dyDescent="0.2">
      <c r="A3714" t="s">
        <v>11201</v>
      </c>
      <c r="B3714">
        <v>4.3629648145571999E-2</v>
      </c>
      <c r="C3714">
        <v>16.183386651831999</v>
      </c>
      <c r="D3714">
        <v>0.23380874124534501</v>
      </c>
      <c r="E3714">
        <v>0.822280108289</v>
      </c>
      <c r="F3714">
        <v>0.99916976934644897</v>
      </c>
      <c r="G3714">
        <v>-4.6963563128438901</v>
      </c>
      <c r="H3714" t="s">
        <v>11202</v>
      </c>
      <c r="I3714" t="s">
        <v>11203</v>
      </c>
      <c r="J3714">
        <v>7353</v>
      </c>
      <c r="K3714" t="s">
        <v>11201</v>
      </c>
      <c r="L3714">
        <v>924</v>
      </c>
      <c r="M3714">
        <v>308</v>
      </c>
      <c r="N3714">
        <v>70664.87</v>
      </c>
      <c r="O3714">
        <v>11</v>
      </c>
      <c r="P3714">
        <v>0.53571428571428603</v>
      </c>
    </row>
    <row r="3715" spans="1:16" x14ac:dyDescent="0.2">
      <c r="A3715" t="s">
        <v>11204</v>
      </c>
      <c r="B3715">
        <v>-0.149239163011295</v>
      </c>
      <c r="C3715">
        <v>13.7375460938497</v>
      </c>
      <c r="D3715">
        <v>-0.60048421193006696</v>
      </c>
      <c r="E3715">
        <v>0.56839172646195602</v>
      </c>
      <c r="F3715">
        <v>0.99916976934644897</v>
      </c>
      <c r="G3715">
        <v>-4.66416388608984</v>
      </c>
      <c r="H3715" t="s">
        <v>11205</v>
      </c>
      <c r="I3715" t="s">
        <v>11206</v>
      </c>
      <c r="J3715">
        <v>2734</v>
      </c>
      <c r="K3715" t="s">
        <v>11204</v>
      </c>
      <c r="L3715">
        <v>3612</v>
      </c>
      <c r="M3715">
        <v>1204</v>
      </c>
      <c r="N3715">
        <v>13692.383</v>
      </c>
      <c r="O3715">
        <v>4</v>
      </c>
      <c r="P3715">
        <v>4.3189368770764097E-2</v>
      </c>
    </row>
    <row r="3716" spans="1:16" x14ac:dyDescent="0.2">
      <c r="A3716" t="s">
        <v>11207</v>
      </c>
      <c r="B3716">
        <v>-3.0820277594559201E-2</v>
      </c>
      <c r="C3716">
        <v>15.2686633655634</v>
      </c>
      <c r="D3716">
        <v>-0.19909171046347399</v>
      </c>
      <c r="E3716">
        <v>0.84823619120646399</v>
      </c>
      <c r="F3716">
        <v>0.99916976934644897</v>
      </c>
      <c r="G3716">
        <v>-4.6980075668579202</v>
      </c>
      <c r="H3716" t="s">
        <v>11208</v>
      </c>
      <c r="I3716" t="s">
        <v>11209</v>
      </c>
      <c r="J3716">
        <v>5976</v>
      </c>
      <c r="K3716" t="s">
        <v>11207</v>
      </c>
      <c r="L3716">
        <v>3390</v>
      </c>
      <c r="M3716">
        <v>1130</v>
      </c>
      <c r="N3716">
        <v>38868.504000000001</v>
      </c>
      <c r="O3716">
        <v>44.5</v>
      </c>
      <c r="P3716">
        <v>0.51106194690265505</v>
      </c>
    </row>
    <row r="3717" spans="1:16" x14ac:dyDescent="0.2">
      <c r="A3717" t="s">
        <v>11210</v>
      </c>
      <c r="B3717">
        <v>-0.165024033189896</v>
      </c>
      <c r="C3717">
        <v>14.9093665912386</v>
      </c>
      <c r="D3717">
        <v>-1.1154323932605901</v>
      </c>
      <c r="E3717">
        <v>0.30395509124724301</v>
      </c>
      <c r="F3717">
        <v>0.99916976934644897</v>
      </c>
      <c r="G3717">
        <v>-4.5842055104782498</v>
      </c>
      <c r="H3717" t="s">
        <v>11211</v>
      </c>
      <c r="I3717" t="s">
        <v>11212</v>
      </c>
      <c r="J3717">
        <v>10987</v>
      </c>
      <c r="K3717" t="s">
        <v>11210</v>
      </c>
      <c r="L3717">
        <v>1005</v>
      </c>
      <c r="M3717">
        <v>335</v>
      </c>
      <c r="N3717">
        <v>29672.883000000002</v>
      </c>
      <c r="O3717">
        <v>14</v>
      </c>
      <c r="P3717">
        <v>0.53582089552238799</v>
      </c>
    </row>
    <row r="3718" spans="1:16" x14ac:dyDescent="0.2">
      <c r="A3718" t="s">
        <v>11213</v>
      </c>
      <c r="B3718">
        <v>-0.124918209998254</v>
      </c>
      <c r="C3718">
        <v>14.434478660095801</v>
      </c>
      <c r="D3718">
        <v>-0.81910902158752297</v>
      </c>
      <c r="E3718">
        <v>0.44153670234928299</v>
      </c>
      <c r="F3718">
        <v>0.99916976934644897</v>
      </c>
      <c r="G3718">
        <v>-4.6340465073247099</v>
      </c>
      <c r="H3718" t="s">
        <v>11214</v>
      </c>
      <c r="I3718" t="s">
        <v>11215</v>
      </c>
      <c r="J3718">
        <v>27238</v>
      </c>
      <c r="K3718" t="s">
        <v>11213</v>
      </c>
      <c r="L3718">
        <v>1431</v>
      </c>
      <c r="M3718">
        <v>477</v>
      </c>
      <c r="N3718">
        <v>21495.322</v>
      </c>
      <c r="O3718">
        <v>14</v>
      </c>
      <c r="P3718">
        <v>0.51991614255765195</v>
      </c>
    </row>
    <row r="3719" spans="1:16" x14ac:dyDescent="0.2">
      <c r="A3719" t="s">
        <v>11216</v>
      </c>
      <c r="B3719">
        <v>0.199829966628918</v>
      </c>
      <c r="C3719">
        <v>15.5963864752874</v>
      </c>
      <c r="D3719">
        <v>1.0659144009272099</v>
      </c>
      <c r="E3719">
        <v>0.324212191925351</v>
      </c>
      <c r="F3719">
        <v>0.99916976934644897</v>
      </c>
      <c r="G3719">
        <v>-4.5930759931963596</v>
      </c>
      <c r="H3719" t="s">
        <v>11217</v>
      </c>
      <c r="I3719" t="s">
        <v>11218</v>
      </c>
      <c r="J3719">
        <v>6599</v>
      </c>
      <c r="K3719" t="s">
        <v>11216</v>
      </c>
      <c r="L3719">
        <v>3318</v>
      </c>
      <c r="M3719">
        <v>1106</v>
      </c>
      <c r="N3719">
        <v>50924.480499999998</v>
      </c>
      <c r="O3719">
        <v>35</v>
      </c>
      <c r="P3719">
        <v>0.433544303797468</v>
      </c>
    </row>
    <row r="3720" spans="1:16" x14ac:dyDescent="0.2">
      <c r="A3720" t="s">
        <v>11219</v>
      </c>
      <c r="B3720">
        <v>-3.7259478191767698E-2</v>
      </c>
      <c r="C3720">
        <v>13.829254470897</v>
      </c>
      <c r="D3720">
        <v>-0.20125613129154599</v>
      </c>
      <c r="E3720">
        <v>0.84661158600437902</v>
      </c>
      <c r="F3720">
        <v>0.99916976934644897</v>
      </c>
      <c r="G3720">
        <v>-4.6979121761055298</v>
      </c>
      <c r="H3720" t="s">
        <v>11220</v>
      </c>
      <c r="I3720" t="s">
        <v>11221</v>
      </c>
      <c r="J3720">
        <v>6603</v>
      </c>
      <c r="K3720" t="s">
        <v>11219</v>
      </c>
      <c r="L3720">
        <v>1596</v>
      </c>
      <c r="M3720">
        <v>532</v>
      </c>
      <c r="N3720">
        <v>14680.860500000001</v>
      </c>
      <c r="O3720">
        <v>6</v>
      </c>
      <c r="P3720">
        <v>0.203007518796992</v>
      </c>
    </row>
    <row r="3721" spans="1:16" x14ac:dyDescent="0.2">
      <c r="A3721" t="s">
        <v>11222</v>
      </c>
      <c r="B3721">
        <v>0.54318621189088701</v>
      </c>
      <c r="C3721">
        <v>13.0168092419778</v>
      </c>
      <c r="D3721">
        <v>1.01940767380715</v>
      </c>
      <c r="E3721">
        <v>0.34421840865326703</v>
      </c>
      <c r="F3721">
        <v>0.99916976934644897</v>
      </c>
      <c r="G3721">
        <v>-4.6012372142054403</v>
      </c>
      <c r="H3721" t="s">
        <v>11223</v>
      </c>
      <c r="I3721" t="s">
        <v>11224</v>
      </c>
      <c r="J3721">
        <v>51762</v>
      </c>
      <c r="K3721" t="s">
        <v>11222</v>
      </c>
      <c r="L3721">
        <v>624</v>
      </c>
      <c r="M3721">
        <v>208</v>
      </c>
      <c r="N3721">
        <v>8731.2494999999999</v>
      </c>
      <c r="O3721">
        <v>1</v>
      </c>
      <c r="P3721">
        <v>6.7307692307692304E-2</v>
      </c>
    </row>
    <row r="3722" spans="1:16" x14ac:dyDescent="0.2">
      <c r="A3722" t="s">
        <v>11225</v>
      </c>
      <c r="B3722">
        <v>3.3027616064430297E-2</v>
      </c>
      <c r="C3722">
        <v>16.862108348322099</v>
      </c>
      <c r="D3722">
        <v>0.117749229347562</v>
      </c>
      <c r="E3722">
        <v>0.90979934057523804</v>
      </c>
      <c r="F3722">
        <v>0.99916976934644897</v>
      </c>
      <c r="G3722">
        <v>-4.70085515675461</v>
      </c>
      <c r="H3722" t="s">
        <v>11226</v>
      </c>
      <c r="I3722" t="s">
        <v>11227</v>
      </c>
      <c r="J3722">
        <v>8570</v>
      </c>
      <c r="K3722" t="s">
        <v>11225</v>
      </c>
      <c r="L3722">
        <v>2244</v>
      </c>
      <c r="M3722">
        <v>748</v>
      </c>
      <c r="N3722">
        <v>111704.185</v>
      </c>
      <c r="O3722">
        <v>28</v>
      </c>
      <c r="P3722">
        <v>0.49866310160427801</v>
      </c>
    </row>
    <row r="3723" spans="1:16" x14ac:dyDescent="0.2">
      <c r="A3723" t="s">
        <v>11228</v>
      </c>
      <c r="B3723">
        <v>0.215813701336526</v>
      </c>
      <c r="C3723">
        <v>14.3312155225056</v>
      </c>
      <c r="D3723">
        <v>1.00387078359558</v>
      </c>
      <c r="E3723">
        <v>0.35111665051914998</v>
      </c>
      <c r="F3723">
        <v>0.99916976934644897</v>
      </c>
      <c r="G3723">
        <v>-4.6039237111904896</v>
      </c>
      <c r="H3723" t="s">
        <v>11229</v>
      </c>
      <c r="I3723" t="s">
        <v>11230</v>
      </c>
      <c r="J3723">
        <v>2639</v>
      </c>
      <c r="K3723" t="s">
        <v>11228</v>
      </c>
      <c r="L3723">
        <v>1569</v>
      </c>
      <c r="M3723">
        <v>523</v>
      </c>
      <c r="N3723">
        <v>21883.455999999998</v>
      </c>
      <c r="O3723">
        <v>4</v>
      </c>
      <c r="P3723">
        <v>0.12906309751434</v>
      </c>
    </row>
    <row r="3724" spans="1:16" x14ac:dyDescent="0.2">
      <c r="A3724" t="s">
        <v>11231</v>
      </c>
      <c r="B3724">
        <v>-0.24379190826072999</v>
      </c>
      <c r="C3724">
        <v>12.830008464977601</v>
      </c>
      <c r="D3724">
        <v>-0.99454497589047897</v>
      </c>
      <c r="E3724">
        <v>0.35530921965594098</v>
      </c>
      <c r="F3724">
        <v>0.99916976934644897</v>
      </c>
      <c r="G3724">
        <v>-4.60552610729167</v>
      </c>
      <c r="H3724" t="s">
        <v>11232</v>
      </c>
      <c r="I3724" t="s">
        <v>11233</v>
      </c>
      <c r="J3724">
        <v>5194</v>
      </c>
      <c r="K3724" t="s">
        <v>11231</v>
      </c>
      <c r="L3724">
        <v>1212</v>
      </c>
      <c r="M3724">
        <v>404</v>
      </c>
      <c r="N3724">
        <v>7479.2287999999999</v>
      </c>
      <c r="O3724">
        <v>2</v>
      </c>
      <c r="P3724">
        <v>7.9207920792079195E-2</v>
      </c>
    </row>
    <row r="3725" spans="1:16" x14ac:dyDescent="0.2">
      <c r="A3725" t="s">
        <v>11234</v>
      </c>
      <c r="B3725">
        <v>0.11916756386104101</v>
      </c>
      <c r="C3725">
        <v>16.6194531258407</v>
      </c>
      <c r="D3725">
        <v>0.66210393984225402</v>
      </c>
      <c r="E3725">
        <v>0.53052611300500396</v>
      </c>
      <c r="F3725">
        <v>0.99916976934644897</v>
      </c>
      <c r="G3725">
        <v>-4.6563856146431197</v>
      </c>
      <c r="H3725" t="s">
        <v>11235</v>
      </c>
      <c r="I3725" t="s">
        <v>11236</v>
      </c>
      <c r="J3725">
        <v>3842</v>
      </c>
      <c r="K3725" t="s">
        <v>11234</v>
      </c>
      <c r="L3725">
        <v>2697</v>
      </c>
      <c r="M3725">
        <v>899</v>
      </c>
      <c r="N3725">
        <v>100684.46</v>
      </c>
      <c r="O3725">
        <v>38.5</v>
      </c>
      <c r="P3725">
        <v>0.58787541713014502</v>
      </c>
    </row>
    <row r="3726" spans="1:16" x14ac:dyDescent="0.2">
      <c r="A3726" t="s">
        <v>11237</v>
      </c>
      <c r="B3726">
        <v>4.46085616660543E-2</v>
      </c>
      <c r="C3726">
        <v>14.096073560561701</v>
      </c>
      <c r="D3726">
        <v>0.187703491987498</v>
      </c>
      <c r="E3726">
        <v>0.85679716545635998</v>
      </c>
      <c r="F3726">
        <v>0.99916976934644897</v>
      </c>
      <c r="G3726">
        <v>-4.6984928312701504</v>
      </c>
      <c r="H3726" t="s">
        <v>11238</v>
      </c>
      <c r="I3726" t="s">
        <v>11239</v>
      </c>
      <c r="J3726">
        <v>9181</v>
      </c>
      <c r="K3726" t="s">
        <v>11237</v>
      </c>
      <c r="L3726">
        <v>3390</v>
      </c>
      <c r="M3726">
        <v>1130</v>
      </c>
      <c r="N3726">
        <v>19069.1875</v>
      </c>
      <c r="O3726">
        <v>16.5</v>
      </c>
      <c r="P3726">
        <v>0.23097345132743399</v>
      </c>
    </row>
    <row r="3727" spans="1:16" x14ac:dyDescent="0.2">
      <c r="A3727" t="s">
        <v>11240</v>
      </c>
      <c r="B3727">
        <v>-3.64682278599631E-2</v>
      </c>
      <c r="C3727">
        <v>17.0627964431559</v>
      </c>
      <c r="D3727">
        <v>-0.24661950614171901</v>
      </c>
      <c r="E3727">
        <v>0.81276099236735</v>
      </c>
      <c r="F3727">
        <v>0.99916976934644897</v>
      </c>
      <c r="G3727">
        <v>-4.6956820562382902</v>
      </c>
      <c r="H3727" t="s">
        <v>11241</v>
      </c>
      <c r="I3727" t="s">
        <v>11242</v>
      </c>
      <c r="J3727">
        <v>10436</v>
      </c>
      <c r="K3727" t="s">
        <v>11240</v>
      </c>
      <c r="L3727">
        <v>735</v>
      </c>
      <c r="M3727">
        <v>245</v>
      </c>
      <c r="N3727">
        <v>136370.75</v>
      </c>
      <c r="O3727">
        <v>15.5</v>
      </c>
      <c r="P3727">
        <v>0.73061224489795895</v>
      </c>
    </row>
    <row r="3728" spans="1:16" x14ac:dyDescent="0.2">
      <c r="A3728" t="s">
        <v>11243</v>
      </c>
      <c r="B3728">
        <v>-0.38910903802562102</v>
      </c>
      <c r="C3728">
        <v>13.0314096848006</v>
      </c>
      <c r="D3728">
        <v>-1.54559295736285</v>
      </c>
      <c r="E3728">
        <v>0.16908754848899599</v>
      </c>
      <c r="F3728">
        <v>0.99916976934644897</v>
      </c>
      <c r="G3728">
        <v>-4.5024124738706801</v>
      </c>
      <c r="H3728" t="s">
        <v>11244</v>
      </c>
      <c r="I3728" t="s">
        <v>11245</v>
      </c>
      <c r="J3728">
        <v>4814</v>
      </c>
      <c r="K3728" t="s">
        <v>11243</v>
      </c>
      <c r="L3728">
        <v>459</v>
      </c>
      <c r="M3728">
        <v>153</v>
      </c>
      <c r="N3728">
        <v>8515.4629999999997</v>
      </c>
      <c r="O3728">
        <v>2</v>
      </c>
      <c r="P3728">
        <v>0.13071895424836599</v>
      </c>
    </row>
    <row r="3729" spans="1:16" x14ac:dyDescent="0.2">
      <c r="A3729" t="s">
        <v>11246</v>
      </c>
      <c r="B3729">
        <v>-0.27837111487905702</v>
      </c>
      <c r="C3729">
        <v>11.771163917151201</v>
      </c>
      <c r="D3729">
        <v>-0.448945706528254</v>
      </c>
      <c r="E3729">
        <v>0.66796275148172402</v>
      </c>
      <c r="F3729">
        <v>0.99916976934644897</v>
      </c>
      <c r="G3729">
        <v>-4.6805688631514002</v>
      </c>
      <c r="H3729" t="s">
        <v>11247</v>
      </c>
      <c r="I3729" t="s">
        <v>11248</v>
      </c>
      <c r="J3729">
        <v>10978</v>
      </c>
      <c r="K3729" t="s">
        <v>11246</v>
      </c>
      <c r="L3729">
        <v>1311</v>
      </c>
      <c r="M3729">
        <v>437</v>
      </c>
      <c r="N3729">
        <v>3990.8748000000001</v>
      </c>
      <c r="O3729">
        <v>1</v>
      </c>
      <c r="P3729">
        <v>4.1189931350114402E-2</v>
      </c>
    </row>
    <row r="3730" spans="1:16" x14ac:dyDescent="0.2">
      <c r="A3730" t="s">
        <v>11249</v>
      </c>
      <c r="B3730">
        <v>-9.25284171341971E-2</v>
      </c>
      <c r="C3730">
        <v>13.9092753647978</v>
      </c>
      <c r="D3730">
        <v>-0.50525598383732795</v>
      </c>
      <c r="E3730">
        <v>0.62994939951053597</v>
      </c>
      <c r="F3730">
        <v>0.99916976934644897</v>
      </c>
      <c r="G3730">
        <v>-4.6749482660550301</v>
      </c>
      <c r="H3730" t="s">
        <v>11250</v>
      </c>
      <c r="I3730" t="s">
        <v>11251</v>
      </c>
      <c r="J3730">
        <v>11146</v>
      </c>
      <c r="K3730" t="s">
        <v>11249</v>
      </c>
      <c r="L3730">
        <v>1785</v>
      </c>
      <c r="M3730">
        <v>595</v>
      </c>
      <c r="N3730">
        <v>16686.43</v>
      </c>
      <c r="O3730">
        <v>10</v>
      </c>
      <c r="P3730">
        <v>0.184033613445378</v>
      </c>
    </row>
    <row r="3731" spans="1:16" x14ac:dyDescent="0.2">
      <c r="A3731" t="s">
        <v>11252</v>
      </c>
      <c r="B3731">
        <v>5.4466862718047801E-3</v>
      </c>
      <c r="C3731">
        <v>13.282547770287101</v>
      </c>
      <c r="D3731">
        <v>3.7617269152621098E-2</v>
      </c>
      <c r="E3731">
        <v>0.97111476833280197</v>
      </c>
      <c r="F3731">
        <v>0.99916976934644897</v>
      </c>
      <c r="G3731">
        <v>-4.7022379834939603</v>
      </c>
      <c r="H3731" t="s">
        <v>11253</v>
      </c>
      <c r="I3731" t="s">
        <v>11254</v>
      </c>
      <c r="J3731">
        <v>8975</v>
      </c>
      <c r="K3731" t="s">
        <v>11252</v>
      </c>
      <c r="L3731">
        <v>2592</v>
      </c>
      <c r="M3731">
        <v>864</v>
      </c>
      <c r="N3731">
        <v>10128.4755</v>
      </c>
      <c r="O3731">
        <v>8</v>
      </c>
      <c r="P3731">
        <v>0.15856481481481499</v>
      </c>
    </row>
    <row r="3732" spans="1:16" x14ac:dyDescent="0.2">
      <c r="A3732" t="s">
        <v>11255</v>
      </c>
      <c r="B3732">
        <v>-3.5824192295080999E-2</v>
      </c>
      <c r="C3732">
        <v>15.6477712552105</v>
      </c>
      <c r="D3732">
        <v>-0.208404428362535</v>
      </c>
      <c r="E3732">
        <v>0.84125190844106001</v>
      </c>
      <c r="F3732">
        <v>0.99916976934644897</v>
      </c>
      <c r="G3732">
        <v>-4.69758997462261</v>
      </c>
      <c r="H3732" t="s">
        <v>11256</v>
      </c>
      <c r="I3732" t="s">
        <v>11257</v>
      </c>
      <c r="J3732">
        <v>8239</v>
      </c>
      <c r="K3732" t="s">
        <v>11255</v>
      </c>
      <c r="L3732">
        <v>7728</v>
      </c>
      <c r="M3732">
        <v>2576</v>
      </c>
      <c r="N3732">
        <v>51438.625</v>
      </c>
      <c r="O3732">
        <v>51.5</v>
      </c>
      <c r="P3732">
        <v>0.26067546583850898</v>
      </c>
    </row>
    <row r="3733" spans="1:16" x14ac:dyDescent="0.2">
      <c r="A3733" t="s">
        <v>11258</v>
      </c>
      <c r="B3733">
        <v>1.6628241984960799E-2</v>
      </c>
      <c r="C3733">
        <v>15.5019173532419</v>
      </c>
      <c r="D3733">
        <v>0.104682223573655</v>
      </c>
      <c r="E3733">
        <v>0.91976453389513502</v>
      </c>
      <c r="F3733">
        <v>0.99916976934644897</v>
      </c>
      <c r="G3733">
        <v>-4.70117756417799</v>
      </c>
      <c r="H3733" t="s">
        <v>11259</v>
      </c>
      <c r="I3733" t="s">
        <v>11260</v>
      </c>
      <c r="J3733">
        <v>7874</v>
      </c>
      <c r="K3733" t="s">
        <v>11258</v>
      </c>
      <c r="L3733">
        <v>3414</v>
      </c>
      <c r="M3733">
        <v>1138</v>
      </c>
      <c r="N3733">
        <v>45180.568500000001</v>
      </c>
      <c r="O3733">
        <v>29.5</v>
      </c>
      <c r="P3733">
        <v>0.35105448154657298</v>
      </c>
    </row>
    <row r="3734" spans="1:16" x14ac:dyDescent="0.2">
      <c r="A3734" t="s">
        <v>11261</v>
      </c>
      <c r="B3734">
        <v>-0.224553828148148</v>
      </c>
      <c r="C3734">
        <v>13.435870219020099</v>
      </c>
      <c r="D3734">
        <v>-1.17804864865908</v>
      </c>
      <c r="E3734">
        <v>0.27984700266690599</v>
      </c>
      <c r="F3734">
        <v>0.99916976934644897</v>
      </c>
      <c r="G3734">
        <v>-4.5727554543578899</v>
      </c>
      <c r="H3734" t="s">
        <v>11262</v>
      </c>
      <c r="I3734" t="s">
        <v>11263</v>
      </c>
      <c r="J3734">
        <v>8065</v>
      </c>
      <c r="K3734" t="s">
        <v>11261</v>
      </c>
      <c r="L3734">
        <v>2343</v>
      </c>
      <c r="M3734">
        <v>781</v>
      </c>
      <c r="N3734">
        <v>11385.316500000001</v>
      </c>
      <c r="O3734">
        <v>10</v>
      </c>
      <c r="P3734">
        <v>0.21062740076824599</v>
      </c>
    </row>
    <row r="3735" spans="1:16" x14ac:dyDescent="0.2">
      <c r="A3735" t="s">
        <v>11264</v>
      </c>
      <c r="B3735">
        <v>0.34730680864198499</v>
      </c>
      <c r="C3735">
        <v>13.7192763045494</v>
      </c>
      <c r="D3735">
        <v>1.40012304620311</v>
      </c>
      <c r="E3735">
        <v>0.20707366958125401</v>
      </c>
      <c r="F3735">
        <v>0.99916976934644897</v>
      </c>
      <c r="G3735">
        <v>-4.5306533617573503</v>
      </c>
      <c r="H3735" t="s">
        <v>11265</v>
      </c>
      <c r="I3735" t="s">
        <v>11266</v>
      </c>
      <c r="J3735">
        <v>4026</v>
      </c>
      <c r="K3735" t="s">
        <v>11264</v>
      </c>
      <c r="L3735">
        <v>1839</v>
      </c>
      <c r="M3735">
        <v>613</v>
      </c>
      <c r="N3735">
        <v>13462.644</v>
      </c>
      <c r="O3735">
        <v>14</v>
      </c>
      <c r="P3735">
        <v>0.42495921696574201</v>
      </c>
    </row>
    <row r="3736" spans="1:16" x14ac:dyDescent="0.2">
      <c r="A3736" t="s">
        <v>11267</v>
      </c>
      <c r="B3736">
        <v>-9.3293654302652101E-2</v>
      </c>
      <c r="C3736">
        <v>11.975041516007099</v>
      </c>
      <c r="D3736">
        <v>-0.58830717203345095</v>
      </c>
      <c r="E3736">
        <v>0.57606191227106396</v>
      </c>
      <c r="F3736">
        <v>0.99916976934644897</v>
      </c>
      <c r="G3736">
        <v>-4.6656287462946997</v>
      </c>
      <c r="H3736" t="s">
        <v>11268</v>
      </c>
      <c r="I3736" t="s">
        <v>11269</v>
      </c>
      <c r="J3736">
        <v>9728</v>
      </c>
      <c r="K3736" t="s">
        <v>11267</v>
      </c>
      <c r="L3736">
        <v>3306</v>
      </c>
      <c r="M3736">
        <v>1102</v>
      </c>
      <c r="N3736">
        <v>3913.94175</v>
      </c>
      <c r="O3736">
        <v>2</v>
      </c>
      <c r="P3736">
        <v>3.2667876588021803E-2</v>
      </c>
    </row>
    <row r="3737" spans="1:16" x14ac:dyDescent="0.2">
      <c r="A3737" t="s">
        <v>11270</v>
      </c>
      <c r="B3737">
        <v>-0.159028474010563</v>
      </c>
      <c r="C3737">
        <v>13.4246236836099</v>
      </c>
      <c r="D3737">
        <v>-0.98502807616934995</v>
      </c>
      <c r="E3737">
        <v>0.35962803167175</v>
      </c>
      <c r="F3737">
        <v>0.99916976934644897</v>
      </c>
      <c r="G3737">
        <v>-4.6071533029994596</v>
      </c>
      <c r="H3737" t="s">
        <v>11271</v>
      </c>
      <c r="I3737" t="s">
        <v>11272</v>
      </c>
      <c r="J3737">
        <v>9968</v>
      </c>
      <c r="K3737" t="s">
        <v>11270</v>
      </c>
      <c r="L3737">
        <v>6543</v>
      </c>
      <c r="M3737">
        <v>2181</v>
      </c>
      <c r="N3737">
        <v>11632.468000000001</v>
      </c>
      <c r="O3737">
        <v>7.5</v>
      </c>
      <c r="P3737">
        <v>4.9518569463548802E-2</v>
      </c>
    </row>
    <row r="3738" spans="1:16" x14ac:dyDescent="0.2">
      <c r="A3738" t="s">
        <v>11273</v>
      </c>
      <c r="B3738">
        <v>0.50970144031753195</v>
      </c>
      <c r="C3738">
        <v>12.972216377105701</v>
      </c>
      <c r="D3738">
        <v>1.3139282313095699</v>
      </c>
      <c r="E3738">
        <v>0.23306473269858399</v>
      </c>
      <c r="F3738">
        <v>0.99916976934644897</v>
      </c>
      <c r="G3738">
        <v>-4.5472074751673297</v>
      </c>
      <c r="H3738" t="s">
        <v>11274</v>
      </c>
      <c r="I3738" t="s">
        <v>11275</v>
      </c>
      <c r="J3738">
        <v>5257</v>
      </c>
      <c r="K3738" t="s">
        <v>11273</v>
      </c>
      <c r="L3738">
        <v>3282</v>
      </c>
      <c r="M3738">
        <v>1094</v>
      </c>
      <c r="N3738">
        <v>7462.1477000000004</v>
      </c>
      <c r="O3738">
        <v>2</v>
      </c>
      <c r="P3738">
        <v>2.0109689213894E-2</v>
      </c>
    </row>
    <row r="3739" spans="1:16" x14ac:dyDescent="0.2">
      <c r="A3739" t="s">
        <v>11276</v>
      </c>
      <c r="B3739">
        <v>6.2644697290963301E-3</v>
      </c>
      <c r="C3739">
        <v>13.665984102131601</v>
      </c>
      <c r="D3739">
        <v>2.3293828821512898E-2</v>
      </c>
      <c r="E3739">
        <v>0.98211033301460904</v>
      </c>
      <c r="F3739">
        <v>0.99916976934644897</v>
      </c>
      <c r="G3739">
        <v>-4.7023350672592201</v>
      </c>
      <c r="H3739" t="s">
        <v>11277</v>
      </c>
      <c r="I3739" t="s">
        <v>11278</v>
      </c>
      <c r="J3739">
        <v>113178</v>
      </c>
      <c r="K3739" t="s">
        <v>11276</v>
      </c>
      <c r="L3739">
        <v>690</v>
      </c>
      <c r="M3739">
        <v>230</v>
      </c>
      <c r="N3739">
        <v>12181.7605</v>
      </c>
      <c r="O3739">
        <v>1</v>
      </c>
      <c r="P3739">
        <v>4.7826086956521699E-2</v>
      </c>
    </row>
    <row r="3740" spans="1:16" x14ac:dyDescent="0.2">
      <c r="A3740" t="s">
        <v>11279</v>
      </c>
      <c r="B3740">
        <v>-0.536527851849391</v>
      </c>
      <c r="C3740">
        <v>13.5952491716582</v>
      </c>
      <c r="D3740">
        <v>-2.22709890133746</v>
      </c>
      <c r="E3740">
        <v>6.38720302589494E-2</v>
      </c>
      <c r="F3740">
        <v>0.99916976934644897</v>
      </c>
      <c r="G3740">
        <v>-4.3745415829791598</v>
      </c>
      <c r="H3740" t="s">
        <v>11280</v>
      </c>
      <c r="I3740" t="s">
        <v>11281</v>
      </c>
      <c r="J3740">
        <v>90121</v>
      </c>
      <c r="K3740" t="s">
        <v>11279</v>
      </c>
      <c r="L3740">
        <v>576</v>
      </c>
      <c r="M3740">
        <v>192</v>
      </c>
      <c r="N3740">
        <v>14380.9535</v>
      </c>
      <c r="O3740">
        <v>2</v>
      </c>
      <c r="P3740">
        <v>0.21354166666666699</v>
      </c>
    </row>
    <row r="3741" spans="1:16" x14ac:dyDescent="0.2">
      <c r="A3741" t="s">
        <v>11282</v>
      </c>
      <c r="B3741">
        <v>0.30208359077074898</v>
      </c>
      <c r="C3741">
        <v>13.8244645919672</v>
      </c>
      <c r="D3741">
        <v>1.88556878308201</v>
      </c>
      <c r="E3741">
        <v>0.104269759881272</v>
      </c>
      <c r="F3741">
        <v>0.99916976934644897</v>
      </c>
      <c r="G3741">
        <v>-4.4368689013281299</v>
      </c>
      <c r="H3741" t="s">
        <v>11283</v>
      </c>
      <c r="I3741" t="s">
        <v>11284</v>
      </c>
      <c r="J3741">
        <v>6605</v>
      </c>
      <c r="K3741" t="s">
        <v>11282</v>
      </c>
      <c r="L3741">
        <v>1236</v>
      </c>
      <c r="M3741">
        <v>412</v>
      </c>
      <c r="N3741">
        <v>15179.6175</v>
      </c>
      <c r="O3741">
        <v>6.5</v>
      </c>
      <c r="P3741">
        <v>0.235436893203884</v>
      </c>
    </row>
    <row r="3742" spans="1:16" x14ac:dyDescent="0.2">
      <c r="A3742" t="s">
        <v>11285</v>
      </c>
      <c r="B3742">
        <v>-0.27736848283159599</v>
      </c>
      <c r="C3742">
        <v>13.802534845046999</v>
      </c>
      <c r="D3742">
        <v>-1.0675744009552399</v>
      </c>
      <c r="E3742">
        <v>0.32351576729273701</v>
      </c>
      <c r="F3742">
        <v>0.99916976934644897</v>
      </c>
      <c r="G3742">
        <v>-4.5927815300213304</v>
      </c>
      <c r="H3742" t="s">
        <v>11286</v>
      </c>
      <c r="I3742" t="s">
        <v>11287</v>
      </c>
      <c r="J3742">
        <v>55312</v>
      </c>
      <c r="K3742" t="s">
        <v>11285</v>
      </c>
      <c r="L3742">
        <v>468</v>
      </c>
      <c r="M3742">
        <v>156</v>
      </c>
      <c r="N3742">
        <v>13644.793250000001</v>
      </c>
      <c r="O3742">
        <v>2</v>
      </c>
      <c r="P3742">
        <v>0.262820512820513</v>
      </c>
    </row>
    <row r="3743" spans="1:16" x14ac:dyDescent="0.2">
      <c r="A3743" t="s">
        <v>11288</v>
      </c>
      <c r="B3743">
        <v>0.132683244721754</v>
      </c>
      <c r="C3743">
        <v>14.772830141806899</v>
      </c>
      <c r="D3743">
        <v>0.78868774078227999</v>
      </c>
      <c r="E3743">
        <v>0.45791616153449899</v>
      </c>
      <c r="F3743">
        <v>0.99916976934644897</v>
      </c>
      <c r="G3743">
        <v>-4.6386351885349102</v>
      </c>
      <c r="H3743" t="s">
        <v>11289</v>
      </c>
      <c r="I3743" t="s">
        <v>11290</v>
      </c>
      <c r="J3743">
        <v>56005</v>
      </c>
      <c r="K3743" t="s">
        <v>11288</v>
      </c>
      <c r="L3743">
        <v>570</v>
      </c>
      <c r="M3743">
        <v>190</v>
      </c>
      <c r="N3743">
        <v>29778.776000000002</v>
      </c>
      <c r="O3743">
        <v>5</v>
      </c>
      <c r="P3743">
        <v>0.31315789473684202</v>
      </c>
    </row>
    <row r="3744" spans="1:16" x14ac:dyDescent="0.2">
      <c r="A3744" t="s">
        <v>11291</v>
      </c>
      <c r="B3744">
        <v>-0.19763157546527799</v>
      </c>
      <c r="C3744">
        <v>11.1279596868441</v>
      </c>
      <c r="D3744">
        <v>-1.0454842031162399</v>
      </c>
      <c r="E3744">
        <v>0.33288277256672499</v>
      </c>
      <c r="F3744">
        <v>0.99916976934644897</v>
      </c>
      <c r="G3744">
        <v>-4.5966825909432503</v>
      </c>
      <c r="H3744" t="s">
        <v>11292</v>
      </c>
      <c r="I3744" t="s">
        <v>11293</v>
      </c>
      <c r="J3744">
        <v>84134</v>
      </c>
      <c r="K3744" t="s">
        <v>11291</v>
      </c>
      <c r="L3744">
        <v>927</v>
      </c>
      <c r="M3744">
        <v>309</v>
      </c>
      <c r="N3744">
        <v>2131.9739</v>
      </c>
      <c r="O3744">
        <v>1</v>
      </c>
      <c r="P3744">
        <v>5.8252427184466E-2</v>
      </c>
    </row>
    <row r="3745" spans="1:16" x14ac:dyDescent="0.2">
      <c r="A3745" t="s">
        <v>11294</v>
      </c>
      <c r="B3745">
        <v>0.65367248690097302</v>
      </c>
      <c r="C3745">
        <v>14.0977185901149</v>
      </c>
      <c r="D3745">
        <v>1.23972918198864</v>
      </c>
      <c r="E3745">
        <v>0.25769583446608502</v>
      </c>
      <c r="F3745">
        <v>0.99916976934644897</v>
      </c>
      <c r="G3745">
        <v>-4.5612611594331796</v>
      </c>
      <c r="H3745" t="s">
        <v>11295</v>
      </c>
      <c r="I3745" t="s">
        <v>11296</v>
      </c>
      <c r="J3745">
        <v>81555</v>
      </c>
      <c r="K3745" t="s">
        <v>11294</v>
      </c>
      <c r="L3745">
        <v>774</v>
      </c>
      <c r="M3745">
        <v>258</v>
      </c>
      <c r="N3745">
        <v>21901.143499999998</v>
      </c>
      <c r="O3745">
        <v>2</v>
      </c>
      <c r="P3745">
        <v>8.1395348837209294E-2</v>
      </c>
    </row>
    <row r="3746" spans="1:16" x14ac:dyDescent="0.2">
      <c r="A3746" t="s">
        <v>11297</v>
      </c>
      <c r="B3746">
        <v>-0.10730493406066299</v>
      </c>
      <c r="C3746">
        <v>12.077067752813999</v>
      </c>
      <c r="D3746">
        <v>-0.20525585854699099</v>
      </c>
      <c r="E3746">
        <v>0.84361154670744798</v>
      </c>
      <c r="F3746">
        <v>0.99916976934644897</v>
      </c>
      <c r="G3746">
        <v>-4.6977332465116701</v>
      </c>
      <c r="H3746" t="s">
        <v>11298</v>
      </c>
      <c r="I3746" t="s">
        <v>11299</v>
      </c>
      <c r="J3746">
        <v>140739</v>
      </c>
      <c r="K3746" t="s">
        <v>11297</v>
      </c>
      <c r="L3746">
        <v>558</v>
      </c>
      <c r="M3746">
        <v>186</v>
      </c>
      <c r="N3746">
        <v>4208.8294999999998</v>
      </c>
      <c r="O3746">
        <v>1</v>
      </c>
      <c r="P3746">
        <v>3.7634408602150497E-2</v>
      </c>
    </row>
    <row r="3747" spans="1:16" x14ac:dyDescent="0.2">
      <c r="A3747" t="s">
        <v>11300</v>
      </c>
      <c r="B3747">
        <v>7.4604292537127706E-2</v>
      </c>
      <c r="C3747">
        <v>14.0006115398931</v>
      </c>
      <c r="D3747">
        <v>0.42190177018410402</v>
      </c>
      <c r="E3747">
        <v>0.68661269677578896</v>
      </c>
      <c r="F3747">
        <v>0.99916976934644897</v>
      </c>
      <c r="G3747">
        <v>-4.6830580969100799</v>
      </c>
      <c r="H3747" t="s">
        <v>11301</v>
      </c>
      <c r="I3747" t="s">
        <v>11302</v>
      </c>
      <c r="J3747">
        <v>51604</v>
      </c>
      <c r="K3747" t="s">
        <v>11300</v>
      </c>
      <c r="L3747">
        <v>1818</v>
      </c>
      <c r="M3747">
        <v>606</v>
      </c>
      <c r="N3747">
        <v>15412.971</v>
      </c>
      <c r="O3747">
        <v>10</v>
      </c>
      <c r="P3747">
        <v>0.264026402640264</v>
      </c>
    </row>
    <row r="3748" spans="1:16" x14ac:dyDescent="0.2">
      <c r="A3748" t="s">
        <v>11303</v>
      </c>
      <c r="B3748">
        <v>8.4089934548348594E-2</v>
      </c>
      <c r="C3748">
        <v>11.921024131022399</v>
      </c>
      <c r="D3748">
        <v>0.104966131031014</v>
      </c>
      <c r="E3748">
        <v>0.91954784582788696</v>
      </c>
      <c r="F3748">
        <v>0.99916976934644897</v>
      </c>
      <c r="G3748">
        <v>-4.7011709591986302</v>
      </c>
      <c r="H3748" t="s">
        <v>11304</v>
      </c>
      <c r="I3748" t="s">
        <v>11305</v>
      </c>
      <c r="J3748">
        <v>93185</v>
      </c>
      <c r="K3748" t="s">
        <v>11303</v>
      </c>
      <c r="L3748">
        <v>1842</v>
      </c>
      <c r="M3748">
        <v>614</v>
      </c>
      <c r="N3748">
        <v>3149.8517000000002</v>
      </c>
      <c r="O3748">
        <v>1.5</v>
      </c>
      <c r="P3748">
        <v>3.0944625407166099E-2</v>
      </c>
    </row>
    <row r="3749" spans="1:16" x14ac:dyDescent="0.2">
      <c r="A3749" t="s">
        <v>11306</v>
      </c>
      <c r="B3749">
        <v>-0.17032787124655399</v>
      </c>
      <c r="C3749">
        <v>14.2858168885931</v>
      </c>
      <c r="D3749">
        <v>-0.92559469835288299</v>
      </c>
      <c r="E3749">
        <v>0.38752621074346999</v>
      </c>
      <c r="F3749">
        <v>0.99916976934644897</v>
      </c>
      <c r="G3749">
        <v>-4.6171214152461104</v>
      </c>
      <c r="H3749" t="s">
        <v>11307</v>
      </c>
      <c r="I3749" t="s">
        <v>11308</v>
      </c>
      <c r="J3749">
        <v>6166</v>
      </c>
      <c r="K3749" t="s">
        <v>11306</v>
      </c>
      <c r="L3749">
        <v>321</v>
      </c>
      <c r="M3749">
        <v>107</v>
      </c>
      <c r="N3749">
        <v>19969.305</v>
      </c>
      <c r="O3749">
        <v>1</v>
      </c>
      <c r="P3749">
        <v>9.34579439252336E-2</v>
      </c>
    </row>
    <row r="3750" spans="1:16" x14ac:dyDescent="0.2">
      <c r="A3750" t="s">
        <v>11309</v>
      </c>
      <c r="B3750">
        <v>-0.47502256562267098</v>
      </c>
      <c r="C3750">
        <v>11.3798609407139</v>
      </c>
      <c r="D3750">
        <v>-0.97579543555831205</v>
      </c>
      <c r="E3750">
        <v>0.36385687124420102</v>
      </c>
      <c r="F3750">
        <v>0.99916976934644897</v>
      </c>
      <c r="G3750">
        <v>-4.6087239864579903</v>
      </c>
      <c r="H3750" t="s">
        <v>11310</v>
      </c>
      <c r="I3750" t="s">
        <v>11311</v>
      </c>
      <c r="J3750">
        <v>53917</v>
      </c>
      <c r="K3750" t="s">
        <v>11309</v>
      </c>
      <c r="L3750">
        <v>612</v>
      </c>
      <c r="M3750">
        <v>204</v>
      </c>
      <c r="N3750">
        <v>3620.2809999999999</v>
      </c>
      <c r="O3750">
        <v>1</v>
      </c>
      <c r="P3750">
        <v>8.3333333333333301E-2</v>
      </c>
    </row>
    <row r="3751" spans="1:16" x14ac:dyDescent="0.2">
      <c r="A3751" t="s">
        <v>11312</v>
      </c>
      <c r="B3751">
        <v>0.136324935058834</v>
      </c>
      <c r="C3751">
        <v>11.1572036092685</v>
      </c>
      <c r="D3751">
        <v>0.55682466046879797</v>
      </c>
      <c r="E3751">
        <v>0.59617070657052396</v>
      </c>
      <c r="F3751">
        <v>0.99916976934644897</v>
      </c>
      <c r="G3751">
        <v>-4.6693013035926896</v>
      </c>
      <c r="H3751" t="s">
        <v>11313</v>
      </c>
      <c r="I3751" t="s">
        <v>11314</v>
      </c>
      <c r="J3751">
        <v>55846</v>
      </c>
      <c r="K3751" t="s">
        <v>11312</v>
      </c>
      <c r="L3751">
        <v>1344</v>
      </c>
      <c r="M3751">
        <v>448</v>
      </c>
      <c r="N3751">
        <v>2150.471</v>
      </c>
      <c r="O3751">
        <v>1</v>
      </c>
      <c r="P3751">
        <v>5.5803571428571397E-2</v>
      </c>
    </row>
    <row r="3752" spans="1:16" x14ac:dyDescent="0.2">
      <c r="A3752" t="s">
        <v>11315</v>
      </c>
      <c r="B3752">
        <v>-0.24280825680723001</v>
      </c>
      <c r="C3752">
        <v>10.782590776447099</v>
      </c>
      <c r="D3752">
        <v>-1.09200705921499</v>
      </c>
      <c r="E3752">
        <v>0.31340508596413102</v>
      </c>
      <c r="F3752">
        <v>0.99916976934644897</v>
      </c>
      <c r="G3752">
        <v>-4.5884237274598298</v>
      </c>
      <c r="H3752" t="s">
        <v>11316</v>
      </c>
      <c r="I3752" t="s">
        <v>11317</v>
      </c>
      <c r="J3752">
        <v>84912</v>
      </c>
      <c r="K3752" t="s">
        <v>11315</v>
      </c>
      <c r="L3752">
        <v>996</v>
      </c>
      <c r="M3752">
        <v>332</v>
      </c>
      <c r="N3752">
        <v>1836.4989</v>
      </c>
      <c r="O3752">
        <v>1</v>
      </c>
      <c r="P3752">
        <v>9.0361445783132502E-2</v>
      </c>
    </row>
    <row r="3753" spans="1:16" x14ac:dyDescent="0.2">
      <c r="A3753" t="s">
        <v>11318</v>
      </c>
      <c r="B3753">
        <v>-0.41233151373474403</v>
      </c>
      <c r="C3753">
        <v>12.561769980256299</v>
      </c>
      <c r="D3753">
        <v>-1.6996769340726701</v>
      </c>
      <c r="E3753">
        <v>0.13598632639826</v>
      </c>
      <c r="F3753">
        <v>0.99916976934644897</v>
      </c>
      <c r="G3753">
        <v>-4.4724720230918198</v>
      </c>
      <c r="H3753" t="s">
        <v>11319</v>
      </c>
      <c r="I3753" t="s">
        <v>11320</v>
      </c>
      <c r="J3753">
        <v>90441</v>
      </c>
      <c r="K3753" t="s">
        <v>11318</v>
      </c>
      <c r="L3753">
        <v>1434</v>
      </c>
      <c r="M3753">
        <v>478</v>
      </c>
      <c r="N3753">
        <v>6033.5690500000001</v>
      </c>
      <c r="O3753">
        <v>3.5</v>
      </c>
      <c r="P3753">
        <v>0.11192468619246899</v>
      </c>
    </row>
    <row r="3754" spans="1:16" x14ac:dyDescent="0.2">
      <c r="A3754" t="s">
        <v>11321</v>
      </c>
      <c r="B3754">
        <v>-2.0942484356163901E-2</v>
      </c>
      <c r="C3754">
        <v>13.889817691101999</v>
      </c>
      <c r="D3754">
        <v>-0.107193704533089</v>
      </c>
      <c r="E3754">
        <v>0.91784794356862798</v>
      </c>
      <c r="F3754">
        <v>0.99916976934644897</v>
      </c>
      <c r="G3754">
        <v>-4.7011185187311098</v>
      </c>
      <c r="H3754" t="s">
        <v>11322</v>
      </c>
      <c r="I3754" t="s">
        <v>11323</v>
      </c>
      <c r="J3754">
        <v>84340</v>
      </c>
      <c r="K3754" t="s">
        <v>11321</v>
      </c>
      <c r="L3754">
        <v>2340</v>
      </c>
      <c r="M3754">
        <v>780</v>
      </c>
      <c r="N3754">
        <v>15441.467000000001</v>
      </c>
      <c r="O3754">
        <v>8</v>
      </c>
      <c r="P3754">
        <v>0.16538461538461499</v>
      </c>
    </row>
    <row r="3755" spans="1:16" x14ac:dyDescent="0.2">
      <c r="A3755" t="s">
        <v>11324</v>
      </c>
      <c r="B3755">
        <v>2.89923083889096E-2</v>
      </c>
      <c r="C3755">
        <v>11.9282709723173</v>
      </c>
      <c r="D3755">
        <v>0.155626847924766</v>
      </c>
      <c r="E3755">
        <v>0.88101941307076703</v>
      </c>
      <c r="F3755">
        <v>0.99916976934644897</v>
      </c>
      <c r="G3755">
        <v>-4.69970863444426</v>
      </c>
      <c r="H3755" t="s">
        <v>11325</v>
      </c>
      <c r="I3755" t="s">
        <v>11326</v>
      </c>
      <c r="J3755">
        <v>90203</v>
      </c>
      <c r="K3755" t="s">
        <v>11324</v>
      </c>
      <c r="L3755">
        <v>1122</v>
      </c>
      <c r="M3755">
        <v>374</v>
      </c>
      <c r="N3755">
        <v>3718.1941000000002</v>
      </c>
      <c r="O3755">
        <v>2</v>
      </c>
      <c r="P3755">
        <v>8.0213903743315496E-2</v>
      </c>
    </row>
    <row r="3756" spans="1:16" x14ac:dyDescent="0.2">
      <c r="A3756" t="s">
        <v>11327</v>
      </c>
      <c r="B3756">
        <v>0.57799156741914504</v>
      </c>
      <c r="C3756">
        <v>14.630278290665499</v>
      </c>
      <c r="D3756">
        <v>1.5360577254405201</v>
      </c>
      <c r="E3756">
        <v>0.17136614263562999</v>
      </c>
      <c r="F3756">
        <v>0.99916976934644897</v>
      </c>
      <c r="G3756">
        <v>-4.50426867976996</v>
      </c>
      <c r="H3756" t="s">
        <v>11328</v>
      </c>
      <c r="I3756" t="s">
        <v>11329</v>
      </c>
      <c r="J3756">
        <v>10477</v>
      </c>
      <c r="K3756" t="s">
        <v>11327</v>
      </c>
      <c r="L3756">
        <v>624</v>
      </c>
      <c r="M3756">
        <v>208</v>
      </c>
      <c r="N3756">
        <v>28010.413</v>
      </c>
      <c r="O3756">
        <v>3.5</v>
      </c>
      <c r="P3756">
        <v>0.34375</v>
      </c>
    </row>
    <row r="3757" spans="1:16" x14ac:dyDescent="0.2">
      <c r="A3757" t="s">
        <v>11330</v>
      </c>
      <c r="B3757">
        <v>0.53664176095231897</v>
      </c>
      <c r="C3757">
        <v>12.5358740695088</v>
      </c>
      <c r="D3757">
        <v>2.2591930740472002</v>
      </c>
      <c r="E3757">
        <v>6.1004150720839603E-2</v>
      </c>
      <c r="F3757">
        <v>0.99916976934644897</v>
      </c>
      <c r="G3757">
        <v>-4.3689518809956498</v>
      </c>
      <c r="H3757" t="s">
        <v>11331</v>
      </c>
      <c r="I3757" t="s">
        <v>11332</v>
      </c>
      <c r="J3757">
        <v>23558</v>
      </c>
      <c r="K3757" t="s">
        <v>11330</v>
      </c>
      <c r="L3757">
        <v>786</v>
      </c>
      <c r="M3757">
        <v>262</v>
      </c>
      <c r="N3757">
        <v>5716.6731</v>
      </c>
      <c r="O3757">
        <v>2.5</v>
      </c>
      <c r="P3757">
        <v>0.16603053435114501</v>
      </c>
    </row>
    <row r="3758" spans="1:16" x14ac:dyDescent="0.2">
      <c r="A3758" t="s">
        <v>11333</v>
      </c>
      <c r="B3758">
        <v>-0.148496578754061</v>
      </c>
      <c r="C3758">
        <v>13.002886918352701</v>
      </c>
      <c r="D3758">
        <v>-0.30260236620651998</v>
      </c>
      <c r="E3758">
        <v>0.77158598526040401</v>
      </c>
      <c r="F3758">
        <v>0.99916976934644897</v>
      </c>
      <c r="G3758">
        <v>-4.69233059916579</v>
      </c>
      <c r="H3758" t="s">
        <v>11334</v>
      </c>
      <c r="I3758" t="s">
        <v>11335</v>
      </c>
      <c r="J3758">
        <v>56984</v>
      </c>
      <c r="K3758" t="s">
        <v>11333</v>
      </c>
      <c r="L3758">
        <v>828</v>
      </c>
      <c r="M3758">
        <v>276</v>
      </c>
      <c r="N3758">
        <v>8456.8989999999994</v>
      </c>
      <c r="O3758">
        <v>4</v>
      </c>
      <c r="P3758">
        <v>0.14855072463768099</v>
      </c>
    </row>
    <row r="3759" spans="1:16" x14ac:dyDescent="0.2">
      <c r="A3759" t="s">
        <v>11336</v>
      </c>
      <c r="B3759">
        <v>6.8286498258958203E-2</v>
      </c>
      <c r="C3759">
        <v>15.067033740354301</v>
      </c>
      <c r="D3759">
        <v>0.40227665096132098</v>
      </c>
      <c r="E3759">
        <v>0.70029764969969499</v>
      </c>
      <c r="F3759">
        <v>0.99916976934644897</v>
      </c>
      <c r="G3759">
        <v>-4.6847768396237601</v>
      </c>
      <c r="H3759" t="s">
        <v>11337</v>
      </c>
      <c r="I3759" t="s">
        <v>11338</v>
      </c>
      <c r="J3759">
        <v>56926</v>
      </c>
      <c r="K3759" t="s">
        <v>11336</v>
      </c>
      <c r="L3759">
        <v>1692</v>
      </c>
      <c r="M3759">
        <v>564</v>
      </c>
      <c r="N3759">
        <v>34634.851999999999</v>
      </c>
      <c r="O3759">
        <v>14.5</v>
      </c>
      <c r="P3759">
        <v>0.33067375886524802</v>
      </c>
    </row>
    <row r="3760" spans="1:16" x14ac:dyDescent="0.2">
      <c r="A3760" t="s">
        <v>11339</v>
      </c>
      <c r="B3760">
        <v>0.89360301700532196</v>
      </c>
      <c r="C3760">
        <v>12.331836074329299</v>
      </c>
      <c r="D3760">
        <v>0.93250457364363903</v>
      </c>
      <c r="E3760">
        <v>0.38420028172203002</v>
      </c>
      <c r="F3760">
        <v>0.99916976934644897</v>
      </c>
      <c r="G3760">
        <v>-4.6159803765563501</v>
      </c>
      <c r="H3760" t="s">
        <v>11340</v>
      </c>
      <c r="I3760" t="s">
        <v>11341</v>
      </c>
      <c r="J3760">
        <v>79594</v>
      </c>
      <c r="K3760" t="s">
        <v>11339</v>
      </c>
      <c r="L3760">
        <v>1059</v>
      </c>
      <c r="M3760">
        <v>353</v>
      </c>
      <c r="N3760">
        <v>7320.3013000000001</v>
      </c>
      <c r="O3760">
        <v>1</v>
      </c>
      <c r="P3760">
        <v>6.2322946175637398E-2</v>
      </c>
    </row>
    <row r="3761" spans="1:16" x14ac:dyDescent="0.2">
      <c r="A3761" t="s">
        <v>11342</v>
      </c>
      <c r="B3761">
        <v>0.48075630159492799</v>
      </c>
      <c r="C3761">
        <v>12.752662339193099</v>
      </c>
      <c r="D3761">
        <v>0.69213114298936995</v>
      </c>
      <c r="E3761">
        <v>0.51266203913031005</v>
      </c>
      <c r="F3761">
        <v>0.99916976934644897</v>
      </c>
      <c r="G3761">
        <v>-4.6523824930340902</v>
      </c>
      <c r="H3761" t="s">
        <v>11343</v>
      </c>
      <c r="I3761" t="s">
        <v>11344</v>
      </c>
      <c r="J3761">
        <v>57591</v>
      </c>
      <c r="K3761" t="s">
        <v>11342</v>
      </c>
      <c r="L3761">
        <v>3096</v>
      </c>
      <c r="M3761">
        <v>1032</v>
      </c>
      <c r="N3761">
        <v>5853.9648500000003</v>
      </c>
      <c r="O3761">
        <v>3</v>
      </c>
      <c r="P3761">
        <v>6.3953488372092998E-2</v>
      </c>
    </row>
    <row r="3762" spans="1:16" x14ac:dyDescent="0.2">
      <c r="A3762" t="s">
        <v>11345</v>
      </c>
      <c r="B3762">
        <v>-7.5032565916487201E-2</v>
      </c>
      <c r="C3762">
        <v>13.437728898668601</v>
      </c>
      <c r="D3762">
        <v>-0.41866551087781301</v>
      </c>
      <c r="E3762">
        <v>0.68886080193015897</v>
      </c>
      <c r="F3762">
        <v>0.99916976934644897</v>
      </c>
      <c r="G3762">
        <v>-4.6833466360578102</v>
      </c>
      <c r="H3762" t="s">
        <v>11346</v>
      </c>
      <c r="I3762" t="s">
        <v>11347</v>
      </c>
      <c r="J3762">
        <v>57222</v>
      </c>
      <c r="K3762" t="s">
        <v>11345</v>
      </c>
      <c r="L3762">
        <v>873</v>
      </c>
      <c r="M3762">
        <v>291</v>
      </c>
      <c r="N3762">
        <v>10536.2935</v>
      </c>
      <c r="O3762">
        <v>7</v>
      </c>
      <c r="P3762">
        <v>0.30240549828178698</v>
      </c>
    </row>
    <row r="3763" spans="1:16" x14ac:dyDescent="0.2">
      <c r="A3763" t="s">
        <v>11348</v>
      </c>
      <c r="B3763">
        <v>4.4717712298085702E-2</v>
      </c>
      <c r="C3763">
        <v>15.030028168099101</v>
      </c>
      <c r="D3763">
        <v>0.282336202492386</v>
      </c>
      <c r="E3763">
        <v>0.78640761366836098</v>
      </c>
      <c r="F3763">
        <v>0.99916976934644897</v>
      </c>
      <c r="G3763">
        <v>-4.6936194138736802</v>
      </c>
      <c r="H3763" t="s">
        <v>11349</v>
      </c>
      <c r="I3763" t="s">
        <v>11350</v>
      </c>
      <c r="J3763">
        <v>84916</v>
      </c>
      <c r="K3763" t="s">
        <v>11348</v>
      </c>
      <c r="L3763">
        <v>2103</v>
      </c>
      <c r="M3763">
        <v>701</v>
      </c>
      <c r="N3763">
        <v>34868.339999999997</v>
      </c>
      <c r="O3763">
        <v>19</v>
      </c>
      <c r="P3763">
        <v>0.40442225392296699</v>
      </c>
    </row>
    <row r="3764" spans="1:16" x14ac:dyDescent="0.2">
      <c r="A3764" t="s">
        <v>11351</v>
      </c>
      <c r="B3764">
        <v>-2.1482457069943499E-2</v>
      </c>
      <c r="C3764">
        <v>15.136034807706601</v>
      </c>
      <c r="D3764">
        <v>-9.5713831210200398E-2</v>
      </c>
      <c r="E3764">
        <v>0.926613234859059</v>
      </c>
      <c r="F3764">
        <v>0.99916976934644897</v>
      </c>
      <c r="G3764">
        <v>-4.7013770528215897</v>
      </c>
      <c r="H3764" t="s">
        <v>11352</v>
      </c>
      <c r="I3764" t="s">
        <v>11353</v>
      </c>
      <c r="J3764">
        <v>9238</v>
      </c>
      <c r="K3764" t="s">
        <v>11351</v>
      </c>
      <c r="L3764">
        <v>1896</v>
      </c>
      <c r="M3764">
        <v>632</v>
      </c>
      <c r="N3764">
        <v>40390.076500000003</v>
      </c>
      <c r="O3764">
        <v>19</v>
      </c>
      <c r="P3764">
        <v>0.454113924050633</v>
      </c>
    </row>
    <row r="3765" spans="1:16" x14ac:dyDescent="0.2">
      <c r="A3765" t="s">
        <v>11354</v>
      </c>
      <c r="B3765">
        <v>7.8178192567950305E-2</v>
      </c>
      <c r="C3765">
        <v>15.0871578228058</v>
      </c>
      <c r="D3765">
        <v>0.53681429462638097</v>
      </c>
      <c r="E3765">
        <v>0.60915632858830304</v>
      </c>
      <c r="F3765">
        <v>0.99916976934644897</v>
      </c>
      <c r="G3765">
        <v>-4.6715477712804097</v>
      </c>
      <c r="H3765" t="s">
        <v>11355</v>
      </c>
      <c r="I3765" t="s">
        <v>11356</v>
      </c>
      <c r="J3765">
        <v>57003</v>
      </c>
      <c r="K3765" t="s">
        <v>11354</v>
      </c>
      <c r="L3765">
        <v>1452</v>
      </c>
      <c r="M3765">
        <v>484</v>
      </c>
      <c r="N3765">
        <v>36574.230000000003</v>
      </c>
      <c r="O3765">
        <v>20.5</v>
      </c>
      <c r="P3765">
        <v>0.52376033057851201</v>
      </c>
    </row>
    <row r="3766" spans="1:16" x14ac:dyDescent="0.2">
      <c r="A3766" t="s">
        <v>11357</v>
      </c>
      <c r="B3766">
        <v>0.157103074213268</v>
      </c>
      <c r="C3766">
        <v>15.7810862552753</v>
      </c>
      <c r="D3766">
        <v>0.91455807105780795</v>
      </c>
      <c r="E3766">
        <v>0.39288359774530901</v>
      </c>
      <c r="F3766">
        <v>0.99916976934644897</v>
      </c>
      <c r="G3766">
        <v>-4.6189337072649304</v>
      </c>
      <c r="H3766" t="s">
        <v>11358</v>
      </c>
      <c r="I3766" t="s">
        <v>11359</v>
      </c>
      <c r="J3766">
        <v>79590</v>
      </c>
      <c r="K3766" t="s">
        <v>11357</v>
      </c>
      <c r="L3766">
        <v>651</v>
      </c>
      <c r="M3766">
        <v>217</v>
      </c>
      <c r="N3766">
        <v>57429.027499999997</v>
      </c>
      <c r="O3766">
        <v>3</v>
      </c>
      <c r="P3766">
        <v>0.230414746543779</v>
      </c>
    </row>
    <row r="3767" spans="1:16" x14ac:dyDescent="0.2">
      <c r="A3767" t="s">
        <v>11360</v>
      </c>
      <c r="B3767">
        <v>0.27698100936586201</v>
      </c>
      <c r="C3767">
        <v>13.3976394054668</v>
      </c>
      <c r="D3767">
        <v>0.78884583174068601</v>
      </c>
      <c r="E3767">
        <v>0.45782995672336901</v>
      </c>
      <c r="F3767">
        <v>0.99916976934644897</v>
      </c>
      <c r="G3767">
        <v>-4.63861164661337</v>
      </c>
      <c r="H3767" t="s">
        <v>11361</v>
      </c>
      <c r="I3767" t="s">
        <v>11362</v>
      </c>
      <c r="J3767">
        <v>94056</v>
      </c>
      <c r="K3767" t="s">
        <v>11360</v>
      </c>
      <c r="L3767">
        <v>1059</v>
      </c>
      <c r="M3767">
        <v>353</v>
      </c>
      <c r="N3767">
        <v>10389.181</v>
      </c>
      <c r="O3767">
        <v>5</v>
      </c>
      <c r="P3767">
        <v>0.25212464589235101</v>
      </c>
    </row>
    <row r="3768" spans="1:16" x14ac:dyDescent="0.2">
      <c r="A3768" t="s">
        <v>11363</v>
      </c>
      <c r="B3768">
        <v>-0.38927389412409302</v>
      </c>
      <c r="C3768">
        <v>13.8563694122138</v>
      </c>
      <c r="D3768">
        <v>-1.5812081719800599</v>
      </c>
      <c r="E3768">
        <v>0.16082378094358599</v>
      </c>
      <c r="F3768">
        <v>0.99916976934644897</v>
      </c>
      <c r="G3768">
        <v>-4.4954791696896903</v>
      </c>
      <c r="H3768" t="s">
        <v>11364</v>
      </c>
      <c r="I3768" t="s">
        <v>11365</v>
      </c>
      <c r="J3768">
        <v>60412</v>
      </c>
      <c r="K3768" t="s">
        <v>11363</v>
      </c>
      <c r="L3768">
        <v>2925</v>
      </c>
      <c r="M3768">
        <v>975</v>
      </c>
      <c r="N3768">
        <v>15277.593999999999</v>
      </c>
      <c r="O3768">
        <v>16.5</v>
      </c>
      <c r="P3768">
        <v>0.24205128205128201</v>
      </c>
    </row>
    <row r="3769" spans="1:16" x14ac:dyDescent="0.2">
      <c r="A3769" t="s">
        <v>11366</v>
      </c>
      <c r="B3769">
        <v>0.21053218548501501</v>
      </c>
      <c r="C3769">
        <v>16.8299327082998</v>
      </c>
      <c r="D3769">
        <v>1.14321816470632</v>
      </c>
      <c r="E3769">
        <v>0.29305203739654501</v>
      </c>
      <c r="F3769">
        <v>0.99916976934644897</v>
      </c>
      <c r="G3769">
        <v>-4.5791544887492304</v>
      </c>
      <c r="H3769" t="s">
        <v>11367</v>
      </c>
      <c r="I3769" t="s">
        <v>11368</v>
      </c>
      <c r="J3769">
        <v>55110</v>
      </c>
      <c r="K3769" t="s">
        <v>11366</v>
      </c>
      <c r="L3769">
        <v>447</v>
      </c>
      <c r="M3769">
        <v>149</v>
      </c>
      <c r="N3769">
        <v>118146</v>
      </c>
      <c r="O3769">
        <v>15.5</v>
      </c>
      <c r="P3769">
        <v>0.94630872483221495</v>
      </c>
    </row>
    <row r="3770" spans="1:16" x14ac:dyDescent="0.2">
      <c r="A3770" t="s">
        <v>11369</v>
      </c>
      <c r="B3770">
        <v>-8.6639093536202694E-3</v>
      </c>
      <c r="C3770">
        <v>13.9652829394009</v>
      </c>
      <c r="D3770">
        <v>-3.3092794825947701E-2</v>
      </c>
      <c r="E3770">
        <v>0.97458742193416403</v>
      </c>
      <c r="F3770">
        <v>0.99916976934644897</v>
      </c>
      <c r="G3770">
        <v>-4.7022735809583098</v>
      </c>
      <c r="H3770" t="s">
        <v>11370</v>
      </c>
      <c r="I3770" t="s">
        <v>11371</v>
      </c>
      <c r="J3770">
        <v>79763</v>
      </c>
      <c r="K3770" t="s">
        <v>11369</v>
      </c>
      <c r="L3770">
        <v>666</v>
      </c>
      <c r="M3770">
        <v>222</v>
      </c>
      <c r="N3770">
        <v>17578.041000000001</v>
      </c>
      <c r="O3770">
        <v>6.5</v>
      </c>
      <c r="P3770">
        <v>0.55405405405405395</v>
      </c>
    </row>
    <row r="3771" spans="1:16" x14ac:dyDescent="0.2">
      <c r="A3771" t="s">
        <v>11372</v>
      </c>
      <c r="B3771">
        <v>-2.5111440801854502E-2</v>
      </c>
      <c r="C3771">
        <v>16.6458195593857</v>
      </c>
      <c r="D3771">
        <v>-0.17872944630679399</v>
      </c>
      <c r="E3771">
        <v>0.86355817182239103</v>
      </c>
      <c r="F3771">
        <v>0.99916976934644897</v>
      </c>
      <c r="G3771">
        <v>-4.6988554777553402</v>
      </c>
      <c r="H3771" t="s">
        <v>11373</v>
      </c>
      <c r="I3771" t="s">
        <v>11374</v>
      </c>
      <c r="J3771">
        <v>10979</v>
      </c>
      <c r="K3771" t="s">
        <v>11372</v>
      </c>
      <c r="L3771">
        <v>2064</v>
      </c>
      <c r="M3771">
        <v>688</v>
      </c>
      <c r="N3771">
        <v>99622.258000000002</v>
      </c>
      <c r="O3771">
        <v>29.5</v>
      </c>
      <c r="P3771">
        <v>0.53415697674418605</v>
      </c>
    </row>
    <row r="3772" spans="1:16" x14ac:dyDescent="0.2">
      <c r="A3772" t="s">
        <v>11375</v>
      </c>
      <c r="B3772">
        <v>6.1644377593324903E-2</v>
      </c>
      <c r="C3772">
        <v>16.736140432093102</v>
      </c>
      <c r="D3772">
        <v>0.22262935099200401</v>
      </c>
      <c r="E3772">
        <v>0.83061375947796801</v>
      </c>
      <c r="F3772">
        <v>0.99916976934644897</v>
      </c>
      <c r="G3772">
        <v>-4.6969161885447903</v>
      </c>
      <c r="H3772" t="s">
        <v>11376</v>
      </c>
      <c r="I3772" t="s">
        <v>11377</v>
      </c>
      <c r="J3772">
        <v>8880</v>
      </c>
      <c r="K3772" t="s">
        <v>11375</v>
      </c>
      <c r="L3772">
        <v>2064</v>
      </c>
      <c r="M3772">
        <v>688</v>
      </c>
      <c r="N3772">
        <v>101686.70299999999</v>
      </c>
      <c r="O3772">
        <v>36</v>
      </c>
      <c r="P3772">
        <v>0.55305232558139505</v>
      </c>
    </row>
    <row r="3773" spans="1:16" x14ac:dyDescent="0.2">
      <c r="A3773" t="s">
        <v>11378</v>
      </c>
      <c r="B3773">
        <v>-0.122102372544052</v>
      </c>
      <c r="C3773">
        <v>17.648329983454701</v>
      </c>
      <c r="D3773">
        <v>-0.72422311348187096</v>
      </c>
      <c r="E3773">
        <v>0.49400566833116599</v>
      </c>
      <c r="F3773">
        <v>0.99916976934644897</v>
      </c>
      <c r="G3773">
        <v>-4.6479574417497096</v>
      </c>
      <c r="H3773" t="s">
        <v>11379</v>
      </c>
      <c r="I3773" t="s">
        <v>11380</v>
      </c>
      <c r="J3773">
        <v>55379</v>
      </c>
      <c r="K3773" t="s">
        <v>11378</v>
      </c>
      <c r="L3773">
        <v>924</v>
      </c>
      <c r="M3773">
        <v>308</v>
      </c>
      <c r="N3773">
        <v>212714.79</v>
      </c>
      <c r="O3773">
        <v>19.5</v>
      </c>
      <c r="P3773">
        <v>0.70454545454545503</v>
      </c>
    </row>
    <row r="3774" spans="1:16" x14ac:dyDescent="0.2">
      <c r="A3774" t="s">
        <v>11381</v>
      </c>
      <c r="B3774">
        <v>0.103697059123403</v>
      </c>
      <c r="C3774">
        <v>12.168946985803601</v>
      </c>
      <c r="D3774">
        <v>0.26084601865853302</v>
      </c>
      <c r="E3774">
        <v>0.80223014946234406</v>
      </c>
      <c r="F3774">
        <v>0.99916976934644897</v>
      </c>
      <c r="G3774">
        <v>-4.6948925941178503</v>
      </c>
      <c r="H3774" t="s">
        <v>11382</v>
      </c>
      <c r="I3774" t="s">
        <v>11383</v>
      </c>
      <c r="J3774">
        <v>143187</v>
      </c>
      <c r="K3774" t="s">
        <v>11381</v>
      </c>
      <c r="L3774">
        <v>675</v>
      </c>
      <c r="M3774">
        <v>225</v>
      </c>
      <c r="N3774">
        <v>4786.8535000000002</v>
      </c>
      <c r="O3774">
        <v>3</v>
      </c>
      <c r="P3774">
        <v>0.34222222222222198</v>
      </c>
    </row>
    <row r="3775" spans="1:16" x14ac:dyDescent="0.2">
      <c r="A3775" t="s">
        <v>11384</v>
      </c>
      <c r="B3775">
        <v>-4.3485902424578198E-4</v>
      </c>
      <c r="C3775">
        <v>11.504155754164699</v>
      </c>
      <c r="D3775">
        <v>-1.1546133575986201E-3</v>
      </c>
      <c r="E3775">
        <v>0.99911316440069697</v>
      </c>
      <c r="F3775">
        <v>0.99968264414337904</v>
      </c>
      <c r="G3775">
        <v>-4.7023953094892397</v>
      </c>
      <c r="H3775" t="s">
        <v>11385</v>
      </c>
      <c r="I3775" t="s">
        <v>11386</v>
      </c>
      <c r="J3775">
        <v>65057</v>
      </c>
      <c r="K3775" t="s">
        <v>11384</v>
      </c>
      <c r="L3775">
        <v>1395</v>
      </c>
      <c r="M3775">
        <v>465</v>
      </c>
      <c r="N3775">
        <v>3435.2240000000002</v>
      </c>
      <c r="O3775">
        <v>1</v>
      </c>
      <c r="P3775">
        <v>8.8172043010752696E-2</v>
      </c>
    </row>
    <row r="3776" spans="1:16" x14ac:dyDescent="0.2">
      <c r="A3776" t="s">
        <v>11387</v>
      </c>
      <c r="B3776">
        <v>-0.19998380264856899</v>
      </c>
      <c r="C3776">
        <v>11.765000977828301</v>
      </c>
      <c r="D3776">
        <v>-0.82802646444646699</v>
      </c>
      <c r="E3776">
        <v>0.43681511850917298</v>
      </c>
      <c r="F3776">
        <v>0.99916976934644897</v>
      </c>
      <c r="G3776">
        <v>-4.6326795549095001</v>
      </c>
      <c r="H3776" t="s">
        <v>11388</v>
      </c>
      <c r="I3776" t="s">
        <v>11389</v>
      </c>
      <c r="J3776">
        <v>63933</v>
      </c>
      <c r="K3776" t="s">
        <v>11387</v>
      </c>
      <c r="L3776">
        <v>1080</v>
      </c>
      <c r="M3776">
        <v>360</v>
      </c>
      <c r="N3776">
        <v>4288.4594999999999</v>
      </c>
      <c r="O3776">
        <v>1</v>
      </c>
      <c r="P3776">
        <v>3.3333333333333298E-2</v>
      </c>
    </row>
    <row r="3777" spans="1:16" x14ac:dyDescent="0.2">
      <c r="A3777" t="s">
        <v>11390</v>
      </c>
      <c r="B3777">
        <v>4.5875577566833997E-2</v>
      </c>
      <c r="C3777">
        <v>12.9216075613285</v>
      </c>
      <c r="D3777">
        <v>0.30885804240325199</v>
      </c>
      <c r="E3777">
        <v>0.76703142668628999</v>
      </c>
      <c r="F3777">
        <v>0.99916976934644897</v>
      </c>
      <c r="G3777">
        <v>-4.6919156238668602</v>
      </c>
      <c r="H3777" t="s">
        <v>11391</v>
      </c>
      <c r="I3777" t="s">
        <v>11392</v>
      </c>
      <c r="J3777">
        <v>57456</v>
      </c>
      <c r="K3777" t="s">
        <v>11390</v>
      </c>
      <c r="L3777">
        <v>465</v>
      </c>
      <c r="M3777">
        <v>155</v>
      </c>
      <c r="N3777">
        <v>7948.1907499999998</v>
      </c>
      <c r="O3777">
        <v>2</v>
      </c>
      <c r="P3777">
        <v>0.14193548387096799</v>
      </c>
    </row>
    <row r="3778" spans="1:16" x14ac:dyDescent="0.2">
      <c r="A3778" t="s">
        <v>11393</v>
      </c>
      <c r="B3778">
        <v>-0.38309866426241601</v>
      </c>
      <c r="C3778">
        <v>15.0887484995398</v>
      </c>
      <c r="D3778">
        <v>-2.3823419988050998</v>
      </c>
      <c r="E3778">
        <v>5.11702940224689E-2</v>
      </c>
      <c r="F3778">
        <v>0.99916976934644897</v>
      </c>
      <c r="G3778">
        <v>-4.3479874169278396</v>
      </c>
      <c r="H3778" t="s">
        <v>11394</v>
      </c>
      <c r="I3778" t="s">
        <v>11395</v>
      </c>
      <c r="J3778">
        <v>6120</v>
      </c>
      <c r="K3778" t="s">
        <v>11393</v>
      </c>
      <c r="L3778">
        <v>687</v>
      </c>
      <c r="M3778">
        <v>229</v>
      </c>
      <c r="N3778">
        <v>32895.097000000002</v>
      </c>
      <c r="O3778">
        <v>6</v>
      </c>
      <c r="P3778">
        <v>0.35371179039301298</v>
      </c>
    </row>
    <row r="3779" spans="1:16" x14ac:dyDescent="0.2">
      <c r="A3779" t="s">
        <v>11396</v>
      </c>
      <c r="B3779">
        <v>-0.30682257909972699</v>
      </c>
      <c r="C3779">
        <v>12.1048119447413</v>
      </c>
      <c r="D3779">
        <v>-0.932935317983423</v>
      </c>
      <c r="E3779">
        <v>0.38399367155242398</v>
      </c>
      <c r="F3779">
        <v>0.99916976934644897</v>
      </c>
      <c r="G3779">
        <v>-4.6159090860288901</v>
      </c>
      <c r="H3779" t="s">
        <v>11397</v>
      </c>
      <c r="I3779" t="s">
        <v>11398</v>
      </c>
      <c r="J3779">
        <v>144455</v>
      </c>
      <c r="K3779" t="s">
        <v>11396</v>
      </c>
      <c r="L3779">
        <v>2736</v>
      </c>
      <c r="M3779">
        <v>912</v>
      </c>
      <c r="N3779">
        <v>4823.1387000000004</v>
      </c>
      <c r="O3779">
        <v>1</v>
      </c>
      <c r="P3779">
        <v>1.7543859649122799E-2</v>
      </c>
    </row>
    <row r="3780" spans="1:16" x14ac:dyDescent="0.2">
      <c r="A3780" t="s">
        <v>11399</v>
      </c>
      <c r="B3780">
        <v>0.115763544636881</v>
      </c>
      <c r="C3780">
        <v>14.6402423209588</v>
      </c>
      <c r="D3780">
        <v>0.80989743475798803</v>
      </c>
      <c r="E3780">
        <v>0.446452038165635</v>
      </c>
      <c r="F3780">
        <v>0.99916976934644897</v>
      </c>
      <c r="G3780">
        <v>-4.6354482538464898</v>
      </c>
      <c r="H3780" t="s">
        <v>11400</v>
      </c>
      <c r="I3780" t="s">
        <v>11401</v>
      </c>
      <c r="J3780">
        <v>65082</v>
      </c>
      <c r="K3780" t="s">
        <v>11399</v>
      </c>
      <c r="L3780">
        <v>1938</v>
      </c>
      <c r="M3780">
        <v>646</v>
      </c>
      <c r="N3780">
        <v>25804.341</v>
      </c>
      <c r="O3780">
        <v>10</v>
      </c>
      <c r="P3780">
        <v>0.20743034055727599</v>
      </c>
    </row>
    <row r="3781" spans="1:16" x14ac:dyDescent="0.2">
      <c r="A3781" t="s">
        <v>11402</v>
      </c>
      <c r="B3781">
        <v>0.16483026275311699</v>
      </c>
      <c r="C3781">
        <v>16.905504258341999</v>
      </c>
      <c r="D3781">
        <v>1.0492653672779999</v>
      </c>
      <c r="E3781">
        <v>0.33126414328375198</v>
      </c>
      <c r="F3781">
        <v>0.99916976934644897</v>
      </c>
      <c r="G3781">
        <v>-4.5960175633992604</v>
      </c>
      <c r="H3781" t="s">
        <v>11403</v>
      </c>
      <c r="I3781" t="s">
        <v>11404</v>
      </c>
      <c r="J3781">
        <v>60681</v>
      </c>
      <c r="K3781" t="s">
        <v>11402</v>
      </c>
      <c r="L3781">
        <v>1749</v>
      </c>
      <c r="M3781">
        <v>583</v>
      </c>
      <c r="N3781">
        <v>125062.715</v>
      </c>
      <c r="O3781">
        <v>12</v>
      </c>
      <c r="P3781">
        <v>0.27015437392795899</v>
      </c>
    </row>
    <row r="3782" spans="1:16" x14ac:dyDescent="0.2">
      <c r="A3782" t="s">
        <v>11405</v>
      </c>
      <c r="B3782">
        <v>0.128996426230509</v>
      </c>
      <c r="C3782">
        <v>12.8588532641537</v>
      </c>
      <c r="D3782">
        <v>0.65152598331879497</v>
      </c>
      <c r="E3782">
        <v>0.53691199849503601</v>
      </c>
      <c r="F3782">
        <v>0.99916976934644897</v>
      </c>
      <c r="G3782">
        <v>-4.6577632771177297</v>
      </c>
      <c r="H3782" t="s">
        <v>11406</v>
      </c>
      <c r="I3782" t="s">
        <v>11407</v>
      </c>
      <c r="J3782">
        <v>10635</v>
      </c>
      <c r="K3782" t="s">
        <v>11405</v>
      </c>
      <c r="L3782">
        <v>1059</v>
      </c>
      <c r="M3782">
        <v>353</v>
      </c>
      <c r="N3782">
        <v>7779.8776500000004</v>
      </c>
      <c r="O3782">
        <v>1</v>
      </c>
      <c r="P3782">
        <v>4.2492917847025503E-2</v>
      </c>
    </row>
    <row r="3783" spans="1:16" x14ac:dyDescent="0.2">
      <c r="A3783" t="s">
        <v>11408</v>
      </c>
      <c r="B3783">
        <v>3.5439520776485302E-2</v>
      </c>
      <c r="C3783">
        <v>12.6557595622481</v>
      </c>
      <c r="D3783">
        <v>0.21683613332805601</v>
      </c>
      <c r="E3783">
        <v>0.83494171914535797</v>
      </c>
      <c r="F3783">
        <v>0.99916976934644897</v>
      </c>
      <c r="G3783">
        <v>-4.6971958236795297</v>
      </c>
      <c r="H3783" t="s">
        <v>11409</v>
      </c>
      <c r="I3783" t="s">
        <v>11410</v>
      </c>
      <c r="J3783">
        <v>147339</v>
      </c>
      <c r="K3783" t="s">
        <v>11408</v>
      </c>
      <c r="L3783">
        <v>1215</v>
      </c>
      <c r="M3783">
        <v>405</v>
      </c>
      <c r="N3783">
        <v>6431.6593499999999</v>
      </c>
      <c r="O3783">
        <v>2</v>
      </c>
      <c r="P3783">
        <v>9.6296296296296297E-2</v>
      </c>
    </row>
    <row r="3784" spans="1:16" x14ac:dyDescent="0.2">
      <c r="A3784" t="s">
        <v>11411</v>
      </c>
      <c r="B3784">
        <v>-4.8501766537349097E-2</v>
      </c>
      <c r="C3784">
        <v>14.4225750158617</v>
      </c>
      <c r="D3784">
        <v>-0.25826340680697302</v>
      </c>
      <c r="E3784">
        <v>0.80413862610889797</v>
      </c>
      <c r="F3784">
        <v>0.99916976934644897</v>
      </c>
      <c r="G3784">
        <v>-4.6950390797005204</v>
      </c>
      <c r="H3784" t="s">
        <v>11412</v>
      </c>
      <c r="I3784" t="s">
        <v>11413</v>
      </c>
      <c r="J3784">
        <v>11340</v>
      </c>
      <c r="K3784" t="s">
        <v>11411</v>
      </c>
      <c r="L3784">
        <v>831</v>
      </c>
      <c r="M3784">
        <v>277</v>
      </c>
      <c r="N3784">
        <v>21161.017500000002</v>
      </c>
      <c r="O3784">
        <v>6.5</v>
      </c>
      <c r="P3784">
        <v>0.52527075812274404</v>
      </c>
    </row>
    <row r="3785" spans="1:16" x14ac:dyDescent="0.2">
      <c r="A3785" t="s">
        <v>11414</v>
      </c>
      <c r="B3785">
        <v>0.49222235138355203</v>
      </c>
      <c r="C3785">
        <v>14.5920440720808</v>
      </c>
      <c r="D3785">
        <v>1.0635823011435099</v>
      </c>
      <c r="E3785">
        <v>0.32519263120224701</v>
      </c>
      <c r="F3785">
        <v>0.99916976934644897</v>
      </c>
      <c r="G3785">
        <v>-4.5934893233919603</v>
      </c>
      <c r="H3785" t="s">
        <v>11415</v>
      </c>
      <c r="I3785" t="s">
        <v>11416</v>
      </c>
      <c r="J3785">
        <v>84335</v>
      </c>
      <c r="K3785" t="s">
        <v>11414</v>
      </c>
      <c r="L3785">
        <v>831</v>
      </c>
      <c r="M3785">
        <v>277</v>
      </c>
      <c r="N3785">
        <v>25781.574000000001</v>
      </c>
      <c r="O3785">
        <v>5</v>
      </c>
      <c r="P3785">
        <v>0.33212996389891702</v>
      </c>
    </row>
    <row r="3786" spans="1:16" x14ac:dyDescent="0.2">
      <c r="A3786" t="s">
        <v>11417</v>
      </c>
      <c r="B3786">
        <v>-0.140681556680681</v>
      </c>
      <c r="C3786">
        <v>13.861670122488</v>
      </c>
      <c r="D3786">
        <v>-0.74461103134029305</v>
      </c>
      <c r="E3786">
        <v>0.48239038263369999</v>
      </c>
      <c r="F3786">
        <v>0.99916976934644897</v>
      </c>
      <c r="G3786">
        <v>-4.6450702364215903</v>
      </c>
      <c r="H3786" t="s">
        <v>11418</v>
      </c>
      <c r="I3786" t="s">
        <v>11419</v>
      </c>
      <c r="J3786">
        <v>126299</v>
      </c>
      <c r="K3786" t="s">
        <v>11417</v>
      </c>
      <c r="L3786">
        <v>655</v>
      </c>
      <c r="M3786">
        <v>218</v>
      </c>
      <c r="N3786">
        <v>14275.481</v>
      </c>
      <c r="O3786">
        <v>3</v>
      </c>
      <c r="P3786">
        <v>0.206422018348624</v>
      </c>
    </row>
    <row r="3787" spans="1:16" x14ac:dyDescent="0.2">
      <c r="A3787" t="s">
        <v>11420</v>
      </c>
      <c r="B3787">
        <v>-9.0620280594920999E-2</v>
      </c>
      <c r="C3787">
        <v>13.559258573066501</v>
      </c>
      <c r="D3787">
        <v>-0.59379009932128501</v>
      </c>
      <c r="E3787">
        <v>0.57260076166215201</v>
      </c>
      <c r="F3787">
        <v>0.99916976934644897</v>
      </c>
      <c r="G3787">
        <v>-4.6649721910816204</v>
      </c>
      <c r="H3787" t="s">
        <v>11421</v>
      </c>
      <c r="I3787" t="s">
        <v>11422</v>
      </c>
      <c r="J3787">
        <v>30011</v>
      </c>
      <c r="K3787" t="s">
        <v>11420</v>
      </c>
      <c r="L3787">
        <v>2130</v>
      </c>
      <c r="M3787">
        <v>710</v>
      </c>
      <c r="N3787">
        <v>12153.654</v>
      </c>
      <c r="O3787">
        <v>6</v>
      </c>
      <c r="P3787">
        <v>0.12816901408450701</v>
      </c>
    </row>
    <row r="3788" spans="1:16" x14ac:dyDescent="0.2">
      <c r="A3788" t="s">
        <v>11423</v>
      </c>
      <c r="B3788">
        <v>7.7625906128906394E-2</v>
      </c>
      <c r="C3788">
        <v>12.4906952106716</v>
      </c>
      <c r="D3788">
        <v>0.34572961608902397</v>
      </c>
      <c r="E3788">
        <v>0.74039504859567795</v>
      </c>
      <c r="F3788">
        <v>0.99916976934644897</v>
      </c>
      <c r="G3788">
        <v>-4.6893071499112997</v>
      </c>
      <c r="H3788" t="s">
        <v>11424</v>
      </c>
      <c r="I3788" t="s">
        <v>11425</v>
      </c>
      <c r="J3788">
        <v>220134</v>
      </c>
      <c r="K3788" t="s">
        <v>11423</v>
      </c>
      <c r="L3788">
        <v>768</v>
      </c>
      <c r="M3788">
        <v>256</v>
      </c>
      <c r="N3788">
        <v>5999.5487000000003</v>
      </c>
      <c r="O3788">
        <v>2</v>
      </c>
      <c r="P3788">
        <v>9.375E-2</v>
      </c>
    </row>
    <row r="3789" spans="1:16" x14ac:dyDescent="0.2">
      <c r="A3789" t="s">
        <v>11426</v>
      </c>
      <c r="B3789">
        <v>-0.32917460059903397</v>
      </c>
      <c r="C3789">
        <v>14.4865201835979</v>
      </c>
      <c r="D3789">
        <v>-1.4293324505104399</v>
      </c>
      <c r="E3789">
        <v>0.198873918677586</v>
      </c>
      <c r="F3789">
        <v>0.99916976934644897</v>
      </c>
      <c r="G3789">
        <v>-4.5250040803689897</v>
      </c>
      <c r="H3789" t="s">
        <v>11427</v>
      </c>
      <c r="I3789" t="s">
        <v>11428</v>
      </c>
      <c r="J3789">
        <v>64320</v>
      </c>
      <c r="K3789" t="s">
        <v>11426</v>
      </c>
      <c r="L3789">
        <v>1380</v>
      </c>
      <c r="M3789">
        <v>460</v>
      </c>
      <c r="N3789">
        <v>21831.951499999999</v>
      </c>
      <c r="O3789">
        <v>3</v>
      </c>
      <c r="P3789">
        <v>9.5652173913043495E-2</v>
      </c>
    </row>
    <row r="3790" spans="1:16" x14ac:dyDescent="0.2">
      <c r="A3790" t="s">
        <v>11429</v>
      </c>
      <c r="B3790">
        <v>1.2602376038167999</v>
      </c>
      <c r="C3790">
        <v>11.042391383244601</v>
      </c>
      <c r="D3790">
        <v>2.2401501596662401</v>
      </c>
      <c r="E3790">
        <v>6.2689538911265802E-2</v>
      </c>
      <c r="F3790">
        <v>0.99916976934644897</v>
      </c>
      <c r="G3790">
        <v>-4.3722623755613697</v>
      </c>
      <c r="H3790" t="s">
        <v>11430</v>
      </c>
      <c r="I3790" t="s">
        <v>11431</v>
      </c>
      <c r="J3790">
        <v>5002</v>
      </c>
      <c r="K3790" t="s">
        <v>11429</v>
      </c>
      <c r="L3790">
        <v>1275</v>
      </c>
      <c r="M3790">
        <v>425</v>
      </c>
      <c r="N3790">
        <v>2700.6379499999998</v>
      </c>
      <c r="O3790">
        <v>1</v>
      </c>
      <c r="P3790">
        <v>5.8823529411764698E-2</v>
      </c>
    </row>
    <row r="3791" spans="1:16" x14ac:dyDescent="0.2">
      <c r="A3791" t="s">
        <v>11432</v>
      </c>
      <c r="B3791">
        <v>-1.0892600409338401E-2</v>
      </c>
      <c r="C3791">
        <v>13.251554989180701</v>
      </c>
      <c r="D3791">
        <v>-7.1302839812138002E-2</v>
      </c>
      <c r="E3791">
        <v>0.94528713046742796</v>
      </c>
      <c r="F3791">
        <v>0.99916976934644897</v>
      </c>
      <c r="G3791">
        <v>-4.7018299624687803</v>
      </c>
      <c r="H3791" t="s">
        <v>11433</v>
      </c>
      <c r="I3791" t="s">
        <v>11434</v>
      </c>
      <c r="J3791">
        <v>64853</v>
      </c>
      <c r="K3791" t="s">
        <v>11432</v>
      </c>
      <c r="L3791">
        <v>921</v>
      </c>
      <c r="M3791">
        <v>307</v>
      </c>
      <c r="N3791">
        <v>9543.76</v>
      </c>
      <c r="O3791">
        <v>2</v>
      </c>
      <c r="P3791">
        <v>9.7719869706840407E-2</v>
      </c>
    </row>
    <row r="3792" spans="1:16" x14ac:dyDescent="0.2">
      <c r="A3792" t="s">
        <v>11435</v>
      </c>
      <c r="B3792">
        <v>-2.2018161273420499E-2</v>
      </c>
      <c r="C3792">
        <v>12.851340888647</v>
      </c>
      <c r="D3792">
        <v>-7.0967153957323503E-2</v>
      </c>
      <c r="E3792">
        <v>0.94554421349957696</v>
      </c>
      <c r="F3792">
        <v>0.99916976934644897</v>
      </c>
      <c r="G3792">
        <v>-4.7018352708221798</v>
      </c>
      <c r="H3792" t="s">
        <v>11436</v>
      </c>
      <c r="I3792" t="s">
        <v>11437</v>
      </c>
      <c r="J3792">
        <v>54984</v>
      </c>
      <c r="K3792" t="s">
        <v>11435</v>
      </c>
      <c r="L3792">
        <v>1323</v>
      </c>
      <c r="M3792">
        <v>441</v>
      </c>
      <c r="N3792">
        <v>7403.4948999999997</v>
      </c>
      <c r="O3792">
        <v>2</v>
      </c>
      <c r="P3792">
        <v>7.4829931972789102E-2</v>
      </c>
    </row>
    <row r="3793" spans="1:16" x14ac:dyDescent="0.2">
      <c r="A3793" t="s">
        <v>11438</v>
      </c>
      <c r="B3793">
        <v>-0.56537827754934999</v>
      </c>
      <c r="C3793">
        <v>11.7050206962342</v>
      </c>
      <c r="D3793">
        <v>-1.8102109634032799</v>
      </c>
      <c r="E3793">
        <v>0.116151044235158</v>
      </c>
      <c r="F3793">
        <v>0.99916976934644897</v>
      </c>
      <c r="G3793">
        <v>-4.4511994076235899</v>
      </c>
      <c r="H3793" t="s">
        <v>11439</v>
      </c>
      <c r="I3793" t="s">
        <v>11440</v>
      </c>
      <c r="J3793">
        <v>127829</v>
      </c>
      <c r="K3793" t="s">
        <v>11438</v>
      </c>
      <c r="L3793">
        <v>561</v>
      </c>
      <c r="M3793">
        <v>187</v>
      </c>
      <c r="N3793">
        <v>3512.2782499999998</v>
      </c>
      <c r="O3793">
        <v>1</v>
      </c>
      <c r="P3793">
        <v>8.5561497326203204E-2</v>
      </c>
    </row>
    <row r="3794" spans="1:16" x14ac:dyDescent="0.2">
      <c r="A3794" t="s">
        <v>11441</v>
      </c>
      <c r="B3794">
        <v>-2.4685739586613999E-2</v>
      </c>
      <c r="C3794">
        <v>12.378367124105001</v>
      </c>
      <c r="D3794">
        <v>-8.2402149246923698E-2</v>
      </c>
      <c r="E3794">
        <v>0.93679098091610902</v>
      </c>
      <c r="F3794">
        <v>0.99916976934644897</v>
      </c>
      <c r="G3794">
        <v>-4.7016403825640802</v>
      </c>
      <c r="H3794" t="s">
        <v>11442</v>
      </c>
      <c r="I3794" t="s">
        <v>11443</v>
      </c>
      <c r="J3794">
        <v>117143</v>
      </c>
      <c r="K3794" t="s">
        <v>11441</v>
      </c>
      <c r="L3794">
        <v>1008</v>
      </c>
      <c r="M3794">
        <v>336</v>
      </c>
      <c r="N3794">
        <v>5896.6729999999998</v>
      </c>
      <c r="O3794">
        <v>2</v>
      </c>
      <c r="P3794">
        <v>0.125</v>
      </c>
    </row>
    <row r="3795" spans="1:16" x14ac:dyDescent="0.2">
      <c r="A3795" t="s">
        <v>11444</v>
      </c>
      <c r="B3795">
        <v>-4.9006352258828698E-2</v>
      </c>
      <c r="C3795">
        <v>13.5246274246381</v>
      </c>
      <c r="D3795">
        <v>-0.111277595759676</v>
      </c>
      <c r="E3795">
        <v>0.91473267111496903</v>
      </c>
      <c r="F3795">
        <v>0.99916976934644897</v>
      </c>
      <c r="G3795">
        <v>-4.7010195362857603</v>
      </c>
      <c r="H3795" t="s">
        <v>11445</v>
      </c>
      <c r="I3795" t="s">
        <v>11446</v>
      </c>
      <c r="J3795">
        <v>90268</v>
      </c>
      <c r="K3795" t="s">
        <v>11444</v>
      </c>
      <c r="L3795">
        <v>1059</v>
      </c>
      <c r="M3795">
        <v>353</v>
      </c>
      <c r="N3795">
        <v>13885.970499999999</v>
      </c>
      <c r="O3795">
        <v>3</v>
      </c>
      <c r="P3795">
        <v>0.14164305949008499</v>
      </c>
    </row>
    <row r="3796" spans="1:16" x14ac:dyDescent="0.2">
      <c r="A3796" t="s">
        <v>11447</v>
      </c>
      <c r="B3796">
        <v>4.6339602078690603E-2</v>
      </c>
      <c r="C3796">
        <v>13.5152126486339</v>
      </c>
      <c r="D3796">
        <v>0.306563521892111</v>
      </c>
      <c r="E3796">
        <v>0.76870084331577704</v>
      </c>
      <c r="F3796">
        <v>0.99916976934644897</v>
      </c>
      <c r="G3796">
        <v>-4.6920687683747699</v>
      </c>
      <c r="H3796" t="s">
        <v>11448</v>
      </c>
      <c r="I3796" t="s">
        <v>11449</v>
      </c>
      <c r="J3796">
        <v>23398</v>
      </c>
      <c r="K3796" t="s">
        <v>11447</v>
      </c>
      <c r="L3796">
        <v>1941</v>
      </c>
      <c r="M3796">
        <v>647</v>
      </c>
      <c r="N3796">
        <v>11632.879000000001</v>
      </c>
      <c r="O3796">
        <v>8</v>
      </c>
      <c r="P3796">
        <v>0.17774343122101999</v>
      </c>
    </row>
    <row r="3797" spans="1:16" x14ac:dyDescent="0.2">
      <c r="A3797" t="s">
        <v>11450</v>
      </c>
      <c r="B3797">
        <v>-0.103178121471053</v>
      </c>
      <c r="C3797">
        <v>12.576246352276399</v>
      </c>
      <c r="D3797">
        <v>-0.32294439317481899</v>
      </c>
      <c r="E3797">
        <v>0.75681243682732202</v>
      </c>
      <c r="F3797">
        <v>0.99916976934644897</v>
      </c>
      <c r="G3797">
        <v>-4.69095178031536</v>
      </c>
      <c r="H3797" t="s">
        <v>11451</v>
      </c>
      <c r="I3797" t="s">
        <v>11452</v>
      </c>
      <c r="J3797">
        <v>91801</v>
      </c>
      <c r="K3797" t="s">
        <v>11450</v>
      </c>
      <c r="L3797">
        <v>1995</v>
      </c>
      <c r="M3797">
        <v>665</v>
      </c>
      <c r="N3797">
        <v>6507.7964000000002</v>
      </c>
      <c r="O3797">
        <v>1</v>
      </c>
      <c r="P3797">
        <v>3.6090225563909797E-2</v>
      </c>
    </row>
    <row r="3798" spans="1:16" x14ac:dyDescent="0.2">
      <c r="A3798" t="s">
        <v>11453</v>
      </c>
      <c r="B3798">
        <v>-0.23051299385894999</v>
      </c>
      <c r="C3798">
        <v>11.006186984319701</v>
      </c>
      <c r="D3798">
        <v>-0.66872996505739202</v>
      </c>
      <c r="E3798">
        <v>0.52655050101267797</v>
      </c>
      <c r="F3798">
        <v>0.99916976934644897</v>
      </c>
      <c r="G3798">
        <v>-4.6555139271558401</v>
      </c>
      <c r="H3798" t="s">
        <v>11454</v>
      </c>
      <c r="I3798" t="s">
        <v>11455</v>
      </c>
      <c r="J3798">
        <v>139596</v>
      </c>
      <c r="K3798" t="s">
        <v>11453</v>
      </c>
      <c r="L3798">
        <v>930</v>
      </c>
      <c r="M3798">
        <v>310</v>
      </c>
      <c r="N3798">
        <v>2023.6385</v>
      </c>
      <c r="O3798">
        <v>1</v>
      </c>
      <c r="P3798">
        <v>6.12903225806452E-2</v>
      </c>
    </row>
    <row r="3799" spans="1:16" x14ac:dyDescent="0.2">
      <c r="A3799" t="s">
        <v>11456</v>
      </c>
      <c r="B3799">
        <v>-0.46003262132876399</v>
      </c>
      <c r="C3799">
        <v>12.9584823145403</v>
      </c>
      <c r="D3799">
        <v>-1.3983662323316399</v>
      </c>
      <c r="E3799">
        <v>0.20757642898979101</v>
      </c>
      <c r="F3799">
        <v>0.99916976934644897</v>
      </c>
      <c r="G3799">
        <v>-4.5309926154522202</v>
      </c>
      <c r="H3799" t="s">
        <v>11457</v>
      </c>
      <c r="I3799" t="s">
        <v>11458</v>
      </c>
      <c r="J3799">
        <v>9317</v>
      </c>
      <c r="K3799" t="s">
        <v>11456</v>
      </c>
      <c r="L3799">
        <v>1050</v>
      </c>
      <c r="M3799">
        <v>350</v>
      </c>
      <c r="N3799">
        <v>9326.9210000000003</v>
      </c>
      <c r="O3799">
        <v>1.5</v>
      </c>
      <c r="P3799">
        <v>8.5714285714285701E-2</v>
      </c>
    </row>
    <row r="3800" spans="1:16" x14ac:dyDescent="0.2">
      <c r="A3800" t="s">
        <v>11459</v>
      </c>
      <c r="B3800">
        <v>0.73511533527175399</v>
      </c>
      <c r="C3800">
        <v>12.2646492395601</v>
      </c>
      <c r="D3800">
        <v>4.1048321852047698</v>
      </c>
      <c r="E3800">
        <v>5.2547668942144899E-3</v>
      </c>
      <c r="F3800">
        <v>0.99916976934644897</v>
      </c>
      <c r="G3800">
        <v>-4.1376174692544003</v>
      </c>
      <c r="H3800" t="s">
        <v>11460</v>
      </c>
      <c r="I3800" t="s">
        <v>11461</v>
      </c>
      <c r="J3800">
        <v>132001</v>
      </c>
      <c r="K3800" t="s">
        <v>11459</v>
      </c>
      <c r="L3800">
        <v>1359</v>
      </c>
      <c r="M3800">
        <v>453</v>
      </c>
      <c r="N3800">
        <v>5868.00515</v>
      </c>
      <c r="O3800">
        <v>3</v>
      </c>
      <c r="P3800">
        <v>0.105960264900662</v>
      </c>
    </row>
    <row r="3801" spans="1:16" x14ac:dyDescent="0.2">
      <c r="A3801" t="s">
        <v>11462</v>
      </c>
      <c r="B3801">
        <v>4.4166901050585801E-2</v>
      </c>
      <c r="C3801">
        <v>12.3501132844961</v>
      </c>
      <c r="D3801">
        <v>0.16953163356803999</v>
      </c>
      <c r="E3801">
        <v>0.87050068007083403</v>
      </c>
      <c r="F3801">
        <v>0.99916976934644897</v>
      </c>
      <c r="G3801">
        <v>-4.6992090497082701</v>
      </c>
      <c r="H3801" t="s">
        <v>11463</v>
      </c>
      <c r="I3801" t="s">
        <v>11464</v>
      </c>
      <c r="J3801">
        <v>126308</v>
      </c>
      <c r="K3801" t="s">
        <v>11462</v>
      </c>
      <c r="L3801">
        <v>654</v>
      </c>
      <c r="M3801">
        <v>218</v>
      </c>
      <c r="N3801">
        <v>5931.3940000000002</v>
      </c>
      <c r="O3801">
        <v>2</v>
      </c>
      <c r="P3801">
        <v>0.146788990825688</v>
      </c>
    </row>
    <row r="3802" spans="1:16" x14ac:dyDescent="0.2">
      <c r="A3802" t="s">
        <v>11465</v>
      </c>
      <c r="B3802">
        <v>-0.123785144437981</v>
      </c>
      <c r="C3802">
        <v>10.090330315463</v>
      </c>
      <c r="D3802">
        <v>-0.72210455323505196</v>
      </c>
      <c r="E3802">
        <v>0.49522324929225398</v>
      </c>
      <c r="F3802">
        <v>0.99916976934644897</v>
      </c>
      <c r="G3802">
        <v>-4.6482541168784497</v>
      </c>
      <c r="H3802" t="s">
        <v>11466</v>
      </c>
      <c r="I3802" t="s">
        <v>11467</v>
      </c>
      <c r="J3802">
        <v>55102</v>
      </c>
      <c r="K3802" t="s">
        <v>11465</v>
      </c>
      <c r="L3802">
        <v>6237</v>
      </c>
      <c r="M3802">
        <v>2079</v>
      </c>
      <c r="N3802">
        <v>1203.8943999999999</v>
      </c>
      <c r="O3802">
        <v>1</v>
      </c>
      <c r="P3802">
        <v>1.1544011544011501E-2</v>
      </c>
    </row>
    <row r="3803" spans="1:16" x14ac:dyDescent="0.2">
      <c r="A3803" t="s">
        <v>11468</v>
      </c>
      <c r="B3803">
        <v>0.56871488366038203</v>
      </c>
      <c r="C3803">
        <v>13.008337992417699</v>
      </c>
      <c r="D3803">
        <v>2.1956621981398801</v>
      </c>
      <c r="E3803">
        <v>6.6814527465247103E-2</v>
      </c>
      <c r="F3803">
        <v>0.99916976934644897</v>
      </c>
      <c r="G3803">
        <v>-4.3800655369314603</v>
      </c>
      <c r="H3803" t="s">
        <v>11469</v>
      </c>
      <c r="I3803" t="s">
        <v>11470</v>
      </c>
      <c r="J3803">
        <v>51669</v>
      </c>
      <c r="K3803" t="s">
        <v>11468</v>
      </c>
      <c r="L3803">
        <v>1043</v>
      </c>
      <c r="M3803">
        <v>348</v>
      </c>
      <c r="N3803">
        <v>8190.7579999999998</v>
      </c>
      <c r="O3803">
        <v>3</v>
      </c>
      <c r="P3803">
        <v>0.109195402298851</v>
      </c>
    </row>
    <row r="3804" spans="1:16" x14ac:dyDescent="0.2">
      <c r="A3804" t="s">
        <v>11471</v>
      </c>
      <c r="B3804">
        <v>-5.5389975303281602E-2</v>
      </c>
      <c r="C3804">
        <v>11.1295567591414</v>
      </c>
      <c r="D3804">
        <v>-8.61622310405257E-2</v>
      </c>
      <c r="E3804">
        <v>0.93391473290813598</v>
      </c>
      <c r="F3804">
        <v>0.99916976934644897</v>
      </c>
      <c r="G3804">
        <v>-4.7015699730631004</v>
      </c>
      <c r="H3804" t="s">
        <v>11472</v>
      </c>
      <c r="I3804" t="s">
        <v>11473</v>
      </c>
      <c r="J3804">
        <v>55277</v>
      </c>
      <c r="K3804" t="s">
        <v>11471</v>
      </c>
      <c r="L3804">
        <v>1728</v>
      </c>
      <c r="M3804">
        <v>576</v>
      </c>
      <c r="N3804">
        <v>2871.2175499999998</v>
      </c>
      <c r="O3804">
        <v>1</v>
      </c>
      <c r="P3804">
        <v>5.2083333333333301E-2</v>
      </c>
    </row>
    <row r="3805" spans="1:16" x14ac:dyDescent="0.2">
      <c r="A3805" t="s">
        <v>11474</v>
      </c>
      <c r="B3805">
        <v>0.142760943035597</v>
      </c>
      <c r="C3805">
        <v>11.5555225010079</v>
      </c>
      <c r="D3805">
        <v>0.26958391711761998</v>
      </c>
      <c r="E3805">
        <v>0.79578404165226502</v>
      </c>
      <c r="F3805">
        <v>0.99916976934644897</v>
      </c>
      <c r="G3805">
        <v>-4.6943865866617802</v>
      </c>
      <c r="H3805" t="s">
        <v>11475</v>
      </c>
      <c r="I3805" t="s">
        <v>11476</v>
      </c>
      <c r="J3805">
        <v>79798</v>
      </c>
      <c r="K3805" t="s">
        <v>11474</v>
      </c>
      <c r="L3805">
        <v>3093</v>
      </c>
      <c r="M3805">
        <v>1031</v>
      </c>
      <c r="N3805">
        <v>2046.3577</v>
      </c>
      <c r="O3805">
        <v>1</v>
      </c>
      <c r="P3805">
        <v>1.2609117361784701E-2</v>
      </c>
    </row>
    <row r="3806" spans="1:16" x14ac:dyDescent="0.2">
      <c r="A3806" t="s">
        <v>11477</v>
      </c>
      <c r="B3806">
        <v>8.4265338603348297E-2</v>
      </c>
      <c r="C3806">
        <v>16.1581899974036</v>
      </c>
      <c r="D3806">
        <v>0.42194065867437203</v>
      </c>
      <c r="E3806">
        <v>0.68658570332537905</v>
      </c>
      <c r="F3806">
        <v>0.99916976934644897</v>
      </c>
      <c r="G3806">
        <v>-4.6830546174629104</v>
      </c>
      <c r="H3806" t="s">
        <v>11478</v>
      </c>
      <c r="I3806" t="s">
        <v>11479</v>
      </c>
      <c r="J3806">
        <v>79180</v>
      </c>
      <c r="K3806" t="s">
        <v>11477</v>
      </c>
      <c r="L3806">
        <v>723</v>
      </c>
      <c r="M3806">
        <v>241</v>
      </c>
      <c r="N3806">
        <v>71520.042000000001</v>
      </c>
      <c r="O3806">
        <v>11.5</v>
      </c>
      <c r="P3806">
        <v>0.45643153526970998</v>
      </c>
    </row>
    <row r="3807" spans="1:16" x14ac:dyDescent="0.2">
      <c r="A3807" t="s">
        <v>11480</v>
      </c>
      <c r="B3807">
        <v>0.15541059531618601</v>
      </c>
      <c r="C3807">
        <v>14.813501696360699</v>
      </c>
      <c r="D3807">
        <v>0.81743262536598804</v>
      </c>
      <c r="E3807">
        <v>0.44242835969963301</v>
      </c>
      <c r="F3807">
        <v>0.99916976934644897</v>
      </c>
      <c r="G3807">
        <v>-4.6343023910875702</v>
      </c>
      <c r="H3807" t="s">
        <v>11481</v>
      </c>
      <c r="I3807" t="s">
        <v>11482</v>
      </c>
      <c r="J3807">
        <v>29920</v>
      </c>
      <c r="K3807" t="s">
        <v>11480</v>
      </c>
      <c r="L3807">
        <v>963</v>
      </c>
      <c r="M3807">
        <v>321</v>
      </c>
      <c r="N3807">
        <v>30690.66</v>
      </c>
      <c r="O3807">
        <v>9</v>
      </c>
      <c r="P3807">
        <v>0.40498442367601201</v>
      </c>
    </row>
    <row r="3808" spans="1:16" x14ac:dyDescent="0.2">
      <c r="A3808" t="s">
        <v>11483</v>
      </c>
      <c r="B3808">
        <v>0.20392768268228201</v>
      </c>
      <c r="C3808">
        <v>12.790946792841</v>
      </c>
      <c r="D3808">
        <v>1.1263564057638999</v>
      </c>
      <c r="E3808">
        <v>0.29962914825537801</v>
      </c>
      <c r="F3808">
        <v>0.99916976934644897</v>
      </c>
      <c r="G3808">
        <v>-4.5822256688463696</v>
      </c>
      <c r="H3808" t="s">
        <v>11484</v>
      </c>
      <c r="I3808" t="s">
        <v>11485</v>
      </c>
      <c r="J3808">
        <v>64897</v>
      </c>
      <c r="K3808" t="s">
        <v>11483</v>
      </c>
      <c r="L3808">
        <v>882</v>
      </c>
      <c r="M3808">
        <v>294</v>
      </c>
      <c r="N3808">
        <v>6999.3837000000003</v>
      </c>
      <c r="O3808">
        <v>3.5</v>
      </c>
      <c r="P3808">
        <v>0.226190476190476</v>
      </c>
    </row>
    <row r="3809" spans="1:16" x14ac:dyDescent="0.2">
      <c r="A3809" t="s">
        <v>11486</v>
      </c>
      <c r="B3809">
        <v>4.00811621636556E-2</v>
      </c>
      <c r="C3809">
        <v>13.747845163184101</v>
      </c>
      <c r="D3809">
        <v>0.196412738536521</v>
      </c>
      <c r="E3809">
        <v>0.85024812664030402</v>
      </c>
      <c r="F3809">
        <v>0.99916976934644897</v>
      </c>
      <c r="G3809">
        <v>-4.6981242374756604</v>
      </c>
      <c r="H3809" t="s">
        <v>11487</v>
      </c>
      <c r="I3809" t="s">
        <v>11488</v>
      </c>
      <c r="J3809">
        <v>28960</v>
      </c>
      <c r="K3809" t="s">
        <v>11486</v>
      </c>
      <c r="L3809">
        <v>1014</v>
      </c>
      <c r="M3809">
        <v>338</v>
      </c>
      <c r="N3809">
        <v>14506.848</v>
      </c>
      <c r="O3809">
        <v>6</v>
      </c>
      <c r="P3809">
        <v>0.30177514792899401</v>
      </c>
    </row>
    <row r="3810" spans="1:16" x14ac:dyDescent="0.2">
      <c r="A3810" t="s">
        <v>11489</v>
      </c>
      <c r="B3810">
        <v>1.9785990859213998E-2</v>
      </c>
      <c r="C3810">
        <v>12.3674829542356</v>
      </c>
      <c r="D3810">
        <v>8.7330652325213295E-2</v>
      </c>
      <c r="E3810">
        <v>0.93302117362310599</v>
      </c>
      <c r="F3810">
        <v>0.99916976934644897</v>
      </c>
      <c r="G3810">
        <v>-4.7015474566520004</v>
      </c>
      <c r="H3810" t="s">
        <v>11490</v>
      </c>
      <c r="I3810" t="s">
        <v>11491</v>
      </c>
      <c r="J3810">
        <v>26472</v>
      </c>
      <c r="K3810" t="s">
        <v>11489</v>
      </c>
      <c r="L3810">
        <v>444</v>
      </c>
      <c r="M3810">
        <v>148</v>
      </c>
      <c r="N3810">
        <v>5446.8838500000002</v>
      </c>
      <c r="O3810">
        <v>3</v>
      </c>
      <c r="P3810">
        <v>0.39864864864864902</v>
      </c>
    </row>
    <row r="3811" spans="1:16" x14ac:dyDescent="0.2">
      <c r="A3811" t="s">
        <v>11492</v>
      </c>
      <c r="B3811">
        <v>-0.26353402689720601</v>
      </c>
      <c r="C3811">
        <v>11.1974682708187</v>
      </c>
      <c r="D3811">
        <v>-1.0976000179247201</v>
      </c>
      <c r="E3811">
        <v>0.31112723654672902</v>
      </c>
      <c r="F3811">
        <v>0.99916976934644897</v>
      </c>
      <c r="G3811">
        <v>-4.5874200739323596</v>
      </c>
      <c r="H3811" t="s">
        <v>11493</v>
      </c>
      <c r="I3811" t="s">
        <v>11494</v>
      </c>
      <c r="J3811">
        <v>57117</v>
      </c>
      <c r="K3811" t="s">
        <v>11492</v>
      </c>
      <c r="L3811">
        <v>1389</v>
      </c>
      <c r="M3811">
        <v>463</v>
      </c>
      <c r="N3811">
        <v>2468.7184999999999</v>
      </c>
      <c r="O3811">
        <v>1</v>
      </c>
      <c r="P3811">
        <v>3.0237580993520499E-2</v>
      </c>
    </row>
    <row r="3812" spans="1:16" x14ac:dyDescent="0.2">
      <c r="A3812" t="s">
        <v>11495</v>
      </c>
      <c r="B3812">
        <v>-0.26408943803366502</v>
      </c>
      <c r="C3812">
        <v>11.9786201351966</v>
      </c>
      <c r="D3812">
        <v>-1.2486854766411599</v>
      </c>
      <c r="E3812">
        <v>0.25460769967236702</v>
      </c>
      <c r="F3812">
        <v>0.99916976934644897</v>
      </c>
      <c r="G3812">
        <v>-4.5595767797782401</v>
      </c>
      <c r="H3812" t="s">
        <v>11496</v>
      </c>
      <c r="I3812" t="s">
        <v>11497</v>
      </c>
      <c r="J3812">
        <v>60490</v>
      </c>
      <c r="K3812" t="s">
        <v>11495</v>
      </c>
      <c r="L3812">
        <v>615</v>
      </c>
      <c r="M3812">
        <v>205</v>
      </c>
      <c r="N3812">
        <v>3886.1945999999998</v>
      </c>
      <c r="O3812">
        <v>1</v>
      </c>
      <c r="P3812">
        <v>8.2926829268292701E-2</v>
      </c>
    </row>
    <row r="3813" spans="1:16" x14ac:dyDescent="0.2">
      <c r="A3813" t="s">
        <v>11498</v>
      </c>
      <c r="B3813">
        <v>-0.45759354086725101</v>
      </c>
      <c r="C3813">
        <v>12.722831744850801</v>
      </c>
      <c r="D3813">
        <v>-1.49277010645788</v>
      </c>
      <c r="E3813">
        <v>0.18207219328524901</v>
      </c>
      <c r="F3813">
        <v>0.99916976934644897</v>
      </c>
      <c r="G3813">
        <v>-4.5126910320560896</v>
      </c>
      <c r="H3813" t="s">
        <v>11499</v>
      </c>
      <c r="I3813" t="s">
        <v>11500</v>
      </c>
      <c r="J3813">
        <v>84881</v>
      </c>
      <c r="K3813" t="s">
        <v>11498</v>
      </c>
      <c r="L3813">
        <v>1134</v>
      </c>
      <c r="M3813">
        <v>378</v>
      </c>
      <c r="N3813">
        <v>8092.8258999999998</v>
      </c>
      <c r="O3813">
        <v>2</v>
      </c>
      <c r="P3813">
        <v>0.12962962962963001</v>
      </c>
    </row>
    <row r="3814" spans="1:16" x14ac:dyDescent="0.2">
      <c r="A3814" t="s">
        <v>11501</v>
      </c>
      <c r="B3814">
        <v>0.12628024226920201</v>
      </c>
      <c r="C3814">
        <v>11.733899190346801</v>
      </c>
      <c r="D3814">
        <v>0.37258767753675998</v>
      </c>
      <c r="E3814">
        <v>0.72123083753091499</v>
      </c>
      <c r="F3814">
        <v>0.99916976934644897</v>
      </c>
      <c r="G3814">
        <v>-4.6872343601394997</v>
      </c>
      <c r="H3814" t="s">
        <v>11502</v>
      </c>
      <c r="I3814" t="s">
        <v>11503</v>
      </c>
      <c r="J3814">
        <v>80221</v>
      </c>
      <c r="K3814" t="s">
        <v>11501</v>
      </c>
      <c r="L3814">
        <v>1923</v>
      </c>
      <c r="M3814">
        <v>641</v>
      </c>
      <c r="N3814">
        <v>3896.4021499999999</v>
      </c>
      <c r="O3814">
        <v>3</v>
      </c>
      <c r="P3814">
        <v>8.7363494539781594E-2</v>
      </c>
    </row>
    <row r="3815" spans="1:16" x14ac:dyDescent="0.2">
      <c r="A3815" t="s">
        <v>11504</v>
      </c>
      <c r="B3815">
        <v>-1.1630981291562001E-2</v>
      </c>
      <c r="C3815">
        <v>14.462969389851599</v>
      </c>
      <c r="D3815">
        <v>-6.2699624563699499E-2</v>
      </c>
      <c r="E3815">
        <v>0.95187799637720405</v>
      </c>
      <c r="F3815">
        <v>0.99916976934644897</v>
      </c>
      <c r="G3815">
        <v>-4.7019581227013001</v>
      </c>
      <c r="H3815" t="s">
        <v>11505</v>
      </c>
      <c r="I3815" t="s">
        <v>11506</v>
      </c>
      <c r="J3815">
        <v>51015</v>
      </c>
      <c r="K3815" t="s">
        <v>11504</v>
      </c>
      <c r="L3815">
        <v>897</v>
      </c>
      <c r="M3815">
        <v>299</v>
      </c>
      <c r="N3815">
        <v>22148.859</v>
      </c>
      <c r="O3815">
        <v>11</v>
      </c>
      <c r="P3815">
        <v>0.46153846153846201</v>
      </c>
    </row>
    <row r="3816" spans="1:16" x14ac:dyDescent="0.2">
      <c r="A3816" t="s">
        <v>11507</v>
      </c>
      <c r="B3816">
        <v>1.36973783832729</v>
      </c>
      <c r="C3816">
        <v>11.4546120157746</v>
      </c>
      <c r="D3816">
        <v>1.7636878513165499</v>
      </c>
      <c r="E3816">
        <v>0.124133524194212</v>
      </c>
      <c r="F3816">
        <v>0.99916976934644897</v>
      </c>
      <c r="G3816">
        <v>-4.4601214334830299</v>
      </c>
      <c r="H3816" t="s">
        <v>11508</v>
      </c>
      <c r="I3816" t="s">
        <v>11509</v>
      </c>
      <c r="J3816">
        <v>116238</v>
      </c>
      <c r="K3816" t="s">
        <v>11507</v>
      </c>
      <c r="L3816">
        <v>744</v>
      </c>
      <c r="M3816">
        <v>248</v>
      </c>
      <c r="N3816">
        <v>3547.23135</v>
      </c>
      <c r="O3816">
        <v>1.5</v>
      </c>
      <c r="P3816">
        <v>6.8548387096774202E-2</v>
      </c>
    </row>
    <row r="3817" spans="1:16" x14ac:dyDescent="0.2">
      <c r="A3817" t="s">
        <v>11510</v>
      </c>
      <c r="B3817">
        <v>0.17313488043602601</v>
      </c>
      <c r="C3817">
        <v>12.072653003016599</v>
      </c>
      <c r="D3817">
        <v>0.83570481998528701</v>
      </c>
      <c r="E3817">
        <v>0.43277863835470998</v>
      </c>
      <c r="F3817">
        <v>0.99916976934644897</v>
      </c>
      <c r="G3817">
        <v>-4.6314947914186302</v>
      </c>
      <c r="H3817" t="s">
        <v>11511</v>
      </c>
      <c r="I3817" t="s">
        <v>11512</v>
      </c>
      <c r="J3817">
        <v>115106</v>
      </c>
      <c r="K3817" t="s">
        <v>11510</v>
      </c>
      <c r="L3817">
        <v>837</v>
      </c>
      <c r="M3817">
        <v>279</v>
      </c>
      <c r="N3817">
        <v>5202.6239999999998</v>
      </c>
      <c r="O3817">
        <v>1</v>
      </c>
      <c r="P3817">
        <v>7.1684587813620096E-2</v>
      </c>
    </row>
    <row r="3818" spans="1:16" x14ac:dyDescent="0.2">
      <c r="A3818" t="s">
        <v>11513</v>
      </c>
      <c r="B3818">
        <v>4.9526347464059501E-3</v>
      </c>
      <c r="C3818">
        <v>16.9148775997621</v>
      </c>
      <c r="D3818">
        <v>3.7896727009877097E-2</v>
      </c>
      <c r="E3818">
        <v>0.97090029854026905</v>
      </c>
      <c r="F3818">
        <v>0.99916976934644897</v>
      </c>
      <c r="G3818">
        <v>-4.7022356355213102</v>
      </c>
      <c r="H3818" t="s">
        <v>11514</v>
      </c>
      <c r="I3818" t="s">
        <v>11515</v>
      </c>
      <c r="J3818">
        <v>23197</v>
      </c>
      <c r="K3818" t="s">
        <v>11513</v>
      </c>
      <c r="L3818">
        <v>1338</v>
      </c>
      <c r="M3818">
        <v>446</v>
      </c>
      <c r="N3818">
        <v>121929.6075</v>
      </c>
      <c r="O3818">
        <v>16</v>
      </c>
      <c r="P3818">
        <v>0.53587443946188296</v>
      </c>
    </row>
    <row r="3819" spans="1:16" x14ac:dyDescent="0.2">
      <c r="A3819" t="s">
        <v>11516</v>
      </c>
      <c r="B3819">
        <v>-9.9713064247808306E-2</v>
      </c>
      <c r="C3819">
        <v>16.3226785612916</v>
      </c>
      <c r="D3819">
        <v>-0.362201363334477</v>
      </c>
      <c r="E3819">
        <v>0.72861701322652905</v>
      </c>
      <c r="F3819">
        <v>0.99916976934644897</v>
      </c>
      <c r="G3819">
        <v>-4.6880530154140798</v>
      </c>
      <c r="H3819" t="s">
        <v>11517</v>
      </c>
      <c r="I3819" t="s">
        <v>11518</v>
      </c>
      <c r="J3819">
        <v>115098</v>
      </c>
      <c r="K3819" t="s">
        <v>11516</v>
      </c>
      <c r="L3819">
        <v>672</v>
      </c>
      <c r="M3819">
        <v>224</v>
      </c>
      <c r="N3819">
        <v>90403.154999999999</v>
      </c>
      <c r="O3819">
        <v>9.5</v>
      </c>
      <c r="P3819">
        <v>0.52008928571428603</v>
      </c>
    </row>
    <row r="3820" spans="1:16" x14ac:dyDescent="0.2">
      <c r="A3820" t="s">
        <v>11519</v>
      </c>
      <c r="B3820">
        <v>0.23057399718077501</v>
      </c>
      <c r="C3820">
        <v>12.514392626179401</v>
      </c>
      <c r="D3820">
        <v>1.5575505028668899</v>
      </c>
      <c r="E3820">
        <v>0.16626990348196299</v>
      </c>
      <c r="F3820">
        <v>0.99916976934644897</v>
      </c>
      <c r="G3820">
        <v>-4.5000845735755499</v>
      </c>
      <c r="H3820" t="s">
        <v>11520</v>
      </c>
      <c r="I3820" t="s">
        <v>11521</v>
      </c>
      <c r="J3820">
        <v>55572</v>
      </c>
      <c r="K3820" t="s">
        <v>11519</v>
      </c>
      <c r="L3820">
        <v>1485</v>
      </c>
      <c r="M3820">
        <v>495</v>
      </c>
      <c r="N3820">
        <v>6698.7439999999997</v>
      </c>
      <c r="O3820">
        <v>1</v>
      </c>
      <c r="P3820">
        <v>2.62626262626263E-2</v>
      </c>
    </row>
    <row r="3821" spans="1:16" x14ac:dyDescent="0.2">
      <c r="A3821" t="s">
        <v>11522</v>
      </c>
      <c r="B3821">
        <v>8.2579732673407194E-2</v>
      </c>
      <c r="C3821">
        <v>12.1372556964963</v>
      </c>
      <c r="D3821">
        <v>0.55169814394115801</v>
      </c>
      <c r="E3821">
        <v>0.59948258171824098</v>
      </c>
      <c r="F3821">
        <v>0.99916976934644897</v>
      </c>
      <c r="G3821">
        <v>-4.6698834136270504</v>
      </c>
      <c r="H3821" t="s">
        <v>11523</v>
      </c>
      <c r="I3821" t="s">
        <v>11524</v>
      </c>
      <c r="J3821">
        <v>10133</v>
      </c>
      <c r="K3821" t="s">
        <v>11522</v>
      </c>
      <c r="L3821">
        <v>1734</v>
      </c>
      <c r="M3821">
        <v>578</v>
      </c>
      <c r="N3821">
        <v>4324.6323499999999</v>
      </c>
      <c r="O3821">
        <v>2</v>
      </c>
      <c r="P3821">
        <v>3.9792387543252601E-2</v>
      </c>
    </row>
    <row r="3822" spans="1:16" x14ac:dyDescent="0.2">
      <c r="A3822" t="s">
        <v>11525</v>
      </c>
      <c r="B3822">
        <v>8.98145138152113E-2</v>
      </c>
      <c r="C3822">
        <v>15.0841777494397</v>
      </c>
      <c r="D3822">
        <v>0.55062089940264902</v>
      </c>
      <c r="E3822">
        <v>0.60017982810511294</v>
      </c>
      <c r="F3822">
        <v>0.99916976934644897</v>
      </c>
      <c r="G3822">
        <v>-4.6700051596668102</v>
      </c>
      <c r="H3822" t="s">
        <v>11526</v>
      </c>
      <c r="I3822" t="s">
        <v>11527</v>
      </c>
      <c r="J3822">
        <v>1173</v>
      </c>
      <c r="K3822" t="s">
        <v>11525</v>
      </c>
      <c r="L3822">
        <v>1383</v>
      </c>
      <c r="M3822">
        <v>461</v>
      </c>
      <c r="N3822">
        <v>35409.640500000001</v>
      </c>
      <c r="O3822">
        <v>20.5</v>
      </c>
      <c r="P3822">
        <v>0.55965292841648595</v>
      </c>
    </row>
    <row r="3823" spans="1:16" x14ac:dyDescent="0.2">
      <c r="A3823" t="s">
        <v>11528</v>
      </c>
      <c r="B3823">
        <v>7.9564682404809503E-2</v>
      </c>
      <c r="C3823">
        <v>14.013504036094499</v>
      </c>
      <c r="D3823">
        <v>0.49717248290037003</v>
      </c>
      <c r="E3823">
        <v>0.63533573513401298</v>
      </c>
      <c r="F3823">
        <v>0.99916976934644897</v>
      </c>
      <c r="G3823">
        <v>-4.67579073529485</v>
      </c>
      <c r="H3823" t="s">
        <v>11529</v>
      </c>
      <c r="I3823" t="s">
        <v>11530</v>
      </c>
      <c r="J3823">
        <v>10426</v>
      </c>
      <c r="K3823" t="s">
        <v>11528</v>
      </c>
      <c r="L3823">
        <v>2724</v>
      </c>
      <c r="M3823">
        <v>908</v>
      </c>
      <c r="N3823">
        <v>16858.675999999999</v>
      </c>
      <c r="O3823">
        <v>18</v>
      </c>
      <c r="P3823">
        <v>0.25770925110132198</v>
      </c>
    </row>
    <row r="3824" spans="1:16" x14ac:dyDescent="0.2">
      <c r="A3824" t="s">
        <v>11531</v>
      </c>
      <c r="B3824">
        <v>0.32432011676464301</v>
      </c>
      <c r="C3824">
        <v>13.8899379585304</v>
      </c>
      <c r="D3824">
        <v>2.0909379393601202</v>
      </c>
      <c r="E3824">
        <v>7.7646703022870397E-2</v>
      </c>
      <c r="F3824">
        <v>0.99916976934644897</v>
      </c>
      <c r="G3824">
        <v>-4.39880123372863</v>
      </c>
      <c r="H3824" t="s">
        <v>11532</v>
      </c>
      <c r="I3824" t="s">
        <v>11533</v>
      </c>
      <c r="J3824">
        <v>115207</v>
      </c>
      <c r="K3824" t="s">
        <v>11531</v>
      </c>
      <c r="L3824">
        <v>978</v>
      </c>
      <c r="M3824">
        <v>326</v>
      </c>
      <c r="N3824">
        <v>14846.434999999999</v>
      </c>
      <c r="O3824">
        <v>2</v>
      </c>
      <c r="P3824">
        <v>8.2822085889570504E-2</v>
      </c>
    </row>
    <row r="3825" spans="1:16" x14ac:dyDescent="0.2">
      <c r="A3825" t="s">
        <v>11534</v>
      </c>
      <c r="B3825">
        <v>-7.7351521592205997E-3</v>
      </c>
      <c r="C3825">
        <v>12.1730576568581</v>
      </c>
      <c r="D3825">
        <v>-3.06047038842619E-2</v>
      </c>
      <c r="E3825">
        <v>0.97649735814345195</v>
      </c>
      <c r="F3825">
        <v>0.99916976934644897</v>
      </c>
      <c r="G3825">
        <v>-4.7022912164276702</v>
      </c>
      <c r="H3825" t="s">
        <v>11535</v>
      </c>
      <c r="I3825" t="s">
        <v>11536</v>
      </c>
      <c r="J3825">
        <v>114928</v>
      </c>
      <c r="K3825" t="s">
        <v>11534</v>
      </c>
      <c r="L3825">
        <v>2517</v>
      </c>
      <c r="M3825">
        <v>839</v>
      </c>
      <c r="N3825">
        <v>4909.9250499999998</v>
      </c>
      <c r="O3825">
        <v>1</v>
      </c>
      <c r="P3825">
        <v>2.1454112038140599E-2</v>
      </c>
    </row>
    <row r="3826" spans="1:16" x14ac:dyDescent="0.2">
      <c r="A3826" t="s">
        <v>11537</v>
      </c>
      <c r="B3826">
        <v>0.30456808832812898</v>
      </c>
      <c r="C3826">
        <v>13.2918460812802</v>
      </c>
      <c r="D3826">
        <v>1.56782814702468</v>
      </c>
      <c r="E3826">
        <v>0.163883119082958</v>
      </c>
      <c r="F3826">
        <v>0.99916976934644897</v>
      </c>
      <c r="G3826">
        <v>-4.4980837328488299</v>
      </c>
      <c r="H3826" t="s">
        <v>11538</v>
      </c>
      <c r="I3826" t="s">
        <v>11539</v>
      </c>
      <c r="J3826">
        <v>57333</v>
      </c>
      <c r="K3826" t="s">
        <v>11537</v>
      </c>
      <c r="L3826">
        <v>987</v>
      </c>
      <c r="M3826">
        <v>329</v>
      </c>
      <c r="N3826">
        <v>10315.5005</v>
      </c>
      <c r="O3826">
        <v>6</v>
      </c>
      <c r="P3826">
        <v>0.28267477203647401</v>
      </c>
    </row>
    <row r="3827" spans="1:16" x14ac:dyDescent="0.2">
      <c r="A3827" t="s">
        <v>11540</v>
      </c>
      <c r="B3827">
        <v>-0.25453924219533702</v>
      </c>
      <c r="C3827">
        <v>14.1763637279058</v>
      </c>
      <c r="D3827">
        <v>-0.94197676784768902</v>
      </c>
      <c r="E3827">
        <v>0.37967634927937499</v>
      </c>
      <c r="F3827">
        <v>0.99916976934644897</v>
      </c>
      <c r="G3827">
        <v>-4.61440836029987</v>
      </c>
      <c r="H3827" t="s">
        <v>11541</v>
      </c>
      <c r="I3827" t="s">
        <v>11542</v>
      </c>
      <c r="J3827">
        <v>51068</v>
      </c>
      <c r="K3827" t="s">
        <v>11540</v>
      </c>
      <c r="L3827">
        <v>1590</v>
      </c>
      <c r="M3827">
        <v>530</v>
      </c>
      <c r="N3827">
        <v>17827.485499999999</v>
      </c>
      <c r="O3827">
        <v>6.5</v>
      </c>
      <c r="P3827">
        <v>0.17547169811320801</v>
      </c>
    </row>
    <row r="3828" spans="1:16" x14ac:dyDescent="0.2">
      <c r="A3828" t="s">
        <v>11543</v>
      </c>
      <c r="B3828">
        <v>0.19426125022896201</v>
      </c>
      <c r="C3828">
        <v>13.7687838530156</v>
      </c>
      <c r="D3828">
        <v>0.73438893738585398</v>
      </c>
      <c r="E3828">
        <v>0.48819090118360497</v>
      </c>
      <c r="F3828">
        <v>0.99916976934644897</v>
      </c>
      <c r="G3828">
        <v>-4.6465250663043198</v>
      </c>
      <c r="H3828" t="s">
        <v>11544</v>
      </c>
      <c r="I3828" t="s">
        <v>11545</v>
      </c>
      <c r="J3828">
        <v>79934</v>
      </c>
      <c r="K3828" t="s">
        <v>11543</v>
      </c>
      <c r="L3828">
        <v>1635</v>
      </c>
      <c r="M3828">
        <v>545</v>
      </c>
      <c r="N3828">
        <v>13694.213</v>
      </c>
      <c r="O3828">
        <v>8</v>
      </c>
      <c r="P3828">
        <v>0.17889908256880699</v>
      </c>
    </row>
    <row r="3829" spans="1:16" x14ac:dyDescent="0.2">
      <c r="A3829" t="s">
        <v>11546</v>
      </c>
      <c r="B3829">
        <v>-0.122309508946914</v>
      </c>
      <c r="C3829">
        <v>13.071436373442699</v>
      </c>
      <c r="D3829">
        <v>-0.55661429936159201</v>
      </c>
      <c r="E3829">
        <v>0.59630640177110195</v>
      </c>
      <c r="F3829">
        <v>0.99916976934644897</v>
      </c>
      <c r="G3829">
        <v>-4.66932527848149</v>
      </c>
      <c r="H3829" t="s">
        <v>11547</v>
      </c>
      <c r="I3829" t="s">
        <v>11548</v>
      </c>
      <c r="J3829">
        <v>85021</v>
      </c>
      <c r="K3829" t="s">
        <v>11546</v>
      </c>
      <c r="L3829">
        <v>2391</v>
      </c>
      <c r="M3829">
        <v>797</v>
      </c>
      <c r="N3829">
        <v>8838.0650000000005</v>
      </c>
      <c r="O3829">
        <v>4</v>
      </c>
      <c r="P3829">
        <v>5.6461731493099097E-2</v>
      </c>
    </row>
    <row r="3830" spans="1:16" x14ac:dyDescent="0.2">
      <c r="A3830" t="s">
        <v>11549</v>
      </c>
      <c r="B3830">
        <v>0.42017350192793201</v>
      </c>
      <c r="C3830">
        <v>12.844273786387699</v>
      </c>
      <c r="D3830">
        <v>1.2715611998857199</v>
      </c>
      <c r="E3830">
        <v>0.24686486350446499</v>
      </c>
      <c r="F3830">
        <v>0.99916976934644897</v>
      </c>
      <c r="G3830">
        <v>-4.5552588434642001</v>
      </c>
      <c r="H3830" t="s">
        <v>11550</v>
      </c>
      <c r="I3830" t="s">
        <v>11551</v>
      </c>
      <c r="J3830">
        <v>131118</v>
      </c>
      <c r="K3830" t="s">
        <v>11549</v>
      </c>
      <c r="L3830">
        <v>351</v>
      </c>
      <c r="M3830">
        <v>117</v>
      </c>
      <c r="N3830">
        <v>6417.3901999999998</v>
      </c>
      <c r="O3830">
        <v>1</v>
      </c>
      <c r="P3830">
        <v>0.11111111111111099</v>
      </c>
    </row>
    <row r="3831" spans="1:16" x14ac:dyDescent="0.2">
      <c r="A3831" t="s">
        <v>11552</v>
      </c>
      <c r="B3831">
        <v>-0.24188243013296801</v>
      </c>
      <c r="C3831">
        <v>14.779359113822499</v>
      </c>
      <c r="D3831">
        <v>-1.43463998770281</v>
      </c>
      <c r="E3831">
        <v>0.19741589751913999</v>
      </c>
      <c r="F3831">
        <v>0.99916976934644897</v>
      </c>
      <c r="G3831">
        <v>-4.5239759584056296</v>
      </c>
      <c r="H3831" t="s">
        <v>11553</v>
      </c>
      <c r="I3831" t="s">
        <v>11554</v>
      </c>
      <c r="J3831">
        <v>51115</v>
      </c>
      <c r="K3831" t="s">
        <v>11552</v>
      </c>
      <c r="L3831">
        <v>945</v>
      </c>
      <c r="M3831">
        <v>315</v>
      </c>
      <c r="N3831">
        <v>30091.248</v>
      </c>
      <c r="O3831">
        <v>4.5</v>
      </c>
      <c r="P3831">
        <v>0.17142857142857101</v>
      </c>
    </row>
    <row r="3832" spans="1:16" x14ac:dyDescent="0.2">
      <c r="A3832" t="s">
        <v>11555</v>
      </c>
      <c r="B3832">
        <v>-0.198961045514187</v>
      </c>
      <c r="C3832">
        <v>12.016213596119901</v>
      </c>
      <c r="D3832">
        <v>-1.0523815745179199</v>
      </c>
      <c r="E3832">
        <v>0.32993492114734702</v>
      </c>
      <c r="F3832">
        <v>0.99916976934644897</v>
      </c>
      <c r="G3832">
        <v>-4.5954686349974203</v>
      </c>
      <c r="H3832" t="s">
        <v>11556</v>
      </c>
      <c r="I3832" t="s">
        <v>11557</v>
      </c>
      <c r="J3832">
        <v>131870</v>
      </c>
      <c r="K3832" t="s">
        <v>11555</v>
      </c>
      <c r="L3832">
        <v>684</v>
      </c>
      <c r="M3832">
        <v>228</v>
      </c>
      <c r="N3832">
        <v>3985.8330000000001</v>
      </c>
      <c r="O3832">
        <v>2</v>
      </c>
      <c r="P3832">
        <v>9.6491228070175405E-2</v>
      </c>
    </row>
    <row r="3833" spans="1:16" x14ac:dyDescent="0.2">
      <c r="A3833" t="s">
        <v>11558</v>
      </c>
      <c r="B3833">
        <v>-0.312662519924022</v>
      </c>
      <c r="C3833">
        <v>14.0031643632735</v>
      </c>
      <c r="D3833">
        <v>-1.08562621079758</v>
      </c>
      <c r="E3833">
        <v>0.31602043823506998</v>
      </c>
      <c r="F3833">
        <v>0.99916976934644897</v>
      </c>
      <c r="G3833">
        <v>-4.5895660365303499</v>
      </c>
      <c r="H3833" t="s">
        <v>11559</v>
      </c>
      <c r="I3833" t="s">
        <v>11560</v>
      </c>
      <c r="J3833">
        <v>134147</v>
      </c>
      <c r="K3833" t="s">
        <v>11558</v>
      </c>
      <c r="L3833">
        <v>738</v>
      </c>
      <c r="M3833">
        <v>246</v>
      </c>
      <c r="N3833">
        <v>18298.268</v>
      </c>
      <c r="O3833">
        <v>6</v>
      </c>
      <c r="P3833">
        <v>0.37804878048780499</v>
      </c>
    </row>
    <row r="3834" spans="1:16" x14ac:dyDescent="0.2">
      <c r="A3834" t="s">
        <v>11561</v>
      </c>
      <c r="B3834">
        <v>-0.15883118930859499</v>
      </c>
      <c r="C3834">
        <v>13.533982847740999</v>
      </c>
      <c r="D3834">
        <v>-0.69930682468494498</v>
      </c>
      <c r="E3834">
        <v>0.50845117008197105</v>
      </c>
      <c r="F3834">
        <v>0.99916976934644897</v>
      </c>
      <c r="G3834">
        <v>-4.6514060119372296</v>
      </c>
      <c r="H3834" t="s">
        <v>11562</v>
      </c>
      <c r="I3834" t="s">
        <v>11563</v>
      </c>
      <c r="J3834">
        <v>124540</v>
      </c>
      <c r="K3834" t="s">
        <v>11561</v>
      </c>
      <c r="L3834">
        <v>1026</v>
      </c>
      <c r="M3834">
        <v>342</v>
      </c>
      <c r="N3834">
        <v>11533.7765</v>
      </c>
      <c r="O3834">
        <v>4</v>
      </c>
      <c r="P3834">
        <v>0.17251461988304101</v>
      </c>
    </row>
    <row r="3835" spans="1:16" x14ac:dyDescent="0.2">
      <c r="A3835" t="s">
        <v>11564</v>
      </c>
      <c r="B3835">
        <v>0.19140446922264301</v>
      </c>
      <c r="C3835">
        <v>14.822136903049</v>
      </c>
      <c r="D3835">
        <v>0.95805543528623305</v>
      </c>
      <c r="E3835">
        <v>0.37209051393863202</v>
      </c>
      <c r="F3835">
        <v>0.99916976934644897</v>
      </c>
      <c r="G3835">
        <v>-4.6117195490088099</v>
      </c>
      <c r="H3835" t="s">
        <v>11565</v>
      </c>
      <c r="I3835" t="s">
        <v>11566</v>
      </c>
      <c r="J3835">
        <v>9410</v>
      </c>
      <c r="K3835" t="s">
        <v>11564</v>
      </c>
      <c r="L3835">
        <v>1074</v>
      </c>
      <c r="M3835">
        <v>358</v>
      </c>
      <c r="N3835">
        <v>30019.247500000001</v>
      </c>
      <c r="O3835">
        <v>15</v>
      </c>
      <c r="P3835">
        <v>0.755586592178771</v>
      </c>
    </row>
    <row r="3836" spans="1:16" x14ac:dyDescent="0.2">
      <c r="A3836" t="s">
        <v>11567</v>
      </c>
      <c r="B3836">
        <v>-4.7645684767232403E-2</v>
      </c>
      <c r="C3836">
        <v>13.590787210531101</v>
      </c>
      <c r="D3836">
        <v>-0.178997333925555</v>
      </c>
      <c r="E3836">
        <v>0.86335616319927</v>
      </c>
      <c r="F3836">
        <v>0.99916976934644897</v>
      </c>
      <c r="G3836">
        <v>-4.6988449048250596</v>
      </c>
      <c r="H3836" t="s">
        <v>11568</v>
      </c>
      <c r="I3836" t="s">
        <v>11569</v>
      </c>
      <c r="J3836">
        <v>64978</v>
      </c>
      <c r="K3836" t="s">
        <v>11567</v>
      </c>
      <c r="L3836">
        <v>1143</v>
      </c>
      <c r="M3836">
        <v>381</v>
      </c>
      <c r="N3836">
        <v>13374.5185</v>
      </c>
      <c r="O3836">
        <v>5</v>
      </c>
      <c r="P3836">
        <v>0.14698162729658801</v>
      </c>
    </row>
    <row r="3837" spans="1:16" x14ac:dyDescent="0.2">
      <c r="A3837" t="s">
        <v>11570</v>
      </c>
      <c r="B3837">
        <v>-0.25160678863506702</v>
      </c>
      <c r="C3837">
        <v>10.4967072083149</v>
      </c>
      <c r="D3837">
        <v>-1.39867231129159</v>
      </c>
      <c r="E3837">
        <v>0.20748875738845299</v>
      </c>
      <c r="F3837">
        <v>0.99916976934644897</v>
      </c>
      <c r="G3837">
        <v>-4.5309335139621796</v>
      </c>
      <c r="H3837" t="s">
        <v>11571</v>
      </c>
      <c r="I3837" t="s">
        <v>11572</v>
      </c>
      <c r="J3837">
        <v>89970</v>
      </c>
      <c r="K3837" t="s">
        <v>11570</v>
      </c>
      <c r="L3837">
        <v>1731</v>
      </c>
      <c r="M3837">
        <v>577</v>
      </c>
      <c r="N3837">
        <v>1510.2135000000001</v>
      </c>
      <c r="O3837">
        <v>2</v>
      </c>
      <c r="P3837">
        <v>6.9324090121317197E-2</v>
      </c>
    </row>
    <row r="3838" spans="1:16" x14ac:dyDescent="0.2">
      <c r="A3838" t="s">
        <v>11573</v>
      </c>
      <c r="B3838">
        <v>-0.11440939161763999</v>
      </c>
      <c r="C3838">
        <v>11.5744538261101</v>
      </c>
      <c r="D3838">
        <v>-0.82290273022299498</v>
      </c>
      <c r="E3838">
        <v>0.439523592859204</v>
      </c>
      <c r="F3838">
        <v>0.99916976934644897</v>
      </c>
      <c r="G3838">
        <v>-4.6334661609774601</v>
      </c>
      <c r="H3838" t="s">
        <v>11574</v>
      </c>
      <c r="I3838" t="s">
        <v>11575</v>
      </c>
      <c r="J3838">
        <v>140462</v>
      </c>
      <c r="K3838" t="s">
        <v>11573</v>
      </c>
      <c r="L3838">
        <v>885</v>
      </c>
      <c r="M3838">
        <v>295</v>
      </c>
      <c r="N3838">
        <v>3040.8249999999998</v>
      </c>
      <c r="O3838">
        <v>1</v>
      </c>
      <c r="P3838">
        <v>6.4406779661017002E-2</v>
      </c>
    </row>
    <row r="3839" spans="1:16" x14ac:dyDescent="0.2">
      <c r="A3839" t="s">
        <v>11576</v>
      </c>
      <c r="B3839">
        <v>-0.36636313224783901</v>
      </c>
      <c r="C3839">
        <v>11.992229218705701</v>
      </c>
      <c r="D3839">
        <v>-1.56776523282284</v>
      </c>
      <c r="E3839">
        <v>0.16389763196717799</v>
      </c>
      <c r="F3839">
        <v>0.99916976934644897</v>
      </c>
      <c r="G3839">
        <v>-4.4980959805896701</v>
      </c>
      <c r="H3839" t="s">
        <v>11577</v>
      </c>
      <c r="I3839" t="s">
        <v>11578</v>
      </c>
      <c r="J3839">
        <v>27248</v>
      </c>
      <c r="K3839" t="s">
        <v>11576</v>
      </c>
      <c r="L3839">
        <v>1452</v>
      </c>
      <c r="M3839">
        <v>484</v>
      </c>
      <c r="N3839">
        <v>4687.6136500000002</v>
      </c>
      <c r="O3839">
        <v>2</v>
      </c>
      <c r="P3839">
        <v>7.6446280991735505E-2</v>
      </c>
    </row>
    <row r="3840" spans="1:16" x14ac:dyDescent="0.2">
      <c r="A3840" t="s">
        <v>11579</v>
      </c>
      <c r="B3840">
        <v>0.140574816842371</v>
      </c>
      <c r="C3840">
        <v>14.008776679717901</v>
      </c>
      <c r="D3840">
        <v>0.62326138966655698</v>
      </c>
      <c r="E3840">
        <v>0.55420895877759502</v>
      </c>
      <c r="F3840">
        <v>0.99916976934644897</v>
      </c>
      <c r="G3840">
        <v>-4.66135894480679</v>
      </c>
      <c r="H3840" t="s">
        <v>11580</v>
      </c>
      <c r="I3840" t="s">
        <v>11581</v>
      </c>
      <c r="J3840">
        <v>92399</v>
      </c>
      <c r="K3840" t="s">
        <v>11579</v>
      </c>
      <c r="L3840">
        <v>789</v>
      </c>
      <c r="M3840">
        <v>263</v>
      </c>
      <c r="N3840">
        <v>16860.539499999999</v>
      </c>
      <c r="O3840">
        <v>4</v>
      </c>
      <c r="P3840">
        <v>0.23193916349809901</v>
      </c>
    </row>
    <row r="3841" spans="1:16" x14ac:dyDescent="0.2">
      <c r="A3841" t="s">
        <v>11582</v>
      </c>
      <c r="B3841">
        <v>-0.55183297703072198</v>
      </c>
      <c r="C3841">
        <v>11.61278741866</v>
      </c>
      <c r="D3841">
        <v>-1.02364576224934</v>
      </c>
      <c r="E3841">
        <v>0.34235547597135202</v>
      </c>
      <c r="F3841">
        <v>0.99916976934644897</v>
      </c>
      <c r="G3841">
        <v>-4.6005008152248204</v>
      </c>
      <c r="H3841" t="s">
        <v>11583</v>
      </c>
      <c r="I3841" t="s">
        <v>11584</v>
      </c>
      <c r="J3841">
        <v>494115</v>
      </c>
      <c r="K3841" t="s">
        <v>11582</v>
      </c>
      <c r="L3841">
        <v>1173</v>
      </c>
      <c r="M3841">
        <v>391</v>
      </c>
      <c r="N3841">
        <v>3621.5461</v>
      </c>
      <c r="O3841">
        <v>2</v>
      </c>
      <c r="P3841">
        <v>4.3478260869565202E-2</v>
      </c>
    </row>
    <row r="3842" spans="1:16" x14ac:dyDescent="0.2">
      <c r="A3842" t="s">
        <v>11585</v>
      </c>
      <c r="B3842">
        <v>0.10026913257445</v>
      </c>
      <c r="C3842">
        <v>12.9856020520063</v>
      </c>
      <c r="D3842">
        <v>0.50793190054056203</v>
      </c>
      <c r="E3842">
        <v>0.62817169036010601</v>
      </c>
      <c r="F3842">
        <v>0.99916976934644897</v>
      </c>
      <c r="G3842">
        <v>-4.6746667927306103</v>
      </c>
      <c r="H3842" t="s">
        <v>11586</v>
      </c>
      <c r="I3842" t="s">
        <v>11587</v>
      </c>
      <c r="J3842">
        <v>54908</v>
      </c>
      <c r="K3842" t="s">
        <v>11585</v>
      </c>
      <c r="L3842">
        <v>1818</v>
      </c>
      <c r="M3842">
        <v>606</v>
      </c>
      <c r="N3842">
        <v>8742.0049999999992</v>
      </c>
      <c r="O3842">
        <v>2</v>
      </c>
      <c r="P3842">
        <v>3.7953795379537997E-2</v>
      </c>
    </row>
    <row r="3843" spans="1:16" x14ac:dyDescent="0.2">
      <c r="A3843" t="s">
        <v>11588</v>
      </c>
      <c r="B3843">
        <v>-0.27771452478993602</v>
      </c>
      <c r="C3843">
        <v>12.8767564379975</v>
      </c>
      <c r="D3843">
        <v>-1.61387477188683</v>
      </c>
      <c r="E3843">
        <v>0.15357788709217801</v>
      </c>
      <c r="F3843">
        <v>0.99916976934644897</v>
      </c>
      <c r="G3843">
        <v>-4.4891230854117801</v>
      </c>
      <c r="H3843" t="s">
        <v>11589</v>
      </c>
      <c r="I3843" t="s">
        <v>11590</v>
      </c>
      <c r="J3843">
        <v>26610</v>
      </c>
      <c r="K3843" t="s">
        <v>11588</v>
      </c>
      <c r="L3843">
        <v>1608</v>
      </c>
      <c r="M3843">
        <v>536</v>
      </c>
      <c r="N3843">
        <v>7946.28485</v>
      </c>
      <c r="O3843">
        <v>6</v>
      </c>
      <c r="P3843">
        <v>0.162313432835821</v>
      </c>
    </row>
    <row r="3844" spans="1:16" x14ac:dyDescent="0.2">
      <c r="A3844" t="s">
        <v>11591</v>
      </c>
      <c r="B3844">
        <v>3.3143467923377301E-2</v>
      </c>
      <c r="C3844">
        <v>12.400817295884901</v>
      </c>
      <c r="D3844">
        <v>9.9648636780443695E-2</v>
      </c>
      <c r="E3844">
        <v>0.92360755512987203</v>
      </c>
      <c r="F3844">
        <v>0.99916976934644897</v>
      </c>
      <c r="G3844">
        <v>-4.7012917152231202</v>
      </c>
      <c r="H3844" t="s">
        <v>11592</v>
      </c>
      <c r="I3844" t="s">
        <v>11593</v>
      </c>
      <c r="J3844">
        <v>23411</v>
      </c>
      <c r="K3844" t="s">
        <v>11591</v>
      </c>
      <c r="L3844">
        <v>2244</v>
      </c>
      <c r="M3844">
        <v>748</v>
      </c>
      <c r="N3844">
        <v>4540.8149999999996</v>
      </c>
      <c r="O3844">
        <v>5</v>
      </c>
      <c r="P3844">
        <v>0.133021390374332</v>
      </c>
    </row>
    <row r="3845" spans="1:16" x14ac:dyDescent="0.2">
      <c r="A3845" t="s">
        <v>11594</v>
      </c>
      <c r="B3845">
        <v>0.29504671779418601</v>
      </c>
      <c r="C3845">
        <v>14.7254844934241</v>
      </c>
      <c r="D3845">
        <v>0.654078902564597</v>
      </c>
      <c r="E3845">
        <v>0.53536641719248002</v>
      </c>
      <c r="F3845">
        <v>0.99916976934644897</v>
      </c>
      <c r="G3845">
        <v>-4.6574323638034398</v>
      </c>
      <c r="H3845" t="s">
        <v>11595</v>
      </c>
      <c r="I3845" t="s">
        <v>11596</v>
      </c>
      <c r="J3845">
        <v>81929</v>
      </c>
      <c r="K3845" t="s">
        <v>11594</v>
      </c>
      <c r="L3845">
        <v>1266</v>
      </c>
      <c r="M3845">
        <v>422</v>
      </c>
      <c r="N3845">
        <v>26059.173999999999</v>
      </c>
      <c r="O3845">
        <v>16</v>
      </c>
      <c r="P3845">
        <v>0.48104265402843599</v>
      </c>
    </row>
    <row r="3846" spans="1:16" x14ac:dyDescent="0.2">
      <c r="A3846" t="s">
        <v>11597</v>
      </c>
      <c r="B3846">
        <v>0.120204462928994</v>
      </c>
      <c r="C3846">
        <v>12.018519793724</v>
      </c>
      <c r="D3846">
        <v>0.257718224233007</v>
      </c>
      <c r="E3846">
        <v>0.80454168672459203</v>
      </c>
      <c r="F3846">
        <v>0.99916976934644897</v>
      </c>
      <c r="G3846">
        <v>-4.6950698229245198</v>
      </c>
      <c r="H3846" t="s">
        <v>11598</v>
      </c>
      <c r="I3846" t="s">
        <v>11599</v>
      </c>
      <c r="J3846">
        <v>115290</v>
      </c>
      <c r="K3846" t="s">
        <v>11597</v>
      </c>
      <c r="L3846">
        <v>837</v>
      </c>
      <c r="M3846">
        <v>279</v>
      </c>
      <c r="N3846">
        <v>4162.75</v>
      </c>
      <c r="O3846">
        <v>1</v>
      </c>
      <c r="P3846">
        <v>5.3763440860215103E-2</v>
      </c>
    </row>
    <row r="3847" spans="1:16" x14ac:dyDescent="0.2">
      <c r="A3847" t="s">
        <v>11600</v>
      </c>
      <c r="B3847">
        <v>4.30423953794268E-2</v>
      </c>
      <c r="C3847">
        <v>12.6456379564409</v>
      </c>
      <c r="D3847">
        <v>6.5007967245682599E-2</v>
      </c>
      <c r="E3847">
        <v>0.95010916502032805</v>
      </c>
      <c r="F3847">
        <v>0.99916976934644897</v>
      </c>
      <c r="G3847">
        <v>-4.70192534729083</v>
      </c>
      <c r="H3847" t="s">
        <v>11601</v>
      </c>
      <c r="I3847" t="s">
        <v>11602</v>
      </c>
      <c r="J3847">
        <v>115416</v>
      </c>
      <c r="K3847" t="s">
        <v>11600</v>
      </c>
      <c r="L3847">
        <v>705</v>
      </c>
      <c r="M3847">
        <v>235</v>
      </c>
      <c r="N3847">
        <v>10359.249</v>
      </c>
      <c r="O3847">
        <v>3</v>
      </c>
      <c r="P3847">
        <v>0.182978723404255</v>
      </c>
    </row>
    <row r="3848" spans="1:16" x14ac:dyDescent="0.2">
      <c r="A3848" t="s">
        <v>11603</v>
      </c>
      <c r="B3848">
        <v>-0.29084556592670402</v>
      </c>
      <c r="C3848">
        <v>13.607925791205</v>
      </c>
      <c r="D3848">
        <v>-1.2808620204765699</v>
      </c>
      <c r="E3848">
        <v>0.24377570073431201</v>
      </c>
      <c r="F3848">
        <v>0.99916976934644897</v>
      </c>
      <c r="G3848">
        <v>-4.5534971072531301</v>
      </c>
      <c r="H3848" t="s">
        <v>11604</v>
      </c>
      <c r="I3848" t="s">
        <v>11605</v>
      </c>
      <c r="J3848">
        <v>26128</v>
      </c>
      <c r="K3848" t="s">
        <v>11603</v>
      </c>
      <c r="L3848">
        <v>1941</v>
      </c>
      <c r="M3848">
        <v>647</v>
      </c>
      <c r="N3848">
        <v>12793.029500000001</v>
      </c>
      <c r="O3848">
        <v>9</v>
      </c>
      <c r="P3848">
        <v>0.21174652241112801</v>
      </c>
    </row>
    <row r="3849" spans="1:16" x14ac:dyDescent="0.2">
      <c r="A3849" t="s">
        <v>11606</v>
      </c>
      <c r="B3849">
        <v>-1.44779370749575E-2</v>
      </c>
      <c r="C3849">
        <v>16.174826286048301</v>
      </c>
      <c r="D3849">
        <v>-0.10721994509832999</v>
      </c>
      <c r="E3849">
        <v>0.91782792167592997</v>
      </c>
      <c r="F3849">
        <v>0.99916976934644897</v>
      </c>
      <c r="G3849">
        <v>-4.7011178944670702</v>
      </c>
      <c r="H3849" t="s">
        <v>11607</v>
      </c>
      <c r="I3849" t="s">
        <v>11608</v>
      </c>
      <c r="J3849">
        <v>64841</v>
      </c>
      <c r="K3849" t="s">
        <v>11606</v>
      </c>
      <c r="L3849">
        <v>555</v>
      </c>
      <c r="M3849">
        <v>185</v>
      </c>
      <c r="N3849">
        <v>72576.634999999995</v>
      </c>
      <c r="O3849">
        <v>8</v>
      </c>
      <c r="P3849">
        <v>0.84054054054054095</v>
      </c>
    </row>
    <row r="3850" spans="1:16" x14ac:dyDescent="0.2">
      <c r="A3850" t="s">
        <v>11609</v>
      </c>
      <c r="B3850">
        <v>-0.211016631459987</v>
      </c>
      <c r="C3850">
        <v>12.2915690926152</v>
      </c>
      <c r="D3850">
        <v>-0.74398809365333696</v>
      </c>
      <c r="E3850">
        <v>0.482742532576106</v>
      </c>
      <c r="F3850">
        <v>0.99916976934644897</v>
      </c>
      <c r="G3850">
        <v>-4.6451593072985604</v>
      </c>
      <c r="H3850" t="s">
        <v>11610</v>
      </c>
      <c r="I3850" t="s">
        <v>11611</v>
      </c>
      <c r="J3850">
        <v>84498</v>
      </c>
      <c r="K3850" t="s">
        <v>11609</v>
      </c>
      <c r="L3850">
        <v>2802</v>
      </c>
      <c r="M3850">
        <v>934</v>
      </c>
      <c r="N3850">
        <v>5227.3280000000004</v>
      </c>
      <c r="O3850">
        <v>1</v>
      </c>
      <c r="P3850">
        <v>1.49892933618844E-2</v>
      </c>
    </row>
    <row r="3851" spans="1:16" x14ac:dyDescent="0.2">
      <c r="A3851" t="s">
        <v>11612</v>
      </c>
      <c r="B3851">
        <v>-0.107384767968881</v>
      </c>
      <c r="C3851">
        <v>11.528856350454999</v>
      </c>
      <c r="D3851">
        <v>-0.33552689433168198</v>
      </c>
      <c r="E3851">
        <v>0.74772885002603695</v>
      </c>
      <c r="F3851">
        <v>0.99916976934644897</v>
      </c>
      <c r="G3851">
        <v>-4.6900565915181396</v>
      </c>
      <c r="H3851" t="s">
        <v>11613</v>
      </c>
      <c r="I3851" t="s">
        <v>11614</v>
      </c>
      <c r="J3851">
        <v>112970</v>
      </c>
      <c r="K3851" t="s">
        <v>11612</v>
      </c>
      <c r="L3851">
        <v>1065</v>
      </c>
      <c r="M3851">
        <v>355</v>
      </c>
      <c r="N3851">
        <v>3504.2021500000001</v>
      </c>
      <c r="O3851">
        <v>3</v>
      </c>
      <c r="P3851">
        <v>0.17746478873239399</v>
      </c>
    </row>
    <row r="3852" spans="1:16" x14ac:dyDescent="0.2">
      <c r="A3852" t="s">
        <v>11615</v>
      </c>
      <c r="B3852">
        <v>-2.82318816156444E-2</v>
      </c>
      <c r="C3852">
        <v>13.5388215990316</v>
      </c>
      <c r="D3852">
        <v>-0.15294356939992201</v>
      </c>
      <c r="E3852">
        <v>0.88305235046559905</v>
      </c>
      <c r="F3852">
        <v>0.99916976934644897</v>
      </c>
      <c r="G3852">
        <v>-4.69980019100724</v>
      </c>
      <c r="H3852" t="s">
        <v>11616</v>
      </c>
      <c r="I3852" t="s">
        <v>11617</v>
      </c>
      <c r="J3852">
        <v>64951</v>
      </c>
      <c r="K3852" t="s">
        <v>11615</v>
      </c>
      <c r="L3852">
        <v>504</v>
      </c>
      <c r="M3852">
        <v>168</v>
      </c>
      <c r="N3852">
        <v>12200.232</v>
      </c>
      <c r="O3852">
        <v>3</v>
      </c>
      <c r="P3852">
        <v>0.33333333333333298</v>
      </c>
    </row>
    <row r="3853" spans="1:16" x14ac:dyDescent="0.2">
      <c r="A3853" t="s">
        <v>11618</v>
      </c>
      <c r="B3853">
        <v>-3.2291338688354501E-2</v>
      </c>
      <c r="C3853">
        <v>14.760097810550301</v>
      </c>
      <c r="D3853">
        <v>-0.16715689087527599</v>
      </c>
      <c r="E3853">
        <v>0.87229518163438102</v>
      </c>
      <c r="F3853">
        <v>0.99916976934644897</v>
      </c>
      <c r="G3853">
        <v>-4.69929735205538</v>
      </c>
      <c r="H3853" t="s">
        <v>11619</v>
      </c>
      <c r="I3853" t="s">
        <v>11620</v>
      </c>
      <c r="J3853">
        <v>116540</v>
      </c>
      <c r="K3853" t="s">
        <v>11618</v>
      </c>
      <c r="L3853">
        <v>339</v>
      </c>
      <c r="M3853">
        <v>113</v>
      </c>
      <c r="N3853">
        <v>29109.154500000001</v>
      </c>
      <c r="O3853">
        <v>5.5</v>
      </c>
      <c r="P3853">
        <v>0.46902654867256599</v>
      </c>
    </row>
    <row r="3854" spans="1:16" x14ac:dyDescent="0.2">
      <c r="A3854" t="s">
        <v>11621</v>
      </c>
      <c r="B3854">
        <v>-9.6391268865607699E-2</v>
      </c>
      <c r="C3854">
        <v>12.7310751506235</v>
      </c>
      <c r="D3854">
        <v>-0.49642996644710102</v>
      </c>
      <c r="E3854">
        <v>0.63583171377348102</v>
      </c>
      <c r="F3854">
        <v>0.99916976934644897</v>
      </c>
      <c r="G3854">
        <v>-4.6758675301635204</v>
      </c>
      <c r="H3854" t="s">
        <v>11622</v>
      </c>
      <c r="I3854" t="s">
        <v>11623</v>
      </c>
      <c r="J3854">
        <v>112849</v>
      </c>
      <c r="K3854" t="s">
        <v>11621</v>
      </c>
      <c r="L3854">
        <v>1065</v>
      </c>
      <c r="M3854">
        <v>355</v>
      </c>
      <c r="N3854">
        <v>6409.6289999999999</v>
      </c>
      <c r="O3854">
        <v>2.5</v>
      </c>
      <c r="P3854">
        <v>0.13943661971831001</v>
      </c>
    </row>
    <row r="3855" spans="1:16" x14ac:dyDescent="0.2">
      <c r="A3855" t="s">
        <v>11624</v>
      </c>
      <c r="B3855">
        <v>-1.17832494080452</v>
      </c>
      <c r="C3855">
        <v>12.199438886041699</v>
      </c>
      <c r="D3855">
        <v>-1.84827493422247</v>
      </c>
      <c r="E3855">
        <v>0.109993122451272</v>
      </c>
      <c r="F3855">
        <v>0.99916976934644897</v>
      </c>
      <c r="G3855">
        <v>-4.44394058029145</v>
      </c>
      <c r="H3855" t="s">
        <v>11625</v>
      </c>
      <c r="I3855" t="s">
        <v>11626</v>
      </c>
      <c r="J3855">
        <v>55034</v>
      </c>
      <c r="K3855" t="s">
        <v>11624</v>
      </c>
      <c r="L3855">
        <v>2667</v>
      </c>
      <c r="M3855">
        <v>889</v>
      </c>
      <c r="N3855">
        <v>3343.4922999999999</v>
      </c>
      <c r="O3855">
        <v>1</v>
      </c>
      <c r="P3855">
        <v>1.7997750281214801E-2</v>
      </c>
    </row>
    <row r="3856" spans="1:16" x14ac:dyDescent="0.2">
      <c r="A3856" t="s">
        <v>11627</v>
      </c>
      <c r="B3856">
        <v>0.16285609887274399</v>
      </c>
      <c r="C3856">
        <v>12.0144255403551</v>
      </c>
      <c r="D3856">
        <v>1.0421733992577999</v>
      </c>
      <c r="E3856">
        <v>0.33430525150260698</v>
      </c>
      <c r="F3856">
        <v>0.99916976934644897</v>
      </c>
      <c r="G3856">
        <v>-4.5972639528606702</v>
      </c>
      <c r="H3856" t="s">
        <v>11628</v>
      </c>
      <c r="I3856" t="s">
        <v>11629</v>
      </c>
      <c r="J3856">
        <v>55072</v>
      </c>
      <c r="K3856" t="s">
        <v>11627</v>
      </c>
      <c r="L3856">
        <v>3219</v>
      </c>
      <c r="M3856">
        <v>1073</v>
      </c>
      <c r="N3856">
        <v>4256.6502499999997</v>
      </c>
      <c r="O3856">
        <v>5</v>
      </c>
      <c r="P3856">
        <v>9.04007455731594E-2</v>
      </c>
    </row>
    <row r="3857" spans="1:16" x14ac:dyDescent="0.2">
      <c r="A3857" t="s">
        <v>11630</v>
      </c>
      <c r="B3857">
        <v>-0.25433582971872998</v>
      </c>
      <c r="C3857">
        <v>15.1647242977307</v>
      </c>
      <c r="D3857">
        <v>-1.5356637221795399</v>
      </c>
      <c r="E3857">
        <v>0.171460906212554</v>
      </c>
      <c r="F3857">
        <v>0.99916976934644897</v>
      </c>
      <c r="G3857">
        <v>-4.5043453756693896</v>
      </c>
      <c r="H3857" t="s">
        <v>11631</v>
      </c>
      <c r="I3857" t="s">
        <v>11632</v>
      </c>
      <c r="J3857">
        <v>26528</v>
      </c>
      <c r="K3857" t="s">
        <v>11630</v>
      </c>
      <c r="L3857">
        <v>1224</v>
      </c>
      <c r="M3857">
        <v>408</v>
      </c>
      <c r="N3857">
        <v>34658.608</v>
      </c>
      <c r="O3857">
        <v>12</v>
      </c>
      <c r="P3857">
        <v>0.37254901960784298</v>
      </c>
    </row>
    <row r="3858" spans="1:16" x14ac:dyDescent="0.2">
      <c r="A3858" t="s">
        <v>11633</v>
      </c>
      <c r="B3858">
        <v>-0.44648077295581601</v>
      </c>
      <c r="C3858">
        <v>11.4670494137406</v>
      </c>
      <c r="D3858">
        <v>-1.5365187279303101</v>
      </c>
      <c r="E3858">
        <v>0.171255326432182</v>
      </c>
      <c r="F3858">
        <v>0.99916976934644897</v>
      </c>
      <c r="G3858">
        <v>-4.50417894145773</v>
      </c>
      <c r="H3858" t="s">
        <v>11634</v>
      </c>
      <c r="I3858" t="s">
        <v>11635</v>
      </c>
      <c r="J3858">
        <v>54557</v>
      </c>
      <c r="K3858" t="s">
        <v>11633</v>
      </c>
      <c r="L3858">
        <v>915</v>
      </c>
      <c r="M3858">
        <v>305</v>
      </c>
      <c r="N3858">
        <v>2973.4274</v>
      </c>
      <c r="O3858">
        <v>2.5</v>
      </c>
      <c r="P3858">
        <v>0.116393442622951</v>
      </c>
    </row>
    <row r="3859" spans="1:16" x14ac:dyDescent="0.2">
      <c r="A3859" t="s">
        <v>11636</v>
      </c>
      <c r="B3859">
        <v>-0.20950499185404101</v>
      </c>
      <c r="C3859">
        <v>15.5098719418024</v>
      </c>
      <c r="D3859">
        <v>-1.54169302782624</v>
      </c>
      <c r="E3859">
        <v>0.17001607670913599</v>
      </c>
      <c r="F3859">
        <v>0.99916976934644897</v>
      </c>
      <c r="G3859">
        <v>-4.5031716855821697</v>
      </c>
      <c r="H3859" t="s">
        <v>11637</v>
      </c>
      <c r="I3859" t="s">
        <v>11638</v>
      </c>
      <c r="J3859">
        <v>113174</v>
      </c>
      <c r="K3859" t="s">
        <v>11636</v>
      </c>
      <c r="L3859">
        <v>1431</v>
      </c>
      <c r="M3859">
        <v>477</v>
      </c>
      <c r="N3859">
        <v>46564.386500000001</v>
      </c>
      <c r="O3859">
        <v>8.5</v>
      </c>
      <c r="P3859">
        <v>0.24633123689727501</v>
      </c>
    </row>
    <row r="3860" spans="1:16" x14ac:dyDescent="0.2">
      <c r="A3860" t="s">
        <v>11639</v>
      </c>
      <c r="B3860">
        <v>-0.11907425827976</v>
      </c>
      <c r="C3860">
        <v>13.127182813845501</v>
      </c>
      <c r="D3860">
        <v>-0.63995378274439196</v>
      </c>
      <c r="E3860">
        <v>0.54395287206251597</v>
      </c>
      <c r="F3860">
        <v>0.99916976934644897</v>
      </c>
      <c r="G3860">
        <v>-4.65925059803015</v>
      </c>
      <c r="H3860" t="s">
        <v>11640</v>
      </c>
      <c r="I3860" t="s">
        <v>11641</v>
      </c>
      <c r="J3860">
        <v>79714</v>
      </c>
      <c r="K3860" t="s">
        <v>11639</v>
      </c>
      <c r="L3860">
        <v>1236</v>
      </c>
      <c r="M3860">
        <v>412</v>
      </c>
      <c r="N3860">
        <v>8786.9989999999998</v>
      </c>
      <c r="O3860">
        <v>3</v>
      </c>
      <c r="P3860">
        <v>0.111650485436893</v>
      </c>
    </row>
    <row r="3861" spans="1:16" x14ac:dyDescent="0.2">
      <c r="A3861" t="s">
        <v>11642</v>
      </c>
      <c r="B3861">
        <v>-0.26524938667582598</v>
      </c>
      <c r="C3861">
        <v>13.2565817419684</v>
      </c>
      <c r="D3861">
        <v>-1.73826690922226</v>
      </c>
      <c r="E3861">
        <v>0.128716691842753</v>
      </c>
      <c r="F3861">
        <v>0.99916976934644897</v>
      </c>
      <c r="G3861">
        <v>-4.4650169681758003</v>
      </c>
      <c r="H3861" t="s">
        <v>11643</v>
      </c>
      <c r="I3861" t="s">
        <v>11644</v>
      </c>
      <c r="J3861">
        <v>112869</v>
      </c>
      <c r="K3861" t="s">
        <v>11642</v>
      </c>
      <c r="L3861">
        <v>882</v>
      </c>
      <c r="M3861">
        <v>294</v>
      </c>
      <c r="N3861">
        <v>9186.0205000000005</v>
      </c>
      <c r="O3861">
        <v>2</v>
      </c>
      <c r="P3861">
        <v>4.4217687074829898E-2</v>
      </c>
    </row>
    <row r="3862" spans="1:16" x14ac:dyDescent="0.2">
      <c r="A3862" t="s">
        <v>11645</v>
      </c>
      <c r="B3862">
        <v>0.73408677173033099</v>
      </c>
      <c r="C3862">
        <v>11.530538463277599</v>
      </c>
      <c r="D3862">
        <v>2.7897677477182699</v>
      </c>
      <c r="E3862">
        <v>2.8852306607449699E-2</v>
      </c>
      <c r="F3862">
        <v>0.99916976934644897</v>
      </c>
      <c r="G3862">
        <v>-4.2844461675738001</v>
      </c>
      <c r="H3862" t="s">
        <v>11646</v>
      </c>
      <c r="I3862" t="s">
        <v>11647</v>
      </c>
      <c r="J3862">
        <v>88745</v>
      </c>
      <c r="K3862" t="s">
        <v>11645</v>
      </c>
      <c r="L3862">
        <v>780</v>
      </c>
      <c r="M3862">
        <v>260</v>
      </c>
      <c r="N3862">
        <v>3126.9167499999999</v>
      </c>
      <c r="O3862">
        <v>1</v>
      </c>
      <c r="P3862">
        <v>4.2307692307692303E-2</v>
      </c>
    </row>
    <row r="3863" spans="1:16" x14ac:dyDescent="0.2">
      <c r="A3863" t="s">
        <v>11648</v>
      </c>
      <c r="B3863">
        <v>-0.36294169103958901</v>
      </c>
      <c r="C3863">
        <v>12.788762889014301</v>
      </c>
      <c r="D3863">
        <v>-1.3951312359852399</v>
      </c>
      <c r="E3863">
        <v>0.20850508214688801</v>
      </c>
      <c r="F3863">
        <v>0.99916976934644897</v>
      </c>
      <c r="G3863">
        <v>-4.5316171480031899</v>
      </c>
      <c r="H3863" t="s">
        <v>11649</v>
      </c>
      <c r="I3863" t="s">
        <v>11650</v>
      </c>
      <c r="J3863">
        <v>29071</v>
      </c>
      <c r="K3863" t="s">
        <v>11648</v>
      </c>
      <c r="L3863">
        <v>957</v>
      </c>
      <c r="M3863">
        <v>319</v>
      </c>
      <c r="N3863">
        <v>6745.1840000000002</v>
      </c>
      <c r="O3863">
        <v>2</v>
      </c>
      <c r="P3863">
        <v>6.5830721003134807E-2</v>
      </c>
    </row>
    <row r="3864" spans="1:16" x14ac:dyDescent="0.2">
      <c r="A3864" t="s">
        <v>11651</v>
      </c>
      <c r="B3864">
        <v>0.13620364140740701</v>
      </c>
      <c r="C3864">
        <v>12.4219109904863</v>
      </c>
      <c r="D3864">
        <v>0.45898528454888299</v>
      </c>
      <c r="E3864">
        <v>0.66110273153880506</v>
      </c>
      <c r="F3864">
        <v>0.99916976934644897</v>
      </c>
      <c r="G3864">
        <v>-4.6796096512814698</v>
      </c>
      <c r="H3864" t="s">
        <v>11652</v>
      </c>
      <c r="I3864" t="s">
        <v>11653</v>
      </c>
      <c r="J3864">
        <v>113444</v>
      </c>
      <c r="K3864" t="s">
        <v>11651</v>
      </c>
      <c r="L3864">
        <v>279</v>
      </c>
      <c r="M3864">
        <v>93</v>
      </c>
      <c r="N3864">
        <v>5260.5783499999998</v>
      </c>
      <c r="O3864">
        <v>2</v>
      </c>
      <c r="P3864">
        <v>0.21505376344086</v>
      </c>
    </row>
    <row r="3865" spans="1:16" x14ac:dyDescent="0.2">
      <c r="A3865" t="s">
        <v>11654</v>
      </c>
      <c r="B3865">
        <v>-0.15922609248382499</v>
      </c>
      <c r="C3865">
        <v>11.8009497604539</v>
      </c>
      <c r="D3865">
        <v>-0.62122724795466699</v>
      </c>
      <c r="E3865">
        <v>0.55546678075003597</v>
      </c>
      <c r="F3865">
        <v>0.99916976934644897</v>
      </c>
      <c r="G3865">
        <v>-4.66161284336384</v>
      </c>
      <c r="H3865" t="s">
        <v>11655</v>
      </c>
      <c r="I3865" t="s">
        <v>11656</v>
      </c>
      <c r="J3865">
        <v>89891</v>
      </c>
      <c r="K3865" t="s">
        <v>11654</v>
      </c>
      <c r="L3865">
        <v>1611</v>
      </c>
      <c r="M3865">
        <v>537</v>
      </c>
      <c r="N3865">
        <v>5380.451</v>
      </c>
      <c r="O3865">
        <v>1</v>
      </c>
      <c r="P3865">
        <v>2.4208566108007399E-2</v>
      </c>
    </row>
    <row r="3866" spans="1:16" x14ac:dyDescent="0.2">
      <c r="A3866" t="s">
        <v>11657</v>
      </c>
      <c r="B3866">
        <v>-0.15031296829935101</v>
      </c>
      <c r="C3866">
        <v>14.191528011495</v>
      </c>
      <c r="D3866">
        <v>-1.09005926095795</v>
      </c>
      <c r="E3866">
        <v>0.31420156024600898</v>
      </c>
      <c r="F3866">
        <v>0.99916976934644897</v>
      </c>
      <c r="G3866">
        <v>-4.5887727358395596</v>
      </c>
      <c r="H3866" t="s">
        <v>11658</v>
      </c>
      <c r="I3866" t="s">
        <v>11659</v>
      </c>
      <c r="J3866">
        <v>9093</v>
      </c>
      <c r="K3866" t="s">
        <v>11657</v>
      </c>
      <c r="L3866">
        <v>1443</v>
      </c>
      <c r="M3866">
        <v>481</v>
      </c>
      <c r="N3866">
        <v>18810.397499999999</v>
      </c>
      <c r="O3866">
        <v>10</v>
      </c>
      <c r="P3866">
        <v>0.28690228690228697</v>
      </c>
    </row>
    <row r="3867" spans="1:16" x14ac:dyDescent="0.2">
      <c r="A3867" t="s">
        <v>11660</v>
      </c>
      <c r="B3867">
        <v>6.7890592911728803E-2</v>
      </c>
      <c r="C3867">
        <v>13.703057999333501</v>
      </c>
      <c r="D3867">
        <v>0.48671475459395402</v>
      </c>
      <c r="E3867">
        <v>0.642339827509952</v>
      </c>
      <c r="F3867">
        <v>0.99916976934644897</v>
      </c>
      <c r="G3867">
        <v>-4.6768631192475096</v>
      </c>
      <c r="H3867" t="s">
        <v>11661</v>
      </c>
      <c r="I3867" t="s">
        <v>11662</v>
      </c>
      <c r="J3867">
        <v>55319</v>
      </c>
      <c r="K3867" t="s">
        <v>11660</v>
      </c>
      <c r="L3867">
        <v>727</v>
      </c>
      <c r="M3867">
        <v>242</v>
      </c>
      <c r="N3867">
        <v>13314.0695</v>
      </c>
      <c r="O3867">
        <v>3.5</v>
      </c>
      <c r="P3867">
        <v>0.23553719008264501</v>
      </c>
    </row>
    <row r="3868" spans="1:16" x14ac:dyDescent="0.2">
      <c r="A3868" t="s">
        <v>11663</v>
      </c>
      <c r="B3868">
        <v>0.65676168883619301</v>
      </c>
      <c r="C3868">
        <v>13.549373766487401</v>
      </c>
      <c r="D3868">
        <v>1.2872240582282199</v>
      </c>
      <c r="E3868">
        <v>0.24168206497327799</v>
      </c>
      <c r="F3868">
        <v>0.99916976934644897</v>
      </c>
      <c r="G3868">
        <v>-4.55229008412861</v>
      </c>
      <c r="H3868" t="s">
        <v>11664</v>
      </c>
      <c r="I3868" t="s">
        <v>11665</v>
      </c>
      <c r="J3868">
        <v>93343</v>
      </c>
      <c r="K3868" t="s">
        <v>11663</v>
      </c>
      <c r="L3868">
        <v>822</v>
      </c>
      <c r="M3868">
        <v>274</v>
      </c>
      <c r="N3868">
        <v>10956.5425</v>
      </c>
      <c r="O3868">
        <v>2</v>
      </c>
      <c r="P3868">
        <v>0.160583941605839</v>
      </c>
    </row>
    <row r="3869" spans="1:16" x14ac:dyDescent="0.2">
      <c r="A3869" t="s">
        <v>11666</v>
      </c>
      <c r="B3869">
        <v>-0.203106530782593</v>
      </c>
      <c r="C3869">
        <v>14.3730451437147</v>
      </c>
      <c r="D3869">
        <v>-1.4607158832898699</v>
      </c>
      <c r="E3869">
        <v>0.19039272021334</v>
      </c>
      <c r="F3869">
        <v>0.99916976934644897</v>
      </c>
      <c r="G3869">
        <v>-4.5189187585045403</v>
      </c>
      <c r="H3869" t="s">
        <v>11667</v>
      </c>
      <c r="I3869" t="s">
        <v>11668</v>
      </c>
      <c r="J3869">
        <v>55037</v>
      </c>
      <c r="K3869" t="s">
        <v>11666</v>
      </c>
      <c r="L3869">
        <v>2070</v>
      </c>
      <c r="M3869">
        <v>690</v>
      </c>
      <c r="N3869">
        <v>20735.34</v>
      </c>
      <c r="O3869">
        <v>14</v>
      </c>
      <c r="P3869">
        <v>0.31086956521739101</v>
      </c>
    </row>
    <row r="3870" spans="1:16" x14ac:dyDescent="0.2">
      <c r="A3870" t="s">
        <v>11669</v>
      </c>
      <c r="B3870">
        <v>-0.46180925848995502</v>
      </c>
      <c r="C3870">
        <v>11.9552682232866</v>
      </c>
      <c r="D3870">
        <v>-2.3335040834718699</v>
      </c>
      <c r="E3870">
        <v>5.4858977990923499E-2</v>
      </c>
      <c r="F3870">
        <v>0.99916976934644897</v>
      </c>
      <c r="G3870">
        <v>-4.3562079196337997</v>
      </c>
      <c r="H3870" t="s">
        <v>11670</v>
      </c>
      <c r="I3870" t="s">
        <v>11671</v>
      </c>
      <c r="J3870">
        <v>10445</v>
      </c>
      <c r="K3870" t="s">
        <v>11669</v>
      </c>
      <c r="L3870">
        <v>1428</v>
      </c>
      <c r="M3870">
        <v>476</v>
      </c>
      <c r="N3870">
        <v>3077.5106500000002</v>
      </c>
      <c r="O3870">
        <v>1</v>
      </c>
      <c r="P3870">
        <v>5.67226890756303E-2</v>
      </c>
    </row>
    <row r="3871" spans="1:16" x14ac:dyDescent="0.2">
      <c r="A3871" t="s">
        <v>11672</v>
      </c>
      <c r="B3871">
        <v>-0.37687900572856697</v>
      </c>
      <c r="C3871">
        <v>13.8795912936412</v>
      </c>
      <c r="D3871">
        <v>-1.4706139394423099</v>
      </c>
      <c r="E3871">
        <v>0.187787005852459</v>
      </c>
      <c r="F3871">
        <v>0.99916976934644897</v>
      </c>
      <c r="G3871">
        <v>-4.5169968198350796</v>
      </c>
      <c r="H3871" t="s">
        <v>11673</v>
      </c>
      <c r="I3871" t="s">
        <v>11674</v>
      </c>
      <c r="J3871">
        <v>26999</v>
      </c>
      <c r="K3871" t="s">
        <v>11672</v>
      </c>
      <c r="L3871">
        <v>3903</v>
      </c>
      <c r="M3871">
        <v>1301</v>
      </c>
      <c r="N3871">
        <v>15715.673000000001</v>
      </c>
      <c r="O3871">
        <v>6</v>
      </c>
      <c r="P3871">
        <v>7.1099154496541098E-2</v>
      </c>
    </row>
    <row r="3872" spans="1:16" x14ac:dyDescent="0.2">
      <c r="A3872" t="s">
        <v>11675</v>
      </c>
      <c r="B3872">
        <v>0.117881921390577</v>
      </c>
      <c r="C3872">
        <v>11.687743936974</v>
      </c>
      <c r="D3872">
        <v>0.260408982229346</v>
      </c>
      <c r="E3872">
        <v>0.80255300422623799</v>
      </c>
      <c r="F3872">
        <v>0.99916976934644897</v>
      </c>
      <c r="G3872">
        <v>-4.6949174814634898</v>
      </c>
      <c r="H3872" t="s">
        <v>11676</v>
      </c>
      <c r="I3872" t="s">
        <v>11677</v>
      </c>
      <c r="J3872">
        <v>81559</v>
      </c>
      <c r="K3872" t="s">
        <v>11675</v>
      </c>
      <c r="L3872">
        <v>1407</v>
      </c>
      <c r="M3872">
        <v>469</v>
      </c>
      <c r="N3872">
        <v>3252.6667000000002</v>
      </c>
      <c r="O3872">
        <v>1</v>
      </c>
      <c r="P3872">
        <v>2.7718550106609799E-2</v>
      </c>
    </row>
    <row r="3873" spans="1:16" x14ac:dyDescent="0.2">
      <c r="A3873" t="s">
        <v>11678</v>
      </c>
      <c r="B3873">
        <v>0.64304437473647602</v>
      </c>
      <c r="C3873">
        <v>11.987038789785601</v>
      </c>
      <c r="D3873">
        <v>1.45944012978514</v>
      </c>
      <c r="E3873">
        <v>0.190730960239544</v>
      </c>
      <c r="F3873">
        <v>0.99916976934644897</v>
      </c>
      <c r="G3873">
        <v>-4.5191663919806597</v>
      </c>
      <c r="H3873" t="s">
        <v>11679</v>
      </c>
      <c r="I3873" t="s">
        <v>11680</v>
      </c>
      <c r="J3873">
        <v>90324</v>
      </c>
      <c r="K3873" t="s">
        <v>11678</v>
      </c>
      <c r="L3873">
        <v>1032</v>
      </c>
      <c r="M3873">
        <v>344</v>
      </c>
      <c r="N3873">
        <v>4702.09825</v>
      </c>
      <c r="O3873">
        <v>3</v>
      </c>
      <c r="P3873">
        <v>0.15406976744185999</v>
      </c>
    </row>
    <row r="3874" spans="1:16" x14ac:dyDescent="0.2">
      <c r="A3874" t="s">
        <v>11681</v>
      </c>
      <c r="B3874">
        <v>-0.411270401470887</v>
      </c>
      <c r="C3874">
        <v>11.47969692703</v>
      </c>
      <c r="D3874">
        <v>-1.6731882584989299</v>
      </c>
      <c r="E3874">
        <v>0.14120183721066801</v>
      </c>
      <c r="F3874">
        <v>0.99916976934644897</v>
      </c>
      <c r="G3874">
        <v>-4.4776031508019001</v>
      </c>
      <c r="H3874" t="s">
        <v>11682</v>
      </c>
      <c r="I3874" t="s">
        <v>11683</v>
      </c>
      <c r="J3874">
        <v>25927</v>
      </c>
      <c r="K3874" t="s">
        <v>11681</v>
      </c>
      <c r="L3874">
        <v>495</v>
      </c>
      <c r="M3874">
        <v>165</v>
      </c>
      <c r="N3874">
        <v>2780.3254000000002</v>
      </c>
      <c r="O3874">
        <v>1</v>
      </c>
      <c r="P3874">
        <v>0.13939393939393899</v>
      </c>
    </row>
    <row r="3875" spans="1:16" x14ac:dyDescent="0.2">
      <c r="A3875" t="s">
        <v>11684</v>
      </c>
      <c r="B3875">
        <v>-7.26650041110002E-2</v>
      </c>
      <c r="C3875">
        <v>13.6250027319397</v>
      </c>
      <c r="D3875">
        <v>-0.52735324957534602</v>
      </c>
      <c r="E3875">
        <v>0.61535018150250598</v>
      </c>
      <c r="F3875">
        <v>0.99916976934644897</v>
      </c>
      <c r="G3875">
        <v>-4.6725856846172</v>
      </c>
      <c r="H3875" t="s">
        <v>11685</v>
      </c>
      <c r="I3875" t="s">
        <v>11686</v>
      </c>
      <c r="J3875">
        <v>80153</v>
      </c>
      <c r="K3875" t="s">
        <v>11684</v>
      </c>
      <c r="L3875">
        <v>1527</v>
      </c>
      <c r="M3875">
        <v>509</v>
      </c>
      <c r="N3875">
        <v>12313.214</v>
      </c>
      <c r="O3875">
        <v>12</v>
      </c>
      <c r="P3875">
        <v>0.348722986247544</v>
      </c>
    </row>
    <row r="3876" spans="1:16" x14ac:dyDescent="0.2">
      <c r="A3876" t="s">
        <v>11687</v>
      </c>
      <c r="B3876">
        <v>0.55097687441953802</v>
      </c>
      <c r="C3876">
        <v>12.586140371443401</v>
      </c>
      <c r="D3876">
        <v>0.85968215305933005</v>
      </c>
      <c r="E3876">
        <v>0.42034702109613697</v>
      </c>
      <c r="F3876">
        <v>0.99916976934644897</v>
      </c>
      <c r="G3876">
        <v>-4.6277499330114402</v>
      </c>
      <c r="H3876" t="s">
        <v>11688</v>
      </c>
      <c r="I3876" t="s">
        <v>11689</v>
      </c>
      <c r="J3876">
        <v>113130</v>
      </c>
      <c r="K3876" t="s">
        <v>11687</v>
      </c>
      <c r="L3876">
        <v>924</v>
      </c>
      <c r="M3876">
        <v>308</v>
      </c>
      <c r="N3876">
        <v>7629.3180000000002</v>
      </c>
      <c r="O3876">
        <v>4</v>
      </c>
      <c r="P3876">
        <v>0.23701298701298701</v>
      </c>
    </row>
    <row r="3877" spans="1:16" x14ac:dyDescent="0.2">
      <c r="A3877" t="s">
        <v>11690</v>
      </c>
      <c r="B3877">
        <v>-0.56973933460812598</v>
      </c>
      <c r="C3877">
        <v>12.744110082839001</v>
      </c>
      <c r="D3877">
        <v>-2.14852373153259</v>
      </c>
      <c r="E3877">
        <v>7.1487115697634801E-2</v>
      </c>
      <c r="F3877">
        <v>0.99916976934644897</v>
      </c>
      <c r="G3877">
        <v>-4.3884366475956398</v>
      </c>
      <c r="H3877" t="s">
        <v>11691</v>
      </c>
      <c r="I3877" t="s">
        <v>11692</v>
      </c>
      <c r="J3877">
        <v>57559</v>
      </c>
      <c r="K3877" t="s">
        <v>11690</v>
      </c>
      <c r="L3877">
        <v>1386</v>
      </c>
      <c r="M3877">
        <v>462</v>
      </c>
      <c r="N3877">
        <v>7022.7051000000001</v>
      </c>
      <c r="O3877">
        <v>1</v>
      </c>
      <c r="P3877">
        <v>4.3290043290043302E-2</v>
      </c>
    </row>
    <row r="3878" spans="1:16" x14ac:dyDescent="0.2">
      <c r="A3878" t="s">
        <v>11693</v>
      </c>
      <c r="B3878">
        <v>0.15393545349489199</v>
      </c>
      <c r="C3878">
        <v>12.3246360932737</v>
      </c>
      <c r="D3878">
        <v>0.61988352574581396</v>
      </c>
      <c r="E3878">
        <v>0.55629862815474396</v>
      </c>
      <c r="F3878">
        <v>0.99916976934644897</v>
      </c>
      <c r="G3878">
        <v>-4.6617802016013803</v>
      </c>
      <c r="H3878" t="s">
        <v>11694</v>
      </c>
      <c r="I3878" t="s">
        <v>11695</v>
      </c>
      <c r="J3878">
        <v>112840</v>
      </c>
      <c r="K3878" t="s">
        <v>11693</v>
      </c>
      <c r="L3878">
        <v>1164</v>
      </c>
      <c r="M3878">
        <v>388</v>
      </c>
      <c r="N3878">
        <v>5642.2548999999999</v>
      </c>
      <c r="O3878">
        <v>3.5</v>
      </c>
      <c r="P3878">
        <v>0.152061855670103</v>
      </c>
    </row>
    <row r="3879" spans="1:16" x14ac:dyDescent="0.2">
      <c r="A3879" t="s">
        <v>11696</v>
      </c>
      <c r="B3879">
        <v>4.3043287917425802E-2</v>
      </c>
      <c r="C3879">
        <v>13.151425579079801</v>
      </c>
      <c r="D3879">
        <v>0.20689869463789101</v>
      </c>
      <c r="E3879">
        <v>0.84238013353129604</v>
      </c>
      <c r="F3879">
        <v>0.99916976934644897</v>
      </c>
      <c r="G3879">
        <v>-4.6976587569449002</v>
      </c>
      <c r="H3879" t="s">
        <v>11697</v>
      </c>
      <c r="I3879" t="s">
        <v>11698</v>
      </c>
      <c r="J3879">
        <v>221184</v>
      </c>
      <c r="K3879" t="s">
        <v>11696</v>
      </c>
      <c r="L3879">
        <v>1647</v>
      </c>
      <c r="M3879">
        <v>549</v>
      </c>
      <c r="N3879">
        <v>9256.9560000000001</v>
      </c>
      <c r="O3879">
        <v>4</v>
      </c>
      <c r="P3879">
        <v>0.119307832422587</v>
      </c>
    </row>
    <row r="3880" spans="1:16" x14ac:dyDescent="0.2">
      <c r="A3880" t="s">
        <v>11699</v>
      </c>
      <c r="B3880">
        <v>-0.43212873163279403</v>
      </c>
      <c r="C3880">
        <v>12.768009499051701</v>
      </c>
      <c r="D3880">
        <v>-1.4379487774667701</v>
      </c>
      <c r="E3880">
        <v>0.19651186077920299</v>
      </c>
      <c r="F3880">
        <v>0.99916976934644897</v>
      </c>
      <c r="G3880">
        <v>-4.5233347879236696</v>
      </c>
      <c r="H3880" t="s">
        <v>11700</v>
      </c>
      <c r="I3880" t="s">
        <v>11701</v>
      </c>
      <c r="J3880">
        <v>140576</v>
      </c>
      <c r="K3880" t="s">
        <v>11699</v>
      </c>
      <c r="L3880">
        <v>312</v>
      </c>
      <c r="M3880">
        <v>104</v>
      </c>
      <c r="N3880">
        <v>8718.9025000000001</v>
      </c>
      <c r="O3880">
        <v>4</v>
      </c>
      <c r="P3880">
        <v>0.40384615384615402</v>
      </c>
    </row>
    <row r="3881" spans="1:16" x14ac:dyDescent="0.2">
      <c r="A3881" t="s">
        <v>11702</v>
      </c>
      <c r="B3881">
        <v>-4.9545259710742001E-2</v>
      </c>
      <c r="C3881">
        <v>12.205486940245899</v>
      </c>
      <c r="D3881">
        <v>-0.22359085453441599</v>
      </c>
      <c r="E3881">
        <v>0.82989605898779994</v>
      </c>
      <c r="F3881">
        <v>0.99916976934644897</v>
      </c>
      <c r="G3881">
        <v>-4.6968690832186502</v>
      </c>
      <c r="H3881" t="s">
        <v>11703</v>
      </c>
      <c r="I3881" t="s">
        <v>11704</v>
      </c>
      <c r="J3881">
        <v>6494</v>
      </c>
      <c r="K3881" t="s">
        <v>11702</v>
      </c>
      <c r="L3881">
        <v>3129</v>
      </c>
      <c r="M3881">
        <v>1043</v>
      </c>
      <c r="N3881">
        <v>4412.4391500000002</v>
      </c>
      <c r="O3881">
        <v>6</v>
      </c>
      <c r="P3881">
        <v>0.124161073825503</v>
      </c>
    </row>
    <row r="3882" spans="1:16" x14ac:dyDescent="0.2">
      <c r="A3882" t="s">
        <v>11705</v>
      </c>
      <c r="B3882">
        <v>-0.21543007523570301</v>
      </c>
      <c r="C3882">
        <v>11.170460201530799</v>
      </c>
      <c r="D3882">
        <v>-1.57914721680556</v>
      </c>
      <c r="E3882">
        <v>0.161291512548597</v>
      </c>
      <c r="F3882">
        <v>0.99916976934644897</v>
      </c>
      <c r="G3882">
        <v>-4.4958803283647901</v>
      </c>
      <c r="H3882" t="s">
        <v>11706</v>
      </c>
      <c r="I3882" t="s">
        <v>11707</v>
      </c>
      <c r="J3882">
        <v>90507</v>
      </c>
      <c r="K3882" t="s">
        <v>11705</v>
      </c>
      <c r="L3882">
        <v>1302</v>
      </c>
      <c r="M3882">
        <v>434</v>
      </c>
      <c r="N3882">
        <v>2327.4124999999999</v>
      </c>
      <c r="O3882">
        <v>1</v>
      </c>
      <c r="P3882">
        <v>4.6082949308755797E-2</v>
      </c>
    </row>
    <row r="3883" spans="1:16" x14ac:dyDescent="0.2">
      <c r="A3883" t="s">
        <v>11708</v>
      </c>
      <c r="B3883">
        <v>0.246222825650497</v>
      </c>
      <c r="C3883">
        <v>12.992902768706101</v>
      </c>
      <c r="D3883">
        <v>0.77588354762628997</v>
      </c>
      <c r="E3883">
        <v>0.46493564932390202</v>
      </c>
      <c r="F3883">
        <v>0.99916976934644897</v>
      </c>
      <c r="G3883">
        <v>-4.6405311283874502</v>
      </c>
      <c r="H3883" t="s">
        <v>11709</v>
      </c>
      <c r="I3883" t="s">
        <v>11710</v>
      </c>
      <c r="J3883">
        <v>9984</v>
      </c>
      <c r="K3883" t="s">
        <v>11708</v>
      </c>
      <c r="L3883">
        <v>1974</v>
      </c>
      <c r="M3883">
        <v>658</v>
      </c>
      <c r="N3883">
        <v>7672.6602999999996</v>
      </c>
      <c r="O3883">
        <v>6.5</v>
      </c>
      <c r="P3883">
        <v>0.14741641337385999</v>
      </c>
    </row>
    <row r="3884" spans="1:16" x14ac:dyDescent="0.2">
      <c r="A3884" t="s">
        <v>11711</v>
      </c>
      <c r="B3884">
        <v>0.16455942149365499</v>
      </c>
      <c r="C3884">
        <v>15.937686647106201</v>
      </c>
      <c r="D3884">
        <v>0.67991910158146096</v>
      </c>
      <c r="E3884">
        <v>0.51988011228884901</v>
      </c>
      <c r="F3884">
        <v>0.99916976934644897</v>
      </c>
      <c r="G3884">
        <v>-4.65402686104553</v>
      </c>
      <c r="H3884" t="s">
        <v>11712</v>
      </c>
      <c r="I3884" t="s">
        <v>11713</v>
      </c>
      <c r="J3884">
        <v>55611</v>
      </c>
      <c r="K3884" t="s">
        <v>11711</v>
      </c>
      <c r="L3884">
        <v>861</v>
      </c>
      <c r="M3884">
        <v>287</v>
      </c>
      <c r="N3884">
        <v>65622.98</v>
      </c>
      <c r="O3884">
        <v>14</v>
      </c>
      <c r="P3884">
        <v>0.51393728222996504</v>
      </c>
    </row>
    <row r="3885" spans="1:16" x14ac:dyDescent="0.2">
      <c r="A3885" t="s">
        <v>11714</v>
      </c>
      <c r="B3885">
        <v>6.5646289268482094E-2</v>
      </c>
      <c r="C3885">
        <v>14.104215714648401</v>
      </c>
      <c r="D3885">
        <v>0.428689710147582</v>
      </c>
      <c r="E3885">
        <v>0.68190858088564599</v>
      </c>
      <c r="F3885">
        <v>0.99916976934644897</v>
      </c>
      <c r="G3885">
        <v>-4.6824463792886704</v>
      </c>
      <c r="H3885" t="s">
        <v>11715</v>
      </c>
      <c r="I3885" t="s">
        <v>11716</v>
      </c>
      <c r="J3885">
        <v>115708</v>
      </c>
      <c r="K3885" t="s">
        <v>11714</v>
      </c>
      <c r="L3885">
        <v>870</v>
      </c>
      <c r="M3885">
        <v>290</v>
      </c>
      <c r="N3885">
        <v>17433.271000000001</v>
      </c>
      <c r="O3885">
        <v>8</v>
      </c>
      <c r="P3885">
        <v>0.431034482758621</v>
      </c>
    </row>
    <row r="3886" spans="1:16" x14ac:dyDescent="0.2">
      <c r="A3886" t="s">
        <v>11717</v>
      </c>
      <c r="B3886">
        <v>0.365794626183854</v>
      </c>
      <c r="C3886">
        <v>12.889057251194201</v>
      </c>
      <c r="D3886">
        <v>1.0016438424010601</v>
      </c>
      <c r="E3886">
        <v>0.35211425760265802</v>
      </c>
      <c r="F3886">
        <v>0.99916976934644897</v>
      </c>
      <c r="G3886">
        <v>-4.6043070527937902</v>
      </c>
      <c r="H3886" t="s">
        <v>11718</v>
      </c>
      <c r="I3886" t="s">
        <v>11719</v>
      </c>
      <c r="J3886">
        <v>56941</v>
      </c>
      <c r="K3886" t="s">
        <v>11717</v>
      </c>
      <c r="L3886">
        <v>1065</v>
      </c>
      <c r="M3886">
        <v>355</v>
      </c>
      <c r="N3886">
        <v>6642.5293000000001</v>
      </c>
      <c r="O3886">
        <v>1</v>
      </c>
      <c r="P3886">
        <v>2.5352112676056301E-2</v>
      </c>
    </row>
    <row r="3887" spans="1:16" x14ac:dyDescent="0.2">
      <c r="A3887" t="s">
        <v>11720</v>
      </c>
      <c r="B3887">
        <v>-0.201051701274364</v>
      </c>
      <c r="C3887">
        <v>13.0224744538941</v>
      </c>
      <c r="D3887">
        <v>-0.749929817453866</v>
      </c>
      <c r="E3887">
        <v>0.47939071585743698</v>
      </c>
      <c r="F3887">
        <v>0.99916976934644897</v>
      </c>
      <c r="G3887">
        <v>-4.6443075609731004</v>
      </c>
      <c r="H3887" t="s">
        <v>11721</v>
      </c>
      <c r="I3887" t="s">
        <v>11722</v>
      </c>
      <c r="J3887">
        <v>79643</v>
      </c>
      <c r="K3887" t="s">
        <v>11720</v>
      </c>
      <c r="L3887">
        <v>675</v>
      </c>
      <c r="M3887">
        <v>225</v>
      </c>
      <c r="N3887">
        <v>8401.6641500000005</v>
      </c>
      <c r="O3887">
        <v>1</v>
      </c>
      <c r="P3887">
        <v>5.7777777777777803E-2</v>
      </c>
    </row>
    <row r="3888" spans="1:16" x14ac:dyDescent="0.2">
      <c r="A3888" t="s">
        <v>11723</v>
      </c>
      <c r="B3888">
        <v>-0.59297601808079903</v>
      </c>
      <c r="C3888">
        <v>11.605636638847299</v>
      </c>
      <c r="D3888">
        <v>-2.30318217125004</v>
      </c>
      <c r="E3888">
        <v>5.7285899679515098E-2</v>
      </c>
      <c r="F3888">
        <v>0.99916976934644897</v>
      </c>
      <c r="G3888">
        <v>-4.36137403230184</v>
      </c>
      <c r="H3888" t="s">
        <v>11724</v>
      </c>
      <c r="I3888" t="s">
        <v>11725</v>
      </c>
      <c r="J3888">
        <v>636</v>
      </c>
      <c r="K3888" t="s">
        <v>11723</v>
      </c>
      <c r="L3888">
        <v>2928</v>
      </c>
      <c r="M3888">
        <v>976</v>
      </c>
      <c r="N3888">
        <v>2423.7436499999999</v>
      </c>
      <c r="O3888">
        <v>1</v>
      </c>
      <c r="P3888">
        <v>1.33196721311475E-2</v>
      </c>
    </row>
    <row r="3889" spans="1:16" x14ac:dyDescent="0.2">
      <c r="A3889" t="s">
        <v>11726</v>
      </c>
      <c r="B3889">
        <v>-7.5522927606625601E-2</v>
      </c>
      <c r="C3889">
        <v>15.4601632522579</v>
      </c>
      <c r="D3889">
        <v>-0.56527550891892897</v>
      </c>
      <c r="E3889">
        <v>0.59073392385202095</v>
      </c>
      <c r="F3889">
        <v>0.99916976934644897</v>
      </c>
      <c r="G3889">
        <v>-4.6683319138411097</v>
      </c>
      <c r="H3889" t="s">
        <v>11727</v>
      </c>
      <c r="I3889" t="s">
        <v>11728</v>
      </c>
      <c r="J3889">
        <v>55276</v>
      </c>
      <c r="K3889" t="s">
        <v>11726</v>
      </c>
      <c r="L3889">
        <v>1839</v>
      </c>
      <c r="M3889">
        <v>613</v>
      </c>
      <c r="N3889">
        <v>45373.256000000001</v>
      </c>
      <c r="O3889">
        <v>18.5</v>
      </c>
      <c r="P3889">
        <v>0.41761827079934699</v>
      </c>
    </row>
    <row r="3890" spans="1:16" x14ac:dyDescent="0.2">
      <c r="A3890" t="s">
        <v>11729</v>
      </c>
      <c r="B3890">
        <v>8.2378648295474505E-2</v>
      </c>
      <c r="C3890">
        <v>14.0990647340161</v>
      </c>
      <c r="D3890">
        <v>0.37944342643791801</v>
      </c>
      <c r="E3890">
        <v>0.71637300137552495</v>
      </c>
      <c r="F3890">
        <v>0.99916976934644897</v>
      </c>
      <c r="G3890">
        <v>-4.6866822634290601</v>
      </c>
      <c r="H3890" t="s">
        <v>11730</v>
      </c>
      <c r="I3890" t="s">
        <v>11731</v>
      </c>
      <c r="J3890">
        <v>92856</v>
      </c>
      <c r="K3890" t="s">
        <v>11729</v>
      </c>
      <c r="L3890">
        <v>876</v>
      </c>
      <c r="M3890">
        <v>292</v>
      </c>
      <c r="N3890">
        <v>17551.576000000001</v>
      </c>
      <c r="O3890">
        <v>4</v>
      </c>
      <c r="P3890">
        <v>0.27054794520547898</v>
      </c>
    </row>
    <row r="3891" spans="1:16" x14ac:dyDescent="0.2">
      <c r="A3891" t="s">
        <v>11732</v>
      </c>
      <c r="B3891">
        <v>-8.4312100162295095E-2</v>
      </c>
      <c r="C3891">
        <v>14.378661215365</v>
      </c>
      <c r="D3891">
        <v>-0.48631907015929599</v>
      </c>
      <c r="E3891">
        <v>0.64260562279245703</v>
      </c>
      <c r="F3891">
        <v>0.99916976934644897</v>
      </c>
      <c r="G3891">
        <v>-4.6769033042330399</v>
      </c>
      <c r="H3891" t="s">
        <v>11733</v>
      </c>
      <c r="I3891" t="s">
        <v>11734</v>
      </c>
      <c r="J3891">
        <v>29956</v>
      </c>
      <c r="K3891" t="s">
        <v>11732</v>
      </c>
      <c r="L3891">
        <v>1143</v>
      </c>
      <c r="M3891">
        <v>381</v>
      </c>
      <c r="N3891">
        <v>21340.878000000001</v>
      </c>
      <c r="O3891">
        <v>6</v>
      </c>
      <c r="P3891">
        <v>0.19422572178477701</v>
      </c>
    </row>
    <row r="3892" spans="1:16" x14ac:dyDescent="0.2">
      <c r="A3892" t="s">
        <v>11735</v>
      </c>
      <c r="B3892">
        <v>-0.35503990311998401</v>
      </c>
      <c r="C3892">
        <v>12.208983839819499</v>
      </c>
      <c r="D3892">
        <v>-1.0719532496292601</v>
      </c>
      <c r="E3892">
        <v>0.32168450309706897</v>
      </c>
      <c r="F3892">
        <v>0.99916976934644897</v>
      </c>
      <c r="G3892">
        <v>-4.5920037755948799</v>
      </c>
      <c r="H3892" t="s">
        <v>11736</v>
      </c>
      <c r="I3892" t="s">
        <v>11737</v>
      </c>
      <c r="J3892">
        <v>112942</v>
      </c>
      <c r="K3892" t="s">
        <v>11735</v>
      </c>
      <c r="L3892">
        <v>1104</v>
      </c>
      <c r="M3892">
        <v>368</v>
      </c>
      <c r="N3892">
        <v>4859.6581999999999</v>
      </c>
      <c r="O3892">
        <v>2</v>
      </c>
      <c r="P3892">
        <v>9.7826086956521702E-2</v>
      </c>
    </row>
    <row r="3893" spans="1:16" x14ac:dyDescent="0.2">
      <c r="A3893" t="s">
        <v>11738</v>
      </c>
      <c r="B3893">
        <v>0.166833409256643</v>
      </c>
      <c r="C3893">
        <v>13.281976609929201</v>
      </c>
      <c r="D3893">
        <v>0.765573879582512</v>
      </c>
      <c r="E3893">
        <v>0.47064138928421501</v>
      </c>
      <c r="F3893">
        <v>0.99916976934644897</v>
      </c>
      <c r="G3893">
        <v>-4.64204204439765</v>
      </c>
      <c r="H3893" t="s">
        <v>11739</v>
      </c>
      <c r="I3893" t="s">
        <v>11740</v>
      </c>
      <c r="J3893">
        <v>56931</v>
      </c>
      <c r="K3893" t="s">
        <v>11738</v>
      </c>
      <c r="L3893">
        <v>1953</v>
      </c>
      <c r="M3893">
        <v>651</v>
      </c>
      <c r="N3893">
        <v>10169.303</v>
      </c>
      <c r="O3893">
        <v>6</v>
      </c>
      <c r="P3893">
        <v>0.15360983102918599</v>
      </c>
    </row>
    <row r="3894" spans="1:16" x14ac:dyDescent="0.2">
      <c r="A3894" t="s">
        <v>11741</v>
      </c>
      <c r="B3894">
        <v>0.245113824151659</v>
      </c>
      <c r="C3894">
        <v>13.317257424892601</v>
      </c>
      <c r="D3894">
        <v>1.39724481173251</v>
      </c>
      <c r="E3894">
        <v>0.20789792731024301</v>
      </c>
      <c r="F3894">
        <v>0.99916976934644897</v>
      </c>
      <c r="G3894">
        <v>-4.5312091363997897</v>
      </c>
      <c r="H3894" t="s">
        <v>11742</v>
      </c>
      <c r="I3894" t="s">
        <v>11743</v>
      </c>
      <c r="J3894">
        <v>84946</v>
      </c>
      <c r="K3894" t="s">
        <v>11741</v>
      </c>
      <c r="L3894">
        <v>1428</v>
      </c>
      <c r="M3894">
        <v>476</v>
      </c>
      <c r="N3894">
        <v>10243.582</v>
      </c>
      <c r="O3894">
        <v>1</v>
      </c>
      <c r="P3894">
        <v>3.9915966386554598E-2</v>
      </c>
    </row>
    <row r="3895" spans="1:16" x14ac:dyDescent="0.2">
      <c r="A3895" t="s">
        <v>11744</v>
      </c>
      <c r="B3895">
        <v>-0.23401956045911701</v>
      </c>
      <c r="C3895">
        <v>13.297357051341899</v>
      </c>
      <c r="D3895">
        <v>-1.1341236729272299</v>
      </c>
      <c r="E3895">
        <v>0.29658438128583903</v>
      </c>
      <c r="F3895">
        <v>0.99916976934644897</v>
      </c>
      <c r="G3895">
        <v>-4.5808132000167303</v>
      </c>
      <c r="H3895" t="s">
        <v>11745</v>
      </c>
      <c r="I3895" t="s">
        <v>11746</v>
      </c>
      <c r="J3895">
        <v>113675</v>
      </c>
      <c r="K3895" t="s">
        <v>11744</v>
      </c>
      <c r="L3895">
        <v>990</v>
      </c>
      <c r="M3895">
        <v>330</v>
      </c>
      <c r="N3895">
        <v>9936.3315000000002</v>
      </c>
      <c r="O3895">
        <v>7</v>
      </c>
      <c r="P3895">
        <v>0.324242424242424</v>
      </c>
    </row>
    <row r="3896" spans="1:16" x14ac:dyDescent="0.2">
      <c r="A3896" t="s">
        <v>11747</v>
      </c>
      <c r="B3896">
        <v>-4.2598043175926699E-2</v>
      </c>
      <c r="C3896">
        <v>13.945959386909299</v>
      </c>
      <c r="D3896">
        <v>-0.22223343421845901</v>
      </c>
      <c r="E3896">
        <v>0.83090933699857294</v>
      </c>
      <c r="F3896">
        <v>0.99916976934644897</v>
      </c>
      <c r="G3896">
        <v>-4.6969355276296101</v>
      </c>
      <c r="H3896" t="s">
        <v>11748</v>
      </c>
      <c r="I3896" t="s">
        <v>11749</v>
      </c>
      <c r="J3896">
        <v>51642</v>
      </c>
      <c r="K3896" t="s">
        <v>11747</v>
      </c>
      <c r="L3896">
        <v>639</v>
      </c>
      <c r="M3896">
        <v>213</v>
      </c>
      <c r="N3896">
        <v>16644.532999999999</v>
      </c>
      <c r="O3896">
        <v>3</v>
      </c>
      <c r="P3896">
        <v>0.169014084507042</v>
      </c>
    </row>
    <row r="3897" spans="1:16" x14ac:dyDescent="0.2">
      <c r="A3897" t="s">
        <v>11750</v>
      </c>
      <c r="B3897">
        <v>-1.03959393555373</v>
      </c>
      <c r="C3897">
        <v>11.9337807612406</v>
      </c>
      <c r="D3897">
        <v>-5.2179493814676299</v>
      </c>
      <c r="E3897">
        <v>1.51742104099477E-3</v>
      </c>
      <c r="F3897">
        <v>0.99916976934644897</v>
      </c>
      <c r="G3897">
        <v>-4.0642143677953797</v>
      </c>
      <c r="H3897" t="s">
        <v>11751</v>
      </c>
      <c r="I3897" t="s">
        <v>11752</v>
      </c>
      <c r="J3897">
        <v>81671</v>
      </c>
      <c r="K3897" t="s">
        <v>11750</v>
      </c>
      <c r="L3897">
        <v>1260</v>
      </c>
      <c r="M3897">
        <v>420</v>
      </c>
      <c r="N3897">
        <v>3091.18055</v>
      </c>
      <c r="O3897">
        <v>1</v>
      </c>
      <c r="P3897">
        <v>3.8095238095238099E-2</v>
      </c>
    </row>
    <row r="3898" spans="1:16" x14ac:dyDescent="0.2">
      <c r="A3898" t="s">
        <v>11753</v>
      </c>
      <c r="B3898">
        <v>0.203156514653593</v>
      </c>
      <c r="C3898">
        <v>13.235592564916001</v>
      </c>
      <c r="D3898">
        <v>0.90666466182696503</v>
      </c>
      <c r="E3898">
        <v>0.39674928231715001</v>
      </c>
      <c r="F3898">
        <v>0.99916976934644897</v>
      </c>
      <c r="G3898">
        <v>-4.6202220392421598</v>
      </c>
      <c r="H3898" t="s">
        <v>11754</v>
      </c>
      <c r="I3898" t="s">
        <v>11755</v>
      </c>
      <c r="J3898">
        <v>57026</v>
      </c>
      <c r="K3898" t="s">
        <v>11753</v>
      </c>
      <c r="L3898">
        <v>891</v>
      </c>
      <c r="M3898">
        <v>297</v>
      </c>
      <c r="N3898">
        <v>9760.8165000000008</v>
      </c>
      <c r="O3898">
        <v>6</v>
      </c>
      <c r="P3898">
        <v>0.30976430976431002</v>
      </c>
    </row>
    <row r="3899" spans="1:16" x14ac:dyDescent="0.2">
      <c r="A3899" t="s">
        <v>11756</v>
      </c>
      <c r="B3899">
        <v>-1.82629132881491E-2</v>
      </c>
      <c r="C3899">
        <v>13.953952639321299</v>
      </c>
      <c r="D3899">
        <v>-0.118998908142986</v>
      </c>
      <c r="E3899">
        <v>0.90884720037012101</v>
      </c>
      <c r="F3899">
        <v>0.99916976934644897</v>
      </c>
      <c r="G3899">
        <v>-4.70082235281573</v>
      </c>
      <c r="H3899" t="s">
        <v>11757</v>
      </c>
      <c r="I3899" t="s">
        <v>11758</v>
      </c>
      <c r="J3899">
        <v>9212</v>
      </c>
      <c r="K3899" t="s">
        <v>11756</v>
      </c>
      <c r="L3899">
        <v>1038</v>
      </c>
      <c r="M3899">
        <v>346</v>
      </c>
      <c r="N3899">
        <v>16406.197</v>
      </c>
      <c r="O3899">
        <v>11</v>
      </c>
      <c r="P3899">
        <v>0.32369942196531798</v>
      </c>
    </row>
    <row r="3900" spans="1:16" x14ac:dyDescent="0.2">
      <c r="A3900" t="s">
        <v>11759</v>
      </c>
      <c r="B3900">
        <v>9.0331676740470698E-2</v>
      </c>
      <c r="C3900">
        <v>12.9253315476103</v>
      </c>
      <c r="D3900">
        <v>0.44232010139657102</v>
      </c>
      <c r="E3900">
        <v>0.67250903505212101</v>
      </c>
      <c r="F3900">
        <v>0.99916976934644897</v>
      </c>
      <c r="G3900">
        <v>-4.6811915290119401</v>
      </c>
      <c r="H3900" t="s">
        <v>11760</v>
      </c>
      <c r="I3900" t="s">
        <v>11761</v>
      </c>
      <c r="J3900">
        <v>54165</v>
      </c>
      <c r="K3900" t="s">
        <v>11759</v>
      </c>
      <c r="L3900">
        <v>780</v>
      </c>
      <c r="M3900">
        <v>260</v>
      </c>
      <c r="N3900">
        <v>8393.6158500000001</v>
      </c>
      <c r="O3900">
        <v>3</v>
      </c>
      <c r="P3900">
        <v>0.16538461538461499</v>
      </c>
    </row>
    <row r="3901" spans="1:16" x14ac:dyDescent="0.2">
      <c r="A3901" t="s">
        <v>11762</v>
      </c>
      <c r="B3901">
        <v>3.8211547648893798E-2</v>
      </c>
      <c r="C3901">
        <v>14.7506862930135</v>
      </c>
      <c r="D3901">
        <v>0.186420868897063</v>
      </c>
      <c r="E3901">
        <v>0.857762702762632</v>
      </c>
      <c r="F3901">
        <v>0.99916976934644897</v>
      </c>
      <c r="G3901">
        <v>-4.6985457303442599</v>
      </c>
      <c r="H3901" t="s">
        <v>11763</v>
      </c>
      <c r="I3901" t="s">
        <v>11764</v>
      </c>
      <c r="J3901">
        <v>51011</v>
      </c>
      <c r="K3901" t="s">
        <v>11762</v>
      </c>
      <c r="L3901">
        <v>945</v>
      </c>
      <c r="M3901">
        <v>315</v>
      </c>
      <c r="N3901">
        <v>26114.106500000002</v>
      </c>
      <c r="O3901">
        <v>12.5</v>
      </c>
      <c r="P3901">
        <v>0.53650793650793605</v>
      </c>
    </row>
    <row r="3902" spans="1:16" x14ac:dyDescent="0.2">
      <c r="A3902" t="s">
        <v>11765</v>
      </c>
      <c r="B3902">
        <v>-0.29617323455302502</v>
      </c>
      <c r="C3902">
        <v>11.785800049779199</v>
      </c>
      <c r="D3902">
        <v>-0.97107126896164098</v>
      </c>
      <c r="E3902">
        <v>0.36603557900176298</v>
      </c>
      <c r="F3902">
        <v>0.99916976934644897</v>
      </c>
      <c r="G3902">
        <v>-4.6095246135478503</v>
      </c>
      <c r="H3902" t="s">
        <v>11766</v>
      </c>
      <c r="I3902" t="s">
        <v>11767</v>
      </c>
      <c r="J3902">
        <v>6602</v>
      </c>
      <c r="K3902" t="s">
        <v>11765</v>
      </c>
      <c r="L3902">
        <v>1548</v>
      </c>
      <c r="M3902">
        <v>516</v>
      </c>
      <c r="N3902">
        <v>4119.1071499999998</v>
      </c>
      <c r="O3902">
        <v>2</v>
      </c>
      <c r="P3902">
        <v>7.1705426356589094E-2</v>
      </c>
    </row>
    <row r="3903" spans="1:16" x14ac:dyDescent="0.2">
      <c r="A3903" t="s">
        <v>11768</v>
      </c>
      <c r="B3903">
        <v>2.7773009488539599E-2</v>
      </c>
      <c r="C3903">
        <v>13.8976866345202</v>
      </c>
      <c r="D3903">
        <v>0.15982953541344</v>
      </c>
      <c r="E3903">
        <v>0.87783728829460295</v>
      </c>
      <c r="F3903">
        <v>0.99916976934644897</v>
      </c>
      <c r="G3903">
        <v>-4.6995620772567097</v>
      </c>
      <c r="H3903" t="s">
        <v>11769</v>
      </c>
      <c r="I3903" t="s">
        <v>11770</v>
      </c>
      <c r="J3903">
        <v>114034</v>
      </c>
      <c r="K3903" t="s">
        <v>11768</v>
      </c>
      <c r="L3903">
        <v>1533</v>
      </c>
      <c r="M3903">
        <v>511</v>
      </c>
      <c r="N3903">
        <v>15845.7165</v>
      </c>
      <c r="O3903">
        <v>8</v>
      </c>
      <c r="P3903">
        <v>0.22700587084148699</v>
      </c>
    </row>
    <row r="3904" spans="1:16" x14ac:dyDescent="0.2">
      <c r="A3904" t="s">
        <v>11771</v>
      </c>
      <c r="B3904">
        <v>-0.12100876009084501</v>
      </c>
      <c r="C3904">
        <v>12.710515867865899</v>
      </c>
      <c r="D3904">
        <v>-0.44262456979502901</v>
      </c>
      <c r="E3904">
        <v>0.67229978963484704</v>
      </c>
      <c r="F3904">
        <v>0.99916976934644897</v>
      </c>
      <c r="G3904">
        <v>-4.6811630968762197</v>
      </c>
      <c r="H3904" t="s">
        <v>11772</v>
      </c>
      <c r="I3904" t="s">
        <v>11773</v>
      </c>
      <c r="J3904">
        <v>64755</v>
      </c>
      <c r="K3904" t="s">
        <v>11771</v>
      </c>
      <c r="L3904">
        <v>1407</v>
      </c>
      <c r="M3904">
        <v>469</v>
      </c>
      <c r="N3904">
        <v>5821.3926000000001</v>
      </c>
      <c r="O3904">
        <v>1</v>
      </c>
      <c r="P3904">
        <v>5.3304904051172698E-2</v>
      </c>
    </row>
    <row r="3905" spans="1:16" x14ac:dyDescent="0.2">
      <c r="A3905" t="s">
        <v>11774</v>
      </c>
      <c r="B3905">
        <v>0.13154444607148</v>
      </c>
      <c r="C3905">
        <v>15.0195115454753</v>
      </c>
      <c r="D3905">
        <v>0.76668133672040695</v>
      </c>
      <c r="E3905">
        <v>0.470026186498537</v>
      </c>
      <c r="F3905">
        <v>0.99916976934644897</v>
      </c>
      <c r="G3905">
        <v>-4.6418804195084</v>
      </c>
      <c r="H3905" t="s">
        <v>11775</v>
      </c>
      <c r="I3905" t="s">
        <v>11776</v>
      </c>
      <c r="J3905" t="s">
        <v>100</v>
      </c>
      <c r="K3905" t="s">
        <v>100</v>
      </c>
      <c r="L3905" t="s">
        <v>100</v>
      </c>
      <c r="M3905" t="s">
        <v>100</v>
      </c>
      <c r="N3905">
        <v>33293.182999999997</v>
      </c>
      <c r="O3905">
        <v>24</v>
      </c>
      <c r="P3905" t="s">
        <v>100</v>
      </c>
    </row>
    <row r="3906" spans="1:16" x14ac:dyDescent="0.2">
      <c r="A3906" t="s">
        <v>11777</v>
      </c>
      <c r="B3906">
        <v>-0.19820145739666001</v>
      </c>
      <c r="C3906">
        <v>12.4528598348213</v>
      </c>
      <c r="D3906">
        <v>-1.11741829528563</v>
      </c>
      <c r="E3906">
        <v>0.30316485583340402</v>
      </c>
      <c r="F3906">
        <v>0.99916976934644897</v>
      </c>
      <c r="G3906">
        <v>-4.58384617979035</v>
      </c>
      <c r="H3906" t="s">
        <v>11778</v>
      </c>
      <c r="I3906" t="s">
        <v>11779</v>
      </c>
      <c r="J3906">
        <v>92935</v>
      </c>
      <c r="K3906" t="s">
        <v>11777</v>
      </c>
      <c r="L3906">
        <v>1782</v>
      </c>
      <c r="M3906">
        <v>594</v>
      </c>
      <c r="N3906">
        <v>5838.8840499999997</v>
      </c>
      <c r="O3906">
        <v>6</v>
      </c>
      <c r="P3906">
        <v>0.14646464646464599</v>
      </c>
    </row>
    <row r="3907" spans="1:16" x14ac:dyDescent="0.2">
      <c r="A3907" t="s">
        <v>11780</v>
      </c>
      <c r="B3907">
        <v>-0.37257840810937098</v>
      </c>
      <c r="C3907">
        <v>12.293390762506901</v>
      </c>
      <c r="D3907">
        <v>-1.0720720181190699</v>
      </c>
      <c r="E3907">
        <v>0.32163495051954499</v>
      </c>
      <c r="F3907">
        <v>0.99916976934644897</v>
      </c>
      <c r="G3907">
        <v>-4.5919826602556002</v>
      </c>
      <c r="H3907" t="s">
        <v>11781</v>
      </c>
      <c r="I3907" t="s">
        <v>11782</v>
      </c>
      <c r="J3907">
        <v>84930</v>
      </c>
      <c r="K3907" t="s">
        <v>11780</v>
      </c>
      <c r="L3907">
        <v>2640</v>
      </c>
      <c r="M3907">
        <v>880</v>
      </c>
      <c r="N3907">
        <v>5296.9628000000002</v>
      </c>
      <c r="O3907">
        <v>4</v>
      </c>
      <c r="P3907">
        <v>6.5909090909090903E-2</v>
      </c>
    </row>
    <row r="3908" spans="1:16" x14ac:dyDescent="0.2">
      <c r="A3908" t="s">
        <v>11783</v>
      </c>
      <c r="B3908">
        <v>-1.2372194495256501</v>
      </c>
      <c r="C3908">
        <v>12.2830418155771</v>
      </c>
      <c r="D3908">
        <v>-1.7884231239510999</v>
      </c>
      <c r="E3908">
        <v>0.119825460690704</v>
      </c>
      <c r="F3908">
        <v>0.99916976934644897</v>
      </c>
      <c r="G3908">
        <v>-4.4553713919208002</v>
      </c>
      <c r="H3908" t="s">
        <v>11784</v>
      </c>
      <c r="I3908" t="s">
        <v>11785</v>
      </c>
      <c r="J3908">
        <v>51074</v>
      </c>
      <c r="K3908" t="s">
        <v>11783</v>
      </c>
      <c r="L3908">
        <v>729</v>
      </c>
      <c r="M3908">
        <v>243</v>
      </c>
      <c r="N3908">
        <v>6669.1331499999997</v>
      </c>
      <c r="O3908">
        <v>2</v>
      </c>
      <c r="P3908">
        <v>0.12757201646090499</v>
      </c>
    </row>
    <row r="3909" spans="1:16" x14ac:dyDescent="0.2">
      <c r="A3909" t="s">
        <v>11786</v>
      </c>
      <c r="B3909">
        <v>0.30300799238756498</v>
      </c>
      <c r="C3909">
        <v>13.220674437527199</v>
      </c>
      <c r="D3909">
        <v>0.80781866596652097</v>
      </c>
      <c r="E3909">
        <v>0.447566613355942</v>
      </c>
      <c r="F3909">
        <v>0.99916976934644897</v>
      </c>
      <c r="G3909">
        <v>-4.6357631223865301</v>
      </c>
      <c r="H3909" t="s">
        <v>11787</v>
      </c>
      <c r="I3909" t="s">
        <v>11788</v>
      </c>
      <c r="J3909">
        <v>54946</v>
      </c>
      <c r="K3909" t="s">
        <v>11786</v>
      </c>
      <c r="L3909">
        <v>1524</v>
      </c>
      <c r="M3909">
        <v>508</v>
      </c>
      <c r="N3909">
        <v>8570.2934999999998</v>
      </c>
      <c r="O3909">
        <v>1</v>
      </c>
      <c r="P3909">
        <v>2.55905511811024E-2</v>
      </c>
    </row>
    <row r="3910" spans="1:16" x14ac:dyDescent="0.2">
      <c r="A3910" t="s">
        <v>11789</v>
      </c>
      <c r="B3910">
        <v>-9.0758624878308297E-2</v>
      </c>
      <c r="C3910">
        <v>12.967455242778801</v>
      </c>
      <c r="D3910">
        <v>-0.42754343642749498</v>
      </c>
      <c r="E3910">
        <v>0.68270189046490104</v>
      </c>
      <c r="F3910">
        <v>0.99916976934644897</v>
      </c>
      <c r="G3910">
        <v>-4.68255029757659</v>
      </c>
      <c r="H3910" t="s">
        <v>11790</v>
      </c>
      <c r="I3910" t="s">
        <v>11791</v>
      </c>
      <c r="J3910">
        <v>11267</v>
      </c>
      <c r="K3910" t="s">
        <v>11789</v>
      </c>
      <c r="L3910">
        <v>777</v>
      </c>
      <c r="M3910">
        <v>259</v>
      </c>
      <c r="N3910">
        <v>8178.5051999999996</v>
      </c>
      <c r="O3910">
        <v>2.5</v>
      </c>
      <c r="P3910">
        <v>0.162162162162162</v>
      </c>
    </row>
    <row r="3911" spans="1:16" x14ac:dyDescent="0.2">
      <c r="A3911" t="s">
        <v>11792</v>
      </c>
      <c r="B3911">
        <v>-0.19197527338563</v>
      </c>
      <c r="C3911">
        <v>11.362790994025501</v>
      </c>
      <c r="D3911">
        <v>-0.62990463486760995</v>
      </c>
      <c r="E3911">
        <v>0.55011316789738995</v>
      </c>
      <c r="F3911">
        <v>0.99916976934644897</v>
      </c>
      <c r="G3911">
        <v>-4.6605251492393904</v>
      </c>
      <c r="H3911" t="s">
        <v>11793</v>
      </c>
      <c r="I3911" t="s">
        <v>11794</v>
      </c>
      <c r="J3911">
        <v>55839</v>
      </c>
      <c r="K3911" t="s">
        <v>11792</v>
      </c>
      <c r="L3911">
        <v>1062</v>
      </c>
      <c r="M3911">
        <v>354</v>
      </c>
      <c r="N3911">
        <v>2713.3310000000001</v>
      </c>
      <c r="O3911">
        <v>2</v>
      </c>
      <c r="P3911">
        <v>5.93220338983051E-2</v>
      </c>
    </row>
    <row r="3912" spans="1:16" x14ac:dyDescent="0.2">
      <c r="A3912" t="s">
        <v>11795</v>
      </c>
      <c r="B3912">
        <v>-0.65034849280440998</v>
      </c>
      <c r="C3912">
        <v>12.6286719435754</v>
      </c>
      <c r="D3912">
        <v>-2.40799246875171</v>
      </c>
      <c r="E3912">
        <v>4.9336456636510699E-2</v>
      </c>
      <c r="F3912">
        <v>0.99916976934644897</v>
      </c>
      <c r="G3912">
        <v>-4.3437201382257804</v>
      </c>
      <c r="H3912" t="s">
        <v>11796</v>
      </c>
      <c r="I3912" t="s">
        <v>11797</v>
      </c>
      <c r="J3912">
        <v>80179</v>
      </c>
      <c r="K3912" t="s">
        <v>11795</v>
      </c>
      <c r="L3912">
        <v>2913</v>
      </c>
      <c r="M3912">
        <v>971</v>
      </c>
      <c r="N3912">
        <v>7328.4497499999998</v>
      </c>
      <c r="O3912">
        <v>6</v>
      </c>
      <c r="P3912">
        <v>8.8568486096807397E-2</v>
      </c>
    </row>
    <row r="3913" spans="1:16" x14ac:dyDescent="0.2">
      <c r="A3913" t="s">
        <v>11798</v>
      </c>
      <c r="B3913">
        <v>5.2231426657519002E-2</v>
      </c>
      <c r="C3913">
        <v>13.210487975849199</v>
      </c>
      <c r="D3913">
        <v>0.15861029533791099</v>
      </c>
      <c r="E3913">
        <v>0.87876020339815897</v>
      </c>
      <c r="F3913">
        <v>0.99916976934644897</v>
      </c>
      <c r="G3913">
        <v>-4.69960499148271</v>
      </c>
      <c r="H3913" t="s">
        <v>11799</v>
      </c>
      <c r="I3913" t="s">
        <v>11800</v>
      </c>
      <c r="J3913">
        <v>92092</v>
      </c>
      <c r="K3913" t="s">
        <v>11798</v>
      </c>
      <c r="L3913">
        <v>903</v>
      </c>
      <c r="M3913">
        <v>301</v>
      </c>
      <c r="N3913">
        <v>9626.8935000000001</v>
      </c>
      <c r="O3913">
        <v>3</v>
      </c>
      <c r="P3913">
        <v>0.25913621262458503</v>
      </c>
    </row>
    <row r="3914" spans="1:16" x14ac:dyDescent="0.2">
      <c r="A3914" t="s">
        <v>11801</v>
      </c>
      <c r="B3914">
        <v>-0.360347521724806</v>
      </c>
      <c r="C3914">
        <v>12.250739635643299</v>
      </c>
      <c r="D3914">
        <v>-1.11241100210749</v>
      </c>
      <c r="E3914">
        <v>0.30516062751261402</v>
      </c>
      <c r="F3914">
        <v>0.99916976934644897</v>
      </c>
      <c r="G3914">
        <v>-4.58475169469554</v>
      </c>
      <c r="H3914" t="s">
        <v>11802</v>
      </c>
      <c r="I3914" t="s">
        <v>11803</v>
      </c>
      <c r="J3914">
        <v>4796</v>
      </c>
      <c r="K3914" t="s">
        <v>11801</v>
      </c>
      <c r="L3914">
        <v>4137</v>
      </c>
      <c r="M3914">
        <v>1379</v>
      </c>
      <c r="N3914">
        <v>4665.6679999999997</v>
      </c>
      <c r="O3914">
        <v>5</v>
      </c>
      <c r="P3914">
        <v>6.8165337200870202E-2</v>
      </c>
    </row>
    <row r="3915" spans="1:16" x14ac:dyDescent="0.2">
      <c r="A3915" t="s">
        <v>11804</v>
      </c>
      <c r="B3915">
        <v>-0.58638986746153099</v>
      </c>
      <c r="C3915">
        <v>11.9514898258955</v>
      </c>
      <c r="D3915">
        <v>-1.5841242458712199</v>
      </c>
      <c r="E3915">
        <v>0.160164149495543</v>
      </c>
      <c r="F3915">
        <v>0.99916976934644897</v>
      </c>
      <c r="G3915">
        <v>-4.4949115867878104</v>
      </c>
      <c r="H3915" t="s">
        <v>11805</v>
      </c>
      <c r="I3915" t="s">
        <v>11806</v>
      </c>
      <c r="J3915">
        <v>55093</v>
      </c>
      <c r="K3915" t="s">
        <v>11804</v>
      </c>
      <c r="L3915">
        <v>618</v>
      </c>
      <c r="M3915">
        <v>206</v>
      </c>
      <c r="N3915">
        <v>3864.41455</v>
      </c>
      <c r="O3915">
        <v>1</v>
      </c>
      <c r="P3915">
        <v>7.2815533980582506E-2</v>
      </c>
    </row>
    <row r="3916" spans="1:16" x14ac:dyDescent="0.2">
      <c r="A3916" t="s">
        <v>11807</v>
      </c>
      <c r="B3916">
        <v>8.9399303339270403E-2</v>
      </c>
      <c r="C3916">
        <v>14.291763397015499</v>
      </c>
      <c r="D3916">
        <v>0.542589391696774</v>
      </c>
      <c r="E3916">
        <v>0.605392553179395</v>
      </c>
      <c r="F3916">
        <v>0.99916976934644897</v>
      </c>
      <c r="G3916">
        <v>-4.6709065395334504</v>
      </c>
      <c r="H3916" t="s">
        <v>11808</v>
      </c>
      <c r="I3916" t="s">
        <v>11809</v>
      </c>
      <c r="J3916">
        <v>10611</v>
      </c>
      <c r="K3916" t="s">
        <v>11807</v>
      </c>
      <c r="L3916">
        <v>1878</v>
      </c>
      <c r="M3916">
        <v>626</v>
      </c>
      <c r="N3916">
        <v>18785.213</v>
      </c>
      <c r="O3916">
        <v>15</v>
      </c>
      <c r="P3916">
        <v>0.31150159744408901</v>
      </c>
    </row>
    <row r="3917" spans="1:16" x14ac:dyDescent="0.2">
      <c r="A3917" t="s">
        <v>11810</v>
      </c>
      <c r="B3917">
        <v>5.1604308904806802E-3</v>
      </c>
      <c r="C3917">
        <v>12.2229986000859</v>
      </c>
      <c r="D3917">
        <v>1.7860459978617401E-2</v>
      </c>
      <c r="E3917">
        <v>0.98628257250435003</v>
      </c>
      <c r="F3917">
        <v>0.99916976934644897</v>
      </c>
      <c r="G3917">
        <v>-4.7023599531309603</v>
      </c>
      <c r="H3917" t="s">
        <v>11811</v>
      </c>
      <c r="I3917" t="s">
        <v>11812</v>
      </c>
      <c r="J3917">
        <v>78987</v>
      </c>
      <c r="K3917" t="s">
        <v>11810</v>
      </c>
      <c r="L3917">
        <v>1614</v>
      </c>
      <c r="M3917">
        <v>538</v>
      </c>
      <c r="N3917">
        <v>4643.1317499999996</v>
      </c>
      <c r="O3917">
        <v>2.5</v>
      </c>
      <c r="P3917">
        <v>6.1338289962825303E-2</v>
      </c>
    </row>
    <row r="3918" spans="1:16" x14ac:dyDescent="0.2">
      <c r="A3918" t="s">
        <v>11813</v>
      </c>
      <c r="B3918">
        <v>-0.15054576103682701</v>
      </c>
      <c r="C3918">
        <v>15.9453566401594</v>
      </c>
      <c r="D3918">
        <v>-0.90705851000248605</v>
      </c>
      <c r="E3918">
        <v>0.39655572685920099</v>
      </c>
      <c r="F3918">
        <v>0.99916976934644897</v>
      </c>
      <c r="G3918">
        <v>-4.6201579132197397</v>
      </c>
      <c r="H3918" t="s">
        <v>11814</v>
      </c>
      <c r="I3918" t="s">
        <v>11815</v>
      </c>
      <c r="J3918">
        <v>30001</v>
      </c>
      <c r="K3918" t="s">
        <v>11813</v>
      </c>
      <c r="L3918">
        <v>1407</v>
      </c>
      <c r="M3918">
        <v>469</v>
      </c>
      <c r="N3918">
        <v>62654.271000000001</v>
      </c>
      <c r="O3918">
        <v>20</v>
      </c>
      <c r="P3918">
        <v>0.42217484008528799</v>
      </c>
    </row>
    <row r="3919" spans="1:16" x14ac:dyDescent="0.2">
      <c r="A3919" t="s">
        <v>11816</v>
      </c>
      <c r="B3919">
        <v>0.59654581250620897</v>
      </c>
      <c r="C3919">
        <v>13.1631876587244</v>
      </c>
      <c r="D3919">
        <v>2.0581634995655098</v>
      </c>
      <c r="E3919">
        <v>8.13883110620401E-2</v>
      </c>
      <c r="F3919">
        <v>0.99916976934644897</v>
      </c>
      <c r="G3919">
        <v>-4.4047650978852699</v>
      </c>
      <c r="H3919" t="s">
        <v>11817</v>
      </c>
      <c r="I3919" t="s">
        <v>11818</v>
      </c>
      <c r="J3919">
        <v>55771</v>
      </c>
      <c r="K3919" t="s">
        <v>11816</v>
      </c>
      <c r="L3919">
        <v>1083</v>
      </c>
      <c r="M3919">
        <v>361</v>
      </c>
      <c r="N3919">
        <v>9409.85</v>
      </c>
      <c r="O3919">
        <v>5</v>
      </c>
      <c r="P3919">
        <v>0.200831024930748</v>
      </c>
    </row>
    <row r="3920" spans="1:16" x14ac:dyDescent="0.2">
      <c r="A3920" t="s">
        <v>11819</v>
      </c>
      <c r="B3920">
        <v>-0.27373683722989001</v>
      </c>
      <c r="C3920">
        <v>14.4299194015355</v>
      </c>
      <c r="D3920">
        <v>-1.05711709632208</v>
      </c>
      <c r="E3920">
        <v>0.327923191546175</v>
      </c>
      <c r="F3920">
        <v>0.99916976934644897</v>
      </c>
      <c r="G3920">
        <v>-4.5946329979742302</v>
      </c>
      <c r="H3920" t="s">
        <v>11820</v>
      </c>
      <c r="I3920" t="s">
        <v>11821</v>
      </c>
      <c r="J3920">
        <v>91368</v>
      </c>
      <c r="K3920" t="s">
        <v>11819</v>
      </c>
      <c r="L3920">
        <v>351</v>
      </c>
      <c r="M3920">
        <v>117</v>
      </c>
      <c r="N3920">
        <v>22226.021499999999</v>
      </c>
      <c r="O3920">
        <v>2</v>
      </c>
      <c r="P3920">
        <v>0.316239316239316</v>
      </c>
    </row>
    <row r="3921" spans="1:16" x14ac:dyDescent="0.2">
      <c r="A3921" t="s">
        <v>11822</v>
      </c>
      <c r="B3921">
        <v>-0.37157948664137103</v>
      </c>
      <c r="C3921">
        <v>14.2641796723897</v>
      </c>
      <c r="D3921">
        <v>-1.0619818303066699</v>
      </c>
      <c r="E3921">
        <v>0.32586687061667002</v>
      </c>
      <c r="F3921">
        <v>0.99916976934644897</v>
      </c>
      <c r="G3921">
        <v>-4.5937727420680998</v>
      </c>
      <c r="H3921" t="s">
        <v>11823</v>
      </c>
      <c r="I3921" t="s">
        <v>11824</v>
      </c>
      <c r="J3921">
        <v>92345</v>
      </c>
      <c r="K3921" t="s">
        <v>11822</v>
      </c>
      <c r="L3921">
        <v>1485</v>
      </c>
      <c r="M3921">
        <v>495</v>
      </c>
      <c r="N3921">
        <v>19146.93</v>
      </c>
      <c r="O3921">
        <v>3</v>
      </c>
      <c r="P3921">
        <v>6.2626262626262599E-2</v>
      </c>
    </row>
    <row r="3922" spans="1:16" x14ac:dyDescent="0.2">
      <c r="A3922" t="s">
        <v>11825</v>
      </c>
      <c r="B3922">
        <v>0.53347411500854303</v>
      </c>
      <c r="C3922">
        <v>13.070500654347899</v>
      </c>
      <c r="D3922">
        <v>2.3552417315563798</v>
      </c>
      <c r="E3922">
        <v>5.3184423191649302E-2</v>
      </c>
      <c r="F3922">
        <v>0.99916976934644897</v>
      </c>
      <c r="G3922">
        <v>-4.3525335981898801</v>
      </c>
      <c r="H3922" t="s">
        <v>11826</v>
      </c>
      <c r="I3922" t="s">
        <v>11827</v>
      </c>
      <c r="J3922">
        <v>92840</v>
      </c>
      <c r="K3922" t="s">
        <v>11825</v>
      </c>
      <c r="L3922">
        <v>636</v>
      </c>
      <c r="M3922">
        <v>212</v>
      </c>
      <c r="N3922">
        <v>8330.4298500000004</v>
      </c>
      <c r="O3922">
        <v>1</v>
      </c>
      <c r="P3922">
        <v>6.1320754716981098E-2</v>
      </c>
    </row>
    <row r="3923" spans="1:16" x14ac:dyDescent="0.2">
      <c r="A3923" t="s">
        <v>11828</v>
      </c>
      <c r="B3923">
        <v>9.6847339848661604E-2</v>
      </c>
      <c r="C3923">
        <v>15.1726614881124</v>
      </c>
      <c r="D3923">
        <v>0.22613168153243501</v>
      </c>
      <c r="E3923">
        <v>0.82800034657611499</v>
      </c>
      <c r="F3923">
        <v>0.99916976934644897</v>
      </c>
      <c r="G3923">
        <v>-4.6967436547747097</v>
      </c>
      <c r="H3923" t="s">
        <v>11829</v>
      </c>
      <c r="I3923" t="s">
        <v>11830</v>
      </c>
      <c r="J3923">
        <v>192111</v>
      </c>
      <c r="K3923" t="s">
        <v>11828</v>
      </c>
      <c r="L3923">
        <v>870</v>
      </c>
      <c r="M3923">
        <v>290</v>
      </c>
      <c r="N3923">
        <v>35055.481500000002</v>
      </c>
      <c r="O3923">
        <v>12.5</v>
      </c>
      <c r="P3923">
        <v>0.5</v>
      </c>
    </row>
    <row r="3924" spans="1:16" x14ac:dyDescent="0.2">
      <c r="A3924" t="s">
        <v>11831</v>
      </c>
      <c r="B3924">
        <v>7.2443432500952198E-2</v>
      </c>
      <c r="C3924">
        <v>13.1920703485006</v>
      </c>
      <c r="D3924">
        <v>0.47165663766021998</v>
      </c>
      <c r="E3924">
        <v>0.65249476456095201</v>
      </c>
      <c r="F3924">
        <v>0.99916976934644897</v>
      </c>
      <c r="G3924">
        <v>-4.6783721833857301</v>
      </c>
      <c r="H3924" t="s">
        <v>11832</v>
      </c>
      <c r="I3924" t="s">
        <v>11833</v>
      </c>
      <c r="J3924">
        <v>92105</v>
      </c>
      <c r="K3924" t="s">
        <v>11831</v>
      </c>
      <c r="L3924">
        <v>3042</v>
      </c>
      <c r="M3924">
        <v>1014</v>
      </c>
      <c r="N3924">
        <v>9757.3279999999995</v>
      </c>
      <c r="O3924">
        <v>7</v>
      </c>
      <c r="P3924">
        <v>0.12031558185404299</v>
      </c>
    </row>
    <row r="3925" spans="1:16" x14ac:dyDescent="0.2">
      <c r="A3925" t="s">
        <v>11834</v>
      </c>
      <c r="B3925">
        <v>-0.103389961738973</v>
      </c>
      <c r="C3925">
        <v>13.399131307829499</v>
      </c>
      <c r="D3925">
        <v>-0.38419199388583197</v>
      </c>
      <c r="E3925">
        <v>0.71301660029737002</v>
      </c>
      <c r="F3925">
        <v>0.99916976934644897</v>
      </c>
      <c r="G3925">
        <v>-4.6862944197191396</v>
      </c>
      <c r="H3925" t="s">
        <v>11835</v>
      </c>
      <c r="I3925" t="s">
        <v>11836</v>
      </c>
      <c r="J3925">
        <v>65992</v>
      </c>
      <c r="K3925" t="s">
        <v>11834</v>
      </c>
      <c r="L3925">
        <v>945</v>
      </c>
      <c r="M3925">
        <v>315</v>
      </c>
      <c r="N3925">
        <v>10799.557500000001</v>
      </c>
      <c r="O3925">
        <v>7</v>
      </c>
      <c r="P3925">
        <v>0.37777777777777799</v>
      </c>
    </row>
    <row r="3926" spans="1:16" x14ac:dyDescent="0.2">
      <c r="A3926" t="s">
        <v>11837</v>
      </c>
      <c r="B3926">
        <v>-9.2332471814721401E-2</v>
      </c>
      <c r="C3926">
        <v>12.149233873995</v>
      </c>
      <c r="D3926">
        <v>-0.51388025959004602</v>
      </c>
      <c r="E3926">
        <v>0.62422958392118499</v>
      </c>
      <c r="F3926">
        <v>0.99916976934644897</v>
      </c>
      <c r="G3926">
        <v>-4.6740365117499403</v>
      </c>
      <c r="H3926" t="s">
        <v>11838</v>
      </c>
      <c r="I3926" t="s">
        <v>11839</v>
      </c>
      <c r="J3926">
        <v>51540</v>
      </c>
      <c r="K3926" t="s">
        <v>11837</v>
      </c>
      <c r="L3926">
        <v>1362</v>
      </c>
      <c r="M3926">
        <v>454</v>
      </c>
      <c r="N3926">
        <v>4132.5842000000002</v>
      </c>
      <c r="O3926">
        <v>4.5</v>
      </c>
      <c r="P3926">
        <v>0.191629955947137</v>
      </c>
    </row>
    <row r="3927" spans="1:16" x14ac:dyDescent="0.2">
      <c r="A3927" t="s">
        <v>11840</v>
      </c>
      <c r="B3927">
        <v>0.51582746816098202</v>
      </c>
      <c r="C3927">
        <v>11.4316925265025</v>
      </c>
      <c r="D3927">
        <v>1.1223363035778899</v>
      </c>
      <c r="E3927">
        <v>0.30121516540080101</v>
      </c>
      <c r="F3927">
        <v>0.99916976934644897</v>
      </c>
      <c r="G3927">
        <v>-4.5829551799470503</v>
      </c>
      <c r="H3927" t="s">
        <v>11841</v>
      </c>
      <c r="I3927" t="s">
        <v>11842</v>
      </c>
      <c r="J3927">
        <v>100996939</v>
      </c>
      <c r="K3927" t="s">
        <v>11840</v>
      </c>
      <c r="L3927">
        <v>345</v>
      </c>
      <c r="M3927">
        <v>115</v>
      </c>
      <c r="N3927">
        <v>6952.2196999999996</v>
      </c>
      <c r="O3927">
        <v>1</v>
      </c>
      <c r="P3927">
        <v>0.19130434782608699</v>
      </c>
    </row>
    <row r="3928" spans="1:16" x14ac:dyDescent="0.2">
      <c r="A3928" t="s">
        <v>11843</v>
      </c>
      <c r="B3928">
        <v>2.29932503817896E-2</v>
      </c>
      <c r="C3928">
        <v>15.283330139073</v>
      </c>
      <c r="D3928">
        <v>5.9097274588779697E-2</v>
      </c>
      <c r="E3928">
        <v>0.95463898192279795</v>
      </c>
      <c r="F3928">
        <v>0.99916976934644897</v>
      </c>
      <c r="G3928">
        <v>-4.7020069089301</v>
      </c>
      <c r="H3928" t="s">
        <v>11844</v>
      </c>
      <c r="I3928" t="s">
        <v>11845</v>
      </c>
      <c r="J3928">
        <v>8939</v>
      </c>
      <c r="K3928" t="s">
        <v>11843</v>
      </c>
      <c r="L3928">
        <v>1719</v>
      </c>
      <c r="M3928">
        <v>573</v>
      </c>
      <c r="N3928">
        <v>37334.383000000002</v>
      </c>
      <c r="O3928">
        <v>17</v>
      </c>
      <c r="P3928">
        <v>0.45549738219895303</v>
      </c>
    </row>
    <row r="3929" spans="1:16" x14ac:dyDescent="0.2">
      <c r="A3929" t="s">
        <v>11846</v>
      </c>
      <c r="B3929">
        <v>0.15042592079349101</v>
      </c>
      <c r="C3929">
        <v>14.674809656254199</v>
      </c>
      <c r="D3929">
        <v>0.71190983337476998</v>
      </c>
      <c r="E3929">
        <v>0.50111017279773895</v>
      </c>
      <c r="F3929">
        <v>0.99916976934644897</v>
      </c>
      <c r="G3929">
        <v>-4.64967282092561</v>
      </c>
      <c r="H3929" t="s">
        <v>11847</v>
      </c>
      <c r="I3929" t="s">
        <v>11848</v>
      </c>
      <c r="J3929">
        <v>84991</v>
      </c>
      <c r="K3929" t="s">
        <v>11846</v>
      </c>
      <c r="L3929">
        <v>1206</v>
      </c>
      <c r="M3929">
        <v>402</v>
      </c>
      <c r="N3929">
        <v>25666.835999999999</v>
      </c>
      <c r="O3929">
        <v>9</v>
      </c>
      <c r="P3929">
        <v>0.35572139303482597</v>
      </c>
    </row>
    <row r="3930" spans="1:16" x14ac:dyDescent="0.2">
      <c r="A3930" t="s">
        <v>11849</v>
      </c>
      <c r="B3930">
        <v>-0.202269499837508</v>
      </c>
      <c r="C3930">
        <v>12.9266509093754</v>
      </c>
      <c r="D3930">
        <v>-1.04993908443458</v>
      </c>
      <c r="E3930">
        <v>0.33097640457607502</v>
      </c>
      <c r="F3930">
        <v>0.99916976934644897</v>
      </c>
      <c r="G3930">
        <v>-4.5958989513516304</v>
      </c>
      <c r="H3930" t="s">
        <v>11850</v>
      </c>
      <c r="I3930" t="s">
        <v>11851</v>
      </c>
      <c r="J3930">
        <v>81554</v>
      </c>
      <c r="K3930" t="s">
        <v>11849</v>
      </c>
      <c r="L3930">
        <v>1395</v>
      </c>
      <c r="M3930">
        <v>465</v>
      </c>
      <c r="N3930">
        <v>8603.3755000000001</v>
      </c>
      <c r="O3930">
        <v>5</v>
      </c>
      <c r="P3930">
        <v>0.19784946236559101</v>
      </c>
    </row>
    <row r="3931" spans="1:16" x14ac:dyDescent="0.2">
      <c r="A3931" t="s">
        <v>11852</v>
      </c>
      <c r="B3931">
        <v>0.23995750723487999</v>
      </c>
      <c r="C3931">
        <v>13.6400412426763</v>
      </c>
      <c r="D3931">
        <v>1.20352325703791</v>
      </c>
      <c r="E3931">
        <v>0.27050953326571903</v>
      </c>
      <c r="F3931">
        <v>0.99916976934644897</v>
      </c>
      <c r="G3931">
        <v>-4.5680317704854101</v>
      </c>
      <c r="H3931" t="s">
        <v>11853</v>
      </c>
      <c r="I3931" t="s">
        <v>11854</v>
      </c>
      <c r="J3931">
        <v>79731</v>
      </c>
      <c r="K3931" t="s">
        <v>11852</v>
      </c>
      <c r="L3931">
        <v>1530</v>
      </c>
      <c r="M3931">
        <v>510</v>
      </c>
      <c r="N3931">
        <v>12974.960499999999</v>
      </c>
      <c r="O3931">
        <v>7</v>
      </c>
      <c r="P3931">
        <v>0.247058823529412</v>
      </c>
    </row>
    <row r="3932" spans="1:16" x14ac:dyDescent="0.2">
      <c r="A3932" t="s">
        <v>11855</v>
      </c>
      <c r="B3932">
        <v>5.4785189182451802E-2</v>
      </c>
      <c r="C3932">
        <v>14.909338537937</v>
      </c>
      <c r="D3932">
        <v>0.361264986676473</v>
      </c>
      <c r="E3932">
        <v>0.72928447025226495</v>
      </c>
      <c r="F3932">
        <v>0.99916976934644897</v>
      </c>
      <c r="G3932">
        <v>-4.68812576575049</v>
      </c>
      <c r="H3932" t="s">
        <v>11856</v>
      </c>
      <c r="I3932" t="s">
        <v>11857</v>
      </c>
      <c r="J3932">
        <v>8801</v>
      </c>
      <c r="K3932" t="s">
        <v>11855</v>
      </c>
      <c r="L3932">
        <v>1323</v>
      </c>
      <c r="M3932">
        <v>441</v>
      </c>
      <c r="N3932">
        <v>31981.807000000001</v>
      </c>
      <c r="O3932">
        <v>17</v>
      </c>
      <c r="P3932">
        <v>0.53287981859410405</v>
      </c>
    </row>
    <row r="3933" spans="1:16" x14ac:dyDescent="0.2">
      <c r="A3933" t="s">
        <v>11858</v>
      </c>
      <c r="B3933">
        <v>7.8717027285279101E-2</v>
      </c>
      <c r="C3933">
        <v>13.738562115189501</v>
      </c>
      <c r="D3933">
        <v>0.191000136955885</v>
      </c>
      <c r="E3933">
        <v>0.85431673298502897</v>
      </c>
      <c r="F3933">
        <v>0.99916976934644897</v>
      </c>
      <c r="G3933">
        <v>-4.6983552366258801</v>
      </c>
      <c r="H3933" t="s">
        <v>11859</v>
      </c>
      <c r="I3933" t="s">
        <v>11860</v>
      </c>
      <c r="J3933">
        <v>84962</v>
      </c>
      <c r="K3933" t="s">
        <v>11858</v>
      </c>
      <c r="L3933">
        <v>1617</v>
      </c>
      <c r="M3933">
        <v>539</v>
      </c>
      <c r="N3933">
        <v>15712.416499999999</v>
      </c>
      <c r="O3933">
        <v>1</v>
      </c>
      <c r="P3933">
        <v>1.8552875695732801E-2</v>
      </c>
    </row>
    <row r="3934" spans="1:16" x14ac:dyDescent="0.2">
      <c r="A3934" t="s">
        <v>11861</v>
      </c>
      <c r="B3934">
        <v>-0.22467346140772401</v>
      </c>
      <c r="C3934">
        <v>11.877627298614801</v>
      </c>
      <c r="D3934">
        <v>-0.80314446066218703</v>
      </c>
      <c r="E3934">
        <v>0.45007995706554099</v>
      </c>
      <c r="F3934">
        <v>0.99916976934644897</v>
      </c>
      <c r="G3934">
        <v>-4.6364691360362302</v>
      </c>
      <c r="H3934" t="s">
        <v>11862</v>
      </c>
      <c r="I3934" t="s">
        <v>11863</v>
      </c>
      <c r="J3934">
        <v>84859</v>
      </c>
      <c r="K3934" t="s">
        <v>11861</v>
      </c>
      <c r="L3934">
        <v>2412</v>
      </c>
      <c r="M3934">
        <v>804</v>
      </c>
      <c r="N3934">
        <v>3895.8634999999999</v>
      </c>
      <c r="O3934">
        <v>4</v>
      </c>
      <c r="P3934">
        <v>5.9701492537313397E-2</v>
      </c>
    </row>
    <row r="3935" spans="1:16" x14ac:dyDescent="0.2">
      <c r="A3935" t="s">
        <v>11864</v>
      </c>
      <c r="B3935">
        <v>-4.0500371834339098E-2</v>
      </c>
      <c r="C3935">
        <v>14.4979483277603</v>
      </c>
      <c r="D3935">
        <v>-0.24680585545956199</v>
      </c>
      <c r="E3935">
        <v>0.81262277346812195</v>
      </c>
      <c r="F3935">
        <v>0.99916976934644897</v>
      </c>
      <c r="G3935">
        <v>-4.6956719915751499</v>
      </c>
      <c r="H3935" t="s">
        <v>11865</v>
      </c>
      <c r="I3935" t="s">
        <v>11866</v>
      </c>
      <c r="J3935">
        <v>29926</v>
      </c>
      <c r="K3935" t="s">
        <v>11864</v>
      </c>
      <c r="L3935">
        <v>1422</v>
      </c>
      <c r="M3935">
        <v>474</v>
      </c>
      <c r="N3935">
        <v>23838.705000000002</v>
      </c>
      <c r="O3935">
        <v>10.5</v>
      </c>
      <c r="P3935">
        <v>0.360759493670886</v>
      </c>
    </row>
    <row r="3936" spans="1:16" x14ac:dyDescent="0.2">
      <c r="A3936" t="s">
        <v>11867</v>
      </c>
      <c r="B3936">
        <v>0.58015802818992102</v>
      </c>
      <c r="C3936">
        <v>16.145472058863501</v>
      </c>
      <c r="D3936">
        <v>1.45526145275818</v>
      </c>
      <c r="E3936">
        <v>0.19184269282267799</v>
      </c>
      <c r="F3936">
        <v>0.99916976934644897</v>
      </c>
      <c r="G3936">
        <v>-4.5199773630960802</v>
      </c>
      <c r="H3936" t="s">
        <v>11868</v>
      </c>
      <c r="I3936" t="s">
        <v>11869</v>
      </c>
      <c r="J3936">
        <v>84330</v>
      </c>
      <c r="K3936" t="s">
        <v>11867</v>
      </c>
      <c r="L3936">
        <v>1173</v>
      </c>
      <c r="M3936">
        <v>391</v>
      </c>
      <c r="N3936">
        <v>75845.289000000004</v>
      </c>
      <c r="O3936">
        <v>2</v>
      </c>
      <c r="P3936">
        <v>4.6035805626598501E-2</v>
      </c>
    </row>
    <row r="3937" spans="1:16" x14ac:dyDescent="0.2">
      <c r="A3937" t="s">
        <v>11870</v>
      </c>
      <c r="B3937">
        <v>0.15763277265004699</v>
      </c>
      <c r="C3937">
        <v>16.235276476351501</v>
      </c>
      <c r="D3937">
        <v>0.74640670978747803</v>
      </c>
      <c r="E3937">
        <v>0.48137624753406699</v>
      </c>
      <c r="F3937">
        <v>0.99916976934644897</v>
      </c>
      <c r="G3937">
        <v>-4.6448131825793899</v>
      </c>
      <c r="H3937" t="s">
        <v>11871</v>
      </c>
      <c r="I3937" t="s">
        <v>11872</v>
      </c>
      <c r="J3937">
        <v>84836</v>
      </c>
      <c r="K3937" t="s">
        <v>11870</v>
      </c>
      <c r="L3937">
        <v>633</v>
      </c>
      <c r="M3937">
        <v>211</v>
      </c>
      <c r="N3937">
        <v>76407.478000000003</v>
      </c>
      <c r="O3937">
        <v>8</v>
      </c>
      <c r="P3937">
        <v>0.51658767772511804</v>
      </c>
    </row>
    <row r="3938" spans="1:16" x14ac:dyDescent="0.2">
      <c r="A3938" t="s">
        <v>11873</v>
      </c>
      <c r="B3938">
        <v>-5.9444943877563702E-2</v>
      </c>
      <c r="C3938">
        <v>13.3075957959093</v>
      </c>
      <c r="D3938">
        <v>-0.28971014999289602</v>
      </c>
      <c r="E3938">
        <v>0.78100315029532796</v>
      </c>
      <c r="F3938">
        <v>0.99916976934644897</v>
      </c>
      <c r="G3938">
        <v>-4.6931603296296096</v>
      </c>
      <c r="H3938" t="s">
        <v>11874</v>
      </c>
      <c r="I3938" t="s">
        <v>11875</v>
      </c>
      <c r="J3938">
        <v>26984</v>
      </c>
      <c r="K3938" t="s">
        <v>11873</v>
      </c>
      <c r="L3938">
        <v>924</v>
      </c>
      <c r="M3938">
        <v>308</v>
      </c>
      <c r="N3938">
        <v>9979.8894999999993</v>
      </c>
      <c r="O3938">
        <v>2</v>
      </c>
      <c r="P3938">
        <v>0.107142857142857</v>
      </c>
    </row>
    <row r="3939" spans="1:16" x14ac:dyDescent="0.2">
      <c r="A3939" t="s">
        <v>11876</v>
      </c>
      <c r="B3939">
        <v>-1.44581208629049E-2</v>
      </c>
      <c r="C3939">
        <v>13.4922192299196</v>
      </c>
      <c r="D3939">
        <v>-5.3012319976842699E-2</v>
      </c>
      <c r="E3939">
        <v>0.95930425223311</v>
      </c>
      <c r="F3939">
        <v>0.99916976934644897</v>
      </c>
      <c r="G3939">
        <v>-4.7020827741002602</v>
      </c>
      <c r="H3939" t="s">
        <v>11877</v>
      </c>
      <c r="I3939" t="s">
        <v>11878</v>
      </c>
      <c r="J3939">
        <v>84833</v>
      </c>
      <c r="K3939" t="s">
        <v>11876</v>
      </c>
      <c r="L3939">
        <v>177</v>
      </c>
      <c r="M3939">
        <v>59</v>
      </c>
      <c r="N3939">
        <v>13230.83375</v>
      </c>
      <c r="O3939">
        <v>3.5</v>
      </c>
      <c r="P3939">
        <v>1</v>
      </c>
    </row>
    <row r="3940" spans="1:16" x14ac:dyDescent="0.2">
      <c r="A3940" t="s">
        <v>11879</v>
      </c>
      <c r="B3940">
        <v>-7.0902328920057697E-2</v>
      </c>
      <c r="C3940">
        <v>12.3905734538492</v>
      </c>
      <c r="D3940">
        <v>-0.27036078271737901</v>
      </c>
      <c r="E3940">
        <v>0.79521176321787002</v>
      </c>
      <c r="F3940">
        <v>0.99916976934644897</v>
      </c>
      <c r="G3940">
        <v>-4.6943408234083996</v>
      </c>
      <c r="H3940" t="s">
        <v>11880</v>
      </c>
      <c r="I3940" t="s">
        <v>11881</v>
      </c>
      <c r="J3940">
        <v>25936</v>
      </c>
      <c r="K3940" t="s">
        <v>11879</v>
      </c>
      <c r="L3940">
        <v>846</v>
      </c>
      <c r="M3940">
        <v>282</v>
      </c>
      <c r="N3940">
        <v>5794.6374999999998</v>
      </c>
      <c r="O3940">
        <v>1</v>
      </c>
      <c r="P3940">
        <v>6.0283687943262401E-2</v>
      </c>
    </row>
    <row r="3941" spans="1:16" x14ac:dyDescent="0.2">
      <c r="A3941" t="s">
        <v>11882</v>
      </c>
      <c r="B3941">
        <v>-0.152188371082987</v>
      </c>
      <c r="C3941">
        <v>12.2366967369221</v>
      </c>
      <c r="D3941">
        <v>-0.93227946446338605</v>
      </c>
      <c r="E3941">
        <v>0.38430829085212898</v>
      </c>
      <c r="F3941">
        <v>0.99916976934644897</v>
      </c>
      <c r="G3941">
        <v>-4.6160176258608603</v>
      </c>
      <c r="H3941" t="s">
        <v>11883</v>
      </c>
      <c r="I3941" t="s">
        <v>11884</v>
      </c>
      <c r="J3941">
        <v>5074</v>
      </c>
      <c r="K3941" t="s">
        <v>11882</v>
      </c>
      <c r="L3941">
        <v>1023</v>
      </c>
      <c r="M3941">
        <v>341</v>
      </c>
      <c r="N3941">
        <v>4905.0320000000002</v>
      </c>
      <c r="O3941">
        <v>1.5</v>
      </c>
      <c r="P3941">
        <v>9.2375366568914999E-2</v>
      </c>
    </row>
    <row r="3942" spans="1:16" x14ac:dyDescent="0.2">
      <c r="A3942" t="s">
        <v>11885</v>
      </c>
      <c r="B3942">
        <v>-0.103885045678897</v>
      </c>
      <c r="C3942">
        <v>12.978209171458699</v>
      </c>
      <c r="D3942">
        <v>-0.65319160329023596</v>
      </c>
      <c r="E3942">
        <v>0.53590328733900805</v>
      </c>
      <c r="F3942">
        <v>0.99916976934644897</v>
      </c>
      <c r="G3942">
        <v>-4.6575474910075103</v>
      </c>
      <c r="H3942" t="s">
        <v>11886</v>
      </c>
      <c r="I3942" t="s">
        <v>11887</v>
      </c>
      <c r="J3942">
        <v>339175</v>
      </c>
      <c r="K3942" t="s">
        <v>11885</v>
      </c>
      <c r="L3942">
        <v>1137</v>
      </c>
      <c r="M3942">
        <v>379</v>
      </c>
      <c r="N3942">
        <v>8059.3847500000002</v>
      </c>
      <c r="O3942">
        <v>3</v>
      </c>
      <c r="P3942">
        <v>0.14511873350923499</v>
      </c>
    </row>
    <row r="3943" spans="1:16" x14ac:dyDescent="0.2">
      <c r="A3943" t="s">
        <v>11888</v>
      </c>
      <c r="B3943">
        <v>0.42519807709098201</v>
      </c>
      <c r="C3943">
        <v>15.762640612764001</v>
      </c>
      <c r="D3943">
        <v>0.86917856765129498</v>
      </c>
      <c r="E3943">
        <v>0.41549596782542197</v>
      </c>
      <c r="F3943">
        <v>0.99916976934644897</v>
      </c>
      <c r="G3943">
        <v>-4.6262482515907397</v>
      </c>
      <c r="H3943" t="s">
        <v>11889</v>
      </c>
      <c r="I3943" t="s">
        <v>11890</v>
      </c>
      <c r="J3943">
        <v>84321</v>
      </c>
      <c r="K3943" t="s">
        <v>11888</v>
      </c>
      <c r="L3943">
        <v>1056</v>
      </c>
      <c r="M3943">
        <v>352</v>
      </c>
      <c r="N3943">
        <v>65320.357499999998</v>
      </c>
      <c r="O3943">
        <v>5.5</v>
      </c>
      <c r="P3943">
        <v>0.25284090909090901</v>
      </c>
    </row>
    <row r="3944" spans="1:16" x14ac:dyDescent="0.2">
      <c r="A3944" t="s">
        <v>11891</v>
      </c>
      <c r="B3944">
        <v>0.14030835254715199</v>
      </c>
      <c r="C3944">
        <v>13.3510937427148</v>
      </c>
      <c r="D3944">
        <v>0.62748525491741602</v>
      </c>
      <c r="E3944">
        <v>0.55160265224178895</v>
      </c>
      <c r="F3944">
        <v>0.99916976934644897</v>
      </c>
      <c r="G3944">
        <v>-4.6608296190805998</v>
      </c>
      <c r="H3944" t="s">
        <v>11892</v>
      </c>
      <c r="I3944" t="s">
        <v>11893</v>
      </c>
      <c r="J3944">
        <v>83737</v>
      </c>
      <c r="K3944" t="s">
        <v>11891</v>
      </c>
      <c r="L3944">
        <v>2712</v>
      </c>
      <c r="M3944">
        <v>904</v>
      </c>
      <c r="N3944">
        <v>10953.697</v>
      </c>
      <c r="O3944">
        <v>7</v>
      </c>
      <c r="P3944">
        <v>0.117256637168142</v>
      </c>
    </row>
    <row r="3945" spans="1:16" x14ac:dyDescent="0.2">
      <c r="A3945" t="s">
        <v>11894</v>
      </c>
      <c r="B3945">
        <v>2.22887711353081E-3</v>
      </c>
      <c r="C3945">
        <v>12.5651499450901</v>
      </c>
      <c r="D3945">
        <v>1.0083744459169401E-2</v>
      </c>
      <c r="E3945">
        <v>0.992255025389986</v>
      </c>
      <c r="F3945">
        <v>0.99916976934644897</v>
      </c>
      <c r="G3945">
        <v>-4.7023841401850301</v>
      </c>
      <c r="H3945" t="s">
        <v>11895</v>
      </c>
      <c r="I3945" t="s">
        <v>11896</v>
      </c>
      <c r="J3945">
        <v>79770</v>
      </c>
      <c r="K3945" t="s">
        <v>11894</v>
      </c>
      <c r="L3945">
        <v>1083</v>
      </c>
      <c r="M3945">
        <v>361</v>
      </c>
      <c r="N3945">
        <v>6776.2096000000001</v>
      </c>
      <c r="O3945">
        <v>3</v>
      </c>
      <c r="P3945">
        <v>0.15512465373961201</v>
      </c>
    </row>
    <row r="3946" spans="1:16" x14ac:dyDescent="0.2">
      <c r="A3946" t="s">
        <v>11897</v>
      </c>
      <c r="B3946">
        <v>0.241071126473591</v>
      </c>
      <c r="C3946">
        <v>12.3806285821716</v>
      </c>
      <c r="D3946">
        <v>0.85119570136892997</v>
      </c>
      <c r="E3946">
        <v>0.42471701286244601</v>
      </c>
      <c r="F3946">
        <v>0.99916976934644897</v>
      </c>
      <c r="G3946">
        <v>-4.6290831017465699</v>
      </c>
      <c r="H3946" t="s">
        <v>11898</v>
      </c>
      <c r="I3946" t="s">
        <v>11899</v>
      </c>
      <c r="J3946">
        <v>55243</v>
      </c>
      <c r="K3946" t="s">
        <v>11897</v>
      </c>
      <c r="L3946">
        <v>2274</v>
      </c>
      <c r="M3946">
        <v>758</v>
      </c>
      <c r="N3946">
        <v>5985.5086499999998</v>
      </c>
      <c r="O3946">
        <v>2</v>
      </c>
      <c r="P3946">
        <v>4.35356200527705E-2</v>
      </c>
    </row>
    <row r="3947" spans="1:16" x14ac:dyDescent="0.2">
      <c r="A3947" t="s">
        <v>11900</v>
      </c>
      <c r="B3947">
        <v>0.16221818649783301</v>
      </c>
      <c r="C3947">
        <v>11.807651450001901</v>
      </c>
      <c r="D3947">
        <v>0.79914124433371903</v>
      </c>
      <c r="E3947">
        <v>0.45224039370165098</v>
      </c>
      <c r="F3947">
        <v>0.99916976934644897</v>
      </c>
      <c r="G3947">
        <v>-4.6370716067399496</v>
      </c>
      <c r="H3947" t="s">
        <v>11901</v>
      </c>
      <c r="I3947" t="s">
        <v>11902</v>
      </c>
      <c r="J3947">
        <v>83548</v>
      </c>
      <c r="K3947" t="s">
        <v>11900</v>
      </c>
      <c r="L3947">
        <v>2487</v>
      </c>
      <c r="M3947">
        <v>829</v>
      </c>
      <c r="N3947">
        <v>3274.1336500000002</v>
      </c>
      <c r="O3947">
        <v>4</v>
      </c>
      <c r="P3947">
        <v>8.1423401688781705E-2</v>
      </c>
    </row>
    <row r="3948" spans="1:16" x14ac:dyDescent="0.2">
      <c r="A3948" t="s">
        <v>11903</v>
      </c>
      <c r="B3948">
        <v>1.6540244504891902E-2</v>
      </c>
      <c r="C3948">
        <v>13.4130583798473</v>
      </c>
      <c r="D3948">
        <v>7.7764424089213205E-2</v>
      </c>
      <c r="E3948">
        <v>0.94033998491633097</v>
      </c>
      <c r="F3948">
        <v>0.99916976934644897</v>
      </c>
      <c r="G3948">
        <v>-4.7017229155475304</v>
      </c>
      <c r="H3948" t="s">
        <v>11904</v>
      </c>
      <c r="I3948" t="s">
        <v>11905</v>
      </c>
      <c r="J3948">
        <v>80279</v>
      </c>
      <c r="K3948" t="s">
        <v>11903</v>
      </c>
      <c r="L3948">
        <v>1596</v>
      </c>
      <c r="M3948">
        <v>532</v>
      </c>
      <c r="N3948">
        <v>10626.463</v>
      </c>
      <c r="O3948">
        <v>6</v>
      </c>
      <c r="P3948">
        <v>0.171992481203008</v>
      </c>
    </row>
    <row r="3949" spans="1:16" x14ac:dyDescent="0.2">
      <c r="A3949" t="s">
        <v>11906</v>
      </c>
      <c r="B3949">
        <v>0.11564786453107</v>
      </c>
      <c r="C3949">
        <v>12.0437218813539</v>
      </c>
      <c r="D3949">
        <v>0.73553638721172598</v>
      </c>
      <c r="E3949">
        <v>0.48753745848144497</v>
      </c>
      <c r="F3949">
        <v>0.99916976934644897</v>
      </c>
      <c r="G3949">
        <v>-4.6463624809074</v>
      </c>
      <c r="H3949" t="s">
        <v>11907</v>
      </c>
      <c r="I3949" t="s">
        <v>11908</v>
      </c>
      <c r="J3949">
        <v>55610</v>
      </c>
      <c r="K3949" t="s">
        <v>11906</v>
      </c>
      <c r="L3949">
        <v>2895</v>
      </c>
      <c r="M3949">
        <v>965</v>
      </c>
      <c r="N3949">
        <v>4219.9876999999997</v>
      </c>
      <c r="O3949">
        <v>3.5</v>
      </c>
      <c r="P3949">
        <v>6.2694300518134696E-2</v>
      </c>
    </row>
    <row r="3950" spans="1:16" x14ac:dyDescent="0.2">
      <c r="A3950" t="s">
        <v>11909</v>
      </c>
      <c r="B3950">
        <v>-0.239958591843285</v>
      </c>
      <c r="C3950">
        <v>12.520769313728399</v>
      </c>
      <c r="D3950">
        <v>-1.5833213913956199</v>
      </c>
      <c r="E3950">
        <v>0.16034550632963401</v>
      </c>
      <c r="F3950">
        <v>0.99916976934644897</v>
      </c>
      <c r="G3950">
        <v>-4.4950678511957198</v>
      </c>
      <c r="H3950" t="s">
        <v>11910</v>
      </c>
      <c r="I3950" t="s">
        <v>11911</v>
      </c>
      <c r="J3950">
        <v>80124</v>
      </c>
      <c r="K3950" t="s">
        <v>11909</v>
      </c>
      <c r="L3950">
        <v>3669</v>
      </c>
      <c r="M3950">
        <v>1223</v>
      </c>
      <c r="N3950">
        <v>5996.3029999999999</v>
      </c>
      <c r="O3950">
        <v>5</v>
      </c>
      <c r="P3950">
        <v>6.05069501226492E-2</v>
      </c>
    </row>
    <row r="3951" spans="1:16" x14ac:dyDescent="0.2">
      <c r="A3951" t="s">
        <v>11912</v>
      </c>
      <c r="B3951">
        <v>1.77982430201542E-2</v>
      </c>
      <c r="C3951">
        <v>12.7852597799662</v>
      </c>
      <c r="D3951">
        <v>6.1426545114939897E-2</v>
      </c>
      <c r="E3951">
        <v>0.95285365557603297</v>
      </c>
      <c r="F3951">
        <v>0.99916976934644897</v>
      </c>
      <c r="G3951">
        <v>-4.7019756929191496</v>
      </c>
      <c r="H3951" t="s">
        <v>11913</v>
      </c>
      <c r="I3951" t="s">
        <v>11914</v>
      </c>
      <c r="J3951">
        <v>80208</v>
      </c>
      <c r="K3951" t="s">
        <v>11912</v>
      </c>
      <c r="L3951">
        <v>7332</v>
      </c>
      <c r="M3951">
        <v>2444</v>
      </c>
      <c r="N3951">
        <v>6846.1743500000002</v>
      </c>
      <c r="O3951">
        <v>2.5</v>
      </c>
      <c r="P3951">
        <v>1.7798690671031101E-2</v>
      </c>
    </row>
    <row r="3952" spans="1:16" x14ac:dyDescent="0.2">
      <c r="A3952" t="s">
        <v>11915</v>
      </c>
      <c r="B3952">
        <v>-2.57340865201066E-2</v>
      </c>
      <c r="C3952">
        <v>13.837173204146801</v>
      </c>
      <c r="D3952">
        <v>-0.15935674344505199</v>
      </c>
      <c r="E3952">
        <v>0.87819514813783295</v>
      </c>
      <c r="F3952">
        <v>0.99916976934644897</v>
      </c>
      <c r="G3952">
        <v>-4.6995787568243701</v>
      </c>
      <c r="H3952" t="s">
        <v>11916</v>
      </c>
      <c r="I3952" t="s">
        <v>11917</v>
      </c>
      <c r="J3952">
        <v>63916</v>
      </c>
      <c r="K3952" t="s">
        <v>11915</v>
      </c>
      <c r="L3952">
        <v>2163</v>
      </c>
      <c r="M3952">
        <v>721</v>
      </c>
      <c r="N3952">
        <v>15661.145</v>
      </c>
      <c r="O3952">
        <v>10</v>
      </c>
      <c r="P3952">
        <v>0.24687933425797501</v>
      </c>
    </row>
    <row r="3953" spans="1:16" x14ac:dyDescent="0.2">
      <c r="A3953" t="s">
        <v>11918</v>
      </c>
      <c r="B3953">
        <v>-8.1602189466410693E-2</v>
      </c>
      <c r="C3953">
        <v>13.973840715709001</v>
      </c>
      <c r="D3953">
        <v>-0.30253026132240601</v>
      </c>
      <c r="E3953">
        <v>0.77163854007311705</v>
      </c>
      <c r="F3953">
        <v>0.99916976934644897</v>
      </c>
      <c r="G3953">
        <v>-4.6923353352993198</v>
      </c>
      <c r="H3953" t="s">
        <v>11919</v>
      </c>
      <c r="I3953" t="s">
        <v>11920</v>
      </c>
      <c r="J3953">
        <v>54495</v>
      </c>
      <c r="K3953" t="s">
        <v>11918</v>
      </c>
      <c r="L3953">
        <v>1365</v>
      </c>
      <c r="M3953">
        <v>455</v>
      </c>
      <c r="N3953">
        <v>16474.741999999998</v>
      </c>
      <c r="O3953">
        <v>6</v>
      </c>
      <c r="P3953">
        <v>0.175824175824176</v>
      </c>
    </row>
    <row r="3954" spans="1:16" x14ac:dyDescent="0.2">
      <c r="A3954" t="s">
        <v>11921</v>
      </c>
      <c r="B3954">
        <v>-0.29596964177963198</v>
      </c>
      <c r="C3954">
        <v>11.298154655981</v>
      </c>
      <c r="D3954">
        <v>-0.92351553009853504</v>
      </c>
      <c r="E3954">
        <v>0.38853123340433698</v>
      </c>
      <c r="F3954">
        <v>0.99916976934644897</v>
      </c>
      <c r="G3954">
        <v>-4.6174637941413197</v>
      </c>
      <c r="H3954" t="s">
        <v>11922</v>
      </c>
      <c r="I3954" t="s">
        <v>11923</v>
      </c>
      <c r="J3954">
        <v>58499</v>
      </c>
      <c r="K3954" t="s">
        <v>11921</v>
      </c>
      <c r="L3954">
        <v>7521</v>
      </c>
      <c r="M3954">
        <v>2507</v>
      </c>
      <c r="N3954">
        <v>2722.9650000000001</v>
      </c>
      <c r="O3954">
        <v>1</v>
      </c>
      <c r="P3954">
        <v>4.38771439968089E-3</v>
      </c>
    </row>
    <row r="3955" spans="1:16" x14ac:dyDescent="0.2">
      <c r="A3955" t="s">
        <v>11924</v>
      </c>
      <c r="B3955">
        <v>0.17316627927511299</v>
      </c>
      <c r="C3955">
        <v>14.551117465247501</v>
      </c>
      <c r="D3955">
        <v>1.30394482406114</v>
      </c>
      <c r="E3955">
        <v>0.236254279447353</v>
      </c>
      <c r="F3955">
        <v>0.99916976934644897</v>
      </c>
      <c r="G3955">
        <v>-4.54911058275722</v>
      </c>
      <c r="H3955" t="s">
        <v>11925</v>
      </c>
      <c r="I3955" t="s">
        <v>11926</v>
      </c>
      <c r="J3955">
        <v>283489</v>
      </c>
      <c r="K3955" t="s">
        <v>11924</v>
      </c>
      <c r="L3955">
        <v>2439</v>
      </c>
      <c r="M3955">
        <v>813</v>
      </c>
      <c r="N3955">
        <v>24493.236000000001</v>
      </c>
      <c r="O3955">
        <v>9</v>
      </c>
      <c r="P3955">
        <v>0.126076260762608</v>
      </c>
    </row>
    <row r="3956" spans="1:16" x14ac:dyDescent="0.2">
      <c r="A3956" t="s">
        <v>11927</v>
      </c>
      <c r="B3956">
        <v>-0.137798828885318</v>
      </c>
      <c r="C3956">
        <v>11.0965360415071</v>
      </c>
      <c r="D3956">
        <v>-0.76082886767412194</v>
      </c>
      <c r="E3956">
        <v>0.47328353631850101</v>
      </c>
      <c r="F3956">
        <v>0.99916976934644897</v>
      </c>
      <c r="G3956">
        <v>-4.6427326855532396</v>
      </c>
      <c r="H3956" t="s">
        <v>11928</v>
      </c>
      <c r="I3956" t="s">
        <v>11929</v>
      </c>
      <c r="J3956">
        <v>80829</v>
      </c>
      <c r="K3956" t="s">
        <v>11927</v>
      </c>
      <c r="L3956">
        <v>1713</v>
      </c>
      <c r="M3956">
        <v>571</v>
      </c>
      <c r="N3956">
        <v>2250.22505</v>
      </c>
      <c r="O3956">
        <v>1.5</v>
      </c>
      <c r="P3956">
        <v>5.4290718038528897E-2</v>
      </c>
    </row>
    <row r="3957" spans="1:16" x14ac:dyDescent="0.2">
      <c r="A3957" t="s">
        <v>11930</v>
      </c>
      <c r="B3957">
        <v>0.13613612889263199</v>
      </c>
      <c r="C3957">
        <v>14.9199044374037</v>
      </c>
      <c r="D3957">
        <v>0.935927984879247</v>
      </c>
      <c r="E3957">
        <v>0.38256054518751498</v>
      </c>
      <c r="F3957">
        <v>0.99916976934644897</v>
      </c>
      <c r="G3957">
        <v>-4.6154132650327204</v>
      </c>
      <c r="H3957" t="s">
        <v>11931</v>
      </c>
      <c r="I3957" t="s">
        <v>11932</v>
      </c>
      <c r="J3957">
        <v>64236</v>
      </c>
      <c r="K3957" t="s">
        <v>11930</v>
      </c>
      <c r="L3957">
        <v>1809</v>
      </c>
      <c r="M3957">
        <v>603</v>
      </c>
      <c r="N3957">
        <v>31978.906999999999</v>
      </c>
      <c r="O3957">
        <v>8</v>
      </c>
      <c r="P3957">
        <v>0.20398009950248799</v>
      </c>
    </row>
    <row r="3958" spans="1:16" x14ac:dyDescent="0.2">
      <c r="A3958" t="s">
        <v>11933</v>
      </c>
      <c r="B3958">
        <v>-6.1876070279373301E-2</v>
      </c>
      <c r="C3958">
        <v>15.246221185924499</v>
      </c>
      <c r="D3958">
        <v>-0.33562239446846398</v>
      </c>
      <c r="E3958">
        <v>0.74766007042345195</v>
      </c>
      <c r="F3958">
        <v>0.99916976934644897</v>
      </c>
      <c r="G3958">
        <v>-4.6900496741536504</v>
      </c>
      <c r="H3958" t="s">
        <v>11934</v>
      </c>
      <c r="I3958" t="s">
        <v>11935</v>
      </c>
      <c r="J3958">
        <v>91408</v>
      </c>
      <c r="K3958" t="s">
        <v>11933</v>
      </c>
      <c r="L3958">
        <v>477</v>
      </c>
      <c r="M3958">
        <v>159</v>
      </c>
      <c r="N3958">
        <v>42000.227500000001</v>
      </c>
      <c r="O3958">
        <v>9</v>
      </c>
      <c r="P3958">
        <v>0.93396226415094297</v>
      </c>
    </row>
    <row r="3959" spans="1:16" x14ac:dyDescent="0.2">
      <c r="A3959" t="s">
        <v>11936</v>
      </c>
      <c r="B3959">
        <v>-0.50183597446713302</v>
      </c>
      <c r="C3959">
        <v>12.5037726313861</v>
      </c>
      <c r="D3959">
        <v>-1.77938865683511</v>
      </c>
      <c r="E3959">
        <v>0.121381923486083</v>
      </c>
      <c r="F3959">
        <v>0.99916976934644897</v>
      </c>
      <c r="G3959">
        <v>-4.4571047037145597</v>
      </c>
      <c r="H3959" t="s">
        <v>11937</v>
      </c>
      <c r="I3959" t="s">
        <v>11938</v>
      </c>
      <c r="J3959">
        <v>84936</v>
      </c>
      <c r="K3959" t="s">
        <v>11936</v>
      </c>
      <c r="L3959">
        <v>1416</v>
      </c>
      <c r="M3959">
        <v>472</v>
      </c>
      <c r="N3959">
        <v>5281.9494999999997</v>
      </c>
      <c r="O3959">
        <v>1</v>
      </c>
      <c r="P3959">
        <v>2.3305084745762698E-2</v>
      </c>
    </row>
    <row r="3960" spans="1:16" x14ac:dyDescent="0.2">
      <c r="A3960" t="s">
        <v>11939</v>
      </c>
      <c r="B3960">
        <v>3.2989521657118097E-2</v>
      </c>
      <c r="C3960">
        <v>13.4885018277218</v>
      </c>
      <c r="D3960">
        <v>0.16556596906761201</v>
      </c>
      <c r="E3960">
        <v>0.873497838158522</v>
      </c>
      <c r="F3960">
        <v>0.99916976934644897</v>
      </c>
      <c r="G3960">
        <v>-4.6993558227480001</v>
      </c>
      <c r="H3960" t="s">
        <v>11940</v>
      </c>
      <c r="I3960" t="s">
        <v>11941</v>
      </c>
      <c r="J3960">
        <v>79939</v>
      </c>
      <c r="K3960" t="s">
        <v>11939</v>
      </c>
      <c r="L3960">
        <v>1233</v>
      </c>
      <c r="M3960">
        <v>411</v>
      </c>
      <c r="N3960">
        <v>10621.648999999999</v>
      </c>
      <c r="O3960">
        <v>4</v>
      </c>
      <c r="P3960">
        <v>0.13625304136253</v>
      </c>
    </row>
    <row r="3961" spans="1:16" x14ac:dyDescent="0.2">
      <c r="A3961" t="s">
        <v>11942</v>
      </c>
      <c r="B3961">
        <v>6.9821183585338203E-2</v>
      </c>
      <c r="C3961">
        <v>14.0891296796734</v>
      </c>
      <c r="D3961">
        <v>0.53351952246428003</v>
      </c>
      <c r="E3961">
        <v>0.611309401504884</v>
      </c>
      <c r="F3961">
        <v>0.99916976934644897</v>
      </c>
      <c r="G3961">
        <v>-4.6719109990957497</v>
      </c>
      <c r="H3961" t="s">
        <v>11943</v>
      </c>
      <c r="I3961" t="s">
        <v>11944</v>
      </c>
      <c r="J3961">
        <v>55031</v>
      </c>
      <c r="K3961" t="s">
        <v>11942</v>
      </c>
      <c r="L3961">
        <v>4128</v>
      </c>
      <c r="M3961">
        <v>1376</v>
      </c>
      <c r="N3961">
        <v>17510.815500000001</v>
      </c>
      <c r="O3961">
        <v>14.5</v>
      </c>
      <c r="P3961">
        <v>0.146802325581395</v>
      </c>
    </row>
    <row r="3962" spans="1:16" x14ac:dyDescent="0.2">
      <c r="A3962" t="s">
        <v>11945</v>
      </c>
      <c r="B3962">
        <v>-8.4566953710471196E-2</v>
      </c>
      <c r="C3962">
        <v>15.235838653466599</v>
      </c>
      <c r="D3962">
        <v>-0.53074944889329001</v>
      </c>
      <c r="E3962">
        <v>0.61312283285528302</v>
      </c>
      <c r="F3962">
        <v>0.99916976934644897</v>
      </c>
      <c r="G3962">
        <v>-4.6722149130434802</v>
      </c>
      <c r="H3962" t="s">
        <v>11946</v>
      </c>
      <c r="I3962" t="s">
        <v>11947</v>
      </c>
      <c r="J3962">
        <v>81037</v>
      </c>
      <c r="K3962" t="s">
        <v>11945</v>
      </c>
      <c r="L3962">
        <v>1617</v>
      </c>
      <c r="M3962">
        <v>539</v>
      </c>
      <c r="N3962">
        <v>39843.220500000003</v>
      </c>
      <c r="O3962">
        <v>7.5</v>
      </c>
      <c r="P3962">
        <v>0.178107606679035</v>
      </c>
    </row>
    <row r="3963" spans="1:16" x14ac:dyDescent="0.2">
      <c r="A3963" t="s">
        <v>11948</v>
      </c>
      <c r="B3963">
        <v>4.9492959260657401E-2</v>
      </c>
      <c r="C3963">
        <v>17.1390347591222</v>
      </c>
      <c r="D3963">
        <v>0.335008542351242</v>
      </c>
      <c r="E3963">
        <v>0.74810221287299095</v>
      </c>
      <c r="F3963">
        <v>0.99916976934644897</v>
      </c>
      <c r="G3963">
        <v>-4.6900941050830998</v>
      </c>
      <c r="H3963" t="s">
        <v>11949</v>
      </c>
      <c r="I3963" t="s">
        <v>11950</v>
      </c>
      <c r="J3963">
        <v>55872</v>
      </c>
      <c r="K3963" t="s">
        <v>11948</v>
      </c>
      <c r="L3963">
        <v>1002</v>
      </c>
      <c r="M3963">
        <v>334</v>
      </c>
      <c r="N3963">
        <v>139976.57500000001</v>
      </c>
      <c r="O3963">
        <v>23.5</v>
      </c>
      <c r="P3963">
        <v>0.72754491017964096</v>
      </c>
    </row>
    <row r="3964" spans="1:16" x14ac:dyDescent="0.2">
      <c r="A3964" t="s">
        <v>11951</v>
      </c>
      <c r="B3964">
        <v>-0.103627661557113</v>
      </c>
      <c r="C3964">
        <v>14.0469028584423</v>
      </c>
      <c r="D3964">
        <v>-0.798467815589742</v>
      </c>
      <c r="E3964">
        <v>0.45260454115971399</v>
      </c>
      <c r="F3964">
        <v>0.99916976934644897</v>
      </c>
      <c r="G3964">
        <v>-4.6371727556972804</v>
      </c>
      <c r="H3964" t="s">
        <v>11952</v>
      </c>
      <c r="I3964" t="s">
        <v>11953</v>
      </c>
      <c r="J3964">
        <v>57410</v>
      </c>
      <c r="K3964" t="s">
        <v>11951</v>
      </c>
      <c r="L3964">
        <v>2427</v>
      </c>
      <c r="M3964">
        <v>809</v>
      </c>
      <c r="N3964">
        <v>16941.749</v>
      </c>
      <c r="O3964">
        <v>10.5</v>
      </c>
      <c r="P3964">
        <v>0.19715698393077899</v>
      </c>
    </row>
    <row r="3965" spans="1:16" x14ac:dyDescent="0.2">
      <c r="A3965" t="s">
        <v>11954</v>
      </c>
      <c r="B3965">
        <v>-0.163132271433577</v>
      </c>
      <c r="C3965">
        <v>14.1767742981159</v>
      </c>
      <c r="D3965">
        <v>-0.97119642267572204</v>
      </c>
      <c r="E3965">
        <v>0.36597773004839101</v>
      </c>
      <c r="F3965">
        <v>0.99916976934644897</v>
      </c>
      <c r="G3965">
        <v>-4.6095034301306299</v>
      </c>
      <c r="H3965" t="s">
        <v>11955</v>
      </c>
      <c r="I3965" t="s">
        <v>11956</v>
      </c>
      <c r="J3965">
        <v>55770</v>
      </c>
      <c r="K3965" t="s">
        <v>11954</v>
      </c>
      <c r="L3965">
        <v>2775</v>
      </c>
      <c r="M3965">
        <v>925</v>
      </c>
      <c r="N3965">
        <v>18563.192500000001</v>
      </c>
      <c r="O3965">
        <v>8</v>
      </c>
      <c r="P3965">
        <v>0.11567567567567601</v>
      </c>
    </row>
    <row r="3966" spans="1:16" x14ac:dyDescent="0.2">
      <c r="A3966" t="s">
        <v>11957</v>
      </c>
      <c r="B3966">
        <v>-9.4164232763134195E-2</v>
      </c>
      <c r="C3966">
        <v>17.214784820718599</v>
      </c>
      <c r="D3966">
        <v>-0.62045422973675901</v>
      </c>
      <c r="E3966">
        <v>0.55594523472164203</v>
      </c>
      <c r="F3966">
        <v>0.99916976934644897</v>
      </c>
      <c r="G3966">
        <v>-4.6617091567591302</v>
      </c>
      <c r="H3966" t="s">
        <v>11958</v>
      </c>
      <c r="I3966" t="s">
        <v>11959</v>
      </c>
      <c r="J3966">
        <v>55748</v>
      </c>
      <c r="K3966" t="s">
        <v>11957</v>
      </c>
      <c r="L3966">
        <v>1428</v>
      </c>
      <c r="M3966">
        <v>476</v>
      </c>
      <c r="N3966">
        <v>142229.29500000001</v>
      </c>
      <c r="O3966">
        <v>35</v>
      </c>
      <c r="P3966">
        <v>0.83823529411764697</v>
      </c>
    </row>
    <row r="3967" spans="1:16" x14ac:dyDescent="0.2">
      <c r="A3967" t="s">
        <v>11960</v>
      </c>
      <c r="B3967">
        <v>-5.1356180304550102E-2</v>
      </c>
      <c r="C3967">
        <v>13.0085330491031</v>
      </c>
      <c r="D3967">
        <v>-0.33245251369629603</v>
      </c>
      <c r="E3967">
        <v>0.74994436317855895</v>
      </c>
      <c r="F3967">
        <v>0.99916976934644897</v>
      </c>
      <c r="G3967">
        <v>-4.6902782902996698</v>
      </c>
      <c r="H3967" t="s">
        <v>11961</v>
      </c>
      <c r="I3967" t="s">
        <v>11962</v>
      </c>
      <c r="J3967">
        <v>10919</v>
      </c>
      <c r="K3967" t="s">
        <v>11960</v>
      </c>
      <c r="L3967">
        <v>3804</v>
      </c>
      <c r="M3967">
        <v>1268</v>
      </c>
      <c r="N3967">
        <v>8094.6814000000004</v>
      </c>
      <c r="O3967">
        <v>5</v>
      </c>
      <c r="P3967">
        <v>8.4384858044163999E-2</v>
      </c>
    </row>
    <row r="3968" spans="1:16" x14ac:dyDescent="0.2">
      <c r="A3968" t="s">
        <v>11963</v>
      </c>
      <c r="B3968">
        <v>5.93217590279096E-2</v>
      </c>
      <c r="C3968">
        <v>15.233577547269901</v>
      </c>
      <c r="D3968">
        <v>0.40476546472578201</v>
      </c>
      <c r="E3968">
        <v>0.69855530003144095</v>
      </c>
      <c r="F3968">
        <v>0.99916976934644897</v>
      </c>
      <c r="G3968">
        <v>-4.6845629962756599</v>
      </c>
      <c r="H3968" t="s">
        <v>11964</v>
      </c>
      <c r="I3968" t="s">
        <v>11965</v>
      </c>
      <c r="J3968">
        <v>51663</v>
      </c>
      <c r="K3968" t="s">
        <v>11963</v>
      </c>
      <c r="L3968">
        <v>3225</v>
      </c>
      <c r="M3968">
        <v>1075</v>
      </c>
      <c r="N3968">
        <v>38292.5285</v>
      </c>
      <c r="O3968">
        <v>29.5</v>
      </c>
      <c r="P3968">
        <v>0.42372093023255802</v>
      </c>
    </row>
    <row r="3969" spans="1:16" x14ac:dyDescent="0.2">
      <c r="A3969" t="s">
        <v>11966</v>
      </c>
      <c r="B3969">
        <v>0.35951425428071498</v>
      </c>
      <c r="C3969">
        <v>11.5899961535602</v>
      </c>
      <c r="D3969">
        <v>0.63415303794830302</v>
      </c>
      <c r="E3969">
        <v>0.54750361853580298</v>
      </c>
      <c r="F3969">
        <v>0.99916976934644897</v>
      </c>
      <c r="G3969">
        <v>-4.6599882598038898</v>
      </c>
      <c r="H3969" t="s">
        <v>11967</v>
      </c>
      <c r="I3969" t="s">
        <v>11968</v>
      </c>
      <c r="J3969">
        <v>116151</v>
      </c>
      <c r="K3969" t="s">
        <v>11966</v>
      </c>
      <c r="L3969">
        <v>579</v>
      </c>
      <c r="M3969">
        <v>193</v>
      </c>
      <c r="N3969">
        <v>3377.8296</v>
      </c>
      <c r="O3969">
        <v>2</v>
      </c>
      <c r="P3969">
        <v>0.12953367875647701</v>
      </c>
    </row>
    <row r="3970" spans="1:16" x14ac:dyDescent="0.2">
      <c r="A3970" t="s">
        <v>11969</v>
      </c>
      <c r="B3970">
        <v>-0.23532553793981001</v>
      </c>
      <c r="C3970">
        <v>11.739208351281301</v>
      </c>
      <c r="D3970">
        <v>-0.59001346963418499</v>
      </c>
      <c r="E3970">
        <v>0.57498348023211798</v>
      </c>
      <c r="F3970">
        <v>0.99916976934644897</v>
      </c>
      <c r="G3970">
        <v>-4.6654249578966498</v>
      </c>
      <c r="H3970" t="s">
        <v>11970</v>
      </c>
      <c r="I3970" t="s">
        <v>11971</v>
      </c>
      <c r="J3970">
        <v>122769</v>
      </c>
      <c r="K3970" t="s">
        <v>11969</v>
      </c>
      <c r="L3970">
        <v>1245</v>
      </c>
      <c r="M3970">
        <v>415</v>
      </c>
      <c r="N3970">
        <v>3596.94695</v>
      </c>
      <c r="O3970">
        <v>1</v>
      </c>
      <c r="P3970">
        <v>3.13253012048193E-2</v>
      </c>
    </row>
    <row r="3971" spans="1:16" x14ac:dyDescent="0.2">
      <c r="A3971" t="s">
        <v>11972</v>
      </c>
      <c r="B3971">
        <v>7.7333241340768993E-2</v>
      </c>
      <c r="C3971">
        <v>11.610054244974201</v>
      </c>
      <c r="D3971">
        <v>0.33374047134568802</v>
      </c>
      <c r="E3971">
        <v>0.74901589914639</v>
      </c>
      <c r="F3971">
        <v>0.99916976934644897</v>
      </c>
      <c r="G3971">
        <v>-4.6901856468247098</v>
      </c>
      <c r="H3971" t="s">
        <v>11973</v>
      </c>
      <c r="I3971" t="s">
        <v>11974</v>
      </c>
      <c r="J3971">
        <v>64324</v>
      </c>
      <c r="K3971" t="s">
        <v>11972</v>
      </c>
      <c r="L3971">
        <v>8091</v>
      </c>
      <c r="M3971">
        <v>2697</v>
      </c>
      <c r="N3971">
        <v>2909.6936000000001</v>
      </c>
      <c r="O3971">
        <v>2</v>
      </c>
      <c r="P3971">
        <v>8.52799406748239E-3</v>
      </c>
    </row>
    <row r="3972" spans="1:16" x14ac:dyDescent="0.2">
      <c r="A3972" t="s">
        <v>11975</v>
      </c>
      <c r="B3972">
        <v>2.9839608650002299E-2</v>
      </c>
      <c r="C3972">
        <v>14.1929430117909</v>
      </c>
      <c r="D3972">
        <v>0.18852264934083199</v>
      </c>
      <c r="E3972">
        <v>0.85618065679133304</v>
      </c>
      <c r="F3972">
        <v>0.99916976934644897</v>
      </c>
      <c r="G3972">
        <v>-4.6984588607420701</v>
      </c>
      <c r="H3972" t="s">
        <v>11976</v>
      </c>
      <c r="I3972" t="s">
        <v>11977</v>
      </c>
      <c r="J3972" t="s">
        <v>100</v>
      </c>
      <c r="K3972" t="s">
        <v>100</v>
      </c>
      <c r="L3972" t="s">
        <v>100</v>
      </c>
      <c r="M3972" t="s">
        <v>100</v>
      </c>
      <c r="N3972">
        <v>19094.193500000001</v>
      </c>
      <c r="O3972">
        <v>12.5</v>
      </c>
      <c r="P3972" t="s">
        <v>100</v>
      </c>
    </row>
    <row r="3973" spans="1:16" x14ac:dyDescent="0.2">
      <c r="A3973" t="s">
        <v>11978</v>
      </c>
      <c r="B3973">
        <v>-3.0939986772750699E-2</v>
      </c>
      <c r="C3973">
        <v>12.685355746366699</v>
      </c>
      <c r="D3973">
        <v>-0.127355498623103</v>
      </c>
      <c r="E3973">
        <v>0.902484515196325</v>
      </c>
      <c r="F3973">
        <v>0.99916976934644897</v>
      </c>
      <c r="G3973">
        <v>-4.7005941665204798</v>
      </c>
      <c r="H3973" t="s">
        <v>11979</v>
      </c>
      <c r="I3973" t="s">
        <v>11980</v>
      </c>
      <c r="J3973">
        <v>81609</v>
      </c>
      <c r="K3973" t="s">
        <v>11978</v>
      </c>
      <c r="L3973">
        <v>1626</v>
      </c>
      <c r="M3973">
        <v>542</v>
      </c>
      <c r="N3973">
        <v>5980.5405000000001</v>
      </c>
      <c r="O3973">
        <v>4</v>
      </c>
      <c r="P3973">
        <v>0.14667896678966799</v>
      </c>
    </row>
    <row r="3974" spans="1:16" x14ac:dyDescent="0.2">
      <c r="A3974" t="s">
        <v>11981</v>
      </c>
      <c r="B3974">
        <v>-0.22789913890553701</v>
      </c>
      <c r="C3974">
        <v>12.124639985918099</v>
      </c>
      <c r="D3974">
        <v>-0.52958906974165898</v>
      </c>
      <c r="E3974">
        <v>0.61388335318794596</v>
      </c>
      <c r="F3974">
        <v>0.99916976934644897</v>
      </c>
      <c r="G3974">
        <v>-4.6723418223530802</v>
      </c>
      <c r="H3974" t="s">
        <v>11982</v>
      </c>
      <c r="I3974" t="s">
        <v>11983</v>
      </c>
      <c r="J3974">
        <v>55170</v>
      </c>
      <c r="K3974" t="s">
        <v>11981</v>
      </c>
      <c r="L3974">
        <v>1128</v>
      </c>
      <c r="M3974">
        <v>376</v>
      </c>
      <c r="N3974">
        <v>7174.9022999999997</v>
      </c>
      <c r="O3974">
        <v>1</v>
      </c>
      <c r="P3974">
        <v>7.9787234042553196E-2</v>
      </c>
    </row>
    <row r="3975" spans="1:16" x14ac:dyDescent="0.2">
      <c r="A3975" t="s">
        <v>11984</v>
      </c>
      <c r="B3975">
        <v>-5.8601764146820001E-2</v>
      </c>
      <c r="C3975">
        <v>12.540941309198301</v>
      </c>
      <c r="D3975">
        <v>-0.25375058497479502</v>
      </c>
      <c r="E3975">
        <v>0.80747695349788695</v>
      </c>
      <c r="F3975">
        <v>0.99916976934644897</v>
      </c>
      <c r="G3975">
        <v>-4.6952916741647002</v>
      </c>
      <c r="H3975" t="s">
        <v>11985</v>
      </c>
      <c r="I3975" t="s">
        <v>11986</v>
      </c>
      <c r="J3975">
        <v>91107</v>
      </c>
      <c r="K3975" t="s">
        <v>11984</v>
      </c>
      <c r="L3975">
        <v>1917</v>
      </c>
      <c r="M3975">
        <v>639</v>
      </c>
      <c r="N3975">
        <v>6438.7548500000003</v>
      </c>
      <c r="O3975">
        <v>3</v>
      </c>
      <c r="P3975">
        <v>8.6071987480438206E-2</v>
      </c>
    </row>
    <row r="3976" spans="1:16" x14ac:dyDescent="0.2">
      <c r="A3976" t="s">
        <v>11987</v>
      </c>
      <c r="B3976">
        <v>-0.270886895410893</v>
      </c>
      <c r="C3976">
        <v>10.8936145571375</v>
      </c>
      <c r="D3976">
        <v>-0.92729186417081799</v>
      </c>
      <c r="E3976">
        <v>0.38670729947129601</v>
      </c>
      <c r="F3976">
        <v>0.99916976934644897</v>
      </c>
      <c r="G3976">
        <v>-4.6168416117047197</v>
      </c>
      <c r="H3976" t="s">
        <v>11988</v>
      </c>
      <c r="I3976" t="s">
        <v>11989</v>
      </c>
      <c r="J3976">
        <v>123228</v>
      </c>
      <c r="K3976" t="s">
        <v>11987</v>
      </c>
      <c r="L3976">
        <v>639</v>
      </c>
      <c r="M3976">
        <v>213</v>
      </c>
      <c r="N3976">
        <v>1921.4583500000001</v>
      </c>
      <c r="O3976">
        <v>2</v>
      </c>
      <c r="P3976">
        <v>0.14553990610328599</v>
      </c>
    </row>
    <row r="3977" spans="1:16" x14ac:dyDescent="0.2">
      <c r="A3977" t="s">
        <v>11990</v>
      </c>
      <c r="B3977">
        <v>9.88855129009103E-2</v>
      </c>
      <c r="C3977">
        <v>11.0115224971263</v>
      </c>
      <c r="D3977">
        <v>0.47639137039540602</v>
      </c>
      <c r="E3977">
        <v>0.64929295715833701</v>
      </c>
      <c r="F3977">
        <v>0.99916976934644897</v>
      </c>
      <c r="G3977">
        <v>-4.6779021739234699</v>
      </c>
      <c r="H3977" t="s">
        <v>11991</v>
      </c>
      <c r="I3977" t="s">
        <v>11992</v>
      </c>
      <c r="J3977">
        <v>115817</v>
      </c>
      <c r="K3977" t="s">
        <v>11990</v>
      </c>
      <c r="L3977">
        <v>942</v>
      </c>
      <c r="M3977">
        <v>314</v>
      </c>
      <c r="N3977">
        <v>2371.4721</v>
      </c>
      <c r="O3977">
        <v>1</v>
      </c>
      <c r="P3977">
        <v>6.0509554140127403E-2</v>
      </c>
    </row>
    <row r="3978" spans="1:16" x14ac:dyDescent="0.2">
      <c r="A3978" t="s">
        <v>11993</v>
      </c>
      <c r="B3978">
        <v>0.839731644387257</v>
      </c>
      <c r="C3978">
        <v>11.9014271914762</v>
      </c>
      <c r="D3978">
        <v>0.94242566578331899</v>
      </c>
      <c r="E3978">
        <v>0.379462967880768</v>
      </c>
      <c r="F3978">
        <v>0.99916976934644897</v>
      </c>
      <c r="G3978">
        <v>-4.6143336375583797</v>
      </c>
      <c r="H3978" t="s">
        <v>11994</v>
      </c>
      <c r="I3978" t="s">
        <v>11995</v>
      </c>
      <c r="J3978">
        <v>203228</v>
      </c>
      <c r="K3978" t="s">
        <v>11993</v>
      </c>
      <c r="L3978">
        <v>1479</v>
      </c>
      <c r="M3978">
        <v>493</v>
      </c>
      <c r="N3978">
        <v>4708.643</v>
      </c>
      <c r="O3978">
        <v>1</v>
      </c>
      <c r="P3978">
        <v>3.2454361054766699E-2</v>
      </c>
    </row>
    <row r="3979" spans="1:16" x14ac:dyDescent="0.2">
      <c r="A3979" t="s">
        <v>11996</v>
      </c>
      <c r="B3979">
        <v>-6.3443946236560606E-2</v>
      </c>
      <c r="C3979">
        <v>12.2292765958101</v>
      </c>
      <c r="D3979">
        <v>-0.34389133160105301</v>
      </c>
      <c r="E3979">
        <v>0.74171428481893198</v>
      </c>
      <c r="F3979">
        <v>0.99916976934644897</v>
      </c>
      <c r="G3979">
        <v>-4.6894437335963799</v>
      </c>
      <c r="H3979" t="s">
        <v>11997</v>
      </c>
      <c r="I3979" t="s">
        <v>11998</v>
      </c>
      <c r="J3979">
        <v>151393</v>
      </c>
      <c r="K3979" t="s">
        <v>11996</v>
      </c>
      <c r="L3979">
        <v>1722</v>
      </c>
      <c r="M3979">
        <v>574</v>
      </c>
      <c r="N3979">
        <v>4579.0178999999998</v>
      </c>
      <c r="O3979">
        <v>1</v>
      </c>
      <c r="P3979">
        <v>2.78745644599303E-2</v>
      </c>
    </row>
    <row r="3980" spans="1:16" x14ac:dyDescent="0.2">
      <c r="A3980" t="s">
        <v>11999</v>
      </c>
      <c r="B3980">
        <v>-0.215388548742073</v>
      </c>
      <c r="C3980">
        <v>14.6961514892505</v>
      </c>
      <c r="D3980">
        <v>-1.3848453054641201</v>
      </c>
      <c r="E3980">
        <v>0.21148265296674301</v>
      </c>
      <c r="F3980">
        <v>0.99916976934644897</v>
      </c>
      <c r="G3980">
        <v>-4.5336013919813603</v>
      </c>
      <c r="H3980" t="s">
        <v>12000</v>
      </c>
      <c r="I3980" t="s">
        <v>12001</v>
      </c>
      <c r="J3980">
        <v>133619</v>
      </c>
      <c r="K3980" t="s">
        <v>11999</v>
      </c>
      <c r="L3980">
        <v>1389</v>
      </c>
      <c r="M3980">
        <v>463</v>
      </c>
      <c r="N3980">
        <v>26350.161</v>
      </c>
      <c r="O3980">
        <v>6.5</v>
      </c>
      <c r="P3980">
        <v>0.24622030237581</v>
      </c>
    </row>
    <row r="3981" spans="1:16" x14ac:dyDescent="0.2">
      <c r="A3981" t="s">
        <v>12002</v>
      </c>
      <c r="B3981">
        <v>-1.7546118237524101E-2</v>
      </c>
      <c r="C3981">
        <v>14.8870075837615</v>
      </c>
      <c r="D3981">
        <v>-0.122288290501504</v>
      </c>
      <c r="E3981">
        <v>0.90634177673191496</v>
      </c>
      <c r="F3981">
        <v>0.99916976934644897</v>
      </c>
      <c r="G3981">
        <v>-4.7007343646129396</v>
      </c>
      <c r="H3981" t="s">
        <v>12003</v>
      </c>
      <c r="I3981" t="s">
        <v>12004</v>
      </c>
      <c r="J3981">
        <v>80028</v>
      </c>
      <c r="K3981" t="s">
        <v>12002</v>
      </c>
      <c r="L3981">
        <v>2157</v>
      </c>
      <c r="M3981">
        <v>719</v>
      </c>
      <c r="N3981">
        <v>29392.240000000002</v>
      </c>
      <c r="O3981">
        <v>21.5</v>
      </c>
      <c r="P3981">
        <v>0.46522948539638398</v>
      </c>
    </row>
    <row r="3982" spans="1:16" x14ac:dyDescent="0.2">
      <c r="A3982" t="s">
        <v>12005</v>
      </c>
      <c r="B3982">
        <v>0.33263970672577903</v>
      </c>
      <c r="C3982">
        <v>13.6604841623349</v>
      </c>
      <c r="D3982">
        <v>1.06728533604145</v>
      </c>
      <c r="E3982">
        <v>0.32363695245784202</v>
      </c>
      <c r="F3982">
        <v>0.99916976934644897</v>
      </c>
      <c r="G3982">
        <v>-4.5928328215773897</v>
      </c>
      <c r="H3982" t="s">
        <v>12006</v>
      </c>
      <c r="I3982" t="s">
        <v>12007</v>
      </c>
      <c r="J3982">
        <v>84450</v>
      </c>
      <c r="K3982" t="s">
        <v>12005</v>
      </c>
      <c r="L3982">
        <v>1704</v>
      </c>
      <c r="M3982">
        <v>568</v>
      </c>
      <c r="N3982">
        <v>12845.3285</v>
      </c>
      <c r="O3982">
        <v>6</v>
      </c>
      <c r="P3982">
        <v>0.14964788732394399</v>
      </c>
    </row>
    <row r="3983" spans="1:16" x14ac:dyDescent="0.2">
      <c r="A3983" t="s">
        <v>12008</v>
      </c>
      <c r="B3983">
        <v>7.2609808386884495E-2</v>
      </c>
      <c r="C3983">
        <v>12.543808292469601</v>
      </c>
      <c r="D3983">
        <v>0.24467063827163599</v>
      </c>
      <c r="E3983">
        <v>0.81420693921737997</v>
      </c>
      <c r="F3983">
        <v>0.99916976934644897</v>
      </c>
      <c r="G3983">
        <v>-4.6957868735046597</v>
      </c>
      <c r="H3983" t="s">
        <v>12009</v>
      </c>
      <c r="I3983" t="s">
        <v>12010</v>
      </c>
      <c r="J3983">
        <v>286053</v>
      </c>
      <c r="K3983" t="s">
        <v>12008</v>
      </c>
      <c r="L3983">
        <v>744</v>
      </c>
      <c r="M3983">
        <v>248</v>
      </c>
      <c r="N3983">
        <v>5962.3096999999998</v>
      </c>
      <c r="O3983">
        <v>3.5</v>
      </c>
      <c r="P3983">
        <v>0.19153225806451599</v>
      </c>
    </row>
    <row r="3984" spans="1:16" x14ac:dyDescent="0.2">
      <c r="A3984" t="s">
        <v>12011</v>
      </c>
      <c r="B3984">
        <v>-0.13234486489439201</v>
      </c>
      <c r="C3984">
        <v>10.7726867432829</v>
      </c>
      <c r="D3984">
        <v>-0.69269505079119498</v>
      </c>
      <c r="E3984">
        <v>0.51233030738518504</v>
      </c>
      <c r="F3984">
        <v>0.99916976934644897</v>
      </c>
      <c r="G3984">
        <v>-4.6523060289951603</v>
      </c>
      <c r="H3984" t="s">
        <v>12012</v>
      </c>
      <c r="I3984" t="s">
        <v>12013</v>
      </c>
      <c r="J3984">
        <v>80254</v>
      </c>
      <c r="K3984" t="s">
        <v>12011</v>
      </c>
      <c r="L3984">
        <v>2112</v>
      </c>
      <c r="M3984">
        <v>704</v>
      </c>
      <c r="N3984">
        <v>2072.1707000000001</v>
      </c>
      <c r="O3984">
        <v>1</v>
      </c>
      <c r="P3984">
        <v>1.5625E-2</v>
      </c>
    </row>
    <row r="3985" spans="1:16" x14ac:dyDescent="0.2">
      <c r="A3985" t="s">
        <v>12014</v>
      </c>
      <c r="B3985">
        <v>2.0889182327637802E-2</v>
      </c>
      <c r="C3985">
        <v>12.688200056072001</v>
      </c>
      <c r="D3985">
        <v>7.2774983328824802E-2</v>
      </c>
      <c r="E3985">
        <v>0.94415978218486696</v>
      </c>
      <c r="F3985">
        <v>0.99916976934644897</v>
      </c>
      <c r="G3985">
        <v>-4.70180638782226</v>
      </c>
      <c r="H3985" t="s">
        <v>12015</v>
      </c>
      <c r="I3985" t="s">
        <v>12016</v>
      </c>
      <c r="J3985">
        <v>91746</v>
      </c>
      <c r="K3985" t="s">
        <v>12014</v>
      </c>
      <c r="L3985">
        <v>2208</v>
      </c>
      <c r="M3985">
        <v>736</v>
      </c>
      <c r="N3985">
        <v>5549.6482999999998</v>
      </c>
      <c r="O3985">
        <v>4</v>
      </c>
      <c r="P3985">
        <v>5.6385869565217399E-2</v>
      </c>
    </row>
    <row r="3986" spans="1:16" x14ac:dyDescent="0.2">
      <c r="A3986" t="s">
        <v>12017</v>
      </c>
      <c r="B3986">
        <v>-0.43276253115465801</v>
      </c>
      <c r="C3986">
        <v>12.0644682245666</v>
      </c>
      <c r="D3986">
        <v>-1.7695648194898399</v>
      </c>
      <c r="E3986">
        <v>0.123096584699204</v>
      </c>
      <c r="F3986">
        <v>0.99916976934644897</v>
      </c>
      <c r="G3986">
        <v>-4.4589915965035303</v>
      </c>
      <c r="H3986" t="s">
        <v>12018</v>
      </c>
      <c r="I3986" t="s">
        <v>12019</v>
      </c>
      <c r="J3986">
        <v>124808</v>
      </c>
      <c r="K3986" t="s">
        <v>12017</v>
      </c>
      <c r="L3986">
        <v>684</v>
      </c>
      <c r="M3986">
        <v>228</v>
      </c>
      <c r="N3986">
        <v>5025.4359999999997</v>
      </c>
      <c r="O3986">
        <v>2</v>
      </c>
      <c r="P3986">
        <v>0.109649122807018</v>
      </c>
    </row>
    <row r="3987" spans="1:16" x14ac:dyDescent="0.2">
      <c r="A3987" t="s">
        <v>12020</v>
      </c>
      <c r="B3987">
        <v>-8.5427830881574393E-2</v>
      </c>
      <c r="C3987">
        <v>12.1717890851889</v>
      </c>
      <c r="D3987">
        <v>-0.54601181898190798</v>
      </c>
      <c r="E3987">
        <v>0.60316819577810799</v>
      </c>
      <c r="F3987">
        <v>0.99916976934644897</v>
      </c>
      <c r="G3987">
        <v>-4.6705238020125197</v>
      </c>
      <c r="H3987" t="s">
        <v>12021</v>
      </c>
      <c r="I3987" t="s">
        <v>12022</v>
      </c>
      <c r="J3987">
        <v>84342</v>
      </c>
      <c r="K3987" t="s">
        <v>12020</v>
      </c>
      <c r="L3987">
        <v>1839</v>
      </c>
      <c r="M3987">
        <v>613</v>
      </c>
      <c r="N3987">
        <v>4873.4561999999996</v>
      </c>
      <c r="O3987">
        <v>4</v>
      </c>
      <c r="P3987">
        <v>0.103588907014682</v>
      </c>
    </row>
    <row r="3988" spans="1:16" x14ac:dyDescent="0.2">
      <c r="A3988" t="s">
        <v>12023</v>
      </c>
      <c r="B3988">
        <v>-0.19167035848681899</v>
      </c>
      <c r="C3988">
        <v>12.847382916194199</v>
      </c>
      <c r="D3988">
        <v>-0.51560574569708295</v>
      </c>
      <c r="E3988">
        <v>0.62308855683897602</v>
      </c>
      <c r="F3988">
        <v>0.99916976934644897</v>
      </c>
      <c r="G3988">
        <v>-4.6738525009069303</v>
      </c>
      <c r="H3988" t="s">
        <v>12024</v>
      </c>
      <c r="I3988" t="s">
        <v>12025</v>
      </c>
      <c r="J3988">
        <v>116143</v>
      </c>
      <c r="K3988" t="s">
        <v>12023</v>
      </c>
      <c r="L3988">
        <v>1074</v>
      </c>
      <c r="M3988">
        <v>358</v>
      </c>
      <c r="N3988">
        <v>8109.3808499999996</v>
      </c>
      <c r="O3988">
        <v>4</v>
      </c>
      <c r="P3988">
        <v>0.12849162011173201</v>
      </c>
    </row>
    <row r="3989" spans="1:16" x14ac:dyDescent="0.2">
      <c r="A3989" t="s">
        <v>12026</v>
      </c>
      <c r="B3989">
        <v>0.153877279844364</v>
      </c>
      <c r="C3989">
        <v>13.1389977270402</v>
      </c>
      <c r="D3989">
        <v>0.78269119570309997</v>
      </c>
      <c r="E3989">
        <v>0.46119434622813898</v>
      </c>
      <c r="F3989">
        <v>0.99916976934644897</v>
      </c>
      <c r="G3989">
        <v>-4.6395257673835104</v>
      </c>
      <c r="H3989" t="s">
        <v>12027</v>
      </c>
      <c r="I3989" t="s">
        <v>12028</v>
      </c>
      <c r="J3989">
        <v>79034</v>
      </c>
      <c r="K3989" t="s">
        <v>12026</v>
      </c>
      <c r="L3989">
        <v>1350</v>
      </c>
      <c r="M3989">
        <v>450</v>
      </c>
      <c r="N3989">
        <v>9434.5874999999996</v>
      </c>
      <c r="O3989">
        <v>2</v>
      </c>
      <c r="P3989">
        <v>0.08</v>
      </c>
    </row>
    <row r="3990" spans="1:16" x14ac:dyDescent="0.2">
      <c r="A3990" t="s">
        <v>12029</v>
      </c>
      <c r="B3990">
        <v>-0.36699862229254299</v>
      </c>
      <c r="C3990">
        <v>12.1735012159301</v>
      </c>
      <c r="D3990">
        <v>-1.0619620269496299</v>
      </c>
      <c r="E3990">
        <v>0.32587522035156502</v>
      </c>
      <c r="F3990">
        <v>0.99916976934644897</v>
      </c>
      <c r="G3990">
        <v>-4.5937762477038104</v>
      </c>
      <c r="H3990" t="s">
        <v>12030</v>
      </c>
      <c r="I3990" t="s">
        <v>12031</v>
      </c>
      <c r="J3990">
        <v>114825</v>
      </c>
      <c r="K3990" t="s">
        <v>12029</v>
      </c>
      <c r="L3990">
        <v>2268</v>
      </c>
      <c r="M3990">
        <v>756</v>
      </c>
      <c r="N3990">
        <v>3912.4965999999999</v>
      </c>
      <c r="O3990">
        <v>1</v>
      </c>
      <c r="P3990">
        <v>2.1164021164021201E-2</v>
      </c>
    </row>
    <row r="3991" spans="1:16" x14ac:dyDescent="0.2">
      <c r="A3991" t="s">
        <v>12032</v>
      </c>
      <c r="B3991">
        <v>-3.550686582326E-2</v>
      </c>
      <c r="C3991">
        <v>15.5746995709247</v>
      </c>
      <c r="D3991">
        <v>-0.16302818671578401</v>
      </c>
      <c r="E3991">
        <v>0.87541702492912099</v>
      </c>
      <c r="F3991">
        <v>0.99916976934644897</v>
      </c>
      <c r="G3991">
        <v>-4.6994479530345998</v>
      </c>
      <c r="H3991" t="s">
        <v>12033</v>
      </c>
      <c r="I3991" t="s">
        <v>12034</v>
      </c>
      <c r="J3991">
        <v>79143</v>
      </c>
      <c r="K3991" t="s">
        <v>12032</v>
      </c>
      <c r="L3991">
        <v>1419</v>
      </c>
      <c r="M3991">
        <v>473</v>
      </c>
      <c r="N3991">
        <v>47524.567999999999</v>
      </c>
      <c r="O3991">
        <v>11.5</v>
      </c>
      <c r="P3991">
        <v>0.30443974630021098</v>
      </c>
    </row>
    <row r="3992" spans="1:16" x14ac:dyDescent="0.2">
      <c r="A3992" t="s">
        <v>12035</v>
      </c>
      <c r="B3992">
        <v>-4.3093106298068E-2</v>
      </c>
      <c r="C3992">
        <v>13.5757773866573</v>
      </c>
      <c r="D3992">
        <v>-0.22180235946364299</v>
      </c>
      <c r="E3992">
        <v>0.83123119606834095</v>
      </c>
      <c r="F3992">
        <v>0.99916976934644897</v>
      </c>
      <c r="G3992">
        <v>-4.6969565459691003</v>
      </c>
      <c r="H3992" t="s">
        <v>12036</v>
      </c>
      <c r="I3992" t="s">
        <v>12037</v>
      </c>
      <c r="J3992">
        <v>85440</v>
      </c>
      <c r="K3992" t="s">
        <v>12035</v>
      </c>
      <c r="L3992">
        <v>6423</v>
      </c>
      <c r="M3992">
        <v>2141</v>
      </c>
      <c r="N3992">
        <v>13045.991</v>
      </c>
      <c r="O3992">
        <v>20</v>
      </c>
      <c r="P3992">
        <v>0.14712751050910799</v>
      </c>
    </row>
    <row r="3993" spans="1:16" x14ac:dyDescent="0.2">
      <c r="A3993" t="s">
        <v>12038</v>
      </c>
      <c r="B3993">
        <v>-0.104090150902744</v>
      </c>
      <c r="C3993">
        <v>13.661778861483</v>
      </c>
      <c r="D3993">
        <v>-0.40233362194733202</v>
      </c>
      <c r="E3993">
        <v>0.70025774389260498</v>
      </c>
      <c r="F3993">
        <v>0.99916976934644897</v>
      </c>
      <c r="G3993">
        <v>-4.6847719580309004</v>
      </c>
      <c r="H3993" t="s">
        <v>12039</v>
      </c>
      <c r="I3993" t="s">
        <v>12040</v>
      </c>
      <c r="J3993">
        <v>118980</v>
      </c>
      <c r="K3993" t="s">
        <v>12038</v>
      </c>
      <c r="L3993">
        <v>969</v>
      </c>
      <c r="M3993">
        <v>323</v>
      </c>
      <c r="N3993">
        <v>13042.263999999999</v>
      </c>
      <c r="O3993">
        <v>4</v>
      </c>
      <c r="P3993">
        <v>0.14551083591331301</v>
      </c>
    </row>
    <row r="3994" spans="1:16" x14ac:dyDescent="0.2">
      <c r="A3994" t="s">
        <v>12041</v>
      </c>
      <c r="B3994">
        <v>0.23135973887199399</v>
      </c>
      <c r="C3994">
        <v>12.8877072692481</v>
      </c>
      <c r="D3994">
        <v>0.87051544387404001</v>
      </c>
      <c r="E3994">
        <v>0.41481636001115402</v>
      </c>
      <c r="F3994">
        <v>0.99916976934644897</v>
      </c>
      <c r="G3994">
        <v>-4.6260360227874902</v>
      </c>
      <c r="H3994" t="s">
        <v>12042</v>
      </c>
      <c r="I3994" t="s">
        <v>12043</v>
      </c>
      <c r="J3994">
        <v>91603</v>
      </c>
      <c r="K3994" t="s">
        <v>12041</v>
      </c>
      <c r="L3994">
        <v>1119</v>
      </c>
      <c r="M3994">
        <v>373</v>
      </c>
      <c r="N3994">
        <v>8000.6589999999997</v>
      </c>
      <c r="O3994">
        <v>1</v>
      </c>
      <c r="P3994">
        <v>3.7533512064343202E-2</v>
      </c>
    </row>
    <row r="3995" spans="1:16" x14ac:dyDescent="0.2">
      <c r="A3995" t="s">
        <v>12044</v>
      </c>
      <c r="B3995">
        <v>-0.29166103596075699</v>
      </c>
      <c r="C3995">
        <v>11.6375625260091</v>
      </c>
      <c r="D3995">
        <v>-1.08567822382588</v>
      </c>
      <c r="E3995">
        <v>0.31599904765683401</v>
      </c>
      <c r="F3995">
        <v>0.99916976934644897</v>
      </c>
      <c r="G3995">
        <v>-4.5895567369652603</v>
      </c>
      <c r="H3995" t="s">
        <v>12045</v>
      </c>
      <c r="I3995" t="s">
        <v>12046</v>
      </c>
      <c r="J3995">
        <v>153527</v>
      </c>
      <c r="K3995" t="s">
        <v>12044</v>
      </c>
      <c r="L3995">
        <v>600</v>
      </c>
      <c r="M3995">
        <v>200</v>
      </c>
      <c r="N3995">
        <v>3810.5762</v>
      </c>
      <c r="O3995">
        <v>1</v>
      </c>
      <c r="P3995">
        <v>0.1</v>
      </c>
    </row>
    <row r="3996" spans="1:16" x14ac:dyDescent="0.2">
      <c r="A3996" t="s">
        <v>12047</v>
      </c>
      <c r="B3996">
        <v>-9.0790663034907099E-2</v>
      </c>
      <c r="C3996">
        <v>13.487962082605</v>
      </c>
      <c r="D3996">
        <v>-0.22054684186805601</v>
      </c>
      <c r="E3996">
        <v>0.83216882026057504</v>
      </c>
      <c r="F3996">
        <v>0.99916976934644897</v>
      </c>
      <c r="G3996">
        <v>-4.6970175362128002</v>
      </c>
      <c r="H3996" t="s">
        <v>12048</v>
      </c>
      <c r="I3996" t="s">
        <v>12049</v>
      </c>
      <c r="J3996">
        <v>125228</v>
      </c>
      <c r="K3996" t="s">
        <v>12047</v>
      </c>
      <c r="L3996">
        <v>819</v>
      </c>
      <c r="M3996">
        <v>273</v>
      </c>
      <c r="N3996">
        <v>10190.799499999999</v>
      </c>
      <c r="O3996">
        <v>3</v>
      </c>
      <c r="P3996">
        <v>0.175824175824176</v>
      </c>
    </row>
    <row r="3997" spans="1:16" x14ac:dyDescent="0.2">
      <c r="A3997" t="s">
        <v>12050</v>
      </c>
      <c r="B3997">
        <v>-0.24712307398034</v>
      </c>
      <c r="C3997">
        <v>12.834036950047899</v>
      </c>
      <c r="D3997">
        <v>-1.41423040766839</v>
      </c>
      <c r="E3997">
        <v>0.20307605836970499</v>
      </c>
      <c r="F3997">
        <v>0.99916976934644897</v>
      </c>
      <c r="G3997">
        <v>-4.5279268858658002</v>
      </c>
      <c r="H3997" t="s">
        <v>12051</v>
      </c>
      <c r="I3997" t="s">
        <v>12052</v>
      </c>
      <c r="J3997">
        <v>122786</v>
      </c>
      <c r="K3997" t="s">
        <v>12050</v>
      </c>
      <c r="L3997">
        <v>1869</v>
      </c>
      <c r="M3997">
        <v>623</v>
      </c>
      <c r="N3997">
        <v>7316.8315000000002</v>
      </c>
      <c r="O3997">
        <v>4</v>
      </c>
      <c r="P3997">
        <v>8.5072231139646903E-2</v>
      </c>
    </row>
    <row r="3998" spans="1:16" x14ac:dyDescent="0.2">
      <c r="A3998" t="s">
        <v>12053</v>
      </c>
      <c r="B3998">
        <v>0.122322377198195</v>
      </c>
      <c r="C3998">
        <v>12.093773643428101</v>
      </c>
      <c r="D3998">
        <v>0.64498118978378205</v>
      </c>
      <c r="E3998">
        <v>0.54088704302724899</v>
      </c>
      <c r="F3998">
        <v>0.99916976934644897</v>
      </c>
      <c r="G3998">
        <v>-4.6586070113535598</v>
      </c>
      <c r="H3998" t="s">
        <v>12054</v>
      </c>
      <c r="I3998" t="s">
        <v>12055</v>
      </c>
      <c r="J3998">
        <v>84079</v>
      </c>
      <c r="K3998" t="s">
        <v>12053</v>
      </c>
      <c r="L3998">
        <v>3153</v>
      </c>
      <c r="M3998">
        <v>1051</v>
      </c>
      <c r="N3998">
        <v>4646.3990000000003</v>
      </c>
      <c r="O3998">
        <v>1</v>
      </c>
      <c r="P3998">
        <v>8.5632730732635599E-3</v>
      </c>
    </row>
    <row r="3999" spans="1:16" x14ac:dyDescent="0.2">
      <c r="A3999" t="s">
        <v>12056</v>
      </c>
      <c r="B3999">
        <v>-0.13909984766192801</v>
      </c>
      <c r="C3999">
        <v>13.645405630578001</v>
      </c>
      <c r="D3999">
        <v>-0.61429960685318297</v>
      </c>
      <c r="E3999">
        <v>0.55976349742708698</v>
      </c>
      <c r="F3999">
        <v>0.99916976934644897</v>
      </c>
      <c r="G3999">
        <v>-4.6624725634767401</v>
      </c>
      <c r="H3999" t="s">
        <v>12057</v>
      </c>
      <c r="I3999" t="s">
        <v>12058</v>
      </c>
      <c r="J3999">
        <v>55695</v>
      </c>
      <c r="K3999" t="s">
        <v>12056</v>
      </c>
      <c r="L3999">
        <v>1413</v>
      </c>
      <c r="M3999">
        <v>471</v>
      </c>
      <c r="N3999">
        <v>13483.7055</v>
      </c>
      <c r="O3999">
        <v>7.5</v>
      </c>
      <c r="P3999">
        <v>0.22823779193205901</v>
      </c>
    </row>
    <row r="4000" spans="1:16" x14ac:dyDescent="0.2">
      <c r="A4000" t="s">
        <v>12059</v>
      </c>
      <c r="B4000">
        <v>-0.12917748793198</v>
      </c>
      <c r="C4000">
        <v>10.048668601481801</v>
      </c>
      <c r="D4000">
        <v>-0.85716449338393996</v>
      </c>
      <c r="E4000">
        <v>0.421640026450739</v>
      </c>
      <c r="F4000">
        <v>0.99916976934644897</v>
      </c>
      <c r="G4000">
        <v>-4.6281463145747699</v>
      </c>
      <c r="H4000" t="s">
        <v>12060</v>
      </c>
      <c r="I4000" t="s">
        <v>12061</v>
      </c>
      <c r="J4000">
        <v>55197</v>
      </c>
      <c r="K4000" t="s">
        <v>12059</v>
      </c>
      <c r="L4000">
        <v>939</v>
      </c>
      <c r="M4000">
        <v>313</v>
      </c>
      <c r="N4000">
        <v>1111.2515000000001</v>
      </c>
      <c r="O4000">
        <v>1</v>
      </c>
      <c r="P4000">
        <v>5.7507987220447303E-2</v>
      </c>
    </row>
    <row r="4001" spans="1:16" x14ac:dyDescent="0.2">
      <c r="A4001" t="s">
        <v>12062</v>
      </c>
      <c r="B4001">
        <v>-0.22979506628559099</v>
      </c>
      <c r="C4001">
        <v>14.5431972801053</v>
      </c>
      <c r="D4001">
        <v>-0.99829017616125404</v>
      </c>
      <c r="E4001">
        <v>0.35362080801707302</v>
      </c>
      <c r="F4001">
        <v>0.99916976934644897</v>
      </c>
      <c r="G4001">
        <v>-4.6048835202821001</v>
      </c>
      <c r="H4001" t="s">
        <v>12063</v>
      </c>
      <c r="I4001" t="s">
        <v>12064</v>
      </c>
      <c r="J4001">
        <v>116985</v>
      </c>
      <c r="K4001" t="s">
        <v>12062</v>
      </c>
      <c r="L4001">
        <v>4353</v>
      </c>
      <c r="M4001">
        <v>1451</v>
      </c>
      <c r="N4001">
        <v>22682.286499999998</v>
      </c>
      <c r="O4001">
        <v>10.5</v>
      </c>
      <c r="P4001">
        <v>9.8552722260509998E-2</v>
      </c>
    </row>
    <row r="4002" spans="1:16" x14ac:dyDescent="0.2">
      <c r="A4002" t="s">
        <v>12065</v>
      </c>
      <c r="B4002">
        <v>-0.332791505762838</v>
      </c>
      <c r="C4002">
        <v>16.387555300456398</v>
      </c>
      <c r="D4002">
        <v>-1.7169393931572301</v>
      </c>
      <c r="E4002">
        <v>0.13268702692301701</v>
      </c>
      <c r="F4002">
        <v>0.99916976934644897</v>
      </c>
      <c r="G4002">
        <v>-4.4691339273513302</v>
      </c>
      <c r="H4002" t="s">
        <v>12066</v>
      </c>
      <c r="I4002" t="s">
        <v>12067</v>
      </c>
      <c r="J4002">
        <v>55705</v>
      </c>
      <c r="K4002" t="s">
        <v>12065</v>
      </c>
      <c r="L4002">
        <v>3126</v>
      </c>
      <c r="M4002">
        <v>1042</v>
      </c>
      <c r="N4002">
        <v>84861.46</v>
      </c>
      <c r="O4002">
        <v>30.5</v>
      </c>
      <c r="P4002">
        <v>0.42034548944337802</v>
      </c>
    </row>
    <row r="4003" spans="1:16" x14ac:dyDescent="0.2">
      <c r="A4003" t="s">
        <v>12068</v>
      </c>
      <c r="B4003">
        <v>-0.14380438937159001</v>
      </c>
      <c r="C4003">
        <v>12.7845250053436</v>
      </c>
      <c r="D4003">
        <v>-0.438481728596611</v>
      </c>
      <c r="E4003">
        <v>0.67514965104808</v>
      </c>
      <c r="F4003">
        <v>0.99916976934644897</v>
      </c>
      <c r="G4003">
        <v>-4.6815484644395697</v>
      </c>
      <c r="H4003" t="s">
        <v>12069</v>
      </c>
      <c r="I4003" t="s">
        <v>12070</v>
      </c>
      <c r="J4003">
        <v>131566</v>
      </c>
      <c r="K4003" t="s">
        <v>12068</v>
      </c>
      <c r="L4003">
        <v>2370</v>
      </c>
      <c r="M4003">
        <v>790</v>
      </c>
      <c r="N4003">
        <v>7309.0538500000002</v>
      </c>
      <c r="O4003">
        <v>4.5</v>
      </c>
      <c r="P4003">
        <v>7.4050632911392397E-2</v>
      </c>
    </row>
    <row r="4004" spans="1:16" x14ac:dyDescent="0.2">
      <c r="A4004" t="s">
        <v>12071</v>
      </c>
      <c r="B4004">
        <v>-0.13792742392472401</v>
      </c>
      <c r="C4004">
        <v>11.658953879809401</v>
      </c>
      <c r="D4004">
        <v>-0.28341070132927998</v>
      </c>
      <c r="E4004">
        <v>0.78561929366048</v>
      </c>
      <c r="F4004">
        <v>0.99916976934644897</v>
      </c>
      <c r="G4004">
        <v>-4.6935532222034002</v>
      </c>
      <c r="H4004" t="s">
        <v>12072</v>
      </c>
      <c r="I4004" t="s">
        <v>12073</v>
      </c>
      <c r="J4004">
        <v>9828</v>
      </c>
      <c r="K4004" t="s">
        <v>12071</v>
      </c>
      <c r="L4004">
        <v>6192</v>
      </c>
      <c r="M4004">
        <v>2064</v>
      </c>
      <c r="N4004">
        <v>3333.4503500000001</v>
      </c>
      <c r="O4004">
        <v>2</v>
      </c>
      <c r="P4004">
        <v>1.9137596899224799E-2</v>
      </c>
    </row>
    <row r="4005" spans="1:16" x14ac:dyDescent="0.2">
      <c r="A4005" t="s">
        <v>12074</v>
      </c>
      <c r="B4005">
        <v>-1.0552018204048501</v>
      </c>
      <c r="C4005">
        <v>10.281341793806501</v>
      </c>
      <c r="D4005">
        <v>-1.74764822031454</v>
      </c>
      <c r="E4005">
        <v>0.127006658100345</v>
      </c>
      <c r="F4005">
        <v>0.99916976934644897</v>
      </c>
      <c r="G4005">
        <v>-4.4632087868844001</v>
      </c>
      <c r="H4005" t="s">
        <v>12075</v>
      </c>
      <c r="I4005" t="s">
        <v>12076</v>
      </c>
      <c r="J4005">
        <v>3631</v>
      </c>
      <c r="K4005" t="s">
        <v>12074</v>
      </c>
      <c r="L4005">
        <v>2937</v>
      </c>
      <c r="M4005">
        <v>979</v>
      </c>
      <c r="N4005">
        <v>1232.6072999999999</v>
      </c>
      <c r="O4005">
        <v>1</v>
      </c>
      <c r="P4005">
        <v>1.63432073544433E-2</v>
      </c>
    </row>
    <row r="4006" spans="1:16" x14ac:dyDescent="0.2">
      <c r="A4006" t="s">
        <v>12077</v>
      </c>
      <c r="B4006">
        <v>8.4431127240570406E-2</v>
      </c>
      <c r="C4006">
        <v>17.135634811124401</v>
      </c>
      <c r="D4006">
        <v>0.39355254944978701</v>
      </c>
      <c r="E4006">
        <v>0.70642059536654001</v>
      </c>
      <c r="F4006">
        <v>0.99916976934644897</v>
      </c>
      <c r="G4006">
        <v>-4.6855169098157097</v>
      </c>
      <c r="H4006" t="s">
        <v>12078</v>
      </c>
      <c r="I4006" t="s">
        <v>12079</v>
      </c>
      <c r="J4006">
        <v>10432</v>
      </c>
      <c r="K4006" t="s">
        <v>12077</v>
      </c>
      <c r="L4006">
        <v>2010</v>
      </c>
      <c r="M4006">
        <v>670</v>
      </c>
      <c r="N4006">
        <v>144580.26500000001</v>
      </c>
      <c r="O4006">
        <v>28</v>
      </c>
      <c r="P4006">
        <v>0.43134328358209001</v>
      </c>
    </row>
    <row r="4007" spans="1:16" x14ac:dyDescent="0.2">
      <c r="A4007" t="s">
        <v>12080</v>
      </c>
      <c r="B4007">
        <v>0.13074387951445099</v>
      </c>
      <c r="C4007">
        <v>14.2533298425487</v>
      </c>
      <c r="D4007">
        <v>0.18752515843863801</v>
      </c>
      <c r="E4007">
        <v>0.856931396070022</v>
      </c>
      <c r="F4007">
        <v>0.99916976934644897</v>
      </c>
      <c r="G4007">
        <v>-4.6985002075506896</v>
      </c>
      <c r="H4007" t="s">
        <v>12081</v>
      </c>
      <c r="I4007" t="s">
        <v>12082</v>
      </c>
      <c r="J4007">
        <v>57537</v>
      </c>
      <c r="K4007" t="s">
        <v>12080</v>
      </c>
      <c r="L4007">
        <v>3480</v>
      </c>
      <c r="M4007">
        <v>1160</v>
      </c>
      <c r="N4007">
        <v>38881.68</v>
      </c>
      <c r="O4007">
        <v>1</v>
      </c>
      <c r="P4007">
        <v>1.72413793103448E-2</v>
      </c>
    </row>
    <row r="4008" spans="1:16" x14ac:dyDescent="0.2">
      <c r="A4008" t="s">
        <v>12083</v>
      </c>
      <c r="B4008">
        <v>-0.113862290820625</v>
      </c>
      <c r="C4008">
        <v>13.5698308396111</v>
      </c>
      <c r="D4008">
        <v>-0.65813420914313103</v>
      </c>
      <c r="E4008">
        <v>0.53291700287116495</v>
      </c>
      <c r="F4008">
        <v>0.99916976934644897</v>
      </c>
      <c r="G4008">
        <v>-4.6569046436092298</v>
      </c>
      <c r="H4008" t="s">
        <v>12084</v>
      </c>
      <c r="I4008" t="s">
        <v>12085</v>
      </c>
      <c r="J4008">
        <v>23327</v>
      </c>
      <c r="K4008" t="s">
        <v>12083</v>
      </c>
      <c r="L4008">
        <v>3765</v>
      </c>
      <c r="M4008">
        <v>1255</v>
      </c>
      <c r="N4008">
        <v>12197.929</v>
      </c>
      <c r="O4008">
        <v>11.5</v>
      </c>
      <c r="P4008">
        <v>0.123505976095618</v>
      </c>
    </row>
    <row r="4009" spans="1:16" x14ac:dyDescent="0.2">
      <c r="A4009" t="s">
        <v>12086</v>
      </c>
      <c r="B4009">
        <v>8.5244277050371395E-2</v>
      </c>
      <c r="C4009">
        <v>13.2045287629526</v>
      </c>
      <c r="D4009">
        <v>0.37227192862644998</v>
      </c>
      <c r="E4009">
        <v>0.72145490992309003</v>
      </c>
      <c r="F4009">
        <v>0.99916976934644897</v>
      </c>
      <c r="G4009">
        <v>-4.6872595634626402</v>
      </c>
      <c r="H4009" t="s">
        <v>12087</v>
      </c>
      <c r="I4009" t="s">
        <v>12088</v>
      </c>
      <c r="J4009">
        <v>9444</v>
      </c>
      <c r="K4009" t="s">
        <v>12086</v>
      </c>
      <c r="L4009">
        <v>1026</v>
      </c>
      <c r="M4009">
        <v>342</v>
      </c>
      <c r="N4009">
        <v>10137.3815</v>
      </c>
      <c r="O4009">
        <v>4</v>
      </c>
      <c r="P4009">
        <v>0.19005847953216401</v>
      </c>
    </row>
    <row r="4010" spans="1:16" x14ac:dyDescent="0.2">
      <c r="A4010" t="s">
        <v>12089</v>
      </c>
      <c r="B4010">
        <v>-3.1973418140802699E-2</v>
      </c>
      <c r="C4010">
        <v>14.8271057470469</v>
      </c>
      <c r="D4010">
        <v>-0.17716816626929599</v>
      </c>
      <c r="E4010">
        <v>0.864735721738215</v>
      </c>
      <c r="F4010">
        <v>0.99916976934644897</v>
      </c>
      <c r="G4010">
        <v>-4.6989167884244596</v>
      </c>
      <c r="H4010" t="s">
        <v>12090</v>
      </c>
      <c r="I4010" t="s">
        <v>12091</v>
      </c>
      <c r="J4010">
        <v>54517</v>
      </c>
      <c r="K4010" t="s">
        <v>12089</v>
      </c>
      <c r="L4010">
        <v>1986</v>
      </c>
      <c r="M4010">
        <v>662</v>
      </c>
      <c r="N4010">
        <v>27676.601500000001</v>
      </c>
      <c r="O4010">
        <v>12</v>
      </c>
      <c r="P4010">
        <v>0.25906344410876098</v>
      </c>
    </row>
    <row r="4011" spans="1:16" x14ac:dyDescent="0.2">
      <c r="A4011" t="s">
        <v>12092</v>
      </c>
      <c r="B4011">
        <v>-0.430126555888661</v>
      </c>
      <c r="C4011">
        <v>11.754273030386701</v>
      </c>
      <c r="D4011">
        <v>-1.3079377884022001</v>
      </c>
      <c r="E4011">
        <v>0.234974017702993</v>
      </c>
      <c r="F4011">
        <v>0.99916976934644897</v>
      </c>
      <c r="G4011">
        <v>-4.5483498273976304</v>
      </c>
      <c r="H4011" t="s">
        <v>12093</v>
      </c>
      <c r="I4011" t="s">
        <v>12094</v>
      </c>
      <c r="J4011">
        <v>63901</v>
      </c>
      <c r="K4011" t="s">
        <v>12092</v>
      </c>
      <c r="L4011">
        <v>1836</v>
      </c>
      <c r="M4011">
        <v>612</v>
      </c>
      <c r="N4011">
        <v>3397.4756499999999</v>
      </c>
      <c r="O4011">
        <v>3</v>
      </c>
      <c r="P4011">
        <v>9.31372549019608E-2</v>
      </c>
    </row>
    <row r="4012" spans="1:16" x14ac:dyDescent="0.2">
      <c r="A4012" t="s">
        <v>12095</v>
      </c>
      <c r="B4012">
        <v>0.54417820304954401</v>
      </c>
      <c r="C4012">
        <v>13.5311766046598</v>
      </c>
      <c r="D4012">
        <v>1.4821924853139901</v>
      </c>
      <c r="E4012">
        <v>0.184780315985342</v>
      </c>
      <c r="F4012">
        <v>0.99916976934644897</v>
      </c>
      <c r="G4012">
        <v>-4.5147472384524097</v>
      </c>
      <c r="H4012" t="s">
        <v>12096</v>
      </c>
      <c r="I4012" t="s">
        <v>12097</v>
      </c>
      <c r="J4012">
        <v>51095</v>
      </c>
      <c r="K4012" t="s">
        <v>12095</v>
      </c>
      <c r="L4012">
        <v>1422</v>
      </c>
      <c r="M4012">
        <v>474</v>
      </c>
      <c r="N4012">
        <v>13126.2395</v>
      </c>
      <c r="O4012">
        <v>5</v>
      </c>
      <c r="P4012">
        <v>0.17299578059071699</v>
      </c>
    </row>
    <row r="4013" spans="1:16" x14ac:dyDescent="0.2">
      <c r="A4013" t="s">
        <v>12098</v>
      </c>
      <c r="B4013">
        <v>-3.9942986237701199E-2</v>
      </c>
      <c r="C4013">
        <v>12.663597744495901</v>
      </c>
      <c r="D4013">
        <v>-0.21077983411496901</v>
      </c>
      <c r="E4013">
        <v>0.83947287563705097</v>
      </c>
      <c r="F4013">
        <v>0.99916976934644897</v>
      </c>
      <c r="G4013">
        <v>-4.6974804757627702</v>
      </c>
      <c r="H4013" t="s">
        <v>12099</v>
      </c>
      <c r="I4013" t="s">
        <v>12100</v>
      </c>
      <c r="J4013">
        <v>23049</v>
      </c>
      <c r="K4013" t="s">
        <v>12098</v>
      </c>
      <c r="L4013">
        <v>10986</v>
      </c>
      <c r="M4013">
        <v>3662</v>
      </c>
      <c r="N4013">
        <v>7030.5625</v>
      </c>
      <c r="O4013">
        <v>18</v>
      </c>
      <c r="P4013">
        <v>9.1206990715456002E-2</v>
      </c>
    </row>
    <row r="4014" spans="1:16" x14ac:dyDescent="0.2">
      <c r="A4014" t="s">
        <v>12101</v>
      </c>
      <c r="B4014" s="32">
        <v>-9.8099460492662201E-5</v>
      </c>
      <c r="C4014">
        <v>14.002118518911599</v>
      </c>
      <c r="D4014">
        <v>-3.5362975145072201E-4</v>
      </c>
      <c r="E4014">
        <v>0.99972838394490104</v>
      </c>
      <c r="F4014">
        <v>0.99972838394490104</v>
      </c>
      <c r="G4014">
        <v>-4.7023954439560596</v>
      </c>
      <c r="H4014" t="s">
        <v>12102</v>
      </c>
      <c r="I4014" t="s">
        <v>12103</v>
      </c>
      <c r="J4014">
        <v>5514</v>
      </c>
      <c r="K4014" t="s">
        <v>12101</v>
      </c>
      <c r="L4014">
        <v>2823</v>
      </c>
      <c r="M4014">
        <v>941</v>
      </c>
      <c r="N4014">
        <v>18723.32</v>
      </c>
      <c r="O4014">
        <v>10</v>
      </c>
      <c r="P4014">
        <v>0.159936238044633</v>
      </c>
    </row>
    <row r="4015" spans="1:16" x14ac:dyDescent="0.2">
      <c r="A4015" t="s">
        <v>12104</v>
      </c>
      <c r="B4015">
        <v>-9.4632883163452402E-3</v>
      </c>
      <c r="C4015">
        <v>11.656139618856701</v>
      </c>
      <c r="D4015">
        <v>-3.8936520159935803E-2</v>
      </c>
      <c r="E4015">
        <v>0.97010233295350101</v>
      </c>
      <c r="F4015">
        <v>0.99916976934644897</v>
      </c>
      <c r="G4015">
        <v>-4.7022267467989796</v>
      </c>
      <c r="H4015" t="s">
        <v>12105</v>
      </c>
      <c r="I4015" t="s">
        <v>12106</v>
      </c>
      <c r="J4015">
        <v>91614</v>
      </c>
      <c r="K4015" t="s">
        <v>12104</v>
      </c>
      <c r="L4015">
        <v>1536</v>
      </c>
      <c r="M4015">
        <v>512</v>
      </c>
      <c r="N4015">
        <v>2963.5439999999999</v>
      </c>
      <c r="O4015">
        <v>1</v>
      </c>
      <c r="P4015">
        <v>2.9296875E-2</v>
      </c>
    </row>
    <row r="4016" spans="1:16" x14ac:dyDescent="0.2">
      <c r="A4016" t="s">
        <v>12107</v>
      </c>
      <c r="B4016">
        <v>-4.2549789835391004E-3</v>
      </c>
      <c r="C4016">
        <v>13.848189887307401</v>
      </c>
      <c r="D4016">
        <v>-1.9186757874593501E-2</v>
      </c>
      <c r="E4016">
        <v>0.98526407070509803</v>
      </c>
      <c r="F4016">
        <v>0.99916976934644897</v>
      </c>
      <c r="G4016">
        <v>-4.7023544845365697</v>
      </c>
      <c r="H4016" t="s">
        <v>12108</v>
      </c>
      <c r="I4016" t="s">
        <v>12109</v>
      </c>
      <c r="J4016">
        <v>54407</v>
      </c>
      <c r="K4016" t="s">
        <v>12107</v>
      </c>
      <c r="L4016">
        <v>1521</v>
      </c>
      <c r="M4016">
        <v>507</v>
      </c>
      <c r="N4016">
        <v>13798.2695</v>
      </c>
      <c r="O4016">
        <v>4.5</v>
      </c>
      <c r="P4016">
        <v>0.14792899408283999</v>
      </c>
    </row>
    <row r="4017" spans="1:16" x14ac:dyDescent="0.2">
      <c r="A4017" t="s">
        <v>12110</v>
      </c>
      <c r="B4017">
        <v>-8.6954346299947402E-2</v>
      </c>
      <c r="C4017">
        <v>11.5706764427328</v>
      </c>
      <c r="D4017">
        <v>-0.28127332608023398</v>
      </c>
      <c r="E4017">
        <v>0.78718767476944795</v>
      </c>
      <c r="F4017">
        <v>0.99916976934644897</v>
      </c>
      <c r="G4017">
        <v>-4.6936846529631504</v>
      </c>
      <c r="H4017" t="s">
        <v>12111</v>
      </c>
      <c r="I4017" t="s">
        <v>12112</v>
      </c>
      <c r="J4017">
        <v>79915</v>
      </c>
      <c r="K4017" t="s">
        <v>12110</v>
      </c>
      <c r="L4017">
        <v>5535</v>
      </c>
      <c r="M4017">
        <v>1845</v>
      </c>
      <c r="N4017">
        <v>2916.027</v>
      </c>
      <c r="O4017">
        <v>2</v>
      </c>
      <c r="P4017">
        <v>2.0596205962059601E-2</v>
      </c>
    </row>
    <row r="4018" spans="1:16" x14ac:dyDescent="0.2">
      <c r="A4018" t="s">
        <v>12113</v>
      </c>
      <c r="B4018">
        <v>-0.12757834281607899</v>
      </c>
      <c r="C4018">
        <v>13.544034366219799</v>
      </c>
      <c r="D4018">
        <v>-0.60655526997131204</v>
      </c>
      <c r="E4018">
        <v>0.56459039485598295</v>
      </c>
      <c r="F4018">
        <v>0.99916976934644897</v>
      </c>
      <c r="G4018">
        <v>-4.66342446976841</v>
      </c>
      <c r="H4018" t="s">
        <v>12114</v>
      </c>
      <c r="I4018" t="s">
        <v>12115</v>
      </c>
      <c r="J4018">
        <v>79736</v>
      </c>
      <c r="K4018" t="s">
        <v>12113</v>
      </c>
      <c r="L4018">
        <v>1083</v>
      </c>
      <c r="M4018">
        <v>361</v>
      </c>
      <c r="N4018">
        <v>12720.9195</v>
      </c>
      <c r="O4018">
        <v>4</v>
      </c>
      <c r="P4018">
        <v>0.15512465373961201</v>
      </c>
    </row>
    <row r="4019" spans="1:16" x14ac:dyDescent="0.2">
      <c r="A4019" t="s">
        <v>12116</v>
      </c>
      <c r="B4019">
        <v>0.353387114249893</v>
      </c>
      <c r="C4019">
        <v>12.412905112097</v>
      </c>
      <c r="D4019">
        <v>0.97529086222885397</v>
      </c>
      <c r="E4019">
        <v>0.36408909095618702</v>
      </c>
      <c r="F4019">
        <v>0.99916976934644897</v>
      </c>
      <c r="G4019">
        <v>-4.60880959843717</v>
      </c>
      <c r="H4019" t="s">
        <v>12117</v>
      </c>
      <c r="I4019" t="s">
        <v>12118</v>
      </c>
      <c r="J4019">
        <v>66036</v>
      </c>
      <c r="K4019" t="s">
        <v>12116</v>
      </c>
      <c r="L4019">
        <v>1650</v>
      </c>
      <c r="M4019">
        <v>550</v>
      </c>
      <c r="N4019">
        <v>5213.0680000000002</v>
      </c>
      <c r="O4019">
        <v>1</v>
      </c>
      <c r="P4019">
        <v>2.7272727272727299E-2</v>
      </c>
    </row>
    <row r="4020" spans="1:16" x14ac:dyDescent="0.2">
      <c r="A4020" t="s">
        <v>12119</v>
      </c>
      <c r="B4020">
        <v>-0.17058725635518199</v>
      </c>
      <c r="C4020">
        <v>15.6076194010823</v>
      </c>
      <c r="D4020">
        <v>-1.2742573583256001</v>
      </c>
      <c r="E4020">
        <v>0.24596587961602601</v>
      </c>
      <c r="F4020">
        <v>0.99916976934644897</v>
      </c>
      <c r="G4020">
        <v>-4.5547484979108503</v>
      </c>
      <c r="H4020" t="s">
        <v>12120</v>
      </c>
      <c r="I4020" t="s">
        <v>12121</v>
      </c>
      <c r="J4020">
        <v>55737</v>
      </c>
      <c r="K4020" t="s">
        <v>12119</v>
      </c>
      <c r="L4020">
        <v>2391</v>
      </c>
      <c r="M4020">
        <v>797</v>
      </c>
      <c r="N4020">
        <v>47363.541499999999</v>
      </c>
      <c r="O4020">
        <v>34</v>
      </c>
      <c r="P4020">
        <v>0.52823086574654998</v>
      </c>
    </row>
    <row r="4021" spans="1:16" x14ac:dyDescent="0.2">
      <c r="A4021" t="s">
        <v>12122</v>
      </c>
      <c r="B4021">
        <v>0.30293182437341798</v>
      </c>
      <c r="C4021">
        <v>14.483091053212799</v>
      </c>
      <c r="D4021">
        <v>2.0242410822172001</v>
      </c>
      <c r="E4021">
        <v>8.5451525329556396E-2</v>
      </c>
      <c r="F4021">
        <v>0.99916976934644897</v>
      </c>
      <c r="G4021">
        <v>-4.4109852512194703</v>
      </c>
      <c r="H4021" t="s">
        <v>12123</v>
      </c>
      <c r="I4021" t="s">
        <v>12124</v>
      </c>
      <c r="J4021">
        <v>5814</v>
      </c>
      <c r="K4021" t="s">
        <v>12122</v>
      </c>
      <c r="L4021">
        <v>939</v>
      </c>
      <c r="M4021">
        <v>313</v>
      </c>
      <c r="N4021">
        <v>23938.253000000001</v>
      </c>
      <c r="O4021">
        <v>6</v>
      </c>
      <c r="P4021">
        <v>0.27635782747603799</v>
      </c>
    </row>
    <row r="4022" spans="1:16" x14ac:dyDescent="0.2">
      <c r="A4022" t="s">
        <v>12125</v>
      </c>
      <c r="B4022">
        <v>-0.123851190818</v>
      </c>
      <c r="C4022">
        <v>12.8081612482632</v>
      </c>
      <c r="D4022">
        <v>-0.81242789521896397</v>
      </c>
      <c r="E4022">
        <v>0.44509793024321298</v>
      </c>
      <c r="F4022">
        <v>0.99916976934644897</v>
      </c>
      <c r="G4022">
        <v>-4.6350642390547501</v>
      </c>
      <c r="H4022" t="s">
        <v>12126</v>
      </c>
      <c r="I4022" t="s">
        <v>12127</v>
      </c>
      <c r="J4022">
        <v>23214</v>
      </c>
      <c r="K4022" t="s">
        <v>12125</v>
      </c>
      <c r="L4022">
        <v>3378</v>
      </c>
      <c r="M4022">
        <v>1126</v>
      </c>
      <c r="N4022">
        <v>7564.4370500000005</v>
      </c>
      <c r="O4022">
        <v>7</v>
      </c>
      <c r="P4022">
        <v>9.6358792184724706E-2</v>
      </c>
    </row>
    <row r="4023" spans="1:16" x14ac:dyDescent="0.2">
      <c r="A4023" t="s">
        <v>12128</v>
      </c>
      <c r="B4023">
        <v>-0.13634910564082101</v>
      </c>
      <c r="C4023">
        <v>13.6529083000912</v>
      </c>
      <c r="D4023">
        <v>-0.99896888075383605</v>
      </c>
      <c r="E4023">
        <v>0.35331550919595101</v>
      </c>
      <c r="F4023">
        <v>0.99916976934644897</v>
      </c>
      <c r="G4023">
        <v>-4.60476693703328</v>
      </c>
      <c r="H4023" t="s">
        <v>12129</v>
      </c>
      <c r="I4023" t="s">
        <v>12130</v>
      </c>
      <c r="J4023">
        <v>10615</v>
      </c>
      <c r="K4023" t="s">
        <v>12128</v>
      </c>
      <c r="L4023">
        <v>3582</v>
      </c>
      <c r="M4023">
        <v>1194</v>
      </c>
      <c r="N4023">
        <v>12793.671</v>
      </c>
      <c r="O4023">
        <v>12</v>
      </c>
      <c r="P4023">
        <v>0.14028475711892799</v>
      </c>
    </row>
    <row r="4024" spans="1:16" x14ac:dyDescent="0.2">
      <c r="A4024" t="s">
        <v>12131</v>
      </c>
      <c r="B4024">
        <v>-4.1103126056594198E-3</v>
      </c>
      <c r="C4024">
        <v>14.2808904940301</v>
      </c>
      <c r="D4024">
        <v>-1.89224270539411E-2</v>
      </c>
      <c r="E4024">
        <v>0.98546705552680203</v>
      </c>
      <c r="F4024">
        <v>0.99916976934644897</v>
      </c>
      <c r="G4024">
        <v>-4.7023556056618796</v>
      </c>
      <c r="H4024" t="s">
        <v>12132</v>
      </c>
      <c r="I4024" t="s">
        <v>12133</v>
      </c>
      <c r="J4024">
        <v>24145</v>
      </c>
      <c r="K4024" t="s">
        <v>12131</v>
      </c>
      <c r="L4024">
        <v>1281</v>
      </c>
      <c r="M4024">
        <v>427</v>
      </c>
      <c r="N4024">
        <v>20242.821</v>
      </c>
      <c r="O4024">
        <v>6.5</v>
      </c>
      <c r="P4024">
        <v>0.213114754098361</v>
      </c>
    </row>
    <row r="4025" spans="1:16" x14ac:dyDescent="0.2">
      <c r="A4025" t="s">
        <v>12134</v>
      </c>
      <c r="B4025">
        <v>0.11924475793581001</v>
      </c>
      <c r="C4025">
        <v>12.4039314975258</v>
      </c>
      <c r="D4025">
        <v>0.33413861661461902</v>
      </c>
      <c r="E4025">
        <v>0.74872897528766902</v>
      </c>
      <c r="F4025">
        <v>0.99916976934644897</v>
      </c>
      <c r="G4025">
        <v>-4.6901569399295102</v>
      </c>
      <c r="H4025" t="s">
        <v>12135</v>
      </c>
      <c r="I4025" t="s">
        <v>12136</v>
      </c>
      <c r="J4025">
        <v>112939</v>
      </c>
      <c r="K4025" t="s">
        <v>12134</v>
      </c>
      <c r="L4025">
        <v>1584</v>
      </c>
      <c r="M4025">
        <v>528</v>
      </c>
      <c r="N4025">
        <v>5019.8032999999996</v>
      </c>
      <c r="O4025">
        <v>4</v>
      </c>
      <c r="P4025">
        <v>0.142045454545455</v>
      </c>
    </row>
    <row r="4026" spans="1:16" x14ac:dyDescent="0.2">
      <c r="A4026" t="s">
        <v>12137</v>
      </c>
      <c r="B4026">
        <v>-0.14033925687843801</v>
      </c>
      <c r="C4026">
        <v>12.5252094933264</v>
      </c>
      <c r="D4026">
        <v>-0.77581660090674298</v>
      </c>
      <c r="E4026">
        <v>0.46497254540476601</v>
      </c>
      <c r="F4026">
        <v>0.99916976934644897</v>
      </c>
      <c r="G4026">
        <v>-4.64054098497982</v>
      </c>
      <c r="H4026" t="s">
        <v>12138</v>
      </c>
      <c r="I4026" t="s">
        <v>12139</v>
      </c>
      <c r="J4026">
        <v>112574</v>
      </c>
      <c r="K4026" t="s">
        <v>12137</v>
      </c>
      <c r="L4026">
        <v>1887</v>
      </c>
      <c r="M4026">
        <v>629</v>
      </c>
      <c r="N4026">
        <v>6206.9507000000003</v>
      </c>
      <c r="O4026">
        <v>3</v>
      </c>
      <c r="P4026">
        <v>8.4260731319554805E-2</v>
      </c>
    </row>
    <row r="4027" spans="1:16" x14ac:dyDescent="0.2">
      <c r="A4027" t="s">
        <v>12140</v>
      </c>
      <c r="B4027">
        <v>-0.180203088487909</v>
      </c>
      <c r="C4027">
        <v>11.290050747176799</v>
      </c>
      <c r="D4027">
        <v>-1.07729190696724</v>
      </c>
      <c r="E4027">
        <v>0.31946321582846199</v>
      </c>
      <c r="F4027">
        <v>0.99916976934644897</v>
      </c>
      <c r="G4027">
        <v>-4.59105359668989</v>
      </c>
      <c r="H4027" t="s">
        <v>12141</v>
      </c>
      <c r="I4027" t="s">
        <v>12142</v>
      </c>
      <c r="J4027">
        <v>23178</v>
      </c>
      <c r="K4027" t="s">
        <v>12140</v>
      </c>
      <c r="L4027">
        <v>3993</v>
      </c>
      <c r="M4027">
        <v>1331</v>
      </c>
      <c r="N4027">
        <v>2460.0592000000001</v>
      </c>
      <c r="O4027">
        <v>1</v>
      </c>
      <c r="P4027">
        <v>9.7670924117205099E-3</v>
      </c>
    </row>
    <row r="4028" spans="1:16" x14ac:dyDescent="0.2">
      <c r="A4028" t="s">
        <v>12143</v>
      </c>
      <c r="B4028">
        <v>-8.5091154196234697E-2</v>
      </c>
      <c r="C4028">
        <v>12.5493010694037</v>
      </c>
      <c r="D4028">
        <v>-0.42243527972577199</v>
      </c>
      <c r="E4028">
        <v>0.68624241816047105</v>
      </c>
      <c r="F4028">
        <v>0.99916976934644897</v>
      </c>
      <c r="G4028">
        <v>-4.6830103372306198</v>
      </c>
      <c r="H4028" t="s">
        <v>12144</v>
      </c>
      <c r="I4028" t="s">
        <v>12145</v>
      </c>
      <c r="J4028">
        <v>51720</v>
      </c>
      <c r="K4028" t="s">
        <v>12143</v>
      </c>
      <c r="L4028">
        <v>2160</v>
      </c>
      <c r="M4028">
        <v>720</v>
      </c>
      <c r="N4028">
        <v>5922.3359</v>
      </c>
      <c r="O4028">
        <v>2</v>
      </c>
      <c r="P4028">
        <v>0.05</v>
      </c>
    </row>
    <row r="4029" spans="1:16" x14ac:dyDescent="0.2">
      <c r="A4029" t="s">
        <v>12146</v>
      </c>
      <c r="B4029">
        <v>-7.3120199282063994E-2</v>
      </c>
      <c r="C4029">
        <v>13.1777295911936</v>
      </c>
      <c r="D4029">
        <v>-0.27611361514707899</v>
      </c>
      <c r="E4029">
        <v>0.79097822398363105</v>
      </c>
      <c r="F4029">
        <v>0.99916976934644897</v>
      </c>
      <c r="G4029">
        <v>-4.6939980068798901</v>
      </c>
      <c r="H4029" t="s">
        <v>12147</v>
      </c>
      <c r="I4029" t="s">
        <v>12148</v>
      </c>
      <c r="J4029">
        <v>23230</v>
      </c>
      <c r="K4029" t="s">
        <v>12146</v>
      </c>
      <c r="L4029">
        <v>9525</v>
      </c>
      <c r="M4029">
        <v>3175</v>
      </c>
      <c r="N4029">
        <v>9783.5130000000008</v>
      </c>
      <c r="O4029">
        <v>3</v>
      </c>
      <c r="P4029">
        <v>2.4881889763779499E-2</v>
      </c>
    </row>
    <row r="4030" spans="1:16" x14ac:dyDescent="0.2">
      <c r="A4030" t="s">
        <v>12149</v>
      </c>
      <c r="B4030">
        <v>-0.242168572988257</v>
      </c>
      <c r="C4030">
        <v>12.175549683821099</v>
      </c>
      <c r="D4030">
        <v>-0.96516440680758198</v>
      </c>
      <c r="E4030">
        <v>0.36877392883125498</v>
      </c>
      <c r="F4030">
        <v>0.99916976934644897</v>
      </c>
      <c r="G4030">
        <v>-4.61052272206864</v>
      </c>
      <c r="H4030" t="s">
        <v>12150</v>
      </c>
      <c r="I4030" t="s">
        <v>12151</v>
      </c>
      <c r="J4030">
        <v>51586</v>
      </c>
      <c r="K4030" t="s">
        <v>12149</v>
      </c>
      <c r="L4030">
        <v>2367</v>
      </c>
      <c r="M4030">
        <v>789</v>
      </c>
      <c r="N4030">
        <v>4968.6239999999998</v>
      </c>
      <c r="O4030">
        <v>5</v>
      </c>
      <c r="P4030">
        <v>7.3510773130545007E-2</v>
      </c>
    </row>
    <row r="4031" spans="1:16" x14ac:dyDescent="0.2">
      <c r="A4031" t="s">
        <v>12152</v>
      </c>
      <c r="B4031">
        <v>-0.16129675006374999</v>
      </c>
      <c r="C4031">
        <v>13.9142373446389</v>
      </c>
      <c r="D4031">
        <v>-1.06236471071507</v>
      </c>
      <c r="E4031">
        <v>0.32570546981214699</v>
      </c>
      <c r="F4031">
        <v>0.99916976934644897</v>
      </c>
      <c r="G4031">
        <v>-4.5937049577688001</v>
      </c>
      <c r="H4031" t="s">
        <v>12153</v>
      </c>
      <c r="I4031" t="s">
        <v>12154</v>
      </c>
      <c r="J4031">
        <v>85476</v>
      </c>
      <c r="K4031" t="s">
        <v>12152</v>
      </c>
      <c r="L4031">
        <v>2313</v>
      </c>
      <c r="M4031">
        <v>771</v>
      </c>
      <c r="N4031">
        <v>16210.225</v>
      </c>
      <c r="O4031">
        <v>8</v>
      </c>
      <c r="P4031">
        <v>0.16147859922179</v>
      </c>
    </row>
    <row r="4032" spans="1:16" x14ac:dyDescent="0.2">
      <c r="A4032" t="s">
        <v>12155</v>
      </c>
      <c r="B4032">
        <v>0.31469837262186601</v>
      </c>
      <c r="C4032">
        <v>13.735936741664601</v>
      </c>
      <c r="D4032">
        <v>0.92297859563007101</v>
      </c>
      <c r="E4032">
        <v>0.388791095379249</v>
      </c>
      <c r="F4032">
        <v>0.99916976934644897</v>
      </c>
      <c r="G4032">
        <v>-4.6175521393342898</v>
      </c>
      <c r="H4032" t="s">
        <v>12156</v>
      </c>
      <c r="I4032" t="s">
        <v>12157</v>
      </c>
      <c r="J4032">
        <v>51290</v>
      </c>
      <c r="K4032" t="s">
        <v>12155</v>
      </c>
      <c r="L4032">
        <v>1134</v>
      </c>
      <c r="M4032">
        <v>378</v>
      </c>
      <c r="N4032">
        <v>13819.2935</v>
      </c>
      <c r="O4032">
        <v>4</v>
      </c>
      <c r="P4032">
        <v>0.216931216931217</v>
      </c>
    </row>
    <row r="4033" spans="1:16" x14ac:dyDescent="0.2">
      <c r="A4033" t="s">
        <v>12158</v>
      </c>
      <c r="B4033">
        <v>-0.37193347041682601</v>
      </c>
      <c r="C4033">
        <v>13.4913826762693</v>
      </c>
      <c r="D4033">
        <v>-1.58385271690425</v>
      </c>
      <c r="E4033">
        <v>0.16022546368158</v>
      </c>
      <c r="F4033">
        <v>0.99916976934644897</v>
      </c>
      <c r="G4033">
        <v>-4.4949644358698801</v>
      </c>
      <c r="H4033" t="s">
        <v>12159</v>
      </c>
      <c r="I4033" t="s">
        <v>12160</v>
      </c>
      <c r="J4033">
        <v>56922</v>
      </c>
      <c r="K4033" t="s">
        <v>12158</v>
      </c>
      <c r="L4033">
        <v>2178</v>
      </c>
      <c r="M4033">
        <v>726</v>
      </c>
      <c r="N4033">
        <v>11014.0005</v>
      </c>
      <c r="O4033">
        <v>2</v>
      </c>
      <c r="P4033">
        <v>4.2699724517906303E-2</v>
      </c>
    </row>
    <row r="4034" spans="1:16" x14ac:dyDescent="0.2">
      <c r="A4034" t="s">
        <v>12161</v>
      </c>
      <c r="B4034">
        <v>0.35489377164733699</v>
      </c>
      <c r="C4034">
        <v>10.7211894797426</v>
      </c>
      <c r="D4034">
        <v>0.51029406644698805</v>
      </c>
      <c r="E4034">
        <v>0.62660464232950297</v>
      </c>
      <c r="F4034">
        <v>0.99916976934644897</v>
      </c>
      <c r="G4034">
        <v>-4.6744172568334097</v>
      </c>
      <c r="H4034" t="s">
        <v>12162</v>
      </c>
      <c r="I4034" t="s">
        <v>12163</v>
      </c>
      <c r="J4034">
        <v>10645</v>
      </c>
      <c r="K4034" t="s">
        <v>12161</v>
      </c>
      <c r="L4034">
        <v>1767</v>
      </c>
      <c r="M4034">
        <v>589</v>
      </c>
      <c r="N4034">
        <v>3011.9245999999998</v>
      </c>
      <c r="O4034">
        <v>1</v>
      </c>
      <c r="P4034">
        <v>3.7351443123938899E-2</v>
      </c>
    </row>
    <row r="4035" spans="1:16" x14ac:dyDescent="0.2">
      <c r="A4035" t="s">
        <v>12164</v>
      </c>
      <c r="B4035">
        <v>1.7875694461153599E-2</v>
      </c>
      <c r="C4035">
        <v>14.8447653282928</v>
      </c>
      <c r="D4035">
        <v>9.8156563961225102E-2</v>
      </c>
      <c r="E4035">
        <v>0.92474714793327295</v>
      </c>
      <c r="F4035">
        <v>0.99916976934644897</v>
      </c>
      <c r="G4035">
        <v>-4.7013244775972698</v>
      </c>
      <c r="H4035" t="s">
        <v>12165</v>
      </c>
      <c r="I4035" t="s">
        <v>12166</v>
      </c>
      <c r="J4035">
        <v>84955</v>
      </c>
      <c r="K4035" t="s">
        <v>12164</v>
      </c>
      <c r="L4035">
        <v>1752</v>
      </c>
      <c r="M4035">
        <v>584</v>
      </c>
      <c r="N4035">
        <v>28282.047999999999</v>
      </c>
      <c r="O4035">
        <v>15</v>
      </c>
      <c r="P4035">
        <v>0.34332191780821902</v>
      </c>
    </row>
    <row r="4036" spans="1:16" x14ac:dyDescent="0.2">
      <c r="A4036" t="s">
        <v>12167</v>
      </c>
      <c r="B4036">
        <v>2.8675827842945999E-2</v>
      </c>
      <c r="C4036">
        <v>13.8139165358222</v>
      </c>
      <c r="D4036">
        <v>0.198739528679264</v>
      </c>
      <c r="E4036">
        <v>0.84850061349968298</v>
      </c>
      <c r="F4036">
        <v>0.99916976934644897</v>
      </c>
      <c r="G4036">
        <v>-4.6980229928423398</v>
      </c>
      <c r="H4036" t="s">
        <v>12168</v>
      </c>
      <c r="I4036" t="s">
        <v>12169</v>
      </c>
      <c r="J4036">
        <v>55914</v>
      </c>
      <c r="K4036" t="s">
        <v>12167</v>
      </c>
      <c r="L4036">
        <v>4260</v>
      </c>
      <c r="M4036">
        <v>1420</v>
      </c>
      <c r="N4036">
        <v>14815.921</v>
      </c>
      <c r="O4036">
        <v>16.5</v>
      </c>
      <c r="P4036">
        <v>0.190140845070423</v>
      </c>
    </row>
    <row r="4037" spans="1:16" x14ac:dyDescent="0.2">
      <c r="A4037" t="s">
        <v>12170</v>
      </c>
      <c r="B4037">
        <v>-0.70237997529563001</v>
      </c>
      <c r="C4037">
        <v>11.7283903089485</v>
      </c>
      <c r="D4037">
        <v>-1.83194565023856</v>
      </c>
      <c r="E4037">
        <v>0.11259483728358</v>
      </c>
      <c r="F4037">
        <v>0.99916976934644897</v>
      </c>
      <c r="G4037">
        <v>-4.4470497446939499</v>
      </c>
      <c r="H4037" t="s">
        <v>12171</v>
      </c>
      <c r="I4037" t="s">
        <v>12172</v>
      </c>
      <c r="J4037">
        <v>85378</v>
      </c>
      <c r="K4037" t="s">
        <v>12170</v>
      </c>
      <c r="L4037">
        <v>5460</v>
      </c>
      <c r="M4037">
        <v>1820</v>
      </c>
      <c r="N4037">
        <v>4154.1572500000002</v>
      </c>
      <c r="O4037">
        <v>3</v>
      </c>
      <c r="P4037">
        <v>2.96703296703297E-2</v>
      </c>
    </row>
    <row r="4038" spans="1:16" x14ac:dyDescent="0.2">
      <c r="A4038" t="s">
        <v>12173</v>
      </c>
      <c r="B4038">
        <v>-7.7477816853555495E-2</v>
      </c>
      <c r="C4038">
        <v>13.360189540072</v>
      </c>
      <c r="D4038">
        <v>-0.305385641082284</v>
      </c>
      <c r="E4038">
        <v>0.76955834928945599</v>
      </c>
      <c r="F4038">
        <v>0.99916976934644897</v>
      </c>
      <c r="G4038">
        <v>-4.6921469635079198</v>
      </c>
      <c r="H4038" t="s">
        <v>12174</v>
      </c>
      <c r="I4038" t="s">
        <v>12175</v>
      </c>
      <c r="J4038">
        <v>57646</v>
      </c>
      <c r="K4038" t="s">
        <v>12173</v>
      </c>
      <c r="L4038">
        <v>3420</v>
      </c>
      <c r="M4038">
        <v>1140</v>
      </c>
      <c r="N4038">
        <v>10355.144</v>
      </c>
      <c r="O4038">
        <v>3</v>
      </c>
      <c r="P4038">
        <v>4.9122807017543901E-2</v>
      </c>
    </row>
    <row r="4039" spans="1:16" x14ac:dyDescent="0.2">
      <c r="A4039" t="s">
        <v>12176</v>
      </c>
      <c r="B4039">
        <v>0.180433733980783</v>
      </c>
      <c r="C4039">
        <v>12.6535874382944</v>
      </c>
      <c r="D4039">
        <v>1.1766281250581401</v>
      </c>
      <c r="E4039">
        <v>0.28037560315985099</v>
      </c>
      <c r="F4039">
        <v>0.99916976934644897</v>
      </c>
      <c r="G4039">
        <v>-4.5730178131179597</v>
      </c>
      <c r="H4039" t="s">
        <v>12177</v>
      </c>
      <c r="I4039" t="s">
        <v>12178</v>
      </c>
      <c r="J4039">
        <v>84326</v>
      </c>
      <c r="K4039" t="s">
        <v>12176</v>
      </c>
      <c r="L4039">
        <v>618</v>
      </c>
      <c r="M4039">
        <v>206</v>
      </c>
      <c r="N4039">
        <v>6384.1343500000003</v>
      </c>
      <c r="O4039">
        <v>4</v>
      </c>
      <c r="P4039">
        <v>0.27184466019417503</v>
      </c>
    </row>
    <row r="4040" spans="1:16" x14ac:dyDescent="0.2">
      <c r="A4040" t="s">
        <v>12179</v>
      </c>
      <c r="B4040">
        <v>-0.23435245285704701</v>
      </c>
      <c r="C4040">
        <v>13.2440940739925</v>
      </c>
      <c r="D4040">
        <v>-0.58699300819204303</v>
      </c>
      <c r="E4040">
        <v>0.57689331239050401</v>
      </c>
      <c r="F4040">
        <v>0.99916976934644897</v>
      </c>
      <c r="G4040">
        <v>-4.6657853719470603</v>
      </c>
      <c r="H4040" t="s">
        <v>12180</v>
      </c>
      <c r="I4040" t="s">
        <v>12181</v>
      </c>
      <c r="J4040">
        <v>112858</v>
      </c>
      <c r="K4040" t="s">
        <v>12179</v>
      </c>
      <c r="L4040">
        <v>762</v>
      </c>
      <c r="M4040">
        <v>254</v>
      </c>
      <c r="N4040">
        <v>10624.746499999999</v>
      </c>
      <c r="O4040">
        <v>3</v>
      </c>
      <c r="P4040">
        <v>0.18897637795275599</v>
      </c>
    </row>
    <row r="4041" spans="1:16" x14ac:dyDescent="0.2">
      <c r="A4041" t="s">
        <v>12182</v>
      </c>
      <c r="B4041">
        <v>-4.95033145814592E-2</v>
      </c>
      <c r="C4041">
        <v>14.705994211186001</v>
      </c>
      <c r="D4041">
        <v>-0.34428802957208499</v>
      </c>
      <c r="E4041">
        <v>0.74142951630282505</v>
      </c>
      <c r="F4041">
        <v>0.99916976934644897</v>
      </c>
      <c r="G4041">
        <v>-4.6894143167599696</v>
      </c>
      <c r="H4041" t="s">
        <v>12183</v>
      </c>
      <c r="I4041" t="s">
        <v>12184</v>
      </c>
      <c r="J4041">
        <v>94005</v>
      </c>
      <c r="K4041" t="s">
        <v>12182</v>
      </c>
      <c r="L4041">
        <v>1785</v>
      </c>
      <c r="M4041">
        <v>595</v>
      </c>
      <c r="N4041">
        <v>27676.053</v>
      </c>
      <c r="O4041">
        <v>14.5</v>
      </c>
      <c r="P4041">
        <v>0.40840336134453797</v>
      </c>
    </row>
    <row r="4042" spans="1:16" x14ac:dyDescent="0.2">
      <c r="A4042" t="s">
        <v>12185</v>
      </c>
      <c r="B4042">
        <v>-0.15922974765567099</v>
      </c>
      <c r="C4042">
        <v>13.406409501653201</v>
      </c>
      <c r="D4042">
        <v>-1.08933870682866</v>
      </c>
      <c r="E4042">
        <v>0.31449662050341198</v>
      </c>
      <c r="F4042">
        <v>0.99916976934644897</v>
      </c>
      <c r="G4042">
        <v>-4.5889017764807702</v>
      </c>
      <c r="H4042" t="s">
        <v>12186</v>
      </c>
      <c r="I4042" t="s">
        <v>12187</v>
      </c>
      <c r="J4042">
        <v>56897</v>
      </c>
      <c r="K4042" t="s">
        <v>12185</v>
      </c>
      <c r="L4042">
        <v>1998</v>
      </c>
      <c r="M4042">
        <v>666</v>
      </c>
      <c r="N4042">
        <v>10958.322</v>
      </c>
      <c r="O4042">
        <v>6.5</v>
      </c>
      <c r="P4042">
        <v>0.136636636636637</v>
      </c>
    </row>
    <row r="4043" spans="1:16" x14ac:dyDescent="0.2">
      <c r="A4043" t="s">
        <v>12188</v>
      </c>
      <c r="B4043">
        <v>-0.110479471038854</v>
      </c>
      <c r="C4043">
        <v>14.4462517339181</v>
      </c>
      <c r="D4043">
        <v>-0.59411391116893097</v>
      </c>
      <c r="E4043">
        <v>0.57239673655065104</v>
      </c>
      <c r="F4043">
        <v>0.99916976934644897</v>
      </c>
      <c r="G4043">
        <v>-4.6649332608488603</v>
      </c>
      <c r="H4043" t="s">
        <v>12189</v>
      </c>
      <c r="I4043" t="s">
        <v>12190</v>
      </c>
      <c r="J4043">
        <v>10048</v>
      </c>
      <c r="K4043" t="s">
        <v>12188</v>
      </c>
      <c r="L4043">
        <v>2190</v>
      </c>
      <c r="M4043">
        <v>730</v>
      </c>
      <c r="N4043">
        <v>24022.510999999999</v>
      </c>
      <c r="O4043">
        <v>9</v>
      </c>
      <c r="P4043">
        <v>0.16575342465753401</v>
      </c>
    </row>
    <row r="4044" spans="1:16" x14ac:dyDescent="0.2">
      <c r="A4044" t="s">
        <v>12191</v>
      </c>
      <c r="B4044">
        <v>0.18825769571790699</v>
      </c>
      <c r="C4044">
        <v>12.217601122030199</v>
      </c>
      <c r="D4044">
        <v>0.97508517597477895</v>
      </c>
      <c r="E4044">
        <v>0.36418378691977699</v>
      </c>
      <c r="F4044">
        <v>0.99916976934644897</v>
      </c>
      <c r="G4044">
        <v>-4.6088444908301902</v>
      </c>
      <c r="H4044" t="s">
        <v>12192</v>
      </c>
      <c r="I4044" t="s">
        <v>12193</v>
      </c>
      <c r="J4044">
        <v>23155</v>
      </c>
      <c r="K4044" t="s">
        <v>12191</v>
      </c>
      <c r="L4044">
        <v>1707</v>
      </c>
      <c r="M4044">
        <v>569</v>
      </c>
      <c r="N4044">
        <v>4921.5187999999998</v>
      </c>
      <c r="O4044">
        <v>4.5</v>
      </c>
      <c r="P4044">
        <v>0.15289982425307599</v>
      </c>
    </row>
    <row r="4045" spans="1:16" x14ac:dyDescent="0.2">
      <c r="A4045" t="s">
        <v>12194</v>
      </c>
      <c r="B4045">
        <v>-6.5625510161840594E-2</v>
      </c>
      <c r="C4045">
        <v>13.4043179069849</v>
      </c>
      <c r="D4045">
        <v>-0.21548475082645099</v>
      </c>
      <c r="E4045">
        <v>0.83595220273624604</v>
      </c>
      <c r="F4045">
        <v>0.99916976934644897</v>
      </c>
      <c r="G4045">
        <v>-4.6972600211787201</v>
      </c>
      <c r="H4045" t="s">
        <v>12195</v>
      </c>
      <c r="I4045" t="s">
        <v>12196</v>
      </c>
      <c r="J4045">
        <v>84993</v>
      </c>
      <c r="K4045" t="s">
        <v>12194</v>
      </c>
      <c r="L4045">
        <v>1143</v>
      </c>
      <c r="M4045">
        <v>381</v>
      </c>
      <c r="N4045">
        <v>12145.718999999999</v>
      </c>
      <c r="O4045">
        <v>2</v>
      </c>
      <c r="P4045">
        <v>7.7427821522309703E-2</v>
      </c>
    </row>
    <row r="4046" spans="1:16" x14ac:dyDescent="0.2">
      <c r="A4046" t="s">
        <v>12197</v>
      </c>
      <c r="B4046">
        <v>-1.2552903990791E-2</v>
      </c>
      <c r="C4046">
        <v>11.6861109458649</v>
      </c>
      <c r="D4046">
        <v>-7.4445106155601598E-2</v>
      </c>
      <c r="E4046">
        <v>0.94288099252471202</v>
      </c>
      <c r="F4046">
        <v>0.99916976934644897</v>
      </c>
      <c r="G4046">
        <v>-4.70177906120069</v>
      </c>
      <c r="H4046" t="s">
        <v>12198</v>
      </c>
      <c r="I4046" t="s">
        <v>12199</v>
      </c>
      <c r="J4046">
        <v>81669</v>
      </c>
      <c r="K4046" t="s">
        <v>12197</v>
      </c>
      <c r="L4046">
        <v>1563</v>
      </c>
      <c r="M4046">
        <v>521</v>
      </c>
      <c r="N4046">
        <v>3108.7768999999998</v>
      </c>
      <c r="O4046">
        <v>1</v>
      </c>
      <c r="P4046">
        <v>2.8790786948176599E-2</v>
      </c>
    </row>
    <row r="4047" spans="1:16" x14ac:dyDescent="0.2">
      <c r="A4047" t="s">
        <v>12200</v>
      </c>
      <c r="B4047">
        <v>0.59014339289328699</v>
      </c>
      <c r="C4047">
        <v>14.7945296762765</v>
      </c>
      <c r="D4047">
        <v>2.19479347976461</v>
      </c>
      <c r="E4047">
        <v>6.6897770969756895E-2</v>
      </c>
      <c r="F4047">
        <v>0.99916976934644897</v>
      </c>
      <c r="G4047">
        <v>-4.3802188604850798</v>
      </c>
      <c r="H4047" t="s">
        <v>12201</v>
      </c>
      <c r="I4047" t="s">
        <v>12202</v>
      </c>
      <c r="J4047">
        <v>91663</v>
      </c>
      <c r="K4047" t="s">
        <v>12200</v>
      </c>
      <c r="L4047">
        <v>969</v>
      </c>
      <c r="M4047">
        <v>323</v>
      </c>
      <c r="N4047">
        <v>29238.6345</v>
      </c>
      <c r="O4047">
        <v>5</v>
      </c>
      <c r="P4047">
        <v>0.17492260061919501</v>
      </c>
    </row>
    <row r="4048" spans="1:16" x14ac:dyDescent="0.2">
      <c r="A4048" t="s">
        <v>12203</v>
      </c>
      <c r="B4048">
        <v>1.69493625605228</v>
      </c>
      <c r="C4048">
        <v>11.687186506209899</v>
      </c>
      <c r="D4048">
        <v>1.32436093455538</v>
      </c>
      <c r="E4048">
        <v>0.22977217282971901</v>
      </c>
      <c r="F4048">
        <v>0.99916976934644897</v>
      </c>
      <c r="G4048">
        <v>-4.54521514501256</v>
      </c>
      <c r="H4048" t="s">
        <v>12204</v>
      </c>
      <c r="I4048" t="s">
        <v>12205</v>
      </c>
      <c r="J4048">
        <v>79156</v>
      </c>
      <c r="K4048" t="s">
        <v>12203</v>
      </c>
      <c r="L4048">
        <v>840</v>
      </c>
      <c r="M4048">
        <v>280</v>
      </c>
      <c r="N4048">
        <v>5639.4305000000004</v>
      </c>
      <c r="O4048">
        <v>1</v>
      </c>
      <c r="P4048">
        <v>7.8571428571428598E-2</v>
      </c>
    </row>
    <row r="4049" spans="1:16" x14ac:dyDescent="0.2">
      <c r="A4049" t="s">
        <v>12206</v>
      </c>
      <c r="B4049">
        <v>0.12886903387861201</v>
      </c>
      <c r="C4049">
        <v>12.8615167575337</v>
      </c>
      <c r="D4049">
        <v>0.70876702332560504</v>
      </c>
      <c r="E4049">
        <v>0.50293424721491498</v>
      </c>
      <c r="F4049">
        <v>0.99916976934644897</v>
      </c>
      <c r="G4049">
        <v>-4.6501071758192998</v>
      </c>
      <c r="H4049" t="s">
        <v>12207</v>
      </c>
      <c r="I4049" t="s">
        <v>12208</v>
      </c>
      <c r="J4049">
        <v>84687</v>
      </c>
      <c r="K4049" t="s">
        <v>12206</v>
      </c>
      <c r="L4049">
        <v>2454</v>
      </c>
      <c r="M4049">
        <v>818</v>
      </c>
      <c r="N4049">
        <v>7150.8821500000004</v>
      </c>
      <c r="O4049">
        <v>7.5</v>
      </c>
      <c r="P4049">
        <v>0.17787286063569699</v>
      </c>
    </row>
    <row r="4050" spans="1:16" x14ac:dyDescent="0.2">
      <c r="A4050" t="s">
        <v>12209</v>
      </c>
      <c r="B4050">
        <v>-0.28252475800962901</v>
      </c>
      <c r="C4050">
        <v>14.5312471359399</v>
      </c>
      <c r="D4050">
        <v>-1.1319052706870401</v>
      </c>
      <c r="E4050">
        <v>0.29745136503513298</v>
      </c>
      <c r="F4050">
        <v>0.99916976934644897</v>
      </c>
      <c r="G4050">
        <v>-4.58121701050265</v>
      </c>
      <c r="H4050" t="s">
        <v>12210</v>
      </c>
      <c r="I4050" t="s">
        <v>12211</v>
      </c>
      <c r="J4050">
        <v>6732</v>
      </c>
      <c r="K4050" t="s">
        <v>12209</v>
      </c>
      <c r="L4050">
        <v>2016</v>
      </c>
      <c r="M4050">
        <v>672</v>
      </c>
      <c r="N4050">
        <v>21977.534</v>
      </c>
      <c r="O4050">
        <v>15.5</v>
      </c>
      <c r="P4050">
        <v>0.26934523809523803</v>
      </c>
    </row>
    <row r="4051" spans="1:16" x14ac:dyDescent="0.2">
      <c r="A4051" t="s">
        <v>12212</v>
      </c>
      <c r="B4051">
        <v>-7.80101180636361E-2</v>
      </c>
      <c r="C4051">
        <v>11.975175591712601</v>
      </c>
      <c r="D4051">
        <v>-0.16789989514592499</v>
      </c>
      <c r="E4051">
        <v>0.87173363348786204</v>
      </c>
      <c r="F4051">
        <v>0.99916976934644897</v>
      </c>
      <c r="G4051">
        <v>-4.6992698560253503</v>
      </c>
      <c r="H4051" t="s">
        <v>12213</v>
      </c>
      <c r="I4051" t="s">
        <v>12214</v>
      </c>
      <c r="J4051">
        <v>79677</v>
      </c>
      <c r="K4051" t="s">
        <v>12212</v>
      </c>
      <c r="L4051">
        <v>3276</v>
      </c>
      <c r="M4051">
        <v>1092</v>
      </c>
      <c r="N4051">
        <v>5101.4431999999997</v>
      </c>
      <c r="O4051">
        <v>4</v>
      </c>
      <c r="P4051">
        <v>4.0293040293040303E-2</v>
      </c>
    </row>
    <row r="4052" spans="1:16" x14ac:dyDescent="0.2">
      <c r="A4052" t="s">
        <v>12215</v>
      </c>
      <c r="B4052">
        <v>-0.177602391711154</v>
      </c>
      <c r="C4052">
        <v>12.512709991841101</v>
      </c>
      <c r="D4052">
        <v>-0.96037431388414496</v>
      </c>
      <c r="E4052">
        <v>0.37100615865960701</v>
      </c>
      <c r="F4052">
        <v>0.99916976934644897</v>
      </c>
      <c r="G4052">
        <v>-4.6113296883487598</v>
      </c>
      <c r="H4052" t="s">
        <v>12216</v>
      </c>
      <c r="I4052" t="s">
        <v>12217</v>
      </c>
      <c r="J4052">
        <v>79047</v>
      </c>
      <c r="K4052" t="s">
        <v>12215</v>
      </c>
      <c r="L4052">
        <v>852</v>
      </c>
      <c r="M4052">
        <v>284</v>
      </c>
      <c r="N4052">
        <v>5259.5347000000002</v>
      </c>
      <c r="O4052">
        <v>1</v>
      </c>
      <c r="P4052">
        <v>6.3380281690140802E-2</v>
      </c>
    </row>
    <row r="4053" spans="1:16" x14ac:dyDescent="0.2">
      <c r="A4053" t="s">
        <v>12218</v>
      </c>
      <c r="B4053">
        <v>-0.16378756763292501</v>
      </c>
      <c r="C4053">
        <v>13.361737752646</v>
      </c>
      <c r="D4053">
        <v>-0.76351702472958805</v>
      </c>
      <c r="E4053">
        <v>0.471785456241895</v>
      </c>
      <c r="F4053">
        <v>0.99916976934644897</v>
      </c>
      <c r="G4053">
        <v>-4.6423417919378798</v>
      </c>
      <c r="H4053" t="s">
        <v>12219</v>
      </c>
      <c r="I4053" t="s">
        <v>12220</v>
      </c>
      <c r="J4053">
        <v>55342</v>
      </c>
      <c r="K4053" t="s">
        <v>12218</v>
      </c>
      <c r="L4053">
        <v>2019</v>
      </c>
      <c r="M4053">
        <v>673</v>
      </c>
      <c r="N4053">
        <v>9883.7284999999993</v>
      </c>
      <c r="O4053">
        <v>4</v>
      </c>
      <c r="P4053">
        <v>9.3610698365527503E-2</v>
      </c>
    </row>
    <row r="4054" spans="1:16" x14ac:dyDescent="0.2">
      <c r="A4054" t="s">
        <v>12221</v>
      </c>
      <c r="B4054">
        <v>-0.162101040085677</v>
      </c>
      <c r="C4054">
        <v>11.7761592689761</v>
      </c>
      <c r="D4054">
        <v>-0.34528689742820601</v>
      </c>
      <c r="E4054">
        <v>0.74071267697385301</v>
      </c>
      <c r="F4054">
        <v>0.99916976934644897</v>
      </c>
      <c r="G4054">
        <v>-4.6893401059625104</v>
      </c>
      <c r="H4054" t="s">
        <v>12222</v>
      </c>
      <c r="I4054" t="s">
        <v>12223</v>
      </c>
      <c r="J4054">
        <v>84928</v>
      </c>
      <c r="K4054" t="s">
        <v>12221</v>
      </c>
      <c r="L4054">
        <v>1686</v>
      </c>
      <c r="M4054">
        <v>562</v>
      </c>
      <c r="N4054">
        <v>3760.0271499999999</v>
      </c>
      <c r="O4054">
        <v>3</v>
      </c>
      <c r="P4054">
        <v>0.100533807829182</v>
      </c>
    </row>
    <row r="4055" spans="1:16" x14ac:dyDescent="0.2">
      <c r="A4055" t="s">
        <v>12224</v>
      </c>
      <c r="B4055">
        <v>-9.0448243102127193E-2</v>
      </c>
      <c r="C4055">
        <v>11.090726295924499</v>
      </c>
      <c r="D4055">
        <v>-0.35362003870495501</v>
      </c>
      <c r="E4055">
        <v>0.73474335358086396</v>
      </c>
      <c r="F4055">
        <v>0.99916976934644897</v>
      </c>
      <c r="G4055">
        <v>-4.6887131722710702</v>
      </c>
      <c r="H4055" t="s">
        <v>12225</v>
      </c>
      <c r="I4055" t="s">
        <v>12226</v>
      </c>
      <c r="J4055">
        <v>55755</v>
      </c>
      <c r="K4055" t="s">
        <v>12224</v>
      </c>
      <c r="L4055">
        <v>5682</v>
      </c>
      <c r="M4055">
        <v>1894</v>
      </c>
      <c r="N4055">
        <v>2274.5401999999999</v>
      </c>
      <c r="O4055">
        <v>3.5</v>
      </c>
      <c r="P4055">
        <v>3.16789862724393E-2</v>
      </c>
    </row>
    <row r="4056" spans="1:16" x14ac:dyDescent="0.2">
      <c r="A4056" t="s">
        <v>12227</v>
      </c>
      <c r="B4056">
        <v>0.230228527052216</v>
      </c>
      <c r="C4056">
        <v>14.123239760164999</v>
      </c>
      <c r="D4056">
        <v>0.95391646716755096</v>
      </c>
      <c r="E4056">
        <v>0.37403204119433597</v>
      </c>
      <c r="F4056">
        <v>0.99916976934644897</v>
      </c>
      <c r="G4056">
        <v>-4.6124141197793502</v>
      </c>
      <c r="H4056" t="s">
        <v>12228</v>
      </c>
      <c r="I4056" t="s">
        <v>12229</v>
      </c>
      <c r="J4056">
        <v>55677</v>
      </c>
      <c r="K4056" t="s">
        <v>12227</v>
      </c>
      <c r="L4056">
        <v>2460</v>
      </c>
      <c r="M4056">
        <v>820</v>
      </c>
      <c r="N4056">
        <v>16941.9755</v>
      </c>
      <c r="O4056">
        <v>8</v>
      </c>
      <c r="P4056">
        <v>0.120731707317073</v>
      </c>
    </row>
    <row r="4057" spans="1:16" x14ac:dyDescent="0.2">
      <c r="A4057" t="s">
        <v>12230</v>
      </c>
      <c r="B4057">
        <v>9.1408415272226803E-2</v>
      </c>
      <c r="C4057">
        <v>14.0231738166559</v>
      </c>
      <c r="D4057">
        <v>0.66092323821904697</v>
      </c>
      <c r="E4057">
        <v>0.53123651845433095</v>
      </c>
      <c r="F4057">
        <v>0.99916976934644897</v>
      </c>
      <c r="G4057">
        <v>-4.6565402394548103</v>
      </c>
      <c r="H4057" t="s">
        <v>12231</v>
      </c>
      <c r="I4057" t="s">
        <v>12232</v>
      </c>
      <c r="J4057">
        <v>25942</v>
      </c>
      <c r="K4057" t="s">
        <v>12230</v>
      </c>
      <c r="L4057">
        <v>3837</v>
      </c>
      <c r="M4057">
        <v>1279</v>
      </c>
      <c r="N4057">
        <v>17026.9905</v>
      </c>
      <c r="O4057">
        <v>16</v>
      </c>
      <c r="P4057">
        <v>0.172009382329945</v>
      </c>
    </row>
    <row r="4058" spans="1:16" x14ac:dyDescent="0.2">
      <c r="A4058" t="s">
        <v>12233</v>
      </c>
      <c r="B4058">
        <v>-6.8826133288581601E-2</v>
      </c>
      <c r="C4058">
        <v>15.0652107007149</v>
      </c>
      <c r="D4058">
        <v>-0.51929585452155402</v>
      </c>
      <c r="E4058">
        <v>0.62065214216157505</v>
      </c>
      <c r="F4058">
        <v>0.99916976934644897</v>
      </c>
      <c r="G4058">
        <v>-4.6734572014599998</v>
      </c>
      <c r="H4058" t="s">
        <v>12234</v>
      </c>
      <c r="I4058" t="s">
        <v>12235</v>
      </c>
      <c r="J4058">
        <v>114883</v>
      </c>
      <c r="K4058" t="s">
        <v>12233</v>
      </c>
      <c r="L4058">
        <v>2241</v>
      </c>
      <c r="M4058">
        <v>747</v>
      </c>
      <c r="N4058">
        <v>35308.993499999997</v>
      </c>
      <c r="O4058">
        <v>10</v>
      </c>
      <c r="P4058">
        <v>0.17469879518072301</v>
      </c>
    </row>
    <row r="4059" spans="1:16" x14ac:dyDescent="0.2">
      <c r="A4059" t="s">
        <v>12236</v>
      </c>
      <c r="B4059">
        <v>0.21272088263498301</v>
      </c>
      <c r="C4059">
        <v>13.7928258118798</v>
      </c>
      <c r="D4059">
        <v>1.21924571730081</v>
      </c>
      <c r="E4059">
        <v>0.26487979054218702</v>
      </c>
      <c r="F4059">
        <v>0.99916976934644897</v>
      </c>
      <c r="G4059">
        <v>-4.5650994765487098</v>
      </c>
      <c r="H4059" t="s">
        <v>12237</v>
      </c>
      <c r="I4059" t="s">
        <v>12238</v>
      </c>
      <c r="J4059">
        <v>81556</v>
      </c>
      <c r="K4059" t="s">
        <v>12236</v>
      </c>
      <c r="L4059">
        <v>1665</v>
      </c>
      <c r="M4059">
        <v>555</v>
      </c>
      <c r="N4059">
        <v>14509.5365</v>
      </c>
      <c r="O4059">
        <v>5</v>
      </c>
      <c r="P4059">
        <v>0.11891891891891899</v>
      </c>
    </row>
    <row r="4060" spans="1:16" x14ac:dyDescent="0.2">
      <c r="A4060" t="s">
        <v>12239</v>
      </c>
      <c r="B4060">
        <v>0.216111375262662</v>
      </c>
      <c r="C4060">
        <v>11.853684354219199</v>
      </c>
      <c r="D4060">
        <v>1.2059801182868199</v>
      </c>
      <c r="E4060">
        <v>0.26962314146925098</v>
      </c>
      <c r="F4060">
        <v>0.99916976934644897</v>
      </c>
      <c r="G4060">
        <v>-4.5675743828102302</v>
      </c>
      <c r="H4060" t="s">
        <v>12240</v>
      </c>
      <c r="I4060" t="s">
        <v>12241</v>
      </c>
      <c r="J4060">
        <v>84890</v>
      </c>
      <c r="K4060" t="s">
        <v>12239</v>
      </c>
      <c r="L4060">
        <v>888</v>
      </c>
      <c r="M4060">
        <v>296</v>
      </c>
      <c r="N4060">
        <v>3340.4733999999999</v>
      </c>
      <c r="O4060">
        <v>1</v>
      </c>
      <c r="P4060">
        <v>6.08108108108108E-2</v>
      </c>
    </row>
    <row r="4061" spans="1:16" x14ac:dyDescent="0.2">
      <c r="A4061" t="s">
        <v>12242</v>
      </c>
      <c r="B4061">
        <v>-5.9024513943368703E-2</v>
      </c>
      <c r="C4061">
        <v>13.337849044443599</v>
      </c>
      <c r="D4061">
        <v>-0.33800910738805401</v>
      </c>
      <c r="E4061">
        <v>0.74594196269171498</v>
      </c>
      <c r="F4061">
        <v>0.99916976934644897</v>
      </c>
      <c r="G4061">
        <v>-4.6898761973559298</v>
      </c>
      <c r="H4061" t="s">
        <v>12243</v>
      </c>
      <c r="I4061" t="s">
        <v>12244</v>
      </c>
      <c r="J4061">
        <v>51654</v>
      </c>
      <c r="K4061" t="s">
        <v>12242</v>
      </c>
      <c r="L4061">
        <v>1806</v>
      </c>
      <c r="M4061">
        <v>602</v>
      </c>
      <c r="N4061">
        <v>9814.3734999999997</v>
      </c>
      <c r="O4061">
        <v>6</v>
      </c>
      <c r="P4061">
        <v>0.13289036544850499</v>
      </c>
    </row>
    <row r="4062" spans="1:16" x14ac:dyDescent="0.2">
      <c r="A4062" t="s">
        <v>12245</v>
      </c>
      <c r="B4062">
        <v>0.107973522301791</v>
      </c>
      <c r="C4062">
        <v>13.946039567411701</v>
      </c>
      <c r="D4062">
        <v>0.71134398233741003</v>
      </c>
      <c r="E4062">
        <v>0.50143826871553399</v>
      </c>
      <c r="F4062">
        <v>0.99916976934644897</v>
      </c>
      <c r="G4062">
        <v>-4.6497511297487701</v>
      </c>
      <c r="H4062" t="s">
        <v>12246</v>
      </c>
      <c r="I4062" t="s">
        <v>12247</v>
      </c>
      <c r="J4062">
        <v>51773</v>
      </c>
      <c r="K4062" t="s">
        <v>12245</v>
      </c>
      <c r="L4062">
        <v>4326</v>
      </c>
      <c r="M4062">
        <v>1442</v>
      </c>
      <c r="N4062">
        <v>16314.722</v>
      </c>
      <c r="O4062">
        <v>11</v>
      </c>
      <c r="P4062">
        <v>0.139389736477115</v>
      </c>
    </row>
    <row r="4063" spans="1:16" x14ac:dyDescent="0.2">
      <c r="A4063" t="s">
        <v>12248</v>
      </c>
      <c r="B4063">
        <v>1.7337073202076801E-2</v>
      </c>
      <c r="C4063">
        <v>13.3894273897308</v>
      </c>
      <c r="D4063">
        <v>0.10573105735310399</v>
      </c>
      <c r="E4063">
        <v>0.91896406443874001</v>
      </c>
      <c r="F4063">
        <v>0.99916976934644897</v>
      </c>
      <c r="G4063">
        <v>-4.7011530750472703</v>
      </c>
      <c r="H4063" t="s">
        <v>12249</v>
      </c>
      <c r="I4063" t="s">
        <v>12250</v>
      </c>
      <c r="J4063">
        <v>64783</v>
      </c>
      <c r="K4063" t="s">
        <v>12248</v>
      </c>
      <c r="L4063">
        <v>2934</v>
      </c>
      <c r="M4063">
        <v>978</v>
      </c>
      <c r="N4063">
        <v>10880.9125</v>
      </c>
      <c r="O4063">
        <v>12.5</v>
      </c>
      <c r="P4063">
        <v>0.18660531697341501</v>
      </c>
    </row>
    <row r="4064" spans="1:16" x14ac:dyDescent="0.2">
      <c r="A4064" t="s">
        <v>12251</v>
      </c>
      <c r="B4064">
        <v>0.25950780188943601</v>
      </c>
      <c r="C4064">
        <v>13.2976098577293</v>
      </c>
      <c r="D4064">
        <v>1.4156290439600201</v>
      </c>
      <c r="E4064">
        <v>0.20268354324107299</v>
      </c>
      <c r="F4064">
        <v>0.99916976934644897</v>
      </c>
      <c r="G4064">
        <v>-4.5276563685890698</v>
      </c>
      <c r="H4064" t="s">
        <v>12252</v>
      </c>
      <c r="I4064" t="s">
        <v>12253</v>
      </c>
      <c r="J4064">
        <v>80230</v>
      </c>
      <c r="K4064" t="s">
        <v>12251</v>
      </c>
      <c r="L4064">
        <v>2127</v>
      </c>
      <c r="M4064">
        <v>709</v>
      </c>
      <c r="N4064">
        <v>9796.7855</v>
      </c>
      <c r="O4064">
        <v>4</v>
      </c>
      <c r="P4064">
        <v>9.02679830747532E-2</v>
      </c>
    </row>
    <row r="4065" spans="1:16" x14ac:dyDescent="0.2">
      <c r="A4065" t="s">
        <v>12254</v>
      </c>
      <c r="B4065">
        <v>-0.19420397637390099</v>
      </c>
      <c r="C4065">
        <v>11.0442128907314</v>
      </c>
      <c r="D4065">
        <v>-1.0550656850883899</v>
      </c>
      <c r="E4065">
        <v>0.32879345024623502</v>
      </c>
      <c r="F4065">
        <v>0.99916976934644897</v>
      </c>
      <c r="G4065">
        <v>-4.5949952084741303</v>
      </c>
      <c r="H4065" t="s">
        <v>12255</v>
      </c>
      <c r="I4065" t="s">
        <v>12256</v>
      </c>
      <c r="J4065">
        <v>23013</v>
      </c>
      <c r="K4065" t="s">
        <v>12254</v>
      </c>
      <c r="L4065">
        <v>10995</v>
      </c>
      <c r="M4065">
        <v>3665</v>
      </c>
      <c r="N4065">
        <v>2418.3454999999999</v>
      </c>
      <c r="O4065">
        <v>1</v>
      </c>
      <c r="P4065">
        <v>3.5470668485675298E-3</v>
      </c>
    </row>
    <row r="4066" spans="1:16" x14ac:dyDescent="0.2">
      <c r="A4066" t="s">
        <v>12257</v>
      </c>
      <c r="B4066">
        <v>-8.5942302084369301E-2</v>
      </c>
      <c r="C4066">
        <v>12.9227598036614</v>
      </c>
      <c r="D4066">
        <v>-0.32941372974695299</v>
      </c>
      <c r="E4066">
        <v>0.75213674836377398</v>
      </c>
      <c r="F4066">
        <v>0.99916976934644897</v>
      </c>
      <c r="G4066">
        <v>-4.6904955367757299</v>
      </c>
      <c r="H4066" t="s">
        <v>12258</v>
      </c>
      <c r="I4066" t="s">
        <v>12259</v>
      </c>
      <c r="J4066">
        <v>11284</v>
      </c>
      <c r="K4066" t="s">
        <v>12257</v>
      </c>
      <c r="L4066">
        <v>1566</v>
      </c>
      <c r="M4066">
        <v>522</v>
      </c>
      <c r="N4066">
        <v>8257.4974999999995</v>
      </c>
      <c r="O4066">
        <v>8</v>
      </c>
      <c r="P4066">
        <v>0.3227969348659</v>
      </c>
    </row>
    <row r="4067" spans="1:16" x14ac:dyDescent="0.2">
      <c r="A4067" t="s">
        <v>12260</v>
      </c>
      <c r="B4067">
        <v>-9.5013243591385105E-2</v>
      </c>
      <c r="C4067">
        <v>14.6239194139454</v>
      </c>
      <c r="D4067">
        <v>-0.69172815668430698</v>
      </c>
      <c r="E4067">
        <v>0.51289919033096798</v>
      </c>
      <c r="F4067">
        <v>0.99916976934644897</v>
      </c>
      <c r="G4067">
        <v>-4.6524371079584004</v>
      </c>
      <c r="H4067" t="s">
        <v>12261</v>
      </c>
      <c r="I4067" t="s">
        <v>12262</v>
      </c>
      <c r="J4067">
        <v>64210</v>
      </c>
      <c r="K4067" t="s">
        <v>12260</v>
      </c>
      <c r="L4067">
        <v>3093</v>
      </c>
      <c r="M4067">
        <v>1031</v>
      </c>
      <c r="N4067">
        <v>25267.245999999999</v>
      </c>
      <c r="O4067">
        <v>30.5</v>
      </c>
      <c r="P4067">
        <v>0.44810863239573201</v>
      </c>
    </row>
    <row r="4068" spans="1:16" x14ac:dyDescent="0.2">
      <c r="A4068" t="s">
        <v>12263</v>
      </c>
      <c r="B4068">
        <v>2.7774127583288801E-3</v>
      </c>
      <c r="C4068">
        <v>14.727161390006099</v>
      </c>
      <c r="D4068">
        <v>1.48280767153126E-2</v>
      </c>
      <c r="E4068">
        <v>0.98861132684800102</v>
      </c>
      <c r="F4068">
        <v>0.99916976934644897</v>
      </c>
      <c r="G4068">
        <v>-4.7023709854673497</v>
      </c>
      <c r="H4068" t="s">
        <v>12264</v>
      </c>
      <c r="I4068" t="s">
        <v>12265</v>
      </c>
      <c r="J4068">
        <v>29128</v>
      </c>
      <c r="K4068" t="s">
        <v>12263</v>
      </c>
      <c r="L4068">
        <v>2574</v>
      </c>
      <c r="M4068">
        <v>858</v>
      </c>
      <c r="N4068">
        <v>26321.716</v>
      </c>
      <c r="O4068">
        <v>16.5</v>
      </c>
      <c r="P4068">
        <v>0.28321678321678301</v>
      </c>
    </row>
    <row r="4069" spans="1:16" x14ac:dyDescent="0.2">
      <c r="A4069" t="s">
        <v>12266</v>
      </c>
      <c r="B4069">
        <v>-6.6075779705064605E-2</v>
      </c>
      <c r="C4069">
        <v>15.8797783340476</v>
      </c>
      <c r="D4069">
        <v>-0.45575391530558401</v>
      </c>
      <c r="E4069">
        <v>0.66330690144314997</v>
      </c>
      <c r="F4069">
        <v>0.99916976934644897</v>
      </c>
      <c r="G4069">
        <v>-4.6799204440968296</v>
      </c>
      <c r="H4069" t="s">
        <v>12267</v>
      </c>
      <c r="I4069" t="s">
        <v>12268</v>
      </c>
      <c r="J4069">
        <v>64855</v>
      </c>
      <c r="K4069" t="s">
        <v>12266</v>
      </c>
      <c r="L4069">
        <v>2241</v>
      </c>
      <c r="M4069">
        <v>747</v>
      </c>
      <c r="N4069">
        <v>61807.896999999997</v>
      </c>
      <c r="O4069">
        <v>29</v>
      </c>
      <c r="P4069">
        <v>0.51070950468540799</v>
      </c>
    </row>
    <row r="4070" spans="1:16" x14ac:dyDescent="0.2">
      <c r="A4070" t="s">
        <v>12269</v>
      </c>
      <c r="B4070">
        <v>-3.71220299115489E-2</v>
      </c>
      <c r="C4070">
        <v>13.6676297161282</v>
      </c>
      <c r="D4070">
        <v>-0.26070557831318603</v>
      </c>
      <c r="E4070">
        <v>0.80233389329632199</v>
      </c>
      <c r="F4070">
        <v>0.99916976934644897</v>
      </c>
      <c r="G4070">
        <v>-4.6949005959730998</v>
      </c>
      <c r="H4070" t="s">
        <v>12270</v>
      </c>
      <c r="I4070" t="s">
        <v>12271</v>
      </c>
      <c r="J4070">
        <v>10730</v>
      </c>
      <c r="K4070" t="s">
        <v>12269</v>
      </c>
      <c r="L4070">
        <v>2322</v>
      </c>
      <c r="M4070">
        <v>774</v>
      </c>
      <c r="N4070">
        <v>12665.66</v>
      </c>
      <c r="O4070">
        <v>11</v>
      </c>
      <c r="P4070">
        <v>0.21963824289405701</v>
      </c>
    </row>
    <row r="4071" spans="1:16" x14ac:dyDescent="0.2">
      <c r="A4071" t="s">
        <v>12272</v>
      </c>
      <c r="B4071">
        <v>-0.188222176011731</v>
      </c>
      <c r="C4071">
        <v>13.2702533539215</v>
      </c>
      <c r="D4071">
        <v>-0.91987591777889899</v>
      </c>
      <c r="E4071">
        <v>0.39029528236081201</v>
      </c>
      <c r="F4071">
        <v>0.99916976934644897</v>
      </c>
      <c r="G4071">
        <v>-4.6180620583399303</v>
      </c>
      <c r="H4071" t="s">
        <v>12273</v>
      </c>
      <c r="I4071" t="s">
        <v>12274</v>
      </c>
      <c r="J4071">
        <v>55177</v>
      </c>
      <c r="K4071" t="s">
        <v>12272</v>
      </c>
      <c r="L4071">
        <v>1413</v>
      </c>
      <c r="M4071">
        <v>471</v>
      </c>
      <c r="N4071">
        <v>9759.32</v>
      </c>
      <c r="O4071">
        <v>10</v>
      </c>
      <c r="P4071">
        <v>0.33014861995753703</v>
      </c>
    </row>
    <row r="4072" spans="1:16" x14ac:dyDescent="0.2">
      <c r="A4072" t="s">
        <v>12275</v>
      </c>
      <c r="B4072">
        <v>-0.15078561837242599</v>
      </c>
      <c r="C4072">
        <v>12.770255603313499</v>
      </c>
      <c r="D4072">
        <v>-0.41392027321518698</v>
      </c>
      <c r="E4072">
        <v>0.69216331920330898</v>
      </c>
      <c r="F4072">
        <v>0.99916976934644897</v>
      </c>
      <c r="G4072">
        <v>-4.6837660728189396</v>
      </c>
      <c r="H4072" t="s">
        <v>12276</v>
      </c>
      <c r="I4072" t="s">
        <v>12277</v>
      </c>
      <c r="J4072">
        <v>6938</v>
      </c>
      <c r="K4072" t="s">
        <v>12275</v>
      </c>
      <c r="L4072">
        <v>2121</v>
      </c>
      <c r="M4072">
        <v>707</v>
      </c>
      <c r="N4072">
        <v>6118.2632999999996</v>
      </c>
      <c r="O4072">
        <v>6</v>
      </c>
      <c r="P4072">
        <v>0.171145685997171</v>
      </c>
    </row>
    <row r="4073" spans="1:16" x14ac:dyDescent="0.2">
      <c r="A4073" t="s">
        <v>12278</v>
      </c>
      <c r="B4073">
        <v>-0.54877261333775895</v>
      </c>
      <c r="C4073">
        <v>10.758846255585601</v>
      </c>
      <c r="D4073">
        <v>-0.71903451255116202</v>
      </c>
      <c r="E4073">
        <v>0.49699119774428502</v>
      </c>
      <c r="F4073">
        <v>0.99916976934644897</v>
      </c>
      <c r="G4073">
        <v>-4.6486829046049101</v>
      </c>
      <c r="H4073" t="s">
        <v>12279</v>
      </c>
      <c r="I4073" t="s">
        <v>12280</v>
      </c>
      <c r="J4073">
        <v>26292</v>
      </c>
      <c r="K4073" t="s">
        <v>12278</v>
      </c>
      <c r="L4073">
        <v>312</v>
      </c>
      <c r="M4073">
        <v>104</v>
      </c>
      <c r="N4073">
        <v>1404.373225</v>
      </c>
      <c r="O4073">
        <v>1</v>
      </c>
      <c r="P4073">
        <v>0.16346153846153799</v>
      </c>
    </row>
    <row r="4074" spans="1:16" x14ac:dyDescent="0.2">
      <c r="A4074" t="s">
        <v>12281</v>
      </c>
      <c r="B4074">
        <v>9.1946990471097195E-2</v>
      </c>
      <c r="C4074">
        <v>15.5684419019627</v>
      </c>
      <c r="D4074">
        <v>0.50520801056227105</v>
      </c>
      <c r="E4074">
        <v>0.62998129428752403</v>
      </c>
      <c r="F4074">
        <v>0.99916976934644897</v>
      </c>
      <c r="G4074">
        <v>-4.6749533005355497</v>
      </c>
      <c r="H4074" t="s">
        <v>12282</v>
      </c>
      <c r="I4074" t="s">
        <v>12283</v>
      </c>
      <c r="J4074">
        <v>1155</v>
      </c>
      <c r="K4074" t="s">
        <v>12281</v>
      </c>
      <c r="L4074">
        <v>849</v>
      </c>
      <c r="M4074">
        <v>283</v>
      </c>
      <c r="N4074">
        <v>45975.383500000004</v>
      </c>
      <c r="O4074">
        <v>11.5</v>
      </c>
      <c r="P4074">
        <v>0.5</v>
      </c>
    </row>
    <row r="4075" spans="1:16" x14ac:dyDescent="0.2">
      <c r="A4075" t="s">
        <v>12284</v>
      </c>
      <c r="B4075">
        <v>-0.27366225621901902</v>
      </c>
      <c r="C4075">
        <v>16.680534717038999</v>
      </c>
      <c r="D4075">
        <v>-1.7239380330955001</v>
      </c>
      <c r="E4075">
        <v>0.13137137432020199</v>
      </c>
      <c r="F4075">
        <v>0.99916976934644897</v>
      </c>
      <c r="G4075">
        <v>-4.4677820271203101</v>
      </c>
      <c r="H4075" t="s">
        <v>12285</v>
      </c>
      <c r="I4075" t="s">
        <v>12286</v>
      </c>
      <c r="J4075">
        <v>5695</v>
      </c>
      <c r="K4075" t="s">
        <v>12284</v>
      </c>
      <c r="L4075">
        <v>834</v>
      </c>
      <c r="M4075">
        <v>278</v>
      </c>
      <c r="N4075">
        <v>110341.32</v>
      </c>
      <c r="O4075">
        <v>11.5</v>
      </c>
      <c r="P4075">
        <v>0.60431654676258995</v>
      </c>
    </row>
    <row r="4076" spans="1:16" x14ac:dyDescent="0.2">
      <c r="A4076" t="s">
        <v>12287</v>
      </c>
      <c r="B4076">
        <v>0.14211513233752601</v>
      </c>
      <c r="C4076">
        <v>16.6710958428928</v>
      </c>
      <c r="D4076">
        <v>0.379493118719476</v>
      </c>
      <c r="E4076">
        <v>0.716337842206902</v>
      </c>
      <c r="F4076">
        <v>0.99916976934644897</v>
      </c>
      <c r="G4076">
        <v>-4.6866782277798702</v>
      </c>
      <c r="H4076" t="s">
        <v>12288</v>
      </c>
      <c r="I4076" t="s">
        <v>12289</v>
      </c>
      <c r="J4076">
        <v>1265</v>
      </c>
      <c r="K4076" t="s">
        <v>12287</v>
      </c>
      <c r="L4076">
        <v>993</v>
      </c>
      <c r="M4076">
        <v>331</v>
      </c>
      <c r="N4076">
        <v>95809.267500000002</v>
      </c>
      <c r="O4076">
        <v>13</v>
      </c>
      <c r="P4076">
        <v>0.40785498489425998</v>
      </c>
    </row>
    <row r="4077" spans="1:16" x14ac:dyDescent="0.2">
      <c r="A4077" t="s">
        <v>12290</v>
      </c>
      <c r="B4077">
        <v>-0.26956258866815103</v>
      </c>
      <c r="C4077">
        <v>13.8891832346612</v>
      </c>
      <c r="D4077">
        <v>-0.92343148656257401</v>
      </c>
      <c r="E4077">
        <v>0.38857189956282401</v>
      </c>
      <c r="F4077">
        <v>0.99916976934644897</v>
      </c>
      <c r="G4077">
        <v>-4.6174776243151499</v>
      </c>
      <c r="H4077" t="s">
        <v>12291</v>
      </c>
      <c r="I4077" t="s">
        <v>12292</v>
      </c>
      <c r="J4077">
        <v>7095</v>
      </c>
      <c r="K4077" t="s">
        <v>12290</v>
      </c>
      <c r="L4077">
        <v>1200</v>
      </c>
      <c r="M4077">
        <v>400</v>
      </c>
      <c r="N4077">
        <v>15034.173500000001</v>
      </c>
      <c r="O4077">
        <v>4</v>
      </c>
      <c r="P4077">
        <v>0.105</v>
      </c>
    </row>
    <row r="4078" spans="1:16" x14ac:dyDescent="0.2">
      <c r="A4078" t="s">
        <v>12293</v>
      </c>
      <c r="B4078">
        <v>-0.134680341563746</v>
      </c>
      <c r="C4078">
        <v>13.119257415084499</v>
      </c>
      <c r="D4078">
        <v>-0.99723221410624296</v>
      </c>
      <c r="E4078">
        <v>0.35409711949370198</v>
      </c>
      <c r="F4078">
        <v>0.99916976934644897</v>
      </c>
      <c r="G4078">
        <v>-4.6050651681131001</v>
      </c>
      <c r="H4078" t="s">
        <v>12294</v>
      </c>
      <c r="I4078" t="s">
        <v>12295</v>
      </c>
      <c r="J4078">
        <v>5833</v>
      </c>
      <c r="K4078" t="s">
        <v>12293</v>
      </c>
      <c r="L4078">
        <v>1224</v>
      </c>
      <c r="M4078">
        <v>408</v>
      </c>
      <c r="N4078">
        <v>8689.7374999999993</v>
      </c>
      <c r="O4078">
        <v>4.5</v>
      </c>
      <c r="P4078">
        <v>0.183823529411765</v>
      </c>
    </row>
    <row r="4079" spans="1:16" x14ac:dyDescent="0.2">
      <c r="A4079" t="s">
        <v>12296</v>
      </c>
      <c r="B4079">
        <v>0.30282984241658401</v>
      </c>
      <c r="C4079">
        <v>14.093647057299799</v>
      </c>
      <c r="D4079">
        <v>1.4469391746675799</v>
      </c>
      <c r="E4079">
        <v>0.19407443514158201</v>
      </c>
      <c r="F4079">
        <v>0.99916976934644897</v>
      </c>
      <c r="G4079">
        <v>-4.52159181768336</v>
      </c>
      <c r="H4079" t="s">
        <v>12297</v>
      </c>
      <c r="I4079" t="s">
        <v>12298</v>
      </c>
      <c r="J4079">
        <v>3859</v>
      </c>
      <c r="K4079" t="s">
        <v>12296</v>
      </c>
      <c r="L4079">
        <v>1485</v>
      </c>
      <c r="M4079">
        <v>495</v>
      </c>
      <c r="N4079">
        <v>14883.816000000001</v>
      </c>
      <c r="O4079">
        <v>1</v>
      </c>
      <c r="P4079">
        <v>3.2323232323232302E-2</v>
      </c>
    </row>
    <row r="4080" spans="1:16" x14ac:dyDescent="0.2">
      <c r="A4080" t="s">
        <v>12299</v>
      </c>
      <c r="B4080">
        <v>-4.2343265396897999E-3</v>
      </c>
      <c r="C4080">
        <v>15.0204796303092</v>
      </c>
      <c r="D4080">
        <v>-2.6786361212086399E-2</v>
      </c>
      <c r="E4080">
        <v>0.97942875841587995</v>
      </c>
      <c r="F4080">
        <v>0.99916976934644897</v>
      </c>
      <c r="G4080">
        <v>-4.7023156024083397</v>
      </c>
      <c r="H4080" t="s">
        <v>12300</v>
      </c>
      <c r="I4080" t="s">
        <v>12301</v>
      </c>
      <c r="J4080">
        <v>988</v>
      </c>
      <c r="K4080" t="s">
        <v>12299</v>
      </c>
      <c r="L4080">
        <v>2409</v>
      </c>
      <c r="M4080">
        <v>803</v>
      </c>
      <c r="N4080">
        <v>33579.714999999997</v>
      </c>
      <c r="O4080">
        <v>22.5</v>
      </c>
      <c r="P4080">
        <v>0.394769613947696</v>
      </c>
    </row>
    <row r="4081" spans="1:16" x14ac:dyDescent="0.2">
      <c r="A4081" t="s">
        <v>12302</v>
      </c>
      <c r="B4081">
        <v>-8.6643041000268498E-2</v>
      </c>
      <c r="C4081">
        <v>16.638468000965101</v>
      </c>
      <c r="D4081">
        <v>-0.66387098336758898</v>
      </c>
      <c r="E4081">
        <v>0.52946403757636995</v>
      </c>
      <c r="F4081">
        <v>0.99916976934644897</v>
      </c>
      <c r="G4081">
        <v>-4.6561538046696898</v>
      </c>
      <c r="H4081" t="s">
        <v>12303</v>
      </c>
      <c r="I4081" t="s">
        <v>12304</v>
      </c>
      <c r="J4081">
        <v>5707</v>
      </c>
      <c r="K4081" t="s">
        <v>12302</v>
      </c>
      <c r="L4081">
        <v>2862</v>
      </c>
      <c r="M4081">
        <v>954</v>
      </c>
      <c r="N4081">
        <v>100733.82249999999</v>
      </c>
      <c r="O4081">
        <v>56.5</v>
      </c>
      <c r="P4081">
        <v>0.69129979035639399</v>
      </c>
    </row>
    <row r="4082" spans="1:16" x14ac:dyDescent="0.2">
      <c r="A4082" t="s">
        <v>12305</v>
      </c>
      <c r="B4082">
        <v>-0.68930631317846802</v>
      </c>
      <c r="C4082">
        <v>12.5696081381453</v>
      </c>
      <c r="D4082">
        <v>-2.2924657029342099</v>
      </c>
      <c r="E4082">
        <v>5.8169772698265801E-2</v>
      </c>
      <c r="F4082">
        <v>0.99916976934644897</v>
      </c>
      <c r="G4082">
        <v>-4.36321111089726</v>
      </c>
      <c r="H4082" t="s">
        <v>12306</v>
      </c>
      <c r="I4082" t="s">
        <v>12307</v>
      </c>
      <c r="J4082">
        <v>6388</v>
      </c>
      <c r="K4082" t="s">
        <v>12305</v>
      </c>
      <c r="L4082">
        <v>636</v>
      </c>
      <c r="M4082">
        <v>212</v>
      </c>
      <c r="N4082">
        <v>6210.2357000000002</v>
      </c>
      <c r="O4082">
        <v>2</v>
      </c>
      <c r="P4082">
        <v>0.10849056603773601</v>
      </c>
    </row>
    <row r="4083" spans="1:16" x14ac:dyDescent="0.2">
      <c r="A4083" t="s">
        <v>12308</v>
      </c>
      <c r="B4083">
        <v>-0.30125292762675598</v>
      </c>
      <c r="C4083">
        <v>14.9217291495845</v>
      </c>
      <c r="D4083">
        <v>-1.96131687423248</v>
      </c>
      <c r="E4083">
        <v>9.3532152794620904E-2</v>
      </c>
      <c r="F4083">
        <v>0.99916976934644897</v>
      </c>
      <c r="G4083">
        <v>-4.4226439814978198</v>
      </c>
      <c r="H4083" t="s">
        <v>12309</v>
      </c>
      <c r="I4083" t="s">
        <v>12310</v>
      </c>
      <c r="J4083">
        <v>5204</v>
      </c>
      <c r="K4083" t="s">
        <v>12308</v>
      </c>
      <c r="L4083">
        <v>471</v>
      </c>
      <c r="M4083">
        <v>157</v>
      </c>
      <c r="N4083">
        <v>30726.169000000002</v>
      </c>
      <c r="O4083">
        <v>7</v>
      </c>
      <c r="P4083">
        <v>0.57324840764331197</v>
      </c>
    </row>
    <row r="4084" spans="1:16" x14ac:dyDescent="0.2">
      <c r="A4084" t="s">
        <v>12311</v>
      </c>
      <c r="B4084">
        <v>-0.37176354520044802</v>
      </c>
      <c r="C4084">
        <v>10.714938359480501</v>
      </c>
      <c r="D4084">
        <v>-1.5638518964747199</v>
      </c>
      <c r="E4084">
        <v>0.164802711308493</v>
      </c>
      <c r="F4084">
        <v>0.99916976934644897</v>
      </c>
      <c r="G4084">
        <v>-4.49885781417745</v>
      </c>
      <c r="H4084" t="s">
        <v>12312</v>
      </c>
      <c r="I4084" t="s">
        <v>12313</v>
      </c>
      <c r="J4084">
        <v>5051</v>
      </c>
      <c r="K4084" t="s">
        <v>12311</v>
      </c>
      <c r="L4084">
        <v>1179</v>
      </c>
      <c r="M4084">
        <v>393</v>
      </c>
      <c r="N4084">
        <v>1622.7355</v>
      </c>
      <c r="O4084">
        <v>1</v>
      </c>
      <c r="P4084">
        <v>6.3613231552162794E-2</v>
      </c>
    </row>
    <row r="4085" spans="1:16" x14ac:dyDescent="0.2">
      <c r="A4085" t="s">
        <v>12314</v>
      </c>
      <c r="B4085">
        <v>0.20497421620697401</v>
      </c>
      <c r="C4085">
        <v>14.485667003284499</v>
      </c>
      <c r="D4085">
        <v>1.0476241722875601</v>
      </c>
      <c r="E4085">
        <v>0.331965923737706</v>
      </c>
      <c r="F4085">
        <v>0.99916976934644897</v>
      </c>
      <c r="G4085">
        <v>-4.5963063550829402</v>
      </c>
      <c r="H4085" t="s">
        <v>12315</v>
      </c>
      <c r="I4085" t="s">
        <v>12316</v>
      </c>
      <c r="J4085">
        <v>6045</v>
      </c>
      <c r="K4085" t="s">
        <v>12314</v>
      </c>
      <c r="L4085">
        <v>1011</v>
      </c>
      <c r="M4085">
        <v>337</v>
      </c>
      <c r="N4085">
        <v>23188.170999999998</v>
      </c>
      <c r="O4085">
        <v>6</v>
      </c>
      <c r="P4085">
        <v>0.20474777448071199</v>
      </c>
    </row>
    <row r="4086" spans="1:16" x14ac:dyDescent="0.2">
      <c r="A4086" t="s">
        <v>12317</v>
      </c>
      <c r="B4086">
        <v>-0.22909108911558801</v>
      </c>
      <c r="C4086">
        <v>17.475940158069601</v>
      </c>
      <c r="D4086">
        <v>-1.5612622651836401</v>
      </c>
      <c r="E4086">
        <v>0.16540420419479701</v>
      </c>
      <c r="F4086">
        <v>0.99916976934644897</v>
      </c>
      <c r="G4086">
        <v>-4.4993619623679804</v>
      </c>
      <c r="H4086" t="s">
        <v>12318</v>
      </c>
      <c r="I4086" t="s">
        <v>12319</v>
      </c>
      <c r="J4086">
        <v>11315</v>
      </c>
      <c r="K4086" t="s">
        <v>12317</v>
      </c>
      <c r="L4086">
        <v>570</v>
      </c>
      <c r="M4086">
        <v>190</v>
      </c>
      <c r="N4086">
        <v>173024.095</v>
      </c>
      <c r="O4086">
        <v>24</v>
      </c>
      <c r="P4086">
        <v>1</v>
      </c>
    </row>
    <row r="4087" spans="1:16" x14ac:dyDescent="0.2">
      <c r="A4087" t="s">
        <v>12320</v>
      </c>
      <c r="B4087">
        <v>0.27057162676720697</v>
      </c>
      <c r="C4087">
        <v>12.908662004572999</v>
      </c>
      <c r="D4087">
        <v>1.3156639986581999</v>
      </c>
      <c r="E4087">
        <v>0.232514060677284</v>
      </c>
      <c r="F4087">
        <v>0.99916976934644897</v>
      </c>
      <c r="G4087">
        <v>-4.54687624493556</v>
      </c>
      <c r="H4087" t="s">
        <v>12321</v>
      </c>
      <c r="I4087" t="s">
        <v>12322</v>
      </c>
      <c r="J4087">
        <v>2140</v>
      </c>
      <c r="K4087" t="s">
        <v>12320</v>
      </c>
      <c r="L4087">
        <v>1722</v>
      </c>
      <c r="M4087">
        <v>574</v>
      </c>
      <c r="N4087">
        <v>8157.1</v>
      </c>
      <c r="O4087">
        <v>2</v>
      </c>
      <c r="P4087">
        <v>6.6202090592334506E-2</v>
      </c>
    </row>
    <row r="4088" spans="1:16" x14ac:dyDescent="0.2">
      <c r="A4088" t="s">
        <v>12323</v>
      </c>
      <c r="B4088">
        <v>0.943202444259162</v>
      </c>
      <c r="C4088">
        <v>13.023145467731201</v>
      </c>
      <c r="D4088">
        <v>0.91776910235801101</v>
      </c>
      <c r="E4088">
        <v>0.39131917423167401</v>
      </c>
      <c r="F4088">
        <v>0.99916976934644897</v>
      </c>
      <c r="G4088">
        <v>-4.6184077396661198</v>
      </c>
      <c r="H4088" t="s">
        <v>12324</v>
      </c>
      <c r="I4088" t="s">
        <v>12325</v>
      </c>
      <c r="J4088">
        <v>4758</v>
      </c>
      <c r="K4088" t="s">
        <v>12323</v>
      </c>
      <c r="L4088">
        <v>1248</v>
      </c>
      <c r="M4088">
        <v>416</v>
      </c>
      <c r="N4088">
        <v>10036.6013</v>
      </c>
      <c r="O4088">
        <v>2.5</v>
      </c>
      <c r="P4088">
        <v>5.8894230769230803E-2</v>
      </c>
    </row>
    <row r="4089" spans="1:16" x14ac:dyDescent="0.2">
      <c r="A4089" t="s">
        <v>12326</v>
      </c>
      <c r="B4089">
        <v>-1.18911821875415</v>
      </c>
      <c r="C4089">
        <v>10.766105172088301</v>
      </c>
      <c r="D4089">
        <v>-2.7092202291105001</v>
      </c>
      <c r="E4089">
        <v>3.22709690757636E-2</v>
      </c>
      <c r="F4089">
        <v>0.99916976934644897</v>
      </c>
      <c r="G4089">
        <v>-4.2962818430460503</v>
      </c>
      <c r="H4089" t="s">
        <v>12327</v>
      </c>
      <c r="I4089" t="s">
        <v>12328</v>
      </c>
      <c r="J4089">
        <v>6272</v>
      </c>
      <c r="K4089" t="s">
        <v>12326</v>
      </c>
      <c r="L4089">
        <v>2496</v>
      </c>
      <c r="M4089">
        <v>832</v>
      </c>
      <c r="N4089">
        <v>2056.8004999999998</v>
      </c>
      <c r="O4089">
        <v>1</v>
      </c>
      <c r="P4089">
        <v>3.24519230769231E-2</v>
      </c>
    </row>
    <row r="4090" spans="1:16" x14ac:dyDescent="0.2">
      <c r="A4090" t="s">
        <v>12329</v>
      </c>
      <c r="B4090">
        <v>0.26660524911007899</v>
      </c>
      <c r="C4090">
        <v>15.8831085222581</v>
      </c>
      <c r="D4090">
        <v>1.0847087454494599</v>
      </c>
      <c r="E4090">
        <v>0.31639794374079799</v>
      </c>
      <c r="F4090">
        <v>0.99916976934644897</v>
      </c>
      <c r="G4090">
        <v>-4.5897300405947004</v>
      </c>
      <c r="H4090" t="s">
        <v>12330</v>
      </c>
      <c r="I4090" t="s">
        <v>12331</v>
      </c>
      <c r="J4090">
        <v>10493</v>
      </c>
      <c r="K4090" t="s">
        <v>12329</v>
      </c>
      <c r="L4090">
        <v>1182</v>
      </c>
      <c r="M4090">
        <v>394</v>
      </c>
      <c r="N4090">
        <v>62367.355499999998</v>
      </c>
      <c r="O4090">
        <v>23.5</v>
      </c>
      <c r="P4090">
        <v>1</v>
      </c>
    </row>
    <row r="4091" spans="1:16" x14ac:dyDescent="0.2">
      <c r="A4091" t="s">
        <v>12332</v>
      </c>
      <c r="B4091">
        <v>1.2774396951981499</v>
      </c>
      <c r="C4091">
        <v>13.524795057957901</v>
      </c>
      <c r="D4091">
        <v>1.3740619404171499</v>
      </c>
      <c r="E4091">
        <v>0.214645084839821</v>
      </c>
      <c r="F4091">
        <v>0.99916976934644897</v>
      </c>
      <c r="G4091">
        <v>-4.5356789984418304</v>
      </c>
      <c r="H4091" t="s">
        <v>12333</v>
      </c>
      <c r="I4091" t="s">
        <v>12334</v>
      </c>
      <c r="J4091">
        <v>5641</v>
      </c>
      <c r="K4091" t="s">
        <v>12332</v>
      </c>
      <c r="L4091">
        <v>1302</v>
      </c>
      <c r="M4091">
        <v>434</v>
      </c>
      <c r="N4091">
        <v>12795.3405</v>
      </c>
      <c r="O4091">
        <v>1</v>
      </c>
      <c r="P4091">
        <v>3.91705069124424E-2</v>
      </c>
    </row>
    <row r="4092" spans="1:16" x14ac:dyDescent="0.2">
      <c r="A4092" t="s">
        <v>12335</v>
      </c>
      <c r="B4092">
        <v>0.14128217769130699</v>
      </c>
      <c r="C4092">
        <v>14.8737268130032</v>
      </c>
      <c r="D4092">
        <v>0.79197378785623196</v>
      </c>
      <c r="E4092">
        <v>0.45612665310439898</v>
      </c>
      <c r="F4092">
        <v>0.99916976934644897</v>
      </c>
      <c r="G4092">
        <v>-4.6381451884603004</v>
      </c>
      <c r="H4092" t="s">
        <v>12336</v>
      </c>
      <c r="I4092" t="s">
        <v>12337</v>
      </c>
      <c r="J4092">
        <v>123</v>
      </c>
      <c r="K4092" t="s">
        <v>12335</v>
      </c>
      <c r="L4092">
        <v>1314</v>
      </c>
      <c r="M4092">
        <v>438</v>
      </c>
      <c r="N4092">
        <v>30084.06</v>
      </c>
      <c r="O4092">
        <v>10</v>
      </c>
      <c r="P4092">
        <v>0.431506849315068</v>
      </c>
    </row>
    <row r="4093" spans="1:16" x14ac:dyDescent="0.2">
      <c r="A4093" t="s">
        <v>12338</v>
      </c>
      <c r="B4093">
        <v>-0.19892146329443799</v>
      </c>
      <c r="C4093">
        <v>15.407409486490501</v>
      </c>
      <c r="D4093">
        <v>-0.83474886820308003</v>
      </c>
      <c r="E4093">
        <v>0.43327971320048703</v>
      </c>
      <c r="F4093">
        <v>0.99916976934644897</v>
      </c>
      <c r="G4093">
        <v>-4.6316426815729699</v>
      </c>
      <c r="H4093" t="s">
        <v>12339</v>
      </c>
      <c r="I4093" t="s">
        <v>12340</v>
      </c>
      <c r="J4093">
        <v>27000</v>
      </c>
      <c r="K4093" t="s">
        <v>12338</v>
      </c>
      <c r="L4093">
        <v>1866</v>
      </c>
      <c r="M4093">
        <v>622</v>
      </c>
      <c r="N4093">
        <v>39650.131999999998</v>
      </c>
      <c r="O4093">
        <v>11</v>
      </c>
      <c r="P4093">
        <v>0.241961414790997</v>
      </c>
    </row>
    <row r="4094" spans="1:16" x14ac:dyDescent="0.2">
      <c r="A4094" t="s">
        <v>12341</v>
      </c>
      <c r="B4094">
        <v>1.22048053500153</v>
      </c>
      <c r="C4094">
        <v>13.0711469351477</v>
      </c>
      <c r="D4094">
        <v>1.2736559373443801</v>
      </c>
      <c r="E4094">
        <v>0.24616616526648299</v>
      </c>
      <c r="F4094">
        <v>0.99916976934644897</v>
      </c>
      <c r="G4094">
        <v>-4.5548623638477004</v>
      </c>
      <c r="H4094" t="s">
        <v>12342</v>
      </c>
      <c r="I4094" t="s">
        <v>12343</v>
      </c>
      <c r="J4094">
        <v>54737</v>
      </c>
      <c r="K4094" t="s">
        <v>12341</v>
      </c>
      <c r="L4094">
        <v>2583</v>
      </c>
      <c r="M4094">
        <v>861</v>
      </c>
      <c r="N4094">
        <v>12388.576499999999</v>
      </c>
      <c r="O4094">
        <v>3.5</v>
      </c>
      <c r="P4094">
        <v>9.4076655052264799E-2</v>
      </c>
    </row>
    <row r="4095" spans="1:16" x14ac:dyDescent="0.2">
      <c r="A4095" t="s">
        <v>12344</v>
      </c>
      <c r="B4095">
        <v>-0.141121286436976</v>
      </c>
      <c r="C4095">
        <v>14.0556495399188</v>
      </c>
      <c r="D4095">
        <v>-0.96207598172069897</v>
      </c>
      <c r="E4095">
        <v>0.37021197437347297</v>
      </c>
      <c r="F4095">
        <v>0.99916976934644897</v>
      </c>
      <c r="G4095">
        <v>-4.6110432671550496</v>
      </c>
      <c r="H4095" t="s">
        <v>12345</v>
      </c>
      <c r="I4095" t="s">
        <v>12346</v>
      </c>
      <c r="J4095">
        <v>4927</v>
      </c>
      <c r="K4095" t="s">
        <v>12344</v>
      </c>
      <c r="L4095">
        <v>2274</v>
      </c>
      <c r="M4095">
        <v>758</v>
      </c>
      <c r="N4095">
        <v>17265.297999999999</v>
      </c>
      <c r="O4095">
        <v>19.5</v>
      </c>
      <c r="P4095">
        <v>0.41556728232189999</v>
      </c>
    </row>
    <row r="4096" spans="1:16" x14ac:dyDescent="0.2">
      <c r="A4096" t="s">
        <v>12347</v>
      </c>
      <c r="B4096">
        <v>-0.20067913572183499</v>
      </c>
      <c r="C4096">
        <v>12.861290899981</v>
      </c>
      <c r="D4096">
        <v>-1.3326795679815</v>
      </c>
      <c r="E4096">
        <v>0.22717627942954899</v>
      </c>
      <c r="F4096">
        <v>0.99916976934644897</v>
      </c>
      <c r="G4096">
        <v>-4.5436240368331102</v>
      </c>
      <c r="H4096" t="s">
        <v>12348</v>
      </c>
      <c r="I4096" t="s">
        <v>12349</v>
      </c>
      <c r="J4096">
        <v>30849</v>
      </c>
      <c r="K4096" t="s">
        <v>12347</v>
      </c>
      <c r="L4096">
        <v>4077</v>
      </c>
      <c r="M4096">
        <v>1359</v>
      </c>
      <c r="N4096">
        <v>7351.3104999999996</v>
      </c>
      <c r="O4096">
        <v>8</v>
      </c>
      <c r="P4096">
        <v>9.74981604120677E-2</v>
      </c>
    </row>
    <row r="4097" spans="1:16" x14ac:dyDescent="0.2">
      <c r="A4097" t="s">
        <v>12350</v>
      </c>
      <c r="B4097">
        <v>-8.16657030447097E-2</v>
      </c>
      <c r="C4097">
        <v>13.997075266822501</v>
      </c>
      <c r="D4097">
        <v>-0.51666909638082403</v>
      </c>
      <c r="E4097">
        <v>0.62238594541112002</v>
      </c>
      <c r="F4097">
        <v>0.99916976934644897</v>
      </c>
      <c r="G4097">
        <v>-4.6737388384217997</v>
      </c>
      <c r="H4097" t="s">
        <v>12351</v>
      </c>
      <c r="I4097" t="s">
        <v>12352</v>
      </c>
      <c r="J4097">
        <v>10940</v>
      </c>
      <c r="K4097" t="s">
        <v>12350</v>
      </c>
      <c r="L4097">
        <v>3075</v>
      </c>
      <c r="M4097">
        <v>1025</v>
      </c>
      <c r="N4097">
        <v>16295.474</v>
      </c>
      <c r="O4097">
        <v>11</v>
      </c>
      <c r="P4097">
        <v>0.14829268292682901</v>
      </c>
    </row>
    <row r="4098" spans="1:16" x14ac:dyDescent="0.2">
      <c r="A4098" t="s">
        <v>12353</v>
      </c>
      <c r="B4098">
        <v>5.1965596409839797E-2</v>
      </c>
      <c r="C4098">
        <v>13.2910094144494</v>
      </c>
      <c r="D4098">
        <v>0.31294391680407602</v>
      </c>
      <c r="E4098">
        <v>0.76406201319045197</v>
      </c>
      <c r="F4098">
        <v>0.99916976934644897</v>
      </c>
      <c r="G4098">
        <v>-4.6916402390838003</v>
      </c>
      <c r="H4098" t="s">
        <v>12354</v>
      </c>
      <c r="I4098" t="s">
        <v>12355</v>
      </c>
      <c r="J4098">
        <v>6284</v>
      </c>
      <c r="K4098" t="s">
        <v>12353</v>
      </c>
      <c r="L4098">
        <v>297</v>
      </c>
      <c r="M4098">
        <v>99</v>
      </c>
      <c r="N4098">
        <v>10461.220499999999</v>
      </c>
      <c r="O4098">
        <v>1</v>
      </c>
      <c r="P4098">
        <v>0.12121212121212099</v>
      </c>
    </row>
    <row r="4099" spans="1:16" x14ac:dyDescent="0.2">
      <c r="A4099" t="s">
        <v>12356</v>
      </c>
      <c r="B4099">
        <v>0.90039753890153695</v>
      </c>
      <c r="C4099">
        <v>11.668790919077001</v>
      </c>
      <c r="D4099">
        <v>2.7515165794595</v>
      </c>
      <c r="E4099">
        <v>3.0425371454080301E-2</v>
      </c>
      <c r="F4099">
        <v>0.99916976934644897</v>
      </c>
      <c r="G4099">
        <v>-4.2900219708855403</v>
      </c>
      <c r="H4099" t="s">
        <v>12357</v>
      </c>
      <c r="I4099" t="s">
        <v>12358</v>
      </c>
      <c r="J4099">
        <v>9169</v>
      </c>
      <c r="K4099" t="s">
        <v>12356</v>
      </c>
      <c r="L4099">
        <v>4392</v>
      </c>
      <c r="M4099">
        <v>1464</v>
      </c>
      <c r="N4099">
        <v>3024.4908500000001</v>
      </c>
      <c r="O4099">
        <v>2</v>
      </c>
      <c r="P4099">
        <v>2.39071038251366E-2</v>
      </c>
    </row>
    <row r="4100" spans="1:16" x14ac:dyDescent="0.2">
      <c r="A4100" t="s">
        <v>12359</v>
      </c>
      <c r="B4100">
        <v>0.33966664864824703</v>
      </c>
      <c r="C4100">
        <v>12.668780665742901</v>
      </c>
      <c r="D4100">
        <v>0.210101403390101</v>
      </c>
      <c r="E4100">
        <v>0.83998087496673701</v>
      </c>
      <c r="F4100">
        <v>0.99916976934644897</v>
      </c>
      <c r="G4100">
        <v>-4.6975118728646299</v>
      </c>
      <c r="H4100" t="s">
        <v>12360</v>
      </c>
      <c r="I4100" t="s">
        <v>12361</v>
      </c>
      <c r="J4100">
        <v>10440</v>
      </c>
      <c r="K4100" t="s">
        <v>12359</v>
      </c>
      <c r="L4100">
        <v>516</v>
      </c>
      <c r="M4100">
        <v>172</v>
      </c>
      <c r="N4100">
        <v>1662.8869999999999</v>
      </c>
      <c r="O4100">
        <v>1</v>
      </c>
      <c r="P4100">
        <v>0.127906976744186</v>
      </c>
    </row>
    <row r="4101" spans="1:16" x14ac:dyDescent="0.2">
      <c r="A4101" t="s">
        <v>12362</v>
      </c>
      <c r="B4101">
        <v>-0.38127958100131598</v>
      </c>
      <c r="C4101">
        <v>15.3655123608832</v>
      </c>
      <c r="D4101">
        <v>-2.1493691482273398</v>
      </c>
      <c r="E4101">
        <v>7.1400462560803096E-2</v>
      </c>
      <c r="F4101">
        <v>0.99916976934644897</v>
      </c>
      <c r="G4101">
        <v>-4.3882856016621403</v>
      </c>
      <c r="H4101" t="s">
        <v>12363</v>
      </c>
      <c r="I4101" t="s">
        <v>12364</v>
      </c>
      <c r="J4101">
        <v>7257</v>
      </c>
      <c r="K4101" t="s">
        <v>12362</v>
      </c>
      <c r="L4101">
        <v>873</v>
      </c>
      <c r="M4101">
        <v>291</v>
      </c>
      <c r="N4101">
        <v>41541.659</v>
      </c>
      <c r="O4101">
        <v>12</v>
      </c>
      <c r="P4101">
        <v>0.45360824742268002</v>
      </c>
    </row>
    <row r="4102" spans="1:16" x14ac:dyDescent="0.2">
      <c r="A4102" t="s">
        <v>12365</v>
      </c>
      <c r="B4102">
        <v>7.4198724441618697E-3</v>
      </c>
      <c r="C4102">
        <v>13.4404276283363</v>
      </c>
      <c r="D4102">
        <v>2.5895286669506901E-2</v>
      </c>
      <c r="E4102">
        <v>0.98011290156969699</v>
      </c>
      <c r="F4102">
        <v>0.99916976934644897</v>
      </c>
      <c r="G4102">
        <v>-4.7023208264951304</v>
      </c>
      <c r="H4102" t="s">
        <v>12366</v>
      </c>
      <c r="I4102" t="s">
        <v>12367</v>
      </c>
      <c r="J4102">
        <v>4692</v>
      </c>
      <c r="K4102" t="s">
        <v>12365</v>
      </c>
      <c r="L4102">
        <v>966</v>
      </c>
      <c r="M4102">
        <v>322</v>
      </c>
      <c r="N4102">
        <v>12489.314249999999</v>
      </c>
      <c r="O4102">
        <v>4</v>
      </c>
      <c r="P4102">
        <v>0.170807453416149</v>
      </c>
    </row>
    <row r="4103" spans="1:16" x14ac:dyDescent="0.2">
      <c r="A4103" t="s">
        <v>12368</v>
      </c>
      <c r="B4103">
        <v>-0.303889993016904</v>
      </c>
      <c r="C4103">
        <v>10.883299308208199</v>
      </c>
      <c r="D4103">
        <v>-1.02238791562186</v>
      </c>
      <c r="E4103">
        <v>0.34290754973262499</v>
      </c>
      <c r="F4103">
        <v>0.99916976934644897</v>
      </c>
      <c r="G4103">
        <v>-4.6007195335993698</v>
      </c>
      <c r="H4103" t="s">
        <v>12369</v>
      </c>
      <c r="I4103" t="s">
        <v>12370</v>
      </c>
      <c r="J4103">
        <v>22928</v>
      </c>
      <c r="K4103" t="s">
        <v>12368</v>
      </c>
      <c r="L4103">
        <v>1347</v>
      </c>
      <c r="M4103">
        <v>449</v>
      </c>
      <c r="N4103">
        <v>2326.6141499999999</v>
      </c>
      <c r="O4103">
        <v>1</v>
      </c>
      <c r="P4103">
        <v>3.34075723830735E-2</v>
      </c>
    </row>
    <row r="4104" spans="1:16" x14ac:dyDescent="0.2">
      <c r="A4104" t="s">
        <v>12371</v>
      </c>
      <c r="B4104">
        <v>0.12661831116042099</v>
      </c>
      <c r="C4104">
        <v>17.0950345139996</v>
      </c>
      <c r="D4104">
        <v>0.49593951233505901</v>
      </c>
      <c r="E4104">
        <v>0.63615943378329198</v>
      </c>
      <c r="F4104">
        <v>0.99916976934644897</v>
      </c>
      <c r="G4104">
        <v>-4.6759182007861604</v>
      </c>
      <c r="H4104" t="s">
        <v>12372</v>
      </c>
      <c r="I4104" t="s">
        <v>12373</v>
      </c>
      <c r="J4104">
        <v>8663</v>
      </c>
      <c r="K4104" t="s">
        <v>12371</v>
      </c>
      <c r="L4104">
        <v>2742</v>
      </c>
      <c r="M4104">
        <v>914</v>
      </c>
      <c r="N4104">
        <v>146219.16</v>
      </c>
      <c r="O4104">
        <v>36</v>
      </c>
      <c r="P4104">
        <v>0.45404814004376398</v>
      </c>
    </row>
    <row r="4105" spans="1:16" x14ac:dyDescent="0.2">
      <c r="A4105" t="s">
        <v>12374</v>
      </c>
      <c r="B4105">
        <v>-8.1590531649384304E-2</v>
      </c>
      <c r="C4105">
        <v>14.2654414922455</v>
      </c>
      <c r="D4105">
        <v>-0.46739382285684899</v>
      </c>
      <c r="E4105">
        <v>0.65538427281223899</v>
      </c>
      <c r="F4105">
        <v>0.99916976934644897</v>
      </c>
      <c r="G4105">
        <v>-4.67879180721149</v>
      </c>
      <c r="H4105" t="s">
        <v>12375</v>
      </c>
      <c r="I4105" t="s">
        <v>12376</v>
      </c>
      <c r="J4105">
        <v>7265</v>
      </c>
      <c r="K4105" t="s">
        <v>12374</v>
      </c>
      <c r="L4105">
        <v>879</v>
      </c>
      <c r="M4105">
        <v>293</v>
      </c>
      <c r="N4105">
        <v>17927.68</v>
      </c>
      <c r="O4105">
        <v>7.5</v>
      </c>
      <c r="P4105">
        <v>0.39761092150170602</v>
      </c>
    </row>
    <row r="4106" spans="1:16" x14ac:dyDescent="0.2">
      <c r="A4106" t="s">
        <v>12377</v>
      </c>
      <c r="B4106">
        <v>2.3012497088915399E-2</v>
      </c>
      <c r="C4106">
        <v>15.057954336358</v>
      </c>
      <c r="D4106">
        <v>0.110113249336573</v>
      </c>
      <c r="E4106">
        <v>0.91562069402941204</v>
      </c>
      <c r="F4106">
        <v>0.99916976934644897</v>
      </c>
      <c r="G4106">
        <v>-4.7010481315097099</v>
      </c>
      <c r="H4106" t="s">
        <v>12378</v>
      </c>
      <c r="I4106" t="s">
        <v>12379</v>
      </c>
      <c r="J4106">
        <v>7266</v>
      </c>
      <c r="K4106" t="s">
        <v>12377</v>
      </c>
      <c r="L4106">
        <v>1494</v>
      </c>
      <c r="M4106">
        <v>498</v>
      </c>
      <c r="N4106">
        <v>33372.302499999998</v>
      </c>
      <c r="O4106">
        <v>18</v>
      </c>
      <c r="P4106">
        <v>0.39658634538152598</v>
      </c>
    </row>
    <row r="4107" spans="1:16" x14ac:dyDescent="0.2">
      <c r="A4107" t="s">
        <v>12380</v>
      </c>
      <c r="B4107">
        <v>-0.13556366481676299</v>
      </c>
      <c r="C4107">
        <v>12.552750058025399</v>
      </c>
      <c r="D4107">
        <v>-0.70293467141329202</v>
      </c>
      <c r="E4107">
        <v>0.50633085738163897</v>
      </c>
      <c r="F4107">
        <v>0.99916976934644897</v>
      </c>
      <c r="G4107">
        <v>-4.6509094629243597</v>
      </c>
      <c r="H4107" t="s">
        <v>12381</v>
      </c>
      <c r="I4107" t="s">
        <v>12382</v>
      </c>
      <c r="J4107">
        <v>83461</v>
      </c>
      <c r="K4107" t="s">
        <v>12380</v>
      </c>
      <c r="L4107">
        <v>807</v>
      </c>
      <c r="M4107">
        <v>269</v>
      </c>
      <c r="N4107">
        <v>6216.0389999999998</v>
      </c>
      <c r="O4107">
        <v>1.5</v>
      </c>
      <c r="P4107">
        <v>0.10966542750929401</v>
      </c>
    </row>
    <row r="4108" spans="1:16" x14ac:dyDescent="0.2">
      <c r="A4108" t="s">
        <v>12383</v>
      </c>
      <c r="B4108">
        <v>-0.29109776398374099</v>
      </c>
      <c r="C4108">
        <v>12.407882271709299</v>
      </c>
      <c r="D4108">
        <v>-0.80878717917850895</v>
      </c>
      <c r="E4108">
        <v>0.44704708044973701</v>
      </c>
      <c r="F4108">
        <v>0.99916976934644897</v>
      </c>
      <c r="G4108">
        <v>-4.6356164902281103</v>
      </c>
      <c r="H4108" t="s">
        <v>12384</v>
      </c>
      <c r="I4108" t="s">
        <v>12385</v>
      </c>
      <c r="J4108">
        <v>113246</v>
      </c>
      <c r="K4108" t="s">
        <v>12383</v>
      </c>
      <c r="L4108">
        <v>381</v>
      </c>
      <c r="M4108">
        <v>127</v>
      </c>
      <c r="N4108">
        <v>6370.3171499999999</v>
      </c>
      <c r="O4108">
        <v>2</v>
      </c>
      <c r="P4108">
        <v>0.28346456692913402</v>
      </c>
    </row>
    <row r="4109" spans="1:16" x14ac:dyDescent="0.2">
      <c r="A4109" t="s">
        <v>12386</v>
      </c>
      <c r="B4109">
        <v>0.13367396091324599</v>
      </c>
      <c r="C4109">
        <v>17.827959373601001</v>
      </c>
      <c r="D4109">
        <v>0.59130864793999505</v>
      </c>
      <c r="E4109">
        <v>0.57416568097691201</v>
      </c>
      <c r="F4109">
        <v>0.99916976934644897</v>
      </c>
      <c r="G4109">
        <v>-4.66526994901918</v>
      </c>
      <c r="H4109" t="s">
        <v>12387</v>
      </c>
      <c r="I4109" t="s">
        <v>12388</v>
      </c>
      <c r="J4109">
        <v>11331</v>
      </c>
      <c r="K4109" t="s">
        <v>12386</v>
      </c>
      <c r="L4109">
        <v>900</v>
      </c>
      <c r="M4109">
        <v>300</v>
      </c>
      <c r="N4109">
        <v>236980.89499999999</v>
      </c>
      <c r="O4109">
        <v>22.5</v>
      </c>
      <c r="P4109">
        <v>0.83</v>
      </c>
    </row>
    <row r="4110" spans="1:16" x14ac:dyDescent="0.2">
      <c r="A4110" t="s">
        <v>12389</v>
      </c>
      <c r="B4110">
        <v>-6.13501555472169E-2</v>
      </c>
      <c r="C4110">
        <v>15.757768081776801</v>
      </c>
      <c r="D4110">
        <v>-0.38482752053589803</v>
      </c>
      <c r="E4110">
        <v>0.71256791663842001</v>
      </c>
      <c r="F4110">
        <v>0.99916976934644897</v>
      </c>
      <c r="G4110">
        <v>-4.6862421756083998</v>
      </c>
      <c r="H4110" t="s">
        <v>12390</v>
      </c>
      <c r="I4110" t="s">
        <v>12391</v>
      </c>
      <c r="J4110">
        <v>10920</v>
      </c>
      <c r="K4110" t="s">
        <v>12389</v>
      </c>
      <c r="L4110">
        <v>630</v>
      </c>
      <c r="M4110">
        <v>210</v>
      </c>
      <c r="N4110">
        <v>55303.544500000004</v>
      </c>
      <c r="O4110">
        <v>10</v>
      </c>
      <c r="P4110">
        <v>0.94761904761904803</v>
      </c>
    </row>
    <row r="4111" spans="1:16" x14ac:dyDescent="0.2">
      <c r="A4111" t="s">
        <v>12392</v>
      </c>
      <c r="B4111">
        <v>5.1688469416475903E-2</v>
      </c>
      <c r="C4111">
        <v>13.1078111174614</v>
      </c>
      <c r="D4111">
        <v>0.14654930822731699</v>
      </c>
      <c r="E4111">
        <v>0.88790068053043103</v>
      </c>
      <c r="F4111">
        <v>0.99916976934644897</v>
      </c>
      <c r="G4111">
        <v>-4.7000120321446799</v>
      </c>
      <c r="H4111" t="s">
        <v>12393</v>
      </c>
      <c r="I4111" t="s">
        <v>12394</v>
      </c>
      <c r="J4111">
        <v>5883</v>
      </c>
      <c r="K4111" t="s">
        <v>12392</v>
      </c>
      <c r="L4111">
        <v>1176</v>
      </c>
      <c r="M4111">
        <v>392</v>
      </c>
      <c r="N4111">
        <v>9937.01</v>
      </c>
      <c r="O4111">
        <v>2</v>
      </c>
      <c r="P4111">
        <v>7.1428571428571397E-2</v>
      </c>
    </row>
    <row r="4112" spans="1:16" x14ac:dyDescent="0.2">
      <c r="A4112" t="s">
        <v>12395</v>
      </c>
      <c r="B4112">
        <v>0.181720470917828</v>
      </c>
      <c r="C4112">
        <v>11.9442489505122</v>
      </c>
      <c r="D4112">
        <v>0.48504407077698503</v>
      </c>
      <c r="E4112">
        <v>0.64346247214929297</v>
      </c>
      <c r="F4112">
        <v>0.99916976934644897</v>
      </c>
      <c r="G4112">
        <v>-4.6770325965655504</v>
      </c>
      <c r="H4112" t="s">
        <v>12396</v>
      </c>
      <c r="I4112" t="s">
        <v>12397</v>
      </c>
      <c r="J4112">
        <v>9088</v>
      </c>
      <c r="K4112" t="s">
        <v>12395</v>
      </c>
      <c r="L4112">
        <v>1707</v>
      </c>
      <c r="M4112">
        <v>569</v>
      </c>
      <c r="N4112">
        <v>4267.8980000000001</v>
      </c>
      <c r="O4112">
        <v>2</v>
      </c>
      <c r="P4112">
        <v>3.8664323374341003E-2</v>
      </c>
    </row>
    <row r="4113" spans="1:16" x14ac:dyDescent="0.2">
      <c r="A4113" t="s">
        <v>12398</v>
      </c>
      <c r="B4113">
        <v>-6.3541417967686101E-2</v>
      </c>
      <c r="C4113">
        <v>14.8209795059685</v>
      </c>
      <c r="D4113">
        <v>-0.329333462630025</v>
      </c>
      <c r="E4113">
        <v>0.75219469235747904</v>
      </c>
      <c r="F4113">
        <v>0.99916976934644897</v>
      </c>
      <c r="G4113">
        <v>-4.6905012497341199</v>
      </c>
      <c r="H4113" t="s">
        <v>12399</v>
      </c>
      <c r="I4113" t="s">
        <v>12400</v>
      </c>
      <c r="J4113">
        <v>6391</v>
      </c>
      <c r="K4113" t="s">
        <v>12398</v>
      </c>
      <c r="L4113">
        <v>540</v>
      </c>
      <c r="M4113">
        <v>180</v>
      </c>
      <c r="N4113">
        <v>28825.402999999998</v>
      </c>
      <c r="O4113">
        <v>5</v>
      </c>
      <c r="P4113">
        <v>0.20555555555555599</v>
      </c>
    </row>
    <row r="4114" spans="1:16" x14ac:dyDescent="0.2">
      <c r="A4114" t="s">
        <v>12401</v>
      </c>
      <c r="B4114">
        <v>0.53750839740773104</v>
      </c>
      <c r="C4114">
        <v>14.193011173055099</v>
      </c>
      <c r="D4114">
        <v>1.34228546942541</v>
      </c>
      <c r="E4114">
        <v>0.22421097310025001</v>
      </c>
      <c r="F4114">
        <v>0.99916976934644897</v>
      </c>
      <c r="G4114">
        <v>-4.5417840772567999</v>
      </c>
      <c r="H4114" t="s">
        <v>12402</v>
      </c>
      <c r="I4114" t="s">
        <v>12403</v>
      </c>
      <c r="J4114">
        <v>11261</v>
      </c>
      <c r="K4114" t="s">
        <v>12401</v>
      </c>
      <c r="L4114">
        <v>588</v>
      </c>
      <c r="M4114">
        <v>196</v>
      </c>
      <c r="N4114">
        <v>20767.466</v>
      </c>
      <c r="O4114">
        <v>5.5</v>
      </c>
      <c r="P4114">
        <v>0.41326530612244899</v>
      </c>
    </row>
    <row r="4115" spans="1:16" x14ac:dyDescent="0.2">
      <c r="A4115" t="s">
        <v>12404</v>
      </c>
      <c r="B4115">
        <v>0.11661424368496399</v>
      </c>
      <c r="C4115">
        <v>16.3182068177708</v>
      </c>
      <c r="D4115">
        <v>0.493425492319709</v>
      </c>
      <c r="E4115">
        <v>0.63784068414071304</v>
      </c>
      <c r="F4115">
        <v>0.99916976934644897</v>
      </c>
      <c r="G4115">
        <v>-4.6761772499573899</v>
      </c>
      <c r="H4115" t="s">
        <v>12405</v>
      </c>
      <c r="I4115" t="s">
        <v>12406</v>
      </c>
      <c r="J4115">
        <v>11004</v>
      </c>
      <c r="K4115" t="s">
        <v>12404</v>
      </c>
      <c r="L4115">
        <v>2178</v>
      </c>
      <c r="M4115">
        <v>726</v>
      </c>
      <c r="N4115">
        <v>81837.902499999997</v>
      </c>
      <c r="O4115">
        <v>27</v>
      </c>
      <c r="P4115">
        <v>0.42906336088154301</v>
      </c>
    </row>
    <row r="4116" spans="1:16" x14ac:dyDescent="0.2">
      <c r="A4116" t="s">
        <v>12407</v>
      </c>
      <c r="B4116">
        <v>-0.41926863942858</v>
      </c>
      <c r="C4116">
        <v>10.986914137525501</v>
      </c>
      <c r="D4116">
        <v>-1.4070448920191001</v>
      </c>
      <c r="E4116">
        <v>0.20510344598465</v>
      </c>
      <c r="F4116">
        <v>0.99916976934644897</v>
      </c>
      <c r="G4116">
        <v>-4.5293160906439702</v>
      </c>
      <c r="H4116" t="s">
        <v>12408</v>
      </c>
      <c r="I4116" t="s">
        <v>12409</v>
      </c>
      <c r="J4116">
        <v>11343</v>
      </c>
      <c r="K4116" t="s">
        <v>12407</v>
      </c>
      <c r="L4116">
        <v>942</v>
      </c>
      <c r="M4116">
        <v>314</v>
      </c>
      <c r="N4116">
        <v>2774.6802499999999</v>
      </c>
      <c r="O4116">
        <v>1</v>
      </c>
      <c r="P4116">
        <v>6.6878980891719703E-2</v>
      </c>
    </row>
    <row r="4117" spans="1:16" x14ac:dyDescent="0.2">
      <c r="A4117" t="s">
        <v>12410</v>
      </c>
      <c r="B4117">
        <v>-1.2536522310709199E-2</v>
      </c>
      <c r="C4117">
        <v>13.2516278449881</v>
      </c>
      <c r="D4117">
        <v>-8.5620651739239398E-2</v>
      </c>
      <c r="E4117">
        <v>0.934328945122606</v>
      </c>
      <c r="F4117">
        <v>0.99916976934644897</v>
      </c>
      <c r="G4117">
        <v>-4.7015803072832201</v>
      </c>
      <c r="H4117" t="s">
        <v>12411</v>
      </c>
      <c r="I4117" t="s">
        <v>12412</v>
      </c>
      <c r="J4117">
        <v>6311</v>
      </c>
      <c r="K4117" t="s">
        <v>12410</v>
      </c>
      <c r="L4117">
        <v>3942</v>
      </c>
      <c r="M4117">
        <v>1314</v>
      </c>
      <c r="N4117">
        <v>9620.2515000000003</v>
      </c>
      <c r="O4117">
        <v>6.5</v>
      </c>
      <c r="P4117">
        <v>6.9254185692541895E-2</v>
      </c>
    </row>
    <row r="4118" spans="1:16" x14ac:dyDescent="0.2">
      <c r="A4118" t="s">
        <v>12413</v>
      </c>
      <c r="B4118">
        <v>0.12937603420037599</v>
      </c>
      <c r="C4118">
        <v>11.9069029437154</v>
      </c>
      <c r="D4118">
        <v>0.49682695930139598</v>
      </c>
      <c r="E4118">
        <v>0.63556650921187297</v>
      </c>
      <c r="F4118">
        <v>0.99916976934644897</v>
      </c>
      <c r="G4118">
        <v>-4.6758264835179997</v>
      </c>
      <c r="H4118" t="s">
        <v>12414</v>
      </c>
      <c r="I4118" t="s">
        <v>12415</v>
      </c>
      <c r="J4118">
        <v>1796</v>
      </c>
      <c r="K4118" t="s">
        <v>12413</v>
      </c>
      <c r="L4118">
        <v>1446</v>
      </c>
      <c r="M4118">
        <v>482</v>
      </c>
      <c r="N4118">
        <v>3817.6154999999999</v>
      </c>
      <c r="O4118">
        <v>1</v>
      </c>
      <c r="P4118">
        <v>3.3195020746888002E-2</v>
      </c>
    </row>
    <row r="4119" spans="1:16" x14ac:dyDescent="0.2">
      <c r="A4119" t="s">
        <v>12416</v>
      </c>
      <c r="B4119">
        <v>-0.270809856033152</v>
      </c>
      <c r="C4119">
        <v>11.8293748041495</v>
      </c>
      <c r="D4119">
        <v>-0.66356404740458497</v>
      </c>
      <c r="E4119">
        <v>0.52964842390858102</v>
      </c>
      <c r="F4119">
        <v>0.99916976934644897</v>
      </c>
      <c r="G4119">
        <v>-4.6561941043154098</v>
      </c>
      <c r="H4119" t="s">
        <v>12417</v>
      </c>
      <c r="I4119" t="s">
        <v>12418</v>
      </c>
      <c r="J4119">
        <v>4548</v>
      </c>
      <c r="K4119" t="s">
        <v>12416</v>
      </c>
      <c r="L4119">
        <v>3798</v>
      </c>
      <c r="M4119">
        <v>1266</v>
      </c>
      <c r="N4119">
        <v>4341.3599000000004</v>
      </c>
      <c r="O4119">
        <v>2</v>
      </c>
      <c r="P4119">
        <v>3.4755134281200598E-2</v>
      </c>
    </row>
    <row r="4120" spans="1:16" x14ac:dyDescent="0.2">
      <c r="A4120" t="s">
        <v>12419</v>
      </c>
      <c r="B4120">
        <v>-6.9001713374355206E-2</v>
      </c>
      <c r="C4120">
        <v>16.472236403584802</v>
      </c>
      <c r="D4120">
        <v>-0.37057041590697798</v>
      </c>
      <c r="E4120">
        <v>0.72266290615034801</v>
      </c>
      <c r="F4120">
        <v>0.99916976934644897</v>
      </c>
      <c r="G4120">
        <v>-4.6873950392200996</v>
      </c>
      <c r="H4120" t="s">
        <v>12420</v>
      </c>
      <c r="I4120" t="s">
        <v>12421</v>
      </c>
      <c r="J4120">
        <v>3028</v>
      </c>
      <c r="K4120" t="s">
        <v>12419</v>
      </c>
      <c r="L4120">
        <v>786</v>
      </c>
      <c r="M4120">
        <v>262</v>
      </c>
      <c r="N4120">
        <v>97985.542000000001</v>
      </c>
      <c r="O4120">
        <v>22</v>
      </c>
      <c r="P4120">
        <v>1</v>
      </c>
    </row>
    <row r="4121" spans="1:16" x14ac:dyDescent="0.2">
      <c r="A4121" t="s">
        <v>12422</v>
      </c>
      <c r="B4121">
        <v>-0.18899022537917401</v>
      </c>
      <c r="C4121">
        <v>13.8943625888082</v>
      </c>
      <c r="D4121">
        <v>-1.13381285349506</v>
      </c>
      <c r="E4121">
        <v>0.296705727530373</v>
      </c>
      <c r="F4121">
        <v>0.99916976934644897</v>
      </c>
      <c r="G4121">
        <v>-4.5808697967065601</v>
      </c>
      <c r="H4121" t="s">
        <v>12423</v>
      </c>
      <c r="I4121" t="s">
        <v>12424</v>
      </c>
      <c r="J4121">
        <v>1303</v>
      </c>
      <c r="K4121" t="s">
        <v>12422</v>
      </c>
      <c r="L4121">
        <v>9192</v>
      </c>
      <c r="M4121">
        <v>3064</v>
      </c>
      <c r="N4121">
        <v>15091.141</v>
      </c>
      <c r="O4121">
        <v>6.5</v>
      </c>
      <c r="P4121">
        <v>3.5574412532637101E-2</v>
      </c>
    </row>
    <row r="4122" spans="1:16" x14ac:dyDescent="0.2">
      <c r="A4122" t="s">
        <v>12425</v>
      </c>
      <c r="B4122">
        <v>0.10199444552161201</v>
      </c>
      <c r="C4122">
        <v>13.1071394999814</v>
      </c>
      <c r="D4122">
        <v>0.45132884374554399</v>
      </c>
      <c r="E4122">
        <v>0.66633120091773301</v>
      </c>
      <c r="F4122">
        <v>0.99916976934644897</v>
      </c>
      <c r="G4122">
        <v>-4.6803428797538604</v>
      </c>
      <c r="H4122" t="s">
        <v>12426</v>
      </c>
      <c r="I4122" t="s">
        <v>12427</v>
      </c>
      <c r="J4122">
        <v>5413</v>
      </c>
      <c r="K4122" t="s">
        <v>12425</v>
      </c>
      <c r="L4122">
        <v>1137</v>
      </c>
      <c r="M4122">
        <v>379</v>
      </c>
      <c r="N4122">
        <v>9621.1550000000007</v>
      </c>
      <c r="O4122">
        <v>3</v>
      </c>
      <c r="P4122">
        <v>0.12928759894459099</v>
      </c>
    </row>
    <row r="4123" spans="1:16" x14ac:dyDescent="0.2">
      <c r="A4123" t="s">
        <v>12428</v>
      </c>
      <c r="B4123">
        <v>-0.13332312889051501</v>
      </c>
      <c r="C4123">
        <v>12.6475584198697</v>
      </c>
      <c r="D4123">
        <v>-0.78381341238684998</v>
      </c>
      <c r="E4123">
        <v>0.460579616676079</v>
      </c>
      <c r="F4123">
        <v>0.99916976934644897</v>
      </c>
      <c r="G4123">
        <v>-4.6393594560124702</v>
      </c>
      <c r="H4123" t="s">
        <v>12429</v>
      </c>
      <c r="I4123" t="s">
        <v>12430</v>
      </c>
      <c r="J4123">
        <v>10280</v>
      </c>
      <c r="K4123" t="s">
        <v>12428</v>
      </c>
      <c r="L4123">
        <v>672</v>
      </c>
      <c r="M4123">
        <v>224</v>
      </c>
      <c r="N4123">
        <v>6842.5293000000001</v>
      </c>
      <c r="O4123">
        <v>2</v>
      </c>
      <c r="P4123">
        <v>0.13392857142857101</v>
      </c>
    </row>
    <row r="4124" spans="1:16" x14ac:dyDescent="0.2">
      <c r="A4124" t="s">
        <v>12431</v>
      </c>
      <c r="B4124">
        <v>0.422828744223057</v>
      </c>
      <c r="C4124">
        <v>17.207301601044001</v>
      </c>
      <c r="D4124">
        <v>1.22619485885728</v>
      </c>
      <c r="E4124">
        <v>0.262423586586012</v>
      </c>
      <c r="F4124">
        <v>0.99916976934644897</v>
      </c>
      <c r="G4124">
        <v>-4.5637995366539297</v>
      </c>
      <c r="H4124" t="s">
        <v>100</v>
      </c>
      <c r="I4124" t="s">
        <v>100</v>
      </c>
      <c r="J4124" t="s">
        <v>100</v>
      </c>
      <c r="K4124" t="s">
        <v>100</v>
      </c>
      <c r="L4124" t="s">
        <v>100</v>
      </c>
      <c r="M4124" t="s">
        <v>100</v>
      </c>
      <c r="N4124">
        <v>165224.73000000001</v>
      </c>
      <c r="O4124">
        <v>17.5</v>
      </c>
      <c r="P4124" t="s">
        <v>100</v>
      </c>
    </row>
    <row r="4125" spans="1:16" x14ac:dyDescent="0.2">
      <c r="A4125" t="s">
        <v>12432</v>
      </c>
      <c r="B4125">
        <v>7.43332321687262E-3</v>
      </c>
      <c r="C4125">
        <v>16.572863704697301</v>
      </c>
      <c r="D4125">
        <v>4.0338996024972103E-2</v>
      </c>
      <c r="E4125">
        <v>0.96902609393651795</v>
      </c>
      <c r="F4125">
        <v>0.99916976934644897</v>
      </c>
      <c r="G4125">
        <v>-4.7022143768981701</v>
      </c>
      <c r="H4125" t="s">
        <v>12433</v>
      </c>
      <c r="I4125" t="s">
        <v>12434</v>
      </c>
      <c r="J4125">
        <v>4676</v>
      </c>
      <c r="K4125" t="s">
        <v>12432</v>
      </c>
      <c r="L4125">
        <v>1197</v>
      </c>
      <c r="M4125">
        <v>399</v>
      </c>
      <c r="N4125">
        <v>93095.35</v>
      </c>
      <c r="O4125">
        <v>11.5</v>
      </c>
      <c r="P4125">
        <v>0.38596491228070201</v>
      </c>
    </row>
    <row r="4126" spans="1:16" x14ac:dyDescent="0.2">
      <c r="A4126" t="s">
        <v>12435</v>
      </c>
      <c r="B4126">
        <v>0.257547548996437</v>
      </c>
      <c r="C4126">
        <v>14.2393175285212</v>
      </c>
      <c r="D4126">
        <v>1.6564409678945999</v>
      </c>
      <c r="E4126">
        <v>0.144596990700568</v>
      </c>
      <c r="F4126">
        <v>0.99916976934644897</v>
      </c>
      <c r="G4126">
        <v>-4.4808521194906099</v>
      </c>
      <c r="H4126" t="s">
        <v>12436</v>
      </c>
      <c r="I4126" t="s">
        <v>12437</v>
      </c>
      <c r="J4126">
        <v>8774</v>
      </c>
      <c r="K4126" t="s">
        <v>12435</v>
      </c>
      <c r="L4126">
        <v>939</v>
      </c>
      <c r="M4126">
        <v>313</v>
      </c>
      <c r="N4126">
        <v>20181.21</v>
      </c>
      <c r="O4126">
        <v>9.5</v>
      </c>
      <c r="P4126">
        <v>0.36102236421725198</v>
      </c>
    </row>
    <row r="4127" spans="1:16" x14ac:dyDescent="0.2">
      <c r="A4127" t="s">
        <v>12438</v>
      </c>
      <c r="B4127">
        <v>0.15969429344825101</v>
      </c>
      <c r="C4127">
        <v>13.981818205193401</v>
      </c>
      <c r="D4127">
        <v>0.63255436025454004</v>
      </c>
      <c r="E4127">
        <v>0.54848470067381905</v>
      </c>
      <c r="F4127">
        <v>0.99916976934644897</v>
      </c>
      <c r="G4127">
        <v>-4.6601906266757096</v>
      </c>
      <c r="H4127" t="s">
        <v>12439</v>
      </c>
      <c r="I4127" t="s">
        <v>12440</v>
      </c>
      <c r="J4127">
        <v>8394</v>
      </c>
      <c r="K4127" t="s">
        <v>12438</v>
      </c>
      <c r="L4127">
        <v>1689</v>
      </c>
      <c r="M4127">
        <v>563</v>
      </c>
      <c r="N4127">
        <v>16464.09</v>
      </c>
      <c r="O4127">
        <v>10.5</v>
      </c>
      <c r="P4127">
        <v>0.24955595026642999</v>
      </c>
    </row>
    <row r="4128" spans="1:16" x14ac:dyDescent="0.2">
      <c r="A4128" t="s">
        <v>12441</v>
      </c>
      <c r="B4128">
        <v>3.1504119096901202E-3</v>
      </c>
      <c r="C4128">
        <v>14.4465790462865</v>
      </c>
      <c r="D4128">
        <v>2.0688367533711401E-2</v>
      </c>
      <c r="E4128">
        <v>0.98411097819954896</v>
      </c>
      <c r="F4128">
        <v>0.99916976934644897</v>
      </c>
      <c r="G4128">
        <v>-4.7023478205884004</v>
      </c>
      <c r="H4128" t="s">
        <v>12442</v>
      </c>
      <c r="I4128" t="s">
        <v>12443</v>
      </c>
      <c r="J4128">
        <v>25828</v>
      </c>
      <c r="K4128" t="s">
        <v>12441</v>
      </c>
      <c r="L4128">
        <v>501</v>
      </c>
      <c r="M4128">
        <v>167</v>
      </c>
      <c r="N4128">
        <v>22401.73</v>
      </c>
      <c r="O4128">
        <v>3</v>
      </c>
      <c r="P4128">
        <v>0.245508982035928</v>
      </c>
    </row>
    <row r="4129" spans="1:16" x14ac:dyDescent="0.2">
      <c r="A4129" t="s">
        <v>12444</v>
      </c>
      <c r="B4129">
        <v>0.147051811435221</v>
      </c>
      <c r="C4129">
        <v>11.3249077251608</v>
      </c>
      <c r="D4129">
        <v>0.52963856671010401</v>
      </c>
      <c r="E4129">
        <v>0.61385090198307302</v>
      </c>
      <c r="F4129">
        <v>0.99916976934644897</v>
      </c>
      <c r="G4129">
        <v>-4.6723364137524799</v>
      </c>
      <c r="H4129" t="s">
        <v>12445</v>
      </c>
      <c r="I4129" t="s">
        <v>12446</v>
      </c>
      <c r="J4129">
        <v>4285</v>
      </c>
      <c r="K4129" t="s">
        <v>12444</v>
      </c>
      <c r="L4129">
        <v>2142</v>
      </c>
      <c r="M4129">
        <v>714</v>
      </c>
      <c r="N4129">
        <v>2987.6279</v>
      </c>
      <c r="O4129">
        <v>3</v>
      </c>
      <c r="P4129">
        <v>9.0336134453781497E-2</v>
      </c>
    </row>
    <row r="4130" spans="1:16" x14ac:dyDescent="0.2">
      <c r="A4130" t="s">
        <v>12447</v>
      </c>
      <c r="B4130">
        <v>8.5210813687584902E-2</v>
      </c>
      <c r="C4130">
        <v>15.7741781962856</v>
      </c>
      <c r="D4130">
        <v>0.56140831097385102</v>
      </c>
      <c r="E4130">
        <v>0.59321833417574199</v>
      </c>
      <c r="F4130">
        <v>0.99916976934644897</v>
      </c>
      <c r="G4130">
        <v>-4.6687770269523803</v>
      </c>
      <c r="H4130" t="s">
        <v>12448</v>
      </c>
      <c r="I4130" t="s">
        <v>12449</v>
      </c>
      <c r="J4130">
        <v>50</v>
      </c>
      <c r="K4130" t="s">
        <v>12447</v>
      </c>
      <c r="L4130">
        <v>2418</v>
      </c>
      <c r="M4130">
        <v>806</v>
      </c>
      <c r="N4130">
        <v>56896.341999999997</v>
      </c>
      <c r="O4130">
        <v>35.5</v>
      </c>
      <c r="P4130">
        <v>0.52481389578163795</v>
      </c>
    </row>
    <row r="4131" spans="1:16" x14ac:dyDescent="0.2">
      <c r="A4131" t="s">
        <v>12450</v>
      </c>
      <c r="B4131">
        <v>1.0326366945727199</v>
      </c>
      <c r="C4131">
        <v>13.4732001776774</v>
      </c>
      <c r="D4131">
        <v>1.4472200147629699</v>
      </c>
      <c r="E4131">
        <v>0.19399874003322901</v>
      </c>
      <c r="F4131">
        <v>0.99916976934644897</v>
      </c>
      <c r="G4131">
        <v>-4.5215373523732802</v>
      </c>
      <c r="H4131" t="s">
        <v>12451</v>
      </c>
      <c r="I4131" t="s">
        <v>12452</v>
      </c>
      <c r="J4131">
        <v>9375</v>
      </c>
      <c r="K4131" t="s">
        <v>12450</v>
      </c>
      <c r="L4131">
        <v>1992</v>
      </c>
      <c r="M4131">
        <v>664</v>
      </c>
      <c r="N4131">
        <v>14081.2565</v>
      </c>
      <c r="O4131">
        <v>3</v>
      </c>
      <c r="P4131">
        <v>5.7228915662650599E-2</v>
      </c>
    </row>
    <row r="4132" spans="1:16" x14ac:dyDescent="0.2">
      <c r="A4132" t="s">
        <v>12453</v>
      </c>
      <c r="B4132">
        <v>7.5495351807884206E-2</v>
      </c>
      <c r="C4132">
        <v>15.123080828836001</v>
      </c>
      <c r="D4132">
        <v>0.27444695525540203</v>
      </c>
      <c r="E4132">
        <v>0.79220394617302403</v>
      </c>
      <c r="F4132">
        <v>0.99916976934644897</v>
      </c>
      <c r="G4132">
        <v>-4.6940980368526501</v>
      </c>
      <c r="H4132" t="s">
        <v>12454</v>
      </c>
      <c r="I4132" t="s">
        <v>12455</v>
      </c>
      <c r="J4132">
        <v>2030</v>
      </c>
      <c r="K4132" t="s">
        <v>12453</v>
      </c>
      <c r="L4132">
        <v>1371</v>
      </c>
      <c r="M4132">
        <v>457</v>
      </c>
      <c r="N4132">
        <v>35946.904499999997</v>
      </c>
      <c r="O4132">
        <v>5</v>
      </c>
      <c r="P4132">
        <v>0.112691466083151</v>
      </c>
    </row>
    <row r="4133" spans="1:16" x14ac:dyDescent="0.2">
      <c r="A4133" t="s">
        <v>12456</v>
      </c>
      <c r="B4133">
        <v>-9.1759765453586398E-2</v>
      </c>
      <c r="C4133">
        <v>14.440649341804299</v>
      </c>
      <c r="D4133">
        <v>-0.47950656238216</v>
      </c>
      <c r="E4133">
        <v>0.64719072510167097</v>
      </c>
      <c r="F4133">
        <v>0.99916976934644897</v>
      </c>
      <c r="G4133">
        <v>-4.6775906846915198</v>
      </c>
      <c r="H4133" t="s">
        <v>12457</v>
      </c>
      <c r="I4133" t="s">
        <v>12458</v>
      </c>
      <c r="J4133">
        <v>7251</v>
      </c>
      <c r="K4133" t="s">
        <v>12456</v>
      </c>
      <c r="L4133">
        <v>1173</v>
      </c>
      <c r="M4133">
        <v>391</v>
      </c>
      <c r="N4133">
        <v>23419.440500000001</v>
      </c>
      <c r="O4133">
        <v>8</v>
      </c>
      <c r="P4133">
        <v>0.19948849104859301</v>
      </c>
    </row>
    <row r="4134" spans="1:16" x14ac:dyDescent="0.2">
      <c r="A4134" t="s">
        <v>12459</v>
      </c>
      <c r="B4134">
        <v>-6.5850994640246796E-2</v>
      </c>
      <c r="C4134">
        <v>15.675557302519699</v>
      </c>
      <c r="D4134">
        <v>-0.49755939571214802</v>
      </c>
      <c r="E4134">
        <v>0.63507736960101702</v>
      </c>
      <c r="F4134">
        <v>0.99916976934644897</v>
      </c>
      <c r="G4134">
        <v>-4.6757506792995702</v>
      </c>
      <c r="H4134" t="s">
        <v>12460</v>
      </c>
      <c r="I4134" t="s">
        <v>12461</v>
      </c>
      <c r="J4134">
        <v>8904</v>
      </c>
      <c r="K4134" t="s">
        <v>12459</v>
      </c>
      <c r="L4134">
        <v>1629</v>
      </c>
      <c r="M4134">
        <v>543</v>
      </c>
      <c r="N4134">
        <v>52432.892500000002</v>
      </c>
      <c r="O4134">
        <v>16.5</v>
      </c>
      <c r="P4134">
        <v>0.412523020257827</v>
      </c>
    </row>
    <row r="4135" spans="1:16" x14ac:dyDescent="0.2">
      <c r="A4135" t="s">
        <v>12462</v>
      </c>
      <c r="B4135">
        <v>0.130485121815621</v>
      </c>
      <c r="C4135">
        <v>18.649688926931599</v>
      </c>
      <c r="D4135">
        <v>0.471373550312224</v>
      </c>
      <c r="E4135">
        <v>0.65268645248659596</v>
      </c>
      <c r="F4135">
        <v>0.99916976934644897</v>
      </c>
      <c r="G4135">
        <v>-4.6784001540908298</v>
      </c>
      <c r="H4135" t="s">
        <v>12463</v>
      </c>
      <c r="I4135" t="s">
        <v>12464</v>
      </c>
      <c r="J4135">
        <v>10574</v>
      </c>
      <c r="K4135" t="s">
        <v>12462</v>
      </c>
      <c r="L4135">
        <v>1632</v>
      </c>
      <c r="M4135">
        <v>544</v>
      </c>
      <c r="N4135">
        <v>424917.59499999997</v>
      </c>
      <c r="O4135">
        <v>62</v>
      </c>
      <c r="P4135">
        <v>1</v>
      </c>
    </row>
    <row r="4136" spans="1:16" x14ac:dyDescent="0.2">
      <c r="A4136" t="s">
        <v>12465</v>
      </c>
      <c r="B4136">
        <v>-0.40720716836331899</v>
      </c>
      <c r="C4136">
        <v>13.124534455780401</v>
      </c>
      <c r="D4136">
        <v>-1.90444574384613</v>
      </c>
      <c r="E4136">
        <v>0.101485256054463</v>
      </c>
      <c r="F4136">
        <v>0.99916976934644897</v>
      </c>
      <c r="G4136">
        <v>-4.43330588840643</v>
      </c>
      <c r="H4136" t="s">
        <v>12466</v>
      </c>
      <c r="I4136" t="s">
        <v>12467</v>
      </c>
      <c r="J4136">
        <v>4615</v>
      </c>
      <c r="K4136" t="s">
        <v>12465</v>
      </c>
      <c r="L4136">
        <v>915</v>
      </c>
      <c r="M4136">
        <v>305</v>
      </c>
      <c r="N4136">
        <v>8225.5324999999993</v>
      </c>
      <c r="O4136">
        <v>2</v>
      </c>
      <c r="P4136">
        <v>0.137704918032787</v>
      </c>
    </row>
    <row r="4137" spans="1:16" x14ac:dyDescent="0.2">
      <c r="A4137" t="s">
        <v>12468</v>
      </c>
      <c r="B4137">
        <v>-9.1767764169592408E-3</v>
      </c>
      <c r="C4137">
        <v>15.2743005474527</v>
      </c>
      <c r="D4137">
        <v>-4.1314695005463101E-2</v>
      </c>
      <c r="E4137">
        <v>0.96827739836886095</v>
      </c>
      <c r="F4137">
        <v>0.99916976934644897</v>
      </c>
      <c r="G4137">
        <v>-4.7022055132609903</v>
      </c>
      <c r="H4137" t="s">
        <v>12469</v>
      </c>
      <c r="I4137" t="s">
        <v>12470</v>
      </c>
      <c r="J4137">
        <v>10969</v>
      </c>
      <c r="K4137" t="s">
        <v>12468</v>
      </c>
      <c r="L4137">
        <v>1086</v>
      </c>
      <c r="M4137">
        <v>362</v>
      </c>
      <c r="N4137">
        <v>41763.898000000001</v>
      </c>
      <c r="O4137">
        <v>11.5</v>
      </c>
      <c r="P4137">
        <v>0.350828729281768</v>
      </c>
    </row>
    <row r="4138" spans="1:16" x14ac:dyDescent="0.2">
      <c r="A4138" t="s">
        <v>12471</v>
      </c>
      <c r="B4138">
        <v>-1.1665112192357201</v>
      </c>
      <c r="C4138">
        <v>10.608956898677</v>
      </c>
      <c r="D4138">
        <v>-1.3818243689960299</v>
      </c>
      <c r="E4138">
        <v>0.21236436806222</v>
      </c>
      <c r="F4138">
        <v>0.99916976934644897</v>
      </c>
      <c r="G4138">
        <v>-4.5341837046100997</v>
      </c>
      <c r="H4138" t="s">
        <v>12472</v>
      </c>
      <c r="I4138" t="s">
        <v>12473</v>
      </c>
      <c r="J4138">
        <v>1820</v>
      </c>
      <c r="K4138" t="s">
        <v>12471</v>
      </c>
      <c r="L4138">
        <v>1782</v>
      </c>
      <c r="M4138">
        <v>594</v>
      </c>
      <c r="N4138">
        <v>2083.8991500000002</v>
      </c>
      <c r="O4138">
        <v>1.5</v>
      </c>
      <c r="P4138">
        <v>4.8821548821548801E-2</v>
      </c>
    </row>
    <row r="4139" spans="1:16" x14ac:dyDescent="0.2">
      <c r="A4139" t="s">
        <v>12474</v>
      </c>
      <c r="B4139">
        <v>-1.3411972334182599E-2</v>
      </c>
      <c r="C4139">
        <v>16.821017527462899</v>
      </c>
      <c r="D4139">
        <v>-7.3449979977799798E-2</v>
      </c>
      <c r="E4139">
        <v>0.94364292491416102</v>
      </c>
      <c r="F4139">
        <v>0.99916976934644897</v>
      </c>
      <c r="G4139">
        <v>-4.7017954179287598</v>
      </c>
      <c r="H4139" t="s">
        <v>12475</v>
      </c>
      <c r="I4139" t="s">
        <v>12476</v>
      </c>
      <c r="J4139">
        <v>3276</v>
      </c>
      <c r="K4139" t="s">
        <v>12474</v>
      </c>
      <c r="L4139">
        <v>1116</v>
      </c>
      <c r="M4139">
        <v>372</v>
      </c>
      <c r="N4139">
        <v>112301.465</v>
      </c>
      <c r="O4139">
        <v>33</v>
      </c>
      <c r="P4139">
        <v>1</v>
      </c>
    </row>
    <row r="4140" spans="1:16" x14ac:dyDescent="0.2">
      <c r="A4140" t="s">
        <v>12477</v>
      </c>
      <c r="B4140">
        <v>-3.9824329434447102E-2</v>
      </c>
      <c r="C4140">
        <v>11.744164953697</v>
      </c>
      <c r="D4140">
        <v>-5.9271944423037903E-2</v>
      </c>
      <c r="E4140">
        <v>0.95450509199759004</v>
      </c>
      <c r="F4140">
        <v>0.99916976934644897</v>
      </c>
      <c r="G4140">
        <v>-4.7020046098353703</v>
      </c>
      <c r="H4140" t="s">
        <v>12478</v>
      </c>
      <c r="I4140" t="s">
        <v>12479</v>
      </c>
      <c r="J4140">
        <v>1388</v>
      </c>
      <c r="K4140" t="s">
        <v>12477</v>
      </c>
      <c r="L4140">
        <v>2112</v>
      </c>
      <c r="M4140">
        <v>704</v>
      </c>
      <c r="N4140">
        <v>2568.8062</v>
      </c>
      <c r="O4140">
        <v>1</v>
      </c>
      <c r="P4140">
        <v>1.9886363636363601E-2</v>
      </c>
    </row>
    <row r="4141" spans="1:16" x14ac:dyDescent="0.2">
      <c r="A4141" t="s">
        <v>12480</v>
      </c>
      <c r="B4141">
        <v>-5.56272750972528E-2</v>
      </c>
      <c r="C4141">
        <v>13.892317265499701</v>
      </c>
      <c r="D4141">
        <v>-0.13338877448955899</v>
      </c>
      <c r="E4141">
        <v>0.89789560442091398</v>
      </c>
      <c r="F4141">
        <v>0.99916976934644897</v>
      </c>
      <c r="G4141">
        <v>-4.7004198852460402</v>
      </c>
      <c r="H4141" t="s">
        <v>12481</v>
      </c>
      <c r="I4141" t="s">
        <v>12482</v>
      </c>
      <c r="J4141">
        <v>10554</v>
      </c>
      <c r="K4141" t="s">
        <v>12480</v>
      </c>
      <c r="L4141">
        <v>852</v>
      </c>
      <c r="M4141">
        <v>284</v>
      </c>
      <c r="N4141">
        <v>16974.285</v>
      </c>
      <c r="O4141">
        <v>3</v>
      </c>
      <c r="P4141">
        <v>0.147887323943662</v>
      </c>
    </row>
    <row r="4142" spans="1:16" x14ac:dyDescent="0.2">
      <c r="A4142" t="s">
        <v>12483</v>
      </c>
      <c r="B4142">
        <v>-0.26235029579165903</v>
      </c>
      <c r="C4142">
        <v>13.6372983264596</v>
      </c>
      <c r="D4142">
        <v>-0.80802511969422597</v>
      </c>
      <c r="E4142">
        <v>0.447455831046154</v>
      </c>
      <c r="F4142">
        <v>0.99916976934644897</v>
      </c>
      <c r="G4142">
        <v>-4.6357318753125796</v>
      </c>
      <c r="H4142" t="s">
        <v>12484</v>
      </c>
      <c r="I4142" t="s">
        <v>12485</v>
      </c>
      <c r="J4142">
        <v>5318</v>
      </c>
      <c r="K4142" t="s">
        <v>12483</v>
      </c>
      <c r="L4142">
        <v>2646</v>
      </c>
      <c r="M4142">
        <v>882</v>
      </c>
      <c r="N4142">
        <v>11849.244000000001</v>
      </c>
      <c r="O4142">
        <v>6.5</v>
      </c>
      <c r="P4142">
        <v>0.10827664399093</v>
      </c>
    </row>
    <row r="4143" spans="1:16" x14ac:dyDescent="0.2">
      <c r="A4143" t="s">
        <v>12486</v>
      </c>
      <c r="B4143">
        <v>-0.15436713880856701</v>
      </c>
      <c r="C4143">
        <v>15.067268122673299</v>
      </c>
      <c r="D4143">
        <v>-0.99941637725827404</v>
      </c>
      <c r="E4143">
        <v>0.353114326960423</v>
      </c>
      <c r="F4143">
        <v>0.99916976934644897</v>
      </c>
      <c r="G4143">
        <v>-4.60469004676425</v>
      </c>
      <c r="H4143" t="s">
        <v>12487</v>
      </c>
      <c r="I4143" t="s">
        <v>12488</v>
      </c>
      <c r="J4143">
        <v>6455</v>
      </c>
      <c r="K4143" t="s">
        <v>12486</v>
      </c>
      <c r="L4143">
        <v>1107</v>
      </c>
      <c r="M4143">
        <v>369</v>
      </c>
      <c r="N4143">
        <v>33853.616000000002</v>
      </c>
      <c r="O4143">
        <v>8</v>
      </c>
      <c r="P4143">
        <v>0.387533875338753</v>
      </c>
    </row>
    <row r="4144" spans="1:16" x14ac:dyDescent="0.2">
      <c r="A4144" t="s">
        <v>12489</v>
      </c>
      <c r="B4144">
        <v>-0.178914855726095</v>
      </c>
      <c r="C4144">
        <v>12.0685652562182</v>
      </c>
      <c r="D4144">
        <v>-0.70055228444557305</v>
      </c>
      <c r="E4144">
        <v>0.50772260323624896</v>
      </c>
      <c r="F4144">
        <v>0.99916976934644897</v>
      </c>
      <c r="G4144">
        <v>-4.65123576000589</v>
      </c>
      <c r="H4144" t="s">
        <v>12490</v>
      </c>
      <c r="I4144" t="s">
        <v>12491</v>
      </c>
      <c r="J4144">
        <v>7011</v>
      </c>
      <c r="K4144" t="s">
        <v>12489</v>
      </c>
      <c r="L4144">
        <v>7884</v>
      </c>
      <c r="M4144">
        <v>2628</v>
      </c>
      <c r="N4144">
        <v>4744.9202999999998</v>
      </c>
      <c r="O4144">
        <v>3</v>
      </c>
      <c r="P4144">
        <v>1.40791476407915E-2</v>
      </c>
    </row>
    <row r="4145" spans="1:16" x14ac:dyDescent="0.2">
      <c r="A4145" t="s">
        <v>12492</v>
      </c>
      <c r="B4145">
        <v>-0.38155712720495499</v>
      </c>
      <c r="C4145">
        <v>14.3452800604228</v>
      </c>
      <c r="D4145">
        <v>-1.6463230396561701</v>
      </c>
      <c r="E4145">
        <v>0.14668558134667201</v>
      </c>
      <c r="F4145">
        <v>0.99916976934644897</v>
      </c>
      <c r="G4145">
        <v>-4.4828165648098297</v>
      </c>
      <c r="H4145" t="s">
        <v>12493</v>
      </c>
      <c r="I4145" t="s">
        <v>12494</v>
      </c>
      <c r="J4145">
        <v>7443</v>
      </c>
      <c r="K4145" t="s">
        <v>12492</v>
      </c>
      <c r="L4145">
        <v>1347</v>
      </c>
      <c r="M4145">
        <v>449</v>
      </c>
      <c r="N4145">
        <v>21169.67</v>
      </c>
      <c r="O4145">
        <v>6.5</v>
      </c>
      <c r="P4145">
        <v>0.14922048997772799</v>
      </c>
    </row>
    <row r="4146" spans="1:16" x14ac:dyDescent="0.2">
      <c r="A4146" t="s">
        <v>12495</v>
      </c>
      <c r="B4146">
        <v>-0.15819473061495901</v>
      </c>
      <c r="C4146">
        <v>12.1378524584541</v>
      </c>
      <c r="D4146">
        <v>-0.669933420943991</v>
      </c>
      <c r="E4146">
        <v>0.52583046085921503</v>
      </c>
      <c r="F4146">
        <v>0.99916976934644897</v>
      </c>
      <c r="G4146">
        <v>-4.6553548908035403</v>
      </c>
      <c r="H4146" t="s">
        <v>12496</v>
      </c>
      <c r="I4146" t="s">
        <v>12497</v>
      </c>
      <c r="J4146">
        <v>10142</v>
      </c>
      <c r="K4146" t="s">
        <v>12495</v>
      </c>
      <c r="L4146">
        <v>11796</v>
      </c>
      <c r="M4146">
        <v>3932</v>
      </c>
      <c r="N4146">
        <v>4604.3852500000003</v>
      </c>
      <c r="O4146">
        <v>4.5</v>
      </c>
      <c r="P4146">
        <v>2.17446592065107E-2</v>
      </c>
    </row>
    <row r="4147" spans="1:16" x14ac:dyDescent="0.2">
      <c r="A4147" t="s">
        <v>12498</v>
      </c>
      <c r="B4147">
        <v>-1.17974322896615E-2</v>
      </c>
      <c r="C4147">
        <v>12.112971408819099</v>
      </c>
      <c r="D4147">
        <v>-5.5408266119515902E-2</v>
      </c>
      <c r="E4147">
        <v>0.95746708766236599</v>
      </c>
      <c r="F4147">
        <v>0.99916976934644897</v>
      </c>
      <c r="G4147">
        <v>-4.7020538835085803</v>
      </c>
      <c r="H4147" t="s">
        <v>12499</v>
      </c>
      <c r="I4147" t="s">
        <v>12500</v>
      </c>
      <c r="J4147">
        <v>56896</v>
      </c>
      <c r="K4147" t="s">
        <v>12498</v>
      </c>
      <c r="L4147">
        <v>1695</v>
      </c>
      <c r="M4147">
        <v>565</v>
      </c>
      <c r="N4147">
        <v>4316.87745</v>
      </c>
      <c r="O4147">
        <v>2</v>
      </c>
      <c r="P4147">
        <v>7.61061946902655E-2</v>
      </c>
    </row>
    <row r="4148" spans="1:16" x14ac:dyDescent="0.2">
      <c r="A4148" t="s">
        <v>12501</v>
      </c>
      <c r="B4148">
        <v>0.51551075914897204</v>
      </c>
      <c r="C4148">
        <v>14.133234053205101</v>
      </c>
      <c r="D4148">
        <v>1.1413102291200301</v>
      </c>
      <c r="E4148">
        <v>0.293790172637106</v>
      </c>
      <c r="F4148">
        <v>0.99916976934644897</v>
      </c>
      <c r="G4148">
        <v>-4.5795029011485298</v>
      </c>
      <c r="H4148" t="s">
        <v>12502</v>
      </c>
      <c r="I4148" t="s">
        <v>12503</v>
      </c>
      <c r="J4148">
        <v>8508</v>
      </c>
      <c r="K4148" t="s">
        <v>12501</v>
      </c>
      <c r="L4148">
        <v>855</v>
      </c>
      <c r="M4148">
        <v>285</v>
      </c>
      <c r="N4148">
        <v>21371.864000000001</v>
      </c>
      <c r="O4148">
        <v>8.5</v>
      </c>
      <c r="P4148">
        <v>0.47368421052631599</v>
      </c>
    </row>
    <row r="4149" spans="1:16" x14ac:dyDescent="0.2">
      <c r="A4149" t="s">
        <v>12504</v>
      </c>
      <c r="B4149">
        <v>-5.9435927883971097E-2</v>
      </c>
      <c r="C4149">
        <v>15.3428814568293</v>
      </c>
      <c r="D4149">
        <v>-0.41488609874721</v>
      </c>
      <c r="E4149">
        <v>0.69149054547891697</v>
      </c>
      <c r="F4149">
        <v>0.99916976934644897</v>
      </c>
      <c r="G4149">
        <v>-4.6836810538635696</v>
      </c>
      <c r="H4149" t="s">
        <v>12505</v>
      </c>
      <c r="I4149" t="s">
        <v>12506</v>
      </c>
      <c r="J4149">
        <v>64151</v>
      </c>
      <c r="K4149" t="s">
        <v>12504</v>
      </c>
      <c r="L4149">
        <v>3048</v>
      </c>
      <c r="M4149">
        <v>1016</v>
      </c>
      <c r="N4149">
        <v>41305.498500000002</v>
      </c>
      <c r="O4149">
        <v>32.5</v>
      </c>
      <c r="P4149">
        <v>0.40305118110236199</v>
      </c>
    </row>
    <row r="4150" spans="1:16" x14ac:dyDescent="0.2">
      <c r="A4150" t="s">
        <v>12507</v>
      </c>
      <c r="B4150">
        <v>5.19367614177959E-2</v>
      </c>
      <c r="C4150">
        <v>14.9658184725068</v>
      </c>
      <c r="D4150">
        <v>0.215929782052251</v>
      </c>
      <c r="E4150">
        <v>0.83561939750972802</v>
      </c>
      <c r="F4150">
        <v>0.99916976934644897</v>
      </c>
      <c r="G4150">
        <v>-4.6972389231329004</v>
      </c>
      <c r="H4150" t="s">
        <v>12508</v>
      </c>
      <c r="I4150" t="s">
        <v>12509</v>
      </c>
      <c r="J4150">
        <v>81873</v>
      </c>
      <c r="K4150" t="s">
        <v>12507</v>
      </c>
      <c r="L4150">
        <v>462</v>
      </c>
      <c r="M4150">
        <v>154</v>
      </c>
      <c r="N4150">
        <v>32249.191999999999</v>
      </c>
      <c r="O4150">
        <v>4</v>
      </c>
      <c r="P4150">
        <v>0.337662337662338</v>
      </c>
    </row>
    <row r="4151" spans="1:16" x14ac:dyDescent="0.2">
      <c r="A4151" t="s">
        <v>12510</v>
      </c>
      <c r="B4151">
        <v>-0.24430300385919801</v>
      </c>
      <c r="C4151">
        <v>12.5159528990132</v>
      </c>
      <c r="D4151">
        <v>-0.97911614462250496</v>
      </c>
      <c r="E4151">
        <v>0.36233145099937097</v>
      </c>
      <c r="F4151">
        <v>0.99916976934644897</v>
      </c>
      <c r="G4151">
        <v>-4.6081599644742104</v>
      </c>
      <c r="H4151" t="s">
        <v>12511</v>
      </c>
      <c r="I4151" t="s">
        <v>12512</v>
      </c>
      <c r="J4151">
        <v>10367</v>
      </c>
      <c r="K4151" t="s">
        <v>12510</v>
      </c>
      <c r="L4151">
        <v>1449</v>
      </c>
      <c r="M4151">
        <v>483</v>
      </c>
      <c r="N4151">
        <v>6120.0410000000002</v>
      </c>
      <c r="O4151">
        <v>2</v>
      </c>
      <c r="P4151">
        <v>7.0393374741200804E-2</v>
      </c>
    </row>
    <row r="4152" spans="1:16" x14ac:dyDescent="0.2">
      <c r="A4152" t="s">
        <v>12513</v>
      </c>
      <c r="B4152">
        <v>-0.394356708978016</v>
      </c>
      <c r="C4152">
        <v>11.127878161842199</v>
      </c>
      <c r="D4152">
        <v>-1.6771883430613499</v>
      </c>
      <c r="E4152">
        <v>0.14040219520070801</v>
      </c>
      <c r="F4152">
        <v>0.99916976934644897</v>
      </c>
      <c r="G4152">
        <v>-4.4768276596326704</v>
      </c>
      <c r="H4152" t="s">
        <v>12514</v>
      </c>
      <c r="I4152" t="s">
        <v>12515</v>
      </c>
      <c r="J4152">
        <v>51247</v>
      </c>
      <c r="K4152" t="s">
        <v>12513</v>
      </c>
      <c r="L4152">
        <v>384</v>
      </c>
      <c r="M4152">
        <v>128</v>
      </c>
      <c r="N4152">
        <v>2109.6235499999998</v>
      </c>
      <c r="O4152">
        <v>2</v>
      </c>
      <c r="P4152">
        <v>0.3828125</v>
      </c>
    </row>
    <row r="4153" spans="1:16" x14ac:dyDescent="0.2">
      <c r="A4153" t="s">
        <v>12516</v>
      </c>
      <c r="B4153">
        <v>0.207220278520134</v>
      </c>
      <c r="C4153">
        <v>12.2128595400269</v>
      </c>
      <c r="D4153">
        <v>0.48488834539345399</v>
      </c>
      <c r="E4153">
        <v>0.64356716613112697</v>
      </c>
      <c r="F4153">
        <v>0.99916976934644897</v>
      </c>
      <c r="G4153">
        <v>-4.6770483676929997</v>
      </c>
      <c r="H4153" t="s">
        <v>12517</v>
      </c>
      <c r="I4153" t="s">
        <v>12518</v>
      </c>
      <c r="J4153">
        <v>79109</v>
      </c>
      <c r="K4153" t="s">
        <v>12516</v>
      </c>
      <c r="L4153">
        <v>1569</v>
      </c>
      <c r="M4153">
        <v>523</v>
      </c>
      <c r="N4153">
        <v>4830.7222000000002</v>
      </c>
      <c r="O4153">
        <v>1.5</v>
      </c>
      <c r="P4153">
        <v>4.0152963671128097E-2</v>
      </c>
    </row>
    <row r="4154" spans="1:16" x14ac:dyDescent="0.2">
      <c r="A4154" t="s">
        <v>12519</v>
      </c>
      <c r="B4154">
        <v>0.239389517646003</v>
      </c>
      <c r="C4154">
        <v>13.2380729876147</v>
      </c>
      <c r="D4154">
        <v>0.49342459736105398</v>
      </c>
      <c r="E4154">
        <v>0.637841283057621</v>
      </c>
      <c r="F4154">
        <v>0.99916976934644897</v>
      </c>
      <c r="G4154">
        <v>-4.6761773419716999</v>
      </c>
      <c r="H4154" t="s">
        <v>12520</v>
      </c>
      <c r="I4154" t="s">
        <v>12521</v>
      </c>
      <c r="J4154">
        <v>83759</v>
      </c>
      <c r="K4154" t="s">
        <v>12519</v>
      </c>
      <c r="L4154">
        <v>1080</v>
      </c>
      <c r="M4154">
        <v>360</v>
      </c>
      <c r="N4154">
        <v>9912.2175000000007</v>
      </c>
      <c r="O4154">
        <v>2.5</v>
      </c>
      <c r="P4154">
        <v>0.14444444444444399</v>
      </c>
    </row>
    <row r="4155" spans="1:16" x14ac:dyDescent="0.2">
      <c r="A4155" t="s">
        <v>12522</v>
      </c>
      <c r="B4155">
        <v>-0.399157125132996</v>
      </c>
      <c r="C4155">
        <v>12.030680177796199</v>
      </c>
      <c r="D4155">
        <v>-1.5916008808329301</v>
      </c>
      <c r="E4155">
        <v>0.15848445446498599</v>
      </c>
      <c r="F4155">
        <v>0.99916976934644897</v>
      </c>
      <c r="G4155">
        <v>-4.49345647567017</v>
      </c>
      <c r="H4155" t="s">
        <v>12523</v>
      </c>
      <c r="I4155" t="s">
        <v>12524</v>
      </c>
      <c r="J4155">
        <v>65987</v>
      </c>
      <c r="K4155" t="s">
        <v>12522</v>
      </c>
      <c r="L4155">
        <v>768</v>
      </c>
      <c r="M4155">
        <v>256</v>
      </c>
      <c r="N4155">
        <v>4235.6461499999996</v>
      </c>
      <c r="O4155">
        <v>2</v>
      </c>
      <c r="P4155">
        <v>0.11328125</v>
      </c>
    </row>
    <row r="4156" spans="1:16" x14ac:dyDescent="0.2">
      <c r="A4156" t="s">
        <v>12525</v>
      </c>
      <c r="B4156">
        <v>3.1165588728606902E-2</v>
      </c>
      <c r="C4156">
        <v>15.193526857013399</v>
      </c>
      <c r="D4156">
        <v>0.20901556774953201</v>
      </c>
      <c r="E4156">
        <v>0.84079410580374503</v>
      </c>
      <c r="F4156">
        <v>0.99916976934644897</v>
      </c>
      <c r="G4156">
        <v>-4.6975619187037898</v>
      </c>
      <c r="H4156" t="s">
        <v>12526</v>
      </c>
      <c r="I4156" t="s">
        <v>12527</v>
      </c>
      <c r="J4156">
        <v>79009</v>
      </c>
      <c r="K4156" t="s">
        <v>12525</v>
      </c>
      <c r="L4156">
        <v>2214</v>
      </c>
      <c r="M4156">
        <v>738</v>
      </c>
      <c r="N4156">
        <v>38493.114999999998</v>
      </c>
      <c r="O4156">
        <v>19</v>
      </c>
      <c r="P4156">
        <v>0.35772357723577197</v>
      </c>
    </row>
    <row r="4157" spans="1:16" x14ac:dyDescent="0.2">
      <c r="A4157" t="s">
        <v>12528</v>
      </c>
      <c r="B4157">
        <v>-6.2893550178937802E-2</v>
      </c>
      <c r="C4157">
        <v>14.642430535583101</v>
      </c>
      <c r="D4157">
        <v>-0.329811170465793</v>
      </c>
      <c r="E4157">
        <v>0.75184986566525303</v>
      </c>
      <c r="F4157">
        <v>0.99916976934644897</v>
      </c>
      <c r="G4157">
        <v>-4.6904672298973198</v>
      </c>
      <c r="H4157" t="s">
        <v>12529</v>
      </c>
      <c r="I4157" t="s">
        <v>12530</v>
      </c>
      <c r="J4157">
        <v>60528</v>
      </c>
      <c r="K4157" t="s">
        <v>12528</v>
      </c>
      <c r="L4157">
        <v>2481</v>
      </c>
      <c r="M4157">
        <v>827</v>
      </c>
      <c r="N4157">
        <v>26406.877</v>
      </c>
      <c r="O4157">
        <v>21</v>
      </c>
      <c r="P4157">
        <v>0.39903264812575601</v>
      </c>
    </row>
    <row r="4158" spans="1:16" x14ac:dyDescent="0.2">
      <c r="A4158" t="s">
        <v>12531</v>
      </c>
      <c r="B4158">
        <v>8.6679133164395197E-2</v>
      </c>
      <c r="C4158">
        <v>15.732493341829</v>
      </c>
      <c r="D4158">
        <v>0.58807411757084604</v>
      </c>
      <c r="E4158">
        <v>0.57620930188358999</v>
      </c>
      <c r="F4158">
        <v>0.99916976934644897</v>
      </c>
      <c r="G4158">
        <v>-4.6656565432621999</v>
      </c>
      <c r="H4158" t="s">
        <v>12532</v>
      </c>
      <c r="I4158" t="s">
        <v>12533</v>
      </c>
      <c r="J4158">
        <v>83743</v>
      </c>
      <c r="K4158" t="s">
        <v>12531</v>
      </c>
      <c r="L4158">
        <v>1341</v>
      </c>
      <c r="M4158">
        <v>447</v>
      </c>
      <c r="N4158">
        <v>53870.811999999998</v>
      </c>
      <c r="O4158">
        <v>8</v>
      </c>
      <c r="P4158">
        <v>0.26286353467561502</v>
      </c>
    </row>
    <row r="4159" spans="1:16" x14ac:dyDescent="0.2">
      <c r="A4159" t="s">
        <v>12534</v>
      </c>
      <c r="B4159">
        <v>-0.50302179003482395</v>
      </c>
      <c r="C4159">
        <v>12.1277162561887</v>
      </c>
      <c r="D4159">
        <v>-1.3732184102932701</v>
      </c>
      <c r="E4159">
        <v>0.21489424128200399</v>
      </c>
      <c r="F4159">
        <v>0.99916976934644897</v>
      </c>
      <c r="G4159">
        <v>-4.5358414021105604</v>
      </c>
      <c r="H4159" t="s">
        <v>12535</v>
      </c>
      <c r="I4159" t="s">
        <v>12536</v>
      </c>
      <c r="J4159">
        <v>28992</v>
      </c>
      <c r="K4159" t="s">
        <v>12534</v>
      </c>
      <c r="L4159">
        <v>1005</v>
      </c>
      <c r="M4159">
        <v>335</v>
      </c>
      <c r="N4159">
        <v>5966.2782999999999</v>
      </c>
      <c r="O4159">
        <v>1</v>
      </c>
      <c r="P4159">
        <v>4.1791044776119397E-2</v>
      </c>
    </row>
    <row r="4160" spans="1:16" x14ac:dyDescent="0.2">
      <c r="A4160" t="s">
        <v>12537</v>
      </c>
      <c r="B4160">
        <v>-5.2745222058753399E-2</v>
      </c>
      <c r="C4160">
        <v>13.413397282207001</v>
      </c>
      <c r="D4160">
        <v>-0.302452502979701</v>
      </c>
      <c r="E4160">
        <v>0.77169521696143895</v>
      </c>
      <c r="F4160">
        <v>0.99916976934644897</v>
      </c>
      <c r="G4160">
        <v>-4.69234044157258</v>
      </c>
      <c r="H4160" t="s">
        <v>12538</v>
      </c>
      <c r="I4160" t="s">
        <v>12539</v>
      </c>
      <c r="J4160">
        <v>22980</v>
      </c>
      <c r="K4160" t="s">
        <v>12537</v>
      </c>
      <c r="L4160">
        <v>2031</v>
      </c>
      <c r="M4160">
        <v>677</v>
      </c>
      <c r="N4160">
        <v>11347.7745</v>
      </c>
      <c r="O4160">
        <v>13</v>
      </c>
      <c r="P4160">
        <v>0.32053175775480103</v>
      </c>
    </row>
    <row r="4161" spans="1:16" x14ac:dyDescent="0.2">
      <c r="A4161" t="s">
        <v>12540</v>
      </c>
      <c r="B4161">
        <v>3.9994172062259602E-2</v>
      </c>
      <c r="C4161">
        <v>14.299881122543299</v>
      </c>
      <c r="D4161">
        <v>0.24457869521293299</v>
      </c>
      <c r="E4161">
        <v>0.81427517513739101</v>
      </c>
      <c r="F4161">
        <v>0.99916976934644897</v>
      </c>
      <c r="G4161">
        <v>-4.6957917986742697</v>
      </c>
      <c r="H4161" t="s">
        <v>12541</v>
      </c>
      <c r="I4161" t="s">
        <v>12542</v>
      </c>
      <c r="J4161">
        <v>105374010</v>
      </c>
      <c r="K4161" t="s">
        <v>12540</v>
      </c>
      <c r="L4161">
        <v>840</v>
      </c>
      <c r="M4161">
        <v>280</v>
      </c>
      <c r="N4161">
        <v>20517.672999999999</v>
      </c>
      <c r="O4161">
        <v>13</v>
      </c>
      <c r="P4161">
        <v>0.45357142857142901</v>
      </c>
    </row>
    <row r="4162" spans="1:16" x14ac:dyDescent="0.2">
      <c r="A4162" t="s">
        <v>12543</v>
      </c>
      <c r="B4162">
        <v>-3.9415299190004299E-4</v>
      </c>
      <c r="C4162">
        <v>12.602225723946701</v>
      </c>
      <c r="D4162">
        <v>-1.9782145472246001E-3</v>
      </c>
      <c r="E4162">
        <v>0.99848057342984697</v>
      </c>
      <c r="F4162">
        <v>0.99968264414337904</v>
      </c>
      <c r="G4162">
        <v>-4.7023950222965203</v>
      </c>
      <c r="H4162" t="s">
        <v>12544</v>
      </c>
      <c r="I4162" t="s">
        <v>12545</v>
      </c>
      <c r="J4162">
        <v>51295</v>
      </c>
      <c r="K4162" t="s">
        <v>12543</v>
      </c>
      <c r="L4162">
        <v>1296</v>
      </c>
      <c r="M4162">
        <v>432</v>
      </c>
      <c r="N4162">
        <v>5945.7218000000003</v>
      </c>
      <c r="O4162">
        <v>4.5</v>
      </c>
      <c r="P4162">
        <v>0.186342592592593</v>
      </c>
    </row>
    <row r="4163" spans="1:16" x14ac:dyDescent="0.2">
      <c r="A4163" t="s">
        <v>12546</v>
      </c>
      <c r="B4163">
        <v>7.2698635922465699E-2</v>
      </c>
      <c r="C4163">
        <v>15.0625416573055</v>
      </c>
      <c r="D4163">
        <v>0.28415288033581798</v>
      </c>
      <c r="E4163">
        <v>0.78507494396484701</v>
      </c>
      <c r="F4163">
        <v>0.99916976934644897</v>
      </c>
      <c r="G4163">
        <v>-4.6935073618547696</v>
      </c>
      <c r="H4163" t="s">
        <v>12547</v>
      </c>
      <c r="I4163" t="s">
        <v>12548</v>
      </c>
      <c r="J4163">
        <v>79084</v>
      </c>
      <c r="K4163" t="s">
        <v>12546</v>
      </c>
      <c r="L4163">
        <v>1029</v>
      </c>
      <c r="M4163">
        <v>343</v>
      </c>
      <c r="N4163">
        <v>33541.055500000002</v>
      </c>
      <c r="O4163">
        <v>13.5</v>
      </c>
      <c r="P4163">
        <v>0.69970845481049604</v>
      </c>
    </row>
    <row r="4164" spans="1:16" x14ac:dyDescent="0.2">
      <c r="A4164" t="s">
        <v>12549</v>
      </c>
      <c r="B4164">
        <v>0.34511655110401002</v>
      </c>
      <c r="C4164">
        <v>13.1954932902841</v>
      </c>
      <c r="D4164">
        <v>1.04155466003343</v>
      </c>
      <c r="E4164">
        <v>0.33457163027460501</v>
      </c>
      <c r="F4164">
        <v>0.99916976934644897</v>
      </c>
      <c r="G4164">
        <v>-4.59737250279378</v>
      </c>
      <c r="H4164" t="s">
        <v>12550</v>
      </c>
      <c r="I4164" t="s">
        <v>12551</v>
      </c>
      <c r="J4164">
        <v>79415</v>
      </c>
      <c r="K4164" t="s">
        <v>12549</v>
      </c>
      <c r="L4164">
        <v>573</v>
      </c>
      <c r="M4164">
        <v>191</v>
      </c>
      <c r="N4164">
        <v>9413.1087499999994</v>
      </c>
      <c r="O4164">
        <v>3</v>
      </c>
      <c r="P4164">
        <v>0.16753926701570701</v>
      </c>
    </row>
    <row r="4165" spans="1:16" x14ac:dyDescent="0.2">
      <c r="A4165" t="s">
        <v>12552</v>
      </c>
      <c r="B4165">
        <v>-5.4638467858904201E-2</v>
      </c>
      <c r="C4165">
        <v>14.109377464308601</v>
      </c>
      <c r="D4165">
        <v>-0.39669128648949697</v>
      </c>
      <c r="E4165">
        <v>0.70421494288009701</v>
      </c>
      <c r="F4165">
        <v>0.99916976934644897</v>
      </c>
      <c r="G4165">
        <v>-4.6852523583380998</v>
      </c>
      <c r="H4165" t="s">
        <v>12553</v>
      </c>
      <c r="I4165" t="s">
        <v>12554</v>
      </c>
      <c r="J4165">
        <v>1802</v>
      </c>
      <c r="K4165" t="s">
        <v>12552</v>
      </c>
      <c r="L4165">
        <v>1470</v>
      </c>
      <c r="M4165">
        <v>490</v>
      </c>
      <c r="N4165">
        <v>17724.146499999999</v>
      </c>
      <c r="O4165">
        <v>5</v>
      </c>
      <c r="P4165">
        <v>0.16326530612244899</v>
      </c>
    </row>
    <row r="4166" spans="1:16" x14ac:dyDescent="0.2">
      <c r="A4166" t="s">
        <v>12555</v>
      </c>
      <c r="B4166">
        <v>-0.15415208433194699</v>
      </c>
      <c r="C4166">
        <v>12.805433609696699</v>
      </c>
      <c r="D4166">
        <v>-0.34822653693713002</v>
      </c>
      <c r="E4166">
        <v>0.73860466568448002</v>
      </c>
      <c r="F4166">
        <v>0.99916976934644897</v>
      </c>
      <c r="G4166">
        <v>-4.6891205396724702</v>
      </c>
      <c r="H4166" t="s">
        <v>12556</v>
      </c>
      <c r="I4166" t="s">
        <v>12557</v>
      </c>
      <c r="J4166">
        <v>78988</v>
      </c>
      <c r="K4166" t="s">
        <v>12555</v>
      </c>
      <c r="L4166">
        <v>309</v>
      </c>
      <c r="M4166">
        <v>103</v>
      </c>
      <c r="N4166">
        <v>8490.9984999999997</v>
      </c>
      <c r="O4166">
        <v>1</v>
      </c>
      <c r="P4166">
        <v>0.12621359223301001</v>
      </c>
    </row>
    <row r="4167" spans="1:16" x14ac:dyDescent="0.2">
      <c r="A4167" t="s">
        <v>12558</v>
      </c>
      <c r="B4167">
        <v>0.19821379645842199</v>
      </c>
      <c r="C4167">
        <v>21.115796588969701</v>
      </c>
      <c r="D4167">
        <v>0.47677658158135</v>
      </c>
      <c r="E4167">
        <v>0.64903281540806501</v>
      </c>
      <c r="F4167">
        <v>0.99916976934644897</v>
      </c>
      <c r="G4167">
        <v>-4.6778637530926499</v>
      </c>
      <c r="H4167" t="s">
        <v>12559</v>
      </c>
      <c r="I4167" t="s">
        <v>12560</v>
      </c>
      <c r="J4167">
        <v>84790</v>
      </c>
      <c r="K4167" t="s">
        <v>12558</v>
      </c>
      <c r="L4167">
        <v>1560</v>
      </c>
      <c r="M4167">
        <v>520</v>
      </c>
      <c r="N4167">
        <v>2249849.15</v>
      </c>
      <c r="O4167">
        <v>66</v>
      </c>
      <c r="P4167">
        <v>1</v>
      </c>
    </row>
    <row r="4168" spans="1:16" x14ac:dyDescent="0.2">
      <c r="A4168" t="s">
        <v>12561</v>
      </c>
      <c r="B4168">
        <v>-8.1041430503750803E-2</v>
      </c>
      <c r="C4168">
        <v>13.2686099460755</v>
      </c>
      <c r="D4168">
        <v>-0.32721891408527198</v>
      </c>
      <c r="E4168">
        <v>0.75372178743991203</v>
      </c>
      <c r="F4168">
        <v>0.99916976934644897</v>
      </c>
      <c r="G4168">
        <v>-4.69065127928598</v>
      </c>
      <c r="H4168" t="s">
        <v>12562</v>
      </c>
      <c r="I4168" t="s">
        <v>12563</v>
      </c>
      <c r="J4168">
        <v>23780</v>
      </c>
      <c r="K4168" t="s">
        <v>12561</v>
      </c>
      <c r="L4168">
        <v>1350</v>
      </c>
      <c r="M4168">
        <v>450</v>
      </c>
      <c r="N4168">
        <v>9755.1375000000007</v>
      </c>
      <c r="O4168">
        <v>4</v>
      </c>
      <c r="P4168">
        <v>0.151111111111111</v>
      </c>
    </row>
    <row r="4169" spans="1:16" x14ac:dyDescent="0.2">
      <c r="A4169" t="s">
        <v>12564</v>
      </c>
      <c r="B4169">
        <v>4.2196327412515403E-2</v>
      </c>
      <c r="C4169">
        <v>16.141749885388698</v>
      </c>
      <c r="D4169">
        <v>0.30023165060134599</v>
      </c>
      <c r="E4169">
        <v>0.77331460136438002</v>
      </c>
      <c r="F4169">
        <v>0.99916976934644897</v>
      </c>
      <c r="G4169">
        <v>-4.69248575494293</v>
      </c>
      <c r="H4169" t="s">
        <v>12565</v>
      </c>
      <c r="I4169" t="s">
        <v>12566</v>
      </c>
      <c r="J4169">
        <v>10514</v>
      </c>
      <c r="K4169" t="s">
        <v>12564</v>
      </c>
      <c r="L4169">
        <v>3999</v>
      </c>
      <c r="M4169">
        <v>1333</v>
      </c>
      <c r="N4169">
        <v>73916.107999999993</v>
      </c>
      <c r="O4169">
        <v>47</v>
      </c>
      <c r="P4169">
        <v>0.45273818454613701</v>
      </c>
    </row>
    <row r="4170" spans="1:16" x14ac:dyDescent="0.2">
      <c r="A4170" t="s">
        <v>12567</v>
      </c>
      <c r="B4170">
        <v>-0.63584473966004795</v>
      </c>
      <c r="C4170">
        <v>10.448195818325001</v>
      </c>
      <c r="D4170">
        <v>-1.60695249738172</v>
      </c>
      <c r="E4170">
        <v>0.155087243138365</v>
      </c>
      <c r="F4170">
        <v>0.99916976934644897</v>
      </c>
      <c r="G4170">
        <v>-4.4904695161347998</v>
      </c>
      <c r="H4170" t="s">
        <v>12568</v>
      </c>
      <c r="I4170" t="s">
        <v>12569</v>
      </c>
      <c r="J4170">
        <v>83594</v>
      </c>
      <c r="K4170" t="s">
        <v>12567</v>
      </c>
      <c r="L4170">
        <v>1389</v>
      </c>
      <c r="M4170">
        <v>463</v>
      </c>
      <c r="N4170">
        <v>1654.2813000000001</v>
      </c>
      <c r="O4170">
        <v>1</v>
      </c>
      <c r="P4170">
        <v>5.1835853131749501E-2</v>
      </c>
    </row>
    <row r="4171" spans="1:16" x14ac:dyDescent="0.2">
      <c r="A4171" t="s">
        <v>12570</v>
      </c>
      <c r="B4171">
        <v>-2.6646789802864401E-2</v>
      </c>
      <c r="C4171">
        <v>14.6600472821076</v>
      </c>
      <c r="D4171">
        <v>-0.15794860670298599</v>
      </c>
      <c r="E4171">
        <v>0.87926116066899895</v>
      </c>
      <c r="F4171">
        <v>0.99916976934644897</v>
      </c>
      <c r="G4171">
        <v>-4.6996281456197497</v>
      </c>
      <c r="H4171" t="s">
        <v>12571</v>
      </c>
      <c r="I4171" t="s">
        <v>12572</v>
      </c>
      <c r="J4171">
        <v>92667</v>
      </c>
      <c r="K4171" t="s">
        <v>12570</v>
      </c>
      <c r="L4171">
        <v>1035</v>
      </c>
      <c r="M4171">
        <v>345</v>
      </c>
      <c r="N4171">
        <v>26217.107499999998</v>
      </c>
      <c r="O4171">
        <v>7.5</v>
      </c>
      <c r="P4171">
        <v>0.38985507246376799</v>
      </c>
    </row>
    <row r="4172" spans="1:16" x14ac:dyDescent="0.2">
      <c r="A4172" t="s">
        <v>12573</v>
      </c>
      <c r="B4172">
        <v>-2.6142804278265399E-2</v>
      </c>
      <c r="C4172">
        <v>12.952753029073399</v>
      </c>
      <c r="D4172">
        <v>-8.7996979045545001E-2</v>
      </c>
      <c r="E4172">
        <v>0.93251164198843395</v>
      </c>
      <c r="F4172">
        <v>0.99916976934644897</v>
      </c>
      <c r="G4172">
        <v>-4.7015344807817296</v>
      </c>
      <c r="H4172" t="s">
        <v>12574</v>
      </c>
      <c r="I4172" t="s">
        <v>12575</v>
      </c>
      <c r="J4172">
        <v>100527964</v>
      </c>
      <c r="K4172" t="s">
        <v>12573</v>
      </c>
      <c r="L4172">
        <v>849</v>
      </c>
      <c r="M4172">
        <v>283</v>
      </c>
      <c r="N4172">
        <v>8229.1530000000002</v>
      </c>
      <c r="O4172">
        <v>1</v>
      </c>
      <c r="P4172">
        <v>3.5335689045936397E-2</v>
      </c>
    </row>
    <row r="4173" spans="1:16" x14ac:dyDescent="0.2">
      <c r="A4173" t="s">
        <v>12576</v>
      </c>
      <c r="B4173">
        <v>0.26221609731643802</v>
      </c>
      <c r="C4173">
        <v>15.4494124750368</v>
      </c>
      <c r="D4173">
        <v>0.83402884318447501</v>
      </c>
      <c r="E4173">
        <v>0.43365739907063899</v>
      </c>
      <c r="F4173">
        <v>0.99916976934644897</v>
      </c>
      <c r="G4173">
        <v>-4.6317540002085904</v>
      </c>
      <c r="H4173" t="s">
        <v>12577</v>
      </c>
      <c r="I4173" t="s">
        <v>12578</v>
      </c>
      <c r="J4173">
        <v>57175</v>
      </c>
      <c r="K4173" t="s">
        <v>12576</v>
      </c>
      <c r="L4173">
        <v>1470</v>
      </c>
      <c r="M4173">
        <v>490</v>
      </c>
      <c r="N4173">
        <v>46990.27</v>
      </c>
      <c r="O4173">
        <v>11</v>
      </c>
      <c r="P4173">
        <v>0.36734693877551</v>
      </c>
    </row>
    <row r="4174" spans="1:16" x14ac:dyDescent="0.2">
      <c r="A4174" t="s">
        <v>12579</v>
      </c>
      <c r="B4174">
        <v>-0.214623509257722</v>
      </c>
      <c r="C4174">
        <v>9.8142709213904702</v>
      </c>
      <c r="D4174">
        <v>-1.1700858154265401</v>
      </c>
      <c r="E4174">
        <v>0.28282097626949199</v>
      </c>
      <c r="F4174">
        <v>0.99916976934644897</v>
      </c>
      <c r="G4174">
        <v>-4.5742246475641597</v>
      </c>
      <c r="H4174" t="s">
        <v>12580</v>
      </c>
      <c r="I4174" t="s">
        <v>12581</v>
      </c>
      <c r="J4174">
        <v>84318</v>
      </c>
      <c r="K4174" t="s">
        <v>12579</v>
      </c>
      <c r="L4174">
        <v>1467</v>
      </c>
      <c r="M4174">
        <v>489</v>
      </c>
      <c r="N4174">
        <v>984.58325000000002</v>
      </c>
      <c r="O4174">
        <v>1</v>
      </c>
      <c r="P4174">
        <v>4.2944785276073601E-2</v>
      </c>
    </row>
    <row r="4175" spans="1:16" x14ac:dyDescent="0.2">
      <c r="A4175" t="s">
        <v>12582</v>
      </c>
      <c r="B4175">
        <v>-8.0073844688369505E-2</v>
      </c>
      <c r="C4175">
        <v>12.8551018940249</v>
      </c>
      <c r="D4175">
        <v>-0.26062761345292601</v>
      </c>
      <c r="E4175">
        <v>0.80239148811543604</v>
      </c>
      <c r="F4175">
        <v>0.99916976934644897</v>
      </c>
      <c r="G4175">
        <v>-4.6949050363779703</v>
      </c>
      <c r="H4175" t="s">
        <v>12583</v>
      </c>
      <c r="I4175" t="s">
        <v>12584</v>
      </c>
      <c r="J4175">
        <v>84316</v>
      </c>
      <c r="K4175" t="s">
        <v>12582</v>
      </c>
      <c r="L4175">
        <v>522</v>
      </c>
      <c r="M4175">
        <v>174</v>
      </c>
      <c r="N4175">
        <v>8411.2155000000002</v>
      </c>
      <c r="O4175">
        <v>2</v>
      </c>
      <c r="P4175">
        <v>0.109195402298851</v>
      </c>
    </row>
    <row r="4176" spans="1:16" x14ac:dyDescent="0.2">
      <c r="A4176" t="s">
        <v>12585</v>
      </c>
      <c r="B4176">
        <v>0.14468554463123501</v>
      </c>
      <c r="C4176">
        <v>14.779037293478</v>
      </c>
      <c r="D4176">
        <v>0.42539503545667801</v>
      </c>
      <c r="E4176">
        <v>0.68418992328623296</v>
      </c>
      <c r="F4176">
        <v>0.99916976934644897</v>
      </c>
      <c r="G4176">
        <v>-4.68274439029019</v>
      </c>
      <c r="H4176" t="s">
        <v>12586</v>
      </c>
      <c r="I4176" t="s">
        <v>12587</v>
      </c>
      <c r="J4176">
        <v>84817</v>
      </c>
      <c r="K4176" t="s">
        <v>12585</v>
      </c>
      <c r="L4176">
        <v>372</v>
      </c>
      <c r="M4176">
        <v>124</v>
      </c>
      <c r="N4176">
        <v>28577.358</v>
      </c>
      <c r="O4176">
        <v>10</v>
      </c>
      <c r="P4176">
        <v>0.75806451612903203</v>
      </c>
    </row>
    <row r="4177" spans="1:16" x14ac:dyDescent="0.2">
      <c r="A4177" t="s">
        <v>12588</v>
      </c>
      <c r="B4177">
        <v>9.4560832643042006E-2</v>
      </c>
      <c r="C4177">
        <v>13.7123021699684</v>
      </c>
      <c r="D4177">
        <v>0.60433346977926805</v>
      </c>
      <c r="E4177">
        <v>0.56597978753501399</v>
      </c>
      <c r="F4177">
        <v>0.99916976934644897</v>
      </c>
      <c r="G4177">
        <v>-4.6636957684462201</v>
      </c>
      <c r="H4177" t="s">
        <v>12589</v>
      </c>
      <c r="I4177" t="s">
        <v>12590</v>
      </c>
      <c r="J4177">
        <v>55313</v>
      </c>
      <c r="K4177" t="s">
        <v>12588</v>
      </c>
      <c r="L4177">
        <v>945</v>
      </c>
      <c r="M4177">
        <v>315</v>
      </c>
      <c r="N4177">
        <v>13470.409</v>
      </c>
      <c r="O4177">
        <v>7</v>
      </c>
      <c r="P4177">
        <v>0.31587301587301603</v>
      </c>
    </row>
    <row r="4178" spans="1:16" x14ac:dyDescent="0.2">
      <c r="A4178" t="s">
        <v>12591</v>
      </c>
      <c r="B4178">
        <v>0.38649686154229101</v>
      </c>
      <c r="C4178">
        <v>14.213410287091</v>
      </c>
      <c r="D4178">
        <v>0.94742826887584097</v>
      </c>
      <c r="E4178">
        <v>0.377091203142017</v>
      </c>
      <c r="F4178">
        <v>0.99916976934644897</v>
      </c>
      <c r="G4178">
        <v>-4.6134995599585498</v>
      </c>
      <c r="H4178" t="s">
        <v>12592</v>
      </c>
      <c r="I4178" t="s">
        <v>12593</v>
      </c>
      <c r="J4178">
        <v>84313</v>
      </c>
      <c r="K4178" t="s">
        <v>12591</v>
      </c>
      <c r="L4178">
        <v>531</v>
      </c>
      <c r="M4178">
        <v>177</v>
      </c>
      <c r="N4178">
        <v>20788.866000000002</v>
      </c>
      <c r="O4178">
        <v>5.5</v>
      </c>
      <c r="P4178">
        <v>0.39548022598870097</v>
      </c>
    </row>
    <row r="4179" spans="1:16" x14ac:dyDescent="0.2">
      <c r="A4179" t="s">
        <v>12594</v>
      </c>
      <c r="B4179">
        <v>0.73008884596607804</v>
      </c>
      <c r="C4179">
        <v>13.8138340046425</v>
      </c>
      <c r="D4179">
        <v>1.4950452718792999</v>
      </c>
      <c r="E4179">
        <v>0.18149448221372999</v>
      </c>
      <c r="F4179">
        <v>0.99916976934644897</v>
      </c>
      <c r="G4179">
        <v>-4.5122486369854604</v>
      </c>
      <c r="H4179" t="s">
        <v>12595</v>
      </c>
      <c r="I4179" t="s">
        <v>12596</v>
      </c>
      <c r="J4179">
        <v>84311</v>
      </c>
      <c r="K4179" t="s">
        <v>12594</v>
      </c>
      <c r="L4179">
        <v>921</v>
      </c>
      <c r="M4179">
        <v>307</v>
      </c>
      <c r="N4179">
        <v>13841.655500000001</v>
      </c>
      <c r="O4179">
        <v>5</v>
      </c>
      <c r="P4179">
        <v>0.26710097719869702</v>
      </c>
    </row>
    <row r="4180" spans="1:16" x14ac:dyDescent="0.2">
      <c r="A4180" t="s">
        <v>12597</v>
      </c>
      <c r="B4180">
        <v>-8.7661846041321198E-2</v>
      </c>
      <c r="C4180">
        <v>14.032754546039399</v>
      </c>
      <c r="D4180">
        <v>-0.46069459103286797</v>
      </c>
      <c r="E4180">
        <v>0.65993825974932996</v>
      </c>
      <c r="F4180">
        <v>0.99916976934644897</v>
      </c>
      <c r="G4180">
        <v>-4.6794444627515697</v>
      </c>
      <c r="H4180" t="s">
        <v>12598</v>
      </c>
      <c r="I4180" t="s">
        <v>12599</v>
      </c>
      <c r="J4180">
        <v>84310</v>
      </c>
      <c r="K4180" t="s">
        <v>12597</v>
      </c>
      <c r="L4180">
        <v>585</v>
      </c>
      <c r="M4180">
        <v>195</v>
      </c>
      <c r="N4180">
        <v>18041.125</v>
      </c>
      <c r="O4180">
        <v>5.5</v>
      </c>
      <c r="P4180">
        <v>0.40256410256410302</v>
      </c>
    </row>
    <row r="4181" spans="1:16" x14ac:dyDescent="0.2">
      <c r="A4181" t="s">
        <v>12600</v>
      </c>
      <c r="B4181">
        <v>0.20901480184462101</v>
      </c>
      <c r="C4181">
        <v>13.441516114644299</v>
      </c>
      <c r="D4181">
        <v>0.64104843863818595</v>
      </c>
      <c r="E4181">
        <v>0.54328441134511996</v>
      </c>
      <c r="F4181">
        <v>0.99916976934644897</v>
      </c>
      <c r="G4181">
        <v>-4.6591108015832301</v>
      </c>
      <c r="H4181" t="s">
        <v>12601</v>
      </c>
      <c r="I4181" t="s">
        <v>12602</v>
      </c>
      <c r="J4181">
        <v>84309</v>
      </c>
      <c r="K4181" t="s">
        <v>12600</v>
      </c>
      <c r="L4181">
        <v>744</v>
      </c>
      <c r="M4181">
        <v>248</v>
      </c>
      <c r="N4181">
        <v>11665.1885</v>
      </c>
      <c r="O4181">
        <v>5</v>
      </c>
      <c r="P4181">
        <v>0.23790322580645201</v>
      </c>
    </row>
    <row r="4182" spans="1:16" x14ac:dyDescent="0.2">
      <c r="A4182" t="s">
        <v>12603</v>
      </c>
      <c r="B4182">
        <v>0.13891165099483199</v>
      </c>
      <c r="C4182">
        <v>14.318091029103201</v>
      </c>
      <c r="D4182">
        <v>0.90005750022745101</v>
      </c>
      <c r="E4182">
        <v>0.400006909244426</v>
      </c>
      <c r="F4182">
        <v>0.99916976934644897</v>
      </c>
      <c r="G4182">
        <v>-4.6212953413029698</v>
      </c>
      <c r="H4182" t="s">
        <v>12604</v>
      </c>
      <c r="I4182" t="s">
        <v>12605</v>
      </c>
      <c r="J4182" t="s">
        <v>100</v>
      </c>
      <c r="K4182" t="s">
        <v>100</v>
      </c>
      <c r="L4182" t="s">
        <v>100</v>
      </c>
      <c r="M4182" t="s">
        <v>100</v>
      </c>
      <c r="N4182">
        <v>19738.698</v>
      </c>
      <c r="O4182">
        <v>7.5</v>
      </c>
      <c r="P4182" t="s">
        <v>100</v>
      </c>
    </row>
    <row r="4183" spans="1:16" x14ac:dyDescent="0.2">
      <c r="A4183" t="s">
        <v>12606</v>
      </c>
      <c r="B4183">
        <v>-3.30424210922367E-2</v>
      </c>
      <c r="C4183">
        <v>14.531439603263999</v>
      </c>
      <c r="D4183">
        <v>-0.122585325241933</v>
      </c>
      <c r="E4183">
        <v>0.90611559089831994</v>
      </c>
      <c r="F4183">
        <v>0.99916976934644897</v>
      </c>
      <c r="G4183">
        <v>-4.7007263020486896</v>
      </c>
      <c r="H4183" t="s">
        <v>12607</v>
      </c>
      <c r="I4183" t="s">
        <v>12608</v>
      </c>
      <c r="J4183">
        <v>84306</v>
      </c>
      <c r="K4183" t="s">
        <v>12606</v>
      </c>
      <c r="L4183">
        <v>1077</v>
      </c>
      <c r="M4183">
        <v>359</v>
      </c>
      <c r="N4183">
        <v>24635.503000000001</v>
      </c>
      <c r="O4183">
        <v>3</v>
      </c>
      <c r="P4183">
        <v>0.107242339832869</v>
      </c>
    </row>
    <row r="4184" spans="1:16" x14ac:dyDescent="0.2">
      <c r="A4184" t="s">
        <v>12609</v>
      </c>
      <c r="B4184">
        <v>0.96529828981271004</v>
      </c>
      <c r="C4184">
        <v>13.7789116210713</v>
      </c>
      <c r="D4184">
        <v>1.0464978496639901</v>
      </c>
      <c r="E4184">
        <v>0.33244823286466002</v>
      </c>
      <c r="F4184">
        <v>0.99916976934644897</v>
      </c>
      <c r="G4184">
        <v>-4.5965044235787502</v>
      </c>
      <c r="H4184" t="s">
        <v>12610</v>
      </c>
      <c r="I4184" t="s">
        <v>12611</v>
      </c>
      <c r="J4184">
        <v>80227</v>
      </c>
      <c r="K4184" t="s">
        <v>12609</v>
      </c>
      <c r="L4184">
        <v>1182</v>
      </c>
      <c r="M4184">
        <v>394</v>
      </c>
      <c r="N4184">
        <v>18280.438999999998</v>
      </c>
      <c r="O4184">
        <v>1</v>
      </c>
      <c r="P4184">
        <v>3.0456852791878201E-2</v>
      </c>
    </row>
    <row r="4185" spans="1:16" x14ac:dyDescent="0.2">
      <c r="A4185" t="s">
        <v>12612</v>
      </c>
      <c r="B4185">
        <v>-2.7601532547052401E-2</v>
      </c>
      <c r="C4185">
        <v>13.6912283016819</v>
      </c>
      <c r="D4185">
        <v>-0.16350981350522301</v>
      </c>
      <c r="E4185">
        <v>0.87505272625639097</v>
      </c>
      <c r="F4185">
        <v>0.99916976934644897</v>
      </c>
      <c r="G4185">
        <v>-4.6994305761063702</v>
      </c>
      <c r="H4185" t="s">
        <v>12613</v>
      </c>
      <c r="I4185" t="s">
        <v>12614</v>
      </c>
      <c r="J4185">
        <v>84305</v>
      </c>
      <c r="K4185" t="s">
        <v>12612</v>
      </c>
      <c r="L4185">
        <v>615</v>
      </c>
      <c r="M4185">
        <v>205</v>
      </c>
      <c r="N4185">
        <v>13246.449500000001</v>
      </c>
      <c r="O4185">
        <v>4</v>
      </c>
      <c r="P4185">
        <v>0.32195121951219502</v>
      </c>
    </row>
    <row r="4186" spans="1:16" x14ac:dyDescent="0.2">
      <c r="A4186" t="s">
        <v>12615</v>
      </c>
      <c r="B4186">
        <v>-0.14118433118630799</v>
      </c>
      <c r="C4186">
        <v>11.4728299610519</v>
      </c>
      <c r="D4186">
        <v>-0.84759102572225398</v>
      </c>
      <c r="E4186">
        <v>0.426583147396356</v>
      </c>
      <c r="F4186">
        <v>0.99916976934644897</v>
      </c>
      <c r="G4186">
        <v>-4.62964682873851</v>
      </c>
      <c r="H4186" t="s">
        <v>12616</v>
      </c>
      <c r="I4186" t="s">
        <v>12617</v>
      </c>
      <c r="J4186">
        <v>90780</v>
      </c>
      <c r="K4186" t="s">
        <v>12615</v>
      </c>
      <c r="L4186">
        <v>1221</v>
      </c>
      <c r="M4186">
        <v>407</v>
      </c>
      <c r="N4186">
        <v>2987.9162500000002</v>
      </c>
      <c r="O4186">
        <v>1</v>
      </c>
      <c r="P4186">
        <v>4.4226044226044203E-2</v>
      </c>
    </row>
    <row r="4187" spans="1:16" x14ac:dyDescent="0.2">
      <c r="A4187" t="s">
        <v>12618</v>
      </c>
      <c r="B4187">
        <v>-0.211741612205019</v>
      </c>
      <c r="C4187">
        <v>12.0370792411411</v>
      </c>
      <c r="D4187">
        <v>-0.672358404853032</v>
      </c>
      <c r="E4187">
        <v>0.52438146988593204</v>
      </c>
      <c r="F4187">
        <v>0.99916976934644897</v>
      </c>
      <c r="G4187">
        <v>-4.6550337643814101</v>
      </c>
      <c r="H4187" t="s">
        <v>12619</v>
      </c>
      <c r="I4187" t="s">
        <v>12620</v>
      </c>
      <c r="J4187">
        <v>84303</v>
      </c>
      <c r="K4187" t="s">
        <v>12618</v>
      </c>
      <c r="L4187">
        <v>771</v>
      </c>
      <c r="M4187">
        <v>257</v>
      </c>
      <c r="N4187">
        <v>4173.4940500000002</v>
      </c>
      <c r="O4187">
        <v>2</v>
      </c>
      <c r="P4187">
        <v>0.155642023346304</v>
      </c>
    </row>
    <row r="4188" spans="1:16" x14ac:dyDescent="0.2">
      <c r="A4188" t="s">
        <v>12621</v>
      </c>
      <c r="B4188">
        <v>0.183535647395832</v>
      </c>
      <c r="C4188">
        <v>13.620896306455499</v>
      </c>
      <c r="D4188">
        <v>0.71739980255800895</v>
      </c>
      <c r="E4188">
        <v>0.49793428396969602</v>
      </c>
      <c r="F4188">
        <v>0.99916976934644897</v>
      </c>
      <c r="G4188">
        <v>-4.6489106751765599</v>
      </c>
      <c r="H4188" t="s">
        <v>12622</v>
      </c>
      <c r="I4188" t="s">
        <v>12623</v>
      </c>
      <c r="J4188">
        <v>84883</v>
      </c>
      <c r="K4188" t="s">
        <v>12621</v>
      </c>
      <c r="L4188">
        <v>1122</v>
      </c>
      <c r="M4188">
        <v>374</v>
      </c>
      <c r="N4188">
        <v>12193.1685</v>
      </c>
      <c r="O4188">
        <v>5.5</v>
      </c>
      <c r="P4188">
        <v>0.29010695187165803</v>
      </c>
    </row>
    <row r="4189" spans="1:16" x14ac:dyDescent="0.2">
      <c r="A4189" t="s">
        <v>12624</v>
      </c>
      <c r="B4189">
        <v>-8.4314764197449293E-2</v>
      </c>
      <c r="C4189">
        <v>13.3961757539007</v>
      </c>
      <c r="D4189">
        <v>-0.45745034462630701</v>
      </c>
      <c r="E4189">
        <v>0.66214928542709806</v>
      </c>
      <c r="F4189">
        <v>0.99916976934644897</v>
      </c>
      <c r="G4189">
        <v>-4.6797575247142298</v>
      </c>
      <c r="H4189" t="s">
        <v>12625</v>
      </c>
      <c r="I4189" t="s">
        <v>12626</v>
      </c>
      <c r="J4189">
        <v>83440</v>
      </c>
      <c r="K4189" t="s">
        <v>12624</v>
      </c>
      <c r="L4189">
        <v>1494</v>
      </c>
      <c r="M4189">
        <v>498</v>
      </c>
      <c r="N4189">
        <v>11195.171</v>
      </c>
      <c r="O4189">
        <v>8</v>
      </c>
      <c r="P4189">
        <v>0.24497991967871499</v>
      </c>
    </row>
    <row r="4190" spans="1:16" x14ac:dyDescent="0.2">
      <c r="A4190" t="s">
        <v>12627</v>
      </c>
      <c r="B4190">
        <v>0.49305559500412999</v>
      </c>
      <c r="C4190">
        <v>12.213788167441001</v>
      </c>
      <c r="D4190">
        <v>0.98666332134700596</v>
      </c>
      <c r="E4190">
        <v>0.35888304694348999</v>
      </c>
      <c r="F4190">
        <v>0.99916976934644897</v>
      </c>
      <c r="G4190">
        <v>-4.6068742939039602</v>
      </c>
      <c r="H4190" t="s">
        <v>12628</v>
      </c>
      <c r="I4190" t="s">
        <v>12629</v>
      </c>
      <c r="J4190">
        <v>55094</v>
      </c>
      <c r="K4190" t="s">
        <v>12627</v>
      </c>
      <c r="L4190">
        <v>2796</v>
      </c>
      <c r="M4190">
        <v>932</v>
      </c>
      <c r="N4190">
        <v>5112.0447999999997</v>
      </c>
      <c r="O4190">
        <v>1</v>
      </c>
      <c r="P4190">
        <v>2.46781115879828E-2</v>
      </c>
    </row>
    <row r="4191" spans="1:16" x14ac:dyDescent="0.2">
      <c r="A4191" t="s">
        <v>12630</v>
      </c>
      <c r="B4191">
        <v>0.16071271143158899</v>
      </c>
      <c r="C4191">
        <v>11.3267039367477</v>
      </c>
      <c r="D4191">
        <v>0.88701932072390599</v>
      </c>
      <c r="E4191">
        <v>0.40649380175063599</v>
      </c>
      <c r="F4191">
        <v>0.99916976934644897</v>
      </c>
      <c r="G4191">
        <v>-4.6233994878530202</v>
      </c>
      <c r="H4191" t="s">
        <v>12631</v>
      </c>
      <c r="I4191" t="s">
        <v>12632</v>
      </c>
      <c r="J4191">
        <v>83732</v>
      </c>
      <c r="K4191" t="s">
        <v>12630</v>
      </c>
      <c r="L4191">
        <v>1707</v>
      </c>
      <c r="M4191">
        <v>569</v>
      </c>
      <c r="N4191">
        <v>2468.1750000000002</v>
      </c>
      <c r="O4191">
        <v>2</v>
      </c>
      <c r="P4191">
        <v>6.5026362038664298E-2</v>
      </c>
    </row>
    <row r="4192" spans="1:16" x14ac:dyDescent="0.2">
      <c r="A4192" t="s">
        <v>12633</v>
      </c>
      <c r="B4192">
        <v>5.8103607448421399E-2</v>
      </c>
      <c r="C4192">
        <v>12.900945575438699</v>
      </c>
      <c r="D4192">
        <v>0.366052828586658</v>
      </c>
      <c r="E4192">
        <v>0.72587435264621503</v>
      </c>
      <c r="F4192">
        <v>0.99916976934644897</v>
      </c>
      <c r="G4192">
        <v>-4.6877519436674699</v>
      </c>
      <c r="H4192" t="s">
        <v>12634</v>
      </c>
      <c r="I4192" t="s">
        <v>12635</v>
      </c>
      <c r="J4192">
        <v>84299</v>
      </c>
      <c r="K4192" t="s">
        <v>12633</v>
      </c>
      <c r="L4192">
        <v>351</v>
      </c>
      <c r="M4192">
        <v>117</v>
      </c>
      <c r="N4192">
        <v>7439.2539500000003</v>
      </c>
      <c r="O4192">
        <v>1</v>
      </c>
      <c r="P4192">
        <v>0.19658119658119699</v>
      </c>
    </row>
    <row r="4193" spans="1:16" x14ac:dyDescent="0.2">
      <c r="A4193" t="s">
        <v>12636</v>
      </c>
      <c r="B4193">
        <v>0.170321750751219</v>
      </c>
      <c r="C4193">
        <v>13.7212653019754</v>
      </c>
      <c r="D4193">
        <v>0.60454596182266795</v>
      </c>
      <c r="E4193">
        <v>0.56584681838316098</v>
      </c>
      <c r="F4193">
        <v>0.99916976934644897</v>
      </c>
      <c r="G4193">
        <v>-4.6636698563265604</v>
      </c>
      <c r="H4193" t="s">
        <v>12637</v>
      </c>
      <c r="I4193" t="s">
        <v>12638</v>
      </c>
      <c r="J4193">
        <v>84298</v>
      </c>
      <c r="K4193" t="s">
        <v>12636</v>
      </c>
      <c r="L4193">
        <v>390</v>
      </c>
      <c r="M4193">
        <v>130</v>
      </c>
      <c r="N4193">
        <v>13151.127</v>
      </c>
      <c r="O4193">
        <v>5</v>
      </c>
      <c r="P4193">
        <v>0.492307692307692</v>
      </c>
    </row>
    <row r="4194" spans="1:16" x14ac:dyDescent="0.2">
      <c r="A4194" t="s">
        <v>12639</v>
      </c>
      <c r="B4194">
        <v>0.22131619866241101</v>
      </c>
      <c r="C4194">
        <v>13.658014521757901</v>
      </c>
      <c r="D4194">
        <v>1.3411151073984799</v>
      </c>
      <c r="E4194">
        <v>0.22457041620329499</v>
      </c>
      <c r="F4194">
        <v>0.99916976934644897</v>
      </c>
      <c r="G4194">
        <v>-4.5420084007673696</v>
      </c>
      <c r="H4194" t="s">
        <v>12640</v>
      </c>
      <c r="I4194" t="s">
        <v>12641</v>
      </c>
      <c r="J4194">
        <v>84296</v>
      </c>
      <c r="K4194" t="s">
        <v>12639</v>
      </c>
      <c r="L4194">
        <v>672</v>
      </c>
      <c r="M4194">
        <v>224</v>
      </c>
      <c r="N4194">
        <v>13672.552250000001</v>
      </c>
      <c r="O4194">
        <v>3.5</v>
      </c>
      <c r="P4194">
        <v>0.31919642857142899</v>
      </c>
    </row>
    <row r="4195" spans="1:16" x14ac:dyDescent="0.2">
      <c r="A4195" t="s">
        <v>12642</v>
      </c>
      <c r="B4195">
        <v>-0.32510610380051802</v>
      </c>
      <c r="C4195">
        <v>11.7260384086795</v>
      </c>
      <c r="D4195">
        <v>-0.746430914292456</v>
      </c>
      <c r="E4195">
        <v>0.48136258754809802</v>
      </c>
      <c r="F4195">
        <v>0.99916976934644897</v>
      </c>
      <c r="G4195">
        <v>-4.6448097146482503</v>
      </c>
      <c r="H4195" t="s">
        <v>12643</v>
      </c>
      <c r="I4195" t="s">
        <v>12644</v>
      </c>
      <c r="J4195">
        <v>84294</v>
      </c>
      <c r="K4195" t="s">
        <v>12642</v>
      </c>
      <c r="L4195">
        <v>750</v>
      </c>
      <c r="M4195">
        <v>250</v>
      </c>
      <c r="N4195">
        <v>3232.1347500000002</v>
      </c>
      <c r="O4195">
        <v>1</v>
      </c>
      <c r="P4195">
        <v>5.1999999999999998E-2</v>
      </c>
    </row>
    <row r="4196" spans="1:16" x14ac:dyDescent="0.2">
      <c r="A4196" t="s">
        <v>12645</v>
      </c>
      <c r="B4196">
        <v>2.4580043604295599E-2</v>
      </c>
      <c r="C4196">
        <v>14.167760814720101</v>
      </c>
      <c r="D4196">
        <v>0.15917234521136001</v>
      </c>
      <c r="E4196">
        <v>0.878334728964284</v>
      </c>
      <c r="F4196">
        <v>0.99916976934644897</v>
      </c>
      <c r="G4196">
        <v>-4.69958524897923</v>
      </c>
      <c r="H4196" t="s">
        <v>12646</v>
      </c>
      <c r="I4196" t="s">
        <v>12647</v>
      </c>
      <c r="J4196">
        <v>53918</v>
      </c>
      <c r="K4196" t="s">
        <v>12645</v>
      </c>
      <c r="L4196">
        <v>1158</v>
      </c>
      <c r="M4196">
        <v>386</v>
      </c>
      <c r="N4196">
        <v>18165.756000000001</v>
      </c>
      <c r="O4196">
        <v>6</v>
      </c>
      <c r="P4196">
        <v>0.18652849740932601</v>
      </c>
    </row>
    <row r="4197" spans="1:16" x14ac:dyDescent="0.2">
      <c r="A4197" t="s">
        <v>12648</v>
      </c>
      <c r="B4197">
        <v>2.8198887876923699E-2</v>
      </c>
      <c r="C4197">
        <v>14.3987684273994</v>
      </c>
      <c r="D4197">
        <v>0.18362245329388099</v>
      </c>
      <c r="E4197">
        <v>0.85987022014375403</v>
      </c>
      <c r="F4197">
        <v>0.99916976934644897</v>
      </c>
      <c r="G4197">
        <v>-4.6986599098780601</v>
      </c>
      <c r="H4197" t="s">
        <v>12649</v>
      </c>
      <c r="I4197" t="s">
        <v>12650</v>
      </c>
      <c r="J4197">
        <v>64785</v>
      </c>
      <c r="K4197" t="s">
        <v>12648</v>
      </c>
      <c r="L4197">
        <v>768</v>
      </c>
      <c r="M4197">
        <v>256</v>
      </c>
      <c r="N4197">
        <v>22904.316500000001</v>
      </c>
      <c r="O4197">
        <v>8</v>
      </c>
      <c r="P4197">
        <v>0.4921875</v>
      </c>
    </row>
    <row r="4198" spans="1:16" x14ac:dyDescent="0.2">
      <c r="A4198" t="s">
        <v>12651</v>
      </c>
      <c r="B4198">
        <v>-3.5623102549802603E-2</v>
      </c>
      <c r="C4198">
        <v>14.0504396489165</v>
      </c>
      <c r="D4198">
        <v>-0.190064471555426</v>
      </c>
      <c r="E4198">
        <v>0.85502055743139205</v>
      </c>
      <c r="F4198">
        <v>0.99916976934644897</v>
      </c>
      <c r="G4198">
        <v>-4.6983945278756298</v>
      </c>
      <c r="H4198" t="s">
        <v>12652</v>
      </c>
      <c r="I4198" t="s">
        <v>12653</v>
      </c>
      <c r="J4198">
        <v>81844</v>
      </c>
      <c r="K4198" t="s">
        <v>12651</v>
      </c>
      <c r="L4198">
        <v>2268</v>
      </c>
      <c r="M4198">
        <v>756</v>
      </c>
      <c r="N4198">
        <v>15715.777</v>
      </c>
      <c r="O4198">
        <v>8</v>
      </c>
      <c r="P4198">
        <v>0.17724867724867699</v>
      </c>
    </row>
    <row r="4199" spans="1:16" x14ac:dyDescent="0.2">
      <c r="A4199" t="s">
        <v>12654</v>
      </c>
      <c r="B4199">
        <v>-2.76846077683537E-2</v>
      </c>
      <c r="C4199">
        <v>11.876895572478601</v>
      </c>
      <c r="D4199">
        <v>-0.17111823410079299</v>
      </c>
      <c r="E4199">
        <v>0.86930220847436401</v>
      </c>
      <c r="F4199">
        <v>0.99916976934644897</v>
      </c>
      <c r="G4199">
        <v>-4.69914937048748</v>
      </c>
      <c r="H4199" t="s">
        <v>12655</v>
      </c>
      <c r="I4199" t="s">
        <v>12656</v>
      </c>
      <c r="J4199">
        <v>64105</v>
      </c>
      <c r="K4199" t="s">
        <v>12654</v>
      </c>
      <c r="L4199">
        <v>810</v>
      </c>
      <c r="M4199">
        <v>270</v>
      </c>
      <c r="N4199">
        <v>4313.3670000000002</v>
      </c>
      <c r="O4199">
        <v>1</v>
      </c>
      <c r="P4199">
        <v>6.6666666666666693E-2</v>
      </c>
    </row>
    <row r="4200" spans="1:16" x14ac:dyDescent="0.2">
      <c r="A4200" t="s">
        <v>12657</v>
      </c>
      <c r="B4200">
        <v>4.9590387925004399E-2</v>
      </c>
      <c r="C4200">
        <v>14.7494763332373</v>
      </c>
      <c r="D4200">
        <v>0.37608399471630499</v>
      </c>
      <c r="E4200">
        <v>0.71875165657261797</v>
      </c>
      <c r="F4200">
        <v>0.99916976934644897</v>
      </c>
      <c r="G4200">
        <v>-4.6869539614807598</v>
      </c>
      <c r="H4200" t="s">
        <v>12658</v>
      </c>
      <c r="I4200" t="s">
        <v>12659</v>
      </c>
      <c r="J4200">
        <v>23071</v>
      </c>
      <c r="K4200" t="s">
        <v>12657</v>
      </c>
      <c r="L4200">
        <v>1221</v>
      </c>
      <c r="M4200">
        <v>407</v>
      </c>
      <c r="N4200">
        <v>27569.747500000001</v>
      </c>
      <c r="O4200">
        <v>13.5</v>
      </c>
      <c r="P4200">
        <v>0.38329238329238302</v>
      </c>
    </row>
    <row r="4201" spans="1:16" x14ac:dyDescent="0.2">
      <c r="A4201" t="s">
        <v>12660</v>
      </c>
      <c r="B4201">
        <v>1.0724446276610899</v>
      </c>
      <c r="C4201">
        <v>12.9958138475362</v>
      </c>
      <c r="D4201">
        <v>1.35066767504882</v>
      </c>
      <c r="E4201">
        <v>0.22165149894973499</v>
      </c>
      <c r="F4201">
        <v>0.99916976934644897</v>
      </c>
      <c r="G4201">
        <v>-4.5401763038967502</v>
      </c>
      <c r="H4201" t="s">
        <v>12661</v>
      </c>
      <c r="I4201" t="s">
        <v>12662</v>
      </c>
      <c r="J4201">
        <v>60673</v>
      </c>
      <c r="K4201" t="s">
        <v>12660</v>
      </c>
      <c r="L4201">
        <v>657</v>
      </c>
      <c r="M4201">
        <v>219</v>
      </c>
      <c r="N4201">
        <v>11959.941000000001</v>
      </c>
      <c r="O4201">
        <v>1</v>
      </c>
      <c r="P4201">
        <v>7.7625570776255703E-2</v>
      </c>
    </row>
    <row r="4202" spans="1:16" x14ac:dyDescent="0.2">
      <c r="A4202" t="s">
        <v>12663</v>
      </c>
      <c r="B4202">
        <v>-8.2140539107253795E-3</v>
      </c>
      <c r="C4202">
        <v>14.453025327871501</v>
      </c>
      <c r="D4202">
        <v>-5.9468640768221899E-2</v>
      </c>
      <c r="E4202">
        <v>0.95435431997076903</v>
      </c>
      <c r="F4202">
        <v>0.99916976934644897</v>
      </c>
      <c r="G4202">
        <v>-4.7020020127094204</v>
      </c>
      <c r="H4202" t="s">
        <v>12664</v>
      </c>
      <c r="I4202" t="s">
        <v>12665</v>
      </c>
      <c r="J4202">
        <v>79954</v>
      </c>
      <c r="K4202" t="s">
        <v>12663</v>
      </c>
      <c r="L4202">
        <v>2118</v>
      </c>
      <c r="M4202">
        <v>706</v>
      </c>
      <c r="N4202">
        <v>23202.1</v>
      </c>
      <c r="O4202">
        <v>11.5</v>
      </c>
      <c r="P4202">
        <v>0.24079320113314401</v>
      </c>
    </row>
    <row r="4203" spans="1:16" x14ac:dyDescent="0.2">
      <c r="A4203" t="s">
        <v>12666</v>
      </c>
      <c r="B4203">
        <v>8.7445253488930105E-2</v>
      </c>
      <c r="C4203">
        <v>14.631003665574299</v>
      </c>
      <c r="D4203">
        <v>0.45473122330490401</v>
      </c>
      <c r="E4203">
        <v>0.66400525352617201</v>
      </c>
      <c r="F4203">
        <v>0.99916976934644897</v>
      </c>
      <c r="G4203">
        <v>-4.6800184001635898</v>
      </c>
      <c r="H4203" t="s">
        <v>12667</v>
      </c>
      <c r="I4203" t="s">
        <v>12668</v>
      </c>
      <c r="J4203">
        <v>84284</v>
      </c>
      <c r="K4203" t="s">
        <v>12666</v>
      </c>
      <c r="L4203">
        <v>687</v>
      </c>
      <c r="M4203">
        <v>229</v>
      </c>
      <c r="N4203">
        <v>24974.723999999998</v>
      </c>
      <c r="O4203">
        <v>10</v>
      </c>
      <c r="P4203">
        <v>0.53711790393013104</v>
      </c>
    </row>
    <row r="4204" spans="1:16" x14ac:dyDescent="0.2">
      <c r="A4204" t="s">
        <v>12669</v>
      </c>
      <c r="B4204">
        <v>-0.31208265073658797</v>
      </c>
      <c r="C4204">
        <v>12.4495327845631</v>
      </c>
      <c r="D4204">
        <v>-1.56336130180789</v>
      </c>
      <c r="E4204">
        <v>0.164916504744236</v>
      </c>
      <c r="F4204">
        <v>0.99916976934644897</v>
      </c>
      <c r="G4204">
        <v>-4.4989533224833496</v>
      </c>
      <c r="H4204" t="s">
        <v>12670</v>
      </c>
      <c r="I4204" t="s">
        <v>12671</v>
      </c>
      <c r="J4204">
        <v>90580</v>
      </c>
      <c r="K4204" t="s">
        <v>12669</v>
      </c>
      <c r="L4204">
        <v>783</v>
      </c>
      <c r="M4204">
        <v>261</v>
      </c>
      <c r="N4204">
        <v>5746.0969500000001</v>
      </c>
      <c r="O4204">
        <v>3</v>
      </c>
      <c r="P4204">
        <v>0.21455938697318</v>
      </c>
    </row>
    <row r="4205" spans="1:16" x14ac:dyDescent="0.2">
      <c r="A4205" t="s">
        <v>12672</v>
      </c>
      <c r="B4205">
        <v>-0.103461586234022</v>
      </c>
      <c r="C4205">
        <v>11.347813034927899</v>
      </c>
      <c r="D4205">
        <v>-0.41846409302952797</v>
      </c>
      <c r="E4205">
        <v>0.68900083252039301</v>
      </c>
      <c r="F4205">
        <v>0.99916976934644897</v>
      </c>
      <c r="G4205">
        <v>-4.6833645276380196</v>
      </c>
      <c r="H4205" t="s">
        <v>12673</v>
      </c>
      <c r="I4205" t="s">
        <v>12674</v>
      </c>
      <c r="J4205">
        <v>84279</v>
      </c>
      <c r="K4205" t="s">
        <v>12672</v>
      </c>
      <c r="L4205">
        <v>567</v>
      </c>
      <c r="M4205">
        <v>189</v>
      </c>
      <c r="N4205">
        <v>2963.4830000000002</v>
      </c>
      <c r="O4205">
        <v>1</v>
      </c>
      <c r="P4205">
        <v>6.3492063492063502E-2</v>
      </c>
    </row>
    <row r="4206" spans="1:16" x14ac:dyDescent="0.2">
      <c r="A4206" t="s">
        <v>12675</v>
      </c>
      <c r="B4206">
        <v>-0.27760066385939203</v>
      </c>
      <c r="C4206">
        <v>13.4852880352411</v>
      </c>
      <c r="D4206">
        <v>-1.1255212246730799</v>
      </c>
      <c r="E4206">
        <v>0.29995807535101898</v>
      </c>
      <c r="F4206">
        <v>0.99916976934644897</v>
      </c>
      <c r="G4206">
        <v>-4.5823773127884602</v>
      </c>
      <c r="H4206" t="s">
        <v>12676</v>
      </c>
      <c r="I4206" t="s">
        <v>12677</v>
      </c>
      <c r="J4206">
        <v>51204</v>
      </c>
      <c r="K4206" t="s">
        <v>12675</v>
      </c>
      <c r="L4206">
        <v>894</v>
      </c>
      <c r="M4206">
        <v>298</v>
      </c>
      <c r="N4206">
        <v>10649.4305</v>
      </c>
      <c r="O4206">
        <v>9.5</v>
      </c>
      <c r="P4206">
        <v>0.45134228187919501</v>
      </c>
    </row>
    <row r="4207" spans="1:16" x14ac:dyDescent="0.2">
      <c r="A4207" t="s">
        <v>12678</v>
      </c>
      <c r="B4207">
        <v>-0.30928854103020398</v>
      </c>
      <c r="C4207">
        <v>14.217433552367501</v>
      </c>
      <c r="D4207">
        <v>-1.9441773866901699</v>
      </c>
      <c r="E4207">
        <v>9.5861812325024207E-2</v>
      </c>
      <c r="F4207">
        <v>0.99916976934644897</v>
      </c>
      <c r="G4207">
        <v>-4.42584530428406</v>
      </c>
      <c r="H4207" t="s">
        <v>12679</v>
      </c>
      <c r="I4207" t="s">
        <v>12680</v>
      </c>
      <c r="J4207">
        <v>10844</v>
      </c>
      <c r="K4207" t="s">
        <v>12678</v>
      </c>
      <c r="L4207">
        <v>2793</v>
      </c>
      <c r="M4207">
        <v>931</v>
      </c>
      <c r="N4207">
        <v>18750.8685</v>
      </c>
      <c r="O4207">
        <v>20</v>
      </c>
      <c r="P4207">
        <v>0.30612244897959201</v>
      </c>
    </row>
    <row r="4208" spans="1:16" x14ac:dyDescent="0.2">
      <c r="A4208" t="s">
        <v>12681</v>
      </c>
      <c r="B4208">
        <v>-0.48527967301795399</v>
      </c>
      <c r="C4208">
        <v>11.559821486457301</v>
      </c>
      <c r="D4208">
        <v>-1.7633861275006799</v>
      </c>
      <c r="E4208">
        <v>0.124186987779901</v>
      </c>
      <c r="F4208">
        <v>0.99916976934644897</v>
      </c>
      <c r="G4208">
        <v>-4.4601794597525197</v>
      </c>
      <c r="H4208" t="s">
        <v>12682</v>
      </c>
      <c r="I4208" t="s">
        <v>12683</v>
      </c>
      <c r="J4208">
        <v>54478</v>
      </c>
      <c r="K4208" t="s">
        <v>12681</v>
      </c>
      <c r="L4208">
        <v>840</v>
      </c>
      <c r="M4208">
        <v>280</v>
      </c>
      <c r="N4208">
        <v>2861.8600999999999</v>
      </c>
      <c r="O4208">
        <v>1</v>
      </c>
      <c r="P4208">
        <v>6.07142857142857E-2</v>
      </c>
    </row>
    <row r="4209" spans="1:16" x14ac:dyDescent="0.2">
      <c r="A4209" t="s">
        <v>12684</v>
      </c>
      <c r="B4209">
        <v>2.9985376110524E-3</v>
      </c>
      <c r="C4209">
        <v>17.161416205295101</v>
      </c>
      <c r="D4209">
        <v>2.2497322419777501E-2</v>
      </c>
      <c r="E4209">
        <v>0.98272192908263301</v>
      </c>
      <c r="F4209">
        <v>0.99916976934644897</v>
      </c>
      <c r="G4209">
        <v>-4.7023391263445298</v>
      </c>
      <c r="H4209" t="s">
        <v>12685</v>
      </c>
      <c r="I4209" t="s">
        <v>12686</v>
      </c>
      <c r="J4209">
        <v>23344</v>
      </c>
      <c r="K4209" t="s">
        <v>12684</v>
      </c>
      <c r="L4209">
        <v>3345</v>
      </c>
      <c r="M4209">
        <v>1115</v>
      </c>
      <c r="N4209">
        <v>145405.07</v>
      </c>
      <c r="O4209">
        <v>49</v>
      </c>
      <c r="P4209">
        <v>0.53587443946188296</v>
      </c>
    </row>
    <row r="4210" spans="1:16" x14ac:dyDescent="0.2">
      <c r="A4210" t="s">
        <v>12687</v>
      </c>
      <c r="B4210">
        <v>0.199132192107003</v>
      </c>
      <c r="C4210">
        <v>12.766991688450799</v>
      </c>
      <c r="D4210">
        <v>0.97467095380748203</v>
      </c>
      <c r="E4210">
        <v>0.36437454882451298</v>
      </c>
      <c r="F4210">
        <v>0.99916976934644897</v>
      </c>
      <c r="G4210">
        <v>-4.6089147470495702</v>
      </c>
      <c r="H4210" t="s">
        <v>12688</v>
      </c>
      <c r="I4210" t="s">
        <v>12689</v>
      </c>
      <c r="J4210">
        <v>84272</v>
      </c>
      <c r="K4210" t="s">
        <v>12687</v>
      </c>
      <c r="L4210">
        <v>735</v>
      </c>
      <c r="M4210">
        <v>245</v>
      </c>
      <c r="N4210">
        <v>7330.5005000000001</v>
      </c>
      <c r="O4210">
        <v>2</v>
      </c>
      <c r="P4210">
        <v>8.9795918367346905E-2</v>
      </c>
    </row>
    <row r="4211" spans="1:16" x14ac:dyDescent="0.2">
      <c r="A4211" t="s">
        <v>12690</v>
      </c>
      <c r="B4211">
        <v>-0.39983806514780301</v>
      </c>
      <c r="C4211">
        <v>11.2617300652882</v>
      </c>
      <c r="D4211">
        <v>-1.7264939113158999</v>
      </c>
      <c r="E4211">
        <v>0.13089402990194501</v>
      </c>
      <c r="F4211">
        <v>0.99916976934644897</v>
      </c>
      <c r="G4211">
        <v>-4.4672885368034203</v>
      </c>
      <c r="H4211" t="s">
        <v>12691</v>
      </c>
      <c r="I4211" t="s">
        <v>12692</v>
      </c>
      <c r="J4211">
        <v>6242</v>
      </c>
      <c r="K4211" t="s">
        <v>12690</v>
      </c>
      <c r="L4211">
        <v>1692</v>
      </c>
      <c r="M4211">
        <v>564</v>
      </c>
      <c r="N4211">
        <v>2458.6498999999999</v>
      </c>
      <c r="O4211">
        <v>1</v>
      </c>
      <c r="P4211">
        <v>4.6099290780141799E-2</v>
      </c>
    </row>
    <row r="4212" spans="1:16" x14ac:dyDescent="0.2">
      <c r="A4212" t="s">
        <v>12693</v>
      </c>
      <c r="B4212">
        <v>-0.73330383891760098</v>
      </c>
      <c r="C4212">
        <v>10.8582006590663</v>
      </c>
      <c r="D4212">
        <v>-2.5683561825477201</v>
      </c>
      <c r="E4212">
        <v>3.9316545453887998E-2</v>
      </c>
      <c r="F4212">
        <v>0.99916976934644897</v>
      </c>
      <c r="G4212">
        <v>-4.3178450601881098</v>
      </c>
      <c r="H4212" t="s">
        <v>12694</v>
      </c>
      <c r="I4212" t="s">
        <v>12695</v>
      </c>
      <c r="J4212">
        <v>80262</v>
      </c>
      <c r="K4212" t="s">
        <v>12693</v>
      </c>
      <c r="L4212">
        <v>1269</v>
      </c>
      <c r="M4212">
        <v>423</v>
      </c>
      <c r="N4212">
        <v>2303.4920000000002</v>
      </c>
      <c r="O4212">
        <v>1</v>
      </c>
      <c r="P4212">
        <v>5.2009456264775399E-2</v>
      </c>
    </row>
    <row r="4213" spans="1:16" x14ac:dyDescent="0.2">
      <c r="A4213" t="s">
        <v>12696</v>
      </c>
      <c r="B4213">
        <v>-0.12201168445001501</v>
      </c>
      <c r="C4213">
        <v>13.766897887944801</v>
      </c>
      <c r="D4213">
        <v>-0.516219079502797</v>
      </c>
      <c r="E4213">
        <v>0.62268324296773403</v>
      </c>
      <c r="F4213">
        <v>0.99916976934644897</v>
      </c>
      <c r="G4213">
        <v>-4.6737869656446502</v>
      </c>
      <c r="H4213" t="s">
        <v>12697</v>
      </c>
      <c r="I4213" t="s">
        <v>12698</v>
      </c>
      <c r="J4213">
        <v>79042</v>
      </c>
      <c r="K4213" t="s">
        <v>12696</v>
      </c>
      <c r="L4213">
        <v>948</v>
      </c>
      <c r="M4213">
        <v>316</v>
      </c>
      <c r="N4213">
        <v>14185.3415</v>
      </c>
      <c r="O4213">
        <v>2</v>
      </c>
      <c r="P4213">
        <v>0.123417721518987</v>
      </c>
    </row>
    <row r="4214" spans="1:16" x14ac:dyDescent="0.2">
      <c r="A4214" t="s">
        <v>12699</v>
      </c>
      <c r="B4214">
        <v>-8.9774015942961E-2</v>
      </c>
      <c r="C4214">
        <v>10.801159042737501</v>
      </c>
      <c r="D4214">
        <v>-0.63489077922300297</v>
      </c>
      <c r="E4214">
        <v>0.54705124288290696</v>
      </c>
      <c r="F4214">
        <v>0.99916976934644897</v>
      </c>
      <c r="G4214">
        <v>-4.6598947376031497</v>
      </c>
      <c r="H4214" t="s">
        <v>12700</v>
      </c>
      <c r="I4214" t="s">
        <v>12701</v>
      </c>
      <c r="J4214">
        <v>51029</v>
      </c>
      <c r="K4214" t="s">
        <v>12699</v>
      </c>
      <c r="L4214">
        <v>585</v>
      </c>
      <c r="M4214">
        <v>195</v>
      </c>
      <c r="N4214">
        <v>1828.0228</v>
      </c>
      <c r="O4214">
        <v>2</v>
      </c>
      <c r="P4214">
        <v>0.27692307692307699</v>
      </c>
    </row>
    <row r="4215" spans="1:16" x14ac:dyDescent="0.2">
      <c r="A4215" t="s">
        <v>12702</v>
      </c>
      <c r="B4215">
        <v>-0.129878024228399</v>
      </c>
      <c r="C4215">
        <v>12.707161640737199</v>
      </c>
      <c r="D4215">
        <v>-0.46050913089495599</v>
      </c>
      <c r="E4215">
        <v>0.66006455574816503</v>
      </c>
      <c r="F4215">
        <v>0.99916976934644897</v>
      </c>
      <c r="G4215">
        <v>-4.6794624120674202</v>
      </c>
      <c r="H4215" t="s">
        <v>12703</v>
      </c>
      <c r="I4215" t="s">
        <v>12704</v>
      </c>
      <c r="J4215">
        <v>10695</v>
      </c>
      <c r="K4215" t="s">
        <v>12702</v>
      </c>
      <c r="L4215">
        <v>837</v>
      </c>
      <c r="M4215">
        <v>279</v>
      </c>
      <c r="N4215">
        <v>7932.5893999999998</v>
      </c>
      <c r="O4215">
        <v>2</v>
      </c>
      <c r="P4215">
        <v>0.132616487455197</v>
      </c>
    </row>
    <row r="4216" spans="1:16" x14ac:dyDescent="0.2">
      <c r="A4216" t="s">
        <v>12705</v>
      </c>
      <c r="B4216">
        <v>0.20327795984258201</v>
      </c>
      <c r="C4216">
        <v>11.401778325824401</v>
      </c>
      <c r="D4216">
        <v>0.44227842609833101</v>
      </c>
      <c r="E4216">
        <v>0.67253767878869497</v>
      </c>
      <c r="F4216">
        <v>0.99916976934644897</v>
      </c>
      <c r="G4216">
        <v>-4.68119541940922</v>
      </c>
      <c r="H4216" t="s">
        <v>12706</v>
      </c>
      <c r="I4216" t="s">
        <v>12707</v>
      </c>
      <c r="J4216">
        <v>92170</v>
      </c>
      <c r="K4216" t="s">
        <v>12705</v>
      </c>
      <c r="L4216">
        <v>1005</v>
      </c>
      <c r="M4216">
        <v>335</v>
      </c>
      <c r="N4216">
        <v>1998.2717500000001</v>
      </c>
      <c r="O4216">
        <v>1</v>
      </c>
      <c r="P4216">
        <v>6.2686567164179099E-2</v>
      </c>
    </row>
    <row r="4217" spans="1:16" x14ac:dyDescent="0.2">
      <c r="A4217" t="s">
        <v>12708</v>
      </c>
      <c r="B4217">
        <v>0.25159161078430597</v>
      </c>
      <c r="C4217">
        <v>13.486287104321301</v>
      </c>
      <c r="D4217">
        <v>1.35970709042356</v>
      </c>
      <c r="E4217">
        <v>0.21892046889841901</v>
      </c>
      <c r="F4217">
        <v>0.99916976934644897</v>
      </c>
      <c r="G4217">
        <v>-4.53844027609889</v>
      </c>
      <c r="H4217" t="s">
        <v>12709</v>
      </c>
      <c r="I4217" t="s">
        <v>12710</v>
      </c>
      <c r="J4217">
        <v>56052</v>
      </c>
      <c r="K4217" t="s">
        <v>12708</v>
      </c>
      <c r="L4217">
        <v>1395</v>
      </c>
      <c r="M4217">
        <v>465</v>
      </c>
      <c r="N4217">
        <v>11905.8835</v>
      </c>
      <c r="O4217">
        <v>6</v>
      </c>
      <c r="P4217">
        <v>0.165591397849462</v>
      </c>
    </row>
    <row r="4218" spans="1:16" x14ac:dyDescent="0.2">
      <c r="A4218" t="s">
        <v>12711</v>
      </c>
      <c r="B4218">
        <v>-0.28892322565844403</v>
      </c>
      <c r="C4218">
        <v>12.632834059208101</v>
      </c>
      <c r="D4218">
        <v>-1.06967667029367</v>
      </c>
      <c r="E4218">
        <v>0.32263553352423802</v>
      </c>
      <c r="F4218">
        <v>0.99916976934644897</v>
      </c>
      <c r="G4218">
        <v>-4.5924083136771996</v>
      </c>
      <c r="H4218" t="s">
        <v>12712</v>
      </c>
      <c r="I4218" t="s">
        <v>12713</v>
      </c>
      <c r="J4218">
        <v>80774</v>
      </c>
      <c r="K4218" t="s">
        <v>12711</v>
      </c>
      <c r="L4218">
        <v>384</v>
      </c>
      <c r="M4218">
        <v>128</v>
      </c>
      <c r="N4218">
        <v>6559.0187999999998</v>
      </c>
      <c r="O4218">
        <v>1</v>
      </c>
      <c r="P4218">
        <v>0.1328125</v>
      </c>
    </row>
    <row r="4219" spans="1:16" x14ac:dyDescent="0.2">
      <c r="A4219" t="s">
        <v>12714</v>
      </c>
      <c r="B4219">
        <v>0.11693873384904099</v>
      </c>
      <c r="C4219">
        <v>11.9850033826025</v>
      </c>
      <c r="D4219">
        <v>0.28941863549539698</v>
      </c>
      <c r="E4219">
        <v>0.781216557854161</v>
      </c>
      <c r="F4219">
        <v>0.99916976934644897</v>
      </c>
      <c r="G4219">
        <v>-4.6931786931655601</v>
      </c>
      <c r="H4219" t="s">
        <v>12715</v>
      </c>
      <c r="I4219" t="s">
        <v>12716</v>
      </c>
      <c r="J4219">
        <v>93323</v>
      </c>
      <c r="K4219" t="s">
        <v>12714</v>
      </c>
      <c r="L4219">
        <v>1233</v>
      </c>
      <c r="M4219">
        <v>411</v>
      </c>
      <c r="N4219">
        <v>4580.2992999999997</v>
      </c>
      <c r="O4219">
        <v>1</v>
      </c>
      <c r="P4219">
        <v>5.8394160583941597E-2</v>
      </c>
    </row>
    <row r="4220" spans="1:16" x14ac:dyDescent="0.2">
      <c r="A4220" t="s">
        <v>12717</v>
      </c>
      <c r="B4220">
        <v>-0.165094414292735</v>
      </c>
      <c r="C4220">
        <v>11.601882497584199</v>
      </c>
      <c r="D4220">
        <v>-0.59907204737290198</v>
      </c>
      <c r="E4220">
        <v>0.56927811682270701</v>
      </c>
      <c r="F4220">
        <v>0.99916976934644897</v>
      </c>
      <c r="G4220">
        <v>-4.6643350152730703</v>
      </c>
      <c r="H4220" t="s">
        <v>12718</v>
      </c>
      <c r="I4220" t="s">
        <v>12719</v>
      </c>
      <c r="J4220">
        <v>51763</v>
      </c>
      <c r="K4220" t="s">
        <v>12717</v>
      </c>
      <c r="L4220">
        <v>1347</v>
      </c>
      <c r="M4220">
        <v>449</v>
      </c>
      <c r="N4220">
        <v>3682.1428000000001</v>
      </c>
      <c r="O4220">
        <v>3</v>
      </c>
      <c r="P4220">
        <v>9.1314031180400906E-2</v>
      </c>
    </row>
    <row r="4221" spans="1:16" x14ac:dyDescent="0.2">
      <c r="A4221" t="s">
        <v>12720</v>
      </c>
      <c r="B4221">
        <v>-0.22756594371598199</v>
      </c>
      <c r="C4221">
        <v>11.3418913936642</v>
      </c>
      <c r="D4221">
        <v>-0.37143697279097898</v>
      </c>
      <c r="E4221">
        <v>0.722047582679616</v>
      </c>
      <c r="F4221">
        <v>0.99916976934644897</v>
      </c>
      <c r="G4221">
        <v>-4.6873261150445602</v>
      </c>
      <c r="H4221" t="s">
        <v>12721</v>
      </c>
      <c r="I4221" t="s">
        <v>12722</v>
      </c>
      <c r="J4221">
        <v>80762</v>
      </c>
      <c r="K4221" t="s">
        <v>12720</v>
      </c>
      <c r="L4221">
        <v>666</v>
      </c>
      <c r="M4221">
        <v>222</v>
      </c>
      <c r="N4221">
        <v>2886.6745500000002</v>
      </c>
      <c r="O4221">
        <v>1</v>
      </c>
      <c r="P4221">
        <v>7.6576576576576599E-2</v>
      </c>
    </row>
    <row r="4222" spans="1:16" x14ac:dyDescent="0.2">
      <c r="A4222" t="s">
        <v>12723</v>
      </c>
      <c r="B4222">
        <v>-8.1280236056420194E-2</v>
      </c>
      <c r="C4222">
        <v>14.1810158987247</v>
      </c>
      <c r="D4222">
        <v>-0.54649642596926695</v>
      </c>
      <c r="E4222">
        <v>0.60285360209148497</v>
      </c>
      <c r="F4222">
        <v>0.99916976934644897</v>
      </c>
      <c r="G4222">
        <v>-4.6704694435287903</v>
      </c>
      <c r="H4222" t="s">
        <v>12724</v>
      </c>
      <c r="I4222" t="s">
        <v>12725</v>
      </c>
      <c r="J4222">
        <v>84262</v>
      </c>
      <c r="K4222" t="s">
        <v>12723</v>
      </c>
      <c r="L4222">
        <v>369</v>
      </c>
      <c r="M4222">
        <v>123</v>
      </c>
      <c r="N4222">
        <v>18124.62</v>
      </c>
      <c r="O4222">
        <v>4</v>
      </c>
      <c r="P4222">
        <v>0.422764227642276</v>
      </c>
    </row>
    <row r="4223" spans="1:16" x14ac:dyDescent="0.2">
      <c r="A4223" t="s">
        <v>12726</v>
      </c>
      <c r="B4223">
        <v>-4.7210693919730297E-2</v>
      </c>
      <c r="C4223">
        <v>15.539150695403899</v>
      </c>
      <c r="D4223">
        <v>-0.253338731734364</v>
      </c>
      <c r="E4223">
        <v>0.80778183748507604</v>
      </c>
      <c r="F4223">
        <v>0.99916976934644897</v>
      </c>
      <c r="G4223">
        <v>-4.6953145128184</v>
      </c>
      <c r="H4223" t="s">
        <v>12727</v>
      </c>
      <c r="I4223" t="s">
        <v>12728</v>
      </c>
      <c r="J4223">
        <v>51138</v>
      </c>
      <c r="K4223" t="s">
        <v>12726</v>
      </c>
      <c r="L4223">
        <v>1317</v>
      </c>
      <c r="M4223">
        <v>439</v>
      </c>
      <c r="N4223">
        <v>49006.967499999999</v>
      </c>
      <c r="O4223">
        <v>20</v>
      </c>
      <c r="P4223">
        <v>0.55353075170842803</v>
      </c>
    </row>
    <row r="4224" spans="1:16" x14ac:dyDescent="0.2">
      <c r="A4224" t="s">
        <v>12729</v>
      </c>
      <c r="B4224">
        <v>-0.67274813807697997</v>
      </c>
      <c r="C4224">
        <v>12.294645475429</v>
      </c>
      <c r="D4224">
        <v>-1.1051077504928799</v>
      </c>
      <c r="E4224">
        <v>0.308090888197801</v>
      </c>
      <c r="F4224">
        <v>0.99916976934644897</v>
      </c>
      <c r="G4224">
        <v>-4.5860693579193796</v>
      </c>
      <c r="H4224" t="s">
        <v>12730</v>
      </c>
      <c r="I4224" t="s">
        <v>12731</v>
      </c>
      <c r="J4224">
        <v>51322</v>
      </c>
      <c r="K4224" t="s">
        <v>12729</v>
      </c>
      <c r="L4224">
        <v>1944</v>
      </c>
      <c r="M4224">
        <v>648</v>
      </c>
      <c r="N4224">
        <v>5060.1174000000001</v>
      </c>
      <c r="O4224">
        <v>3</v>
      </c>
      <c r="P4224">
        <v>9.2592592592592601E-2</v>
      </c>
    </row>
    <row r="4225" spans="1:16" x14ac:dyDescent="0.2">
      <c r="A4225" t="s">
        <v>12732</v>
      </c>
      <c r="B4225">
        <v>0.1103653753021</v>
      </c>
      <c r="C4225">
        <v>14.5529741862495</v>
      </c>
      <c r="D4225">
        <v>0.55430470279670996</v>
      </c>
      <c r="E4225">
        <v>0.59779737579487402</v>
      </c>
      <c r="F4225">
        <v>0.99916976934644897</v>
      </c>
      <c r="G4225">
        <v>-4.6695880052083796</v>
      </c>
      <c r="H4225" t="s">
        <v>12733</v>
      </c>
      <c r="I4225" t="s">
        <v>12734</v>
      </c>
      <c r="J4225">
        <v>11083</v>
      </c>
      <c r="K4225" t="s">
        <v>12732</v>
      </c>
      <c r="L4225">
        <v>6723</v>
      </c>
      <c r="M4225">
        <v>2241</v>
      </c>
      <c r="N4225">
        <v>22951.7035</v>
      </c>
      <c r="O4225">
        <v>15.5</v>
      </c>
      <c r="P4225">
        <v>0.115127175368139</v>
      </c>
    </row>
    <row r="4226" spans="1:16" x14ac:dyDescent="0.2">
      <c r="A4226" t="s">
        <v>12735</v>
      </c>
      <c r="B4226">
        <v>0.13630885030347201</v>
      </c>
      <c r="C4226">
        <v>13.7587822260452</v>
      </c>
      <c r="D4226">
        <v>0.98581671626420397</v>
      </c>
      <c r="E4226">
        <v>0.35926859265118699</v>
      </c>
      <c r="F4226">
        <v>0.99916976934644897</v>
      </c>
      <c r="G4226">
        <v>-4.6070187739700499</v>
      </c>
      <c r="H4226" t="s">
        <v>12736</v>
      </c>
      <c r="I4226" t="s">
        <v>12737</v>
      </c>
      <c r="J4226">
        <v>57504</v>
      </c>
      <c r="K4226" t="s">
        <v>12735</v>
      </c>
      <c r="L4226">
        <v>1785</v>
      </c>
      <c r="M4226">
        <v>595</v>
      </c>
      <c r="N4226">
        <v>14127.9025</v>
      </c>
      <c r="O4226">
        <v>6</v>
      </c>
      <c r="P4226">
        <v>0.14453781512604999</v>
      </c>
    </row>
    <row r="4227" spans="1:16" x14ac:dyDescent="0.2">
      <c r="A4227" t="s">
        <v>12738</v>
      </c>
      <c r="B4227">
        <v>-0.119205543709882</v>
      </c>
      <c r="C4227">
        <v>13.879798900680999</v>
      </c>
      <c r="D4227">
        <v>-0.56988566410668295</v>
      </c>
      <c r="E4227">
        <v>0.58778000685518805</v>
      </c>
      <c r="F4227">
        <v>0.99916976934644897</v>
      </c>
      <c r="G4227">
        <v>-4.6677979714475999</v>
      </c>
      <c r="H4227" t="s">
        <v>12739</v>
      </c>
      <c r="I4227" t="s">
        <v>12740</v>
      </c>
      <c r="J4227">
        <v>79171</v>
      </c>
      <c r="K4227" t="s">
        <v>12738</v>
      </c>
      <c r="L4227">
        <v>1443</v>
      </c>
      <c r="M4227">
        <v>481</v>
      </c>
      <c r="N4227">
        <v>16783.688999999998</v>
      </c>
      <c r="O4227">
        <v>7</v>
      </c>
      <c r="P4227">
        <v>0.21933471933471901</v>
      </c>
    </row>
    <row r="4228" spans="1:16" x14ac:dyDescent="0.2">
      <c r="A4228" t="s">
        <v>12741</v>
      </c>
      <c r="B4228">
        <v>-0.13717698336145101</v>
      </c>
      <c r="C4228">
        <v>10.709551391802</v>
      </c>
      <c r="D4228">
        <v>-0.90085110570202198</v>
      </c>
      <c r="E4228">
        <v>0.39961457296442399</v>
      </c>
      <c r="F4228">
        <v>0.99916976934644897</v>
      </c>
      <c r="G4228">
        <v>-4.6211666711689796</v>
      </c>
      <c r="H4228" t="s">
        <v>12742</v>
      </c>
      <c r="I4228" t="s">
        <v>12743</v>
      </c>
      <c r="J4228">
        <v>26151</v>
      </c>
      <c r="K4228" t="s">
        <v>12741</v>
      </c>
      <c r="L4228">
        <v>639</v>
      </c>
      <c r="M4228">
        <v>213</v>
      </c>
      <c r="N4228">
        <v>1609.3805</v>
      </c>
      <c r="O4228">
        <v>1</v>
      </c>
      <c r="P4228">
        <v>0.10328638497652599</v>
      </c>
    </row>
    <row r="4229" spans="1:16" x14ac:dyDescent="0.2">
      <c r="A4229" t="s">
        <v>12744</v>
      </c>
      <c r="B4229">
        <v>0.51152125504923995</v>
      </c>
      <c r="C4229">
        <v>14.447717282027201</v>
      </c>
      <c r="D4229">
        <v>1.3975320620550999</v>
      </c>
      <c r="E4229">
        <v>0.20781553333969999</v>
      </c>
      <c r="F4229">
        <v>0.99916976934644897</v>
      </c>
      <c r="G4229">
        <v>-4.5311536773723899</v>
      </c>
      <c r="H4229" t="s">
        <v>12745</v>
      </c>
      <c r="I4229" t="s">
        <v>12746</v>
      </c>
      <c r="J4229">
        <v>84516</v>
      </c>
      <c r="K4229" t="s">
        <v>12744</v>
      </c>
      <c r="L4229">
        <v>549</v>
      </c>
      <c r="M4229">
        <v>183</v>
      </c>
      <c r="N4229">
        <v>19564.732499999998</v>
      </c>
      <c r="O4229">
        <v>1</v>
      </c>
      <c r="P4229">
        <v>5.4644808743169397E-2</v>
      </c>
    </row>
    <row r="4230" spans="1:16" x14ac:dyDescent="0.2">
      <c r="A4230" t="s">
        <v>12747</v>
      </c>
      <c r="B4230">
        <v>0.28238603600655499</v>
      </c>
      <c r="C4230">
        <v>13.526604308697999</v>
      </c>
      <c r="D4230">
        <v>1.2191704860605199</v>
      </c>
      <c r="E4230">
        <v>0.26490648858589699</v>
      </c>
      <c r="F4230">
        <v>0.99916976934644897</v>
      </c>
      <c r="G4230">
        <v>-4.5651135368166598</v>
      </c>
      <c r="H4230" t="s">
        <v>12748</v>
      </c>
      <c r="I4230" t="s">
        <v>12749</v>
      </c>
      <c r="J4230">
        <v>79892</v>
      </c>
      <c r="K4230" t="s">
        <v>12747</v>
      </c>
      <c r="L4230">
        <v>1929</v>
      </c>
      <c r="M4230">
        <v>643</v>
      </c>
      <c r="N4230">
        <v>11834.833500000001</v>
      </c>
      <c r="O4230">
        <v>11</v>
      </c>
      <c r="P4230">
        <v>0.23017107309486801</v>
      </c>
    </row>
    <row r="4231" spans="1:16" x14ac:dyDescent="0.2">
      <c r="A4231" t="s">
        <v>12750</v>
      </c>
      <c r="B4231">
        <v>-2.1565960112347699E-2</v>
      </c>
      <c r="C4231">
        <v>13.6987132832976</v>
      </c>
      <c r="D4231">
        <v>-9.7328829452254004E-2</v>
      </c>
      <c r="E4231">
        <v>0.92537942552143504</v>
      </c>
      <c r="F4231">
        <v>0.99916976934644897</v>
      </c>
      <c r="G4231">
        <v>-4.7013424406598903</v>
      </c>
      <c r="H4231" t="s">
        <v>12751</v>
      </c>
      <c r="I4231" t="s">
        <v>12752</v>
      </c>
      <c r="J4231">
        <v>80755</v>
      </c>
      <c r="K4231" t="s">
        <v>12750</v>
      </c>
      <c r="L4231">
        <v>1239</v>
      </c>
      <c r="M4231">
        <v>413</v>
      </c>
      <c r="N4231">
        <v>12567.047</v>
      </c>
      <c r="O4231">
        <v>8.5</v>
      </c>
      <c r="P4231">
        <v>0.32687651331719098</v>
      </c>
    </row>
    <row r="4232" spans="1:16" x14ac:dyDescent="0.2">
      <c r="A4232" t="s">
        <v>12753</v>
      </c>
      <c r="B4232">
        <v>0.75926167209679496</v>
      </c>
      <c r="C4232">
        <v>13.4009288357957</v>
      </c>
      <c r="D4232">
        <v>1.7100416269883001</v>
      </c>
      <c r="E4232">
        <v>0.13399606885474299</v>
      </c>
      <c r="F4232">
        <v>0.99916976934644897</v>
      </c>
      <c r="G4232">
        <v>-4.4704671759638002</v>
      </c>
      <c r="H4232" t="s">
        <v>12754</v>
      </c>
      <c r="I4232" t="s">
        <v>12755</v>
      </c>
      <c r="J4232">
        <v>84259</v>
      </c>
      <c r="K4232" t="s">
        <v>12753</v>
      </c>
      <c r="L4232">
        <v>714</v>
      </c>
      <c r="M4232">
        <v>238</v>
      </c>
      <c r="N4232">
        <v>12698.710499999999</v>
      </c>
      <c r="O4232">
        <v>6</v>
      </c>
      <c r="P4232">
        <v>0.315126050420168</v>
      </c>
    </row>
    <row r="4233" spans="1:16" x14ac:dyDescent="0.2">
      <c r="A4233" t="s">
        <v>12756</v>
      </c>
      <c r="B4233">
        <v>-0.38924471272890498</v>
      </c>
      <c r="C4233">
        <v>12.098944481668299</v>
      </c>
      <c r="D4233">
        <v>-1.1605205316285601</v>
      </c>
      <c r="E4233">
        <v>0.286428527068604</v>
      </c>
      <c r="F4233">
        <v>0.99916976934644897</v>
      </c>
      <c r="G4233">
        <v>-4.5759846770108199</v>
      </c>
      <c r="H4233" t="s">
        <v>12757</v>
      </c>
      <c r="I4233" t="s">
        <v>12758</v>
      </c>
      <c r="J4233">
        <v>83640</v>
      </c>
      <c r="K4233" t="s">
        <v>12756</v>
      </c>
      <c r="L4233">
        <v>357</v>
      </c>
      <c r="M4233">
        <v>119</v>
      </c>
      <c r="N4233">
        <v>5335.4418999999998</v>
      </c>
      <c r="O4233">
        <v>1</v>
      </c>
      <c r="P4233">
        <v>0.14285714285714299</v>
      </c>
    </row>
    <row r="4234" spans="1:16" x14ac:dyDescent="0.2">
      <c r="A4234" t="s">
        <v>12759</v>
      </c>
      <c r="B4234">
        <v>2.0199081018699199E-2</v>
      </c>
      <c r="C4234">
        <v>15.5580905223544</v>
      </c>
      <c r="D4234">
        <v>8.8046732788097104E-2</v>
      </c>
      <c r="E4234">
        <v>0.932473597306406</v>
      </c>
      <c r="F4234">
        <v>0.99916976934644897</v>
      </c>
      <c r="G4234">
        <v>-4.7015335079501801</v>
      </c>
      <c r="H4234" t="s">
        <v>12760</v>
      </c>
      <c r="I4234" t="s">
        <v>12761</v>
      </c>
      <c r="J4234">
        <v>81611</v>
      </c>
      <c r="K4234" t="s">
        <v>12759</v>
      </c>
      <c r="L4234">
        <v>807</v>
      </c>
      <c r="M4234">
        <v>269</v>
      </c>
      <c r="N4234">
        <v>46904.558499999999</v>
      </c>
      <c r="O4234">
        <v>8</v>
      </c>
      <c r="P4234">
        <v>0.405204460966543</v>
      </c>
    </row>
    <row r="4235" spans="1:16" x14ac:dyDescent="0.2">
      <c r="A4235" t="s">
        <v>12762</v>
      </c>
      <c r="B4235">
        <v>-0.29751928034112202</v>
      </c>
      <c r="C4235">
        <v>12.704736433204401</v>
      </c>
      <c r="D4235">
        <v>-0.93973812970968496</v>
      </c>
      <c r="E4235">
        <v>0.38074184258292898</v>
      </c>
      <c r="F4235">
        <v>0.99916976934644897</v>
      </c>
      <c r="G4235">
        <v>-4.6147806999392804</v>
      </c>
      <c r="H4235" t="s">
        <v>12763</v>
      </c>
      <c r="I4235" t="s">
        <v>12764</v>
      </c>
      <c r="J4235">
        <v>55227</v>
      </c>
      <c r="K4235" t="s">
        <v>12762</v>
      </c>
      <c r="L4235">
        <v>1575</v>
      </c>
      <c r="M4235">
        <v>525</v>
      </c>
      <c r="N4235">
        <v>6837.0821500000002</v>
      </c>
      <c r="O4235">
        <v>8.5</v>
      </c>
      <c r="P4235">
        <v>0.32761904761904798</v>
      </c>
    </row>
    <row r="4236" spans="1:16" x14ac:dyDescent="0.2">
      <c r="A4236" t="s">
        <v>12765</v>
      </c>
      <c r="B4236">
        <v>4.9255453077707401E-2</v>
      </c>
      <c r="C4236">
        <v>13.457450862192299</v>
      </c>
      <c r="D4236">
        <v>0.22360311385586401</v>
      </c>
      <c r="E4236">
        <v>0.82988690933173104</v>
      </c>
      <c r="F4236">
        <v>0.99916976934644897</v>
      </c>
      <c r="G4236">
        <v>-4.6968684813435404</v>
      </c>
      <c r="H4236" t="s">
        <v>12766</v>
      </c>
      <c r="I4236" t="s">
        <v>12767</v>
      </c>
      <c r="J4236">
        <v>55361</v>
      </c>
      <c r="K4236" t="s">
        <v>12765</v>
      </c>
      <c r="L4236">
        <v>1440</v>
      </c>
      <c r="M4236">
        <v>480</v>
      </c>
      <c r="N4236">
        <v>11033.505999999999</v>
      </c>
      <c r="O4236">
        <v>5</v>
      </c>
      <c r="P4236">
        <v>0.164583333333333</v>
      </c>
    </row>
    <row r="4237" spans="1:16" x14ac:dyDescent="0.2">
      <c r="A4237" t="s">
        <v>12768</v>
      </c>
      <c r="B4237">
        <v>0.27498948407514101</v>
      </c>
      <c r="C4237">
        <v>15.695526975849599</v>
      </c>
      <c r="D4237">
        <v>0.86557561963663499</v>
      </c>
      <c r="E4237">
        <v>0.41733161090508702</v>
      </c>
      <c r="F4237">
        <v>0.99916976934644897</v>
      </c>
      <c r="G4237">
        <v>-4.6268192062451998</v>
      </c>
      <c r="H4237" t="s">
        <v>12769</v>
      </c>
      <c r="I4237" t="s">
        <v>12770</v>
      </c>
      <c r="J4237">
        <v>79188</v>
      </c>
      <c r="K4237" t="s">
        <v>12768</v>
      </c>
      <c r="L4237">
        <v>1203</v>
      </c>
      <c r="M4237">
        <v>401</v>
      </c>
      <c r="N4237">
        <v>57702.919000000002</v>
      </c>
      <c r="O4237">
        <v>21</v>
      </c>
      <c r="P4237">
        <v>0.69825436408977604</v>
      </c>
    </row>
    <row r="4238" spans="1:16" x14ac:dyDescent="0.2">
      <c r="A4238" t="s">
        <v>12771</v>
      </c>
      <c r="B4238">
        <v>-3.2575763326747199E-2</v>
      </c>
      <c r="C4238">
        <v>14.9242363654191</v>
      </c>
      <c r="D4238">
        <v>-0.17421696133544401</v>
      </c>
      <c r="E4238">
        <v>0.86696260042636597</v>
      </c>
      <c r="F4238">
        <v>0.99916976934644897</v>
      </c>
      <c r="G4238">
        <v>-4.6990312363767002</v>
      </c>
      <c r="H4238" t="s">
        <v>12772</v>
      </c>
      <c r="I4238" t="s">
        <v>12773</v>
      </c>
      <c r="J4238">
        <v>6904</v>
      </c>
      <c r="K4238" t="s">
        <v>12771</v>
      </c>
      <c r="L4238">
        <v>3846</v>
      </c>
      <c r="M4238">
        <v>1282</v>
      </c>
      <c r="N4238">
        <v>30358.348999999998</v>
      </c>
      <c r="O4238">
        <v>28</v>
      </c>
      <c r="P4238">
        <v>0.341653666146646</v>
      </c>
    </row>
    <row r="4239" spans="1:16" x14ac:dyDescent="0.2">
      <c r="A4239" t="s">
        <v>12774</v>
      </c>
      <c r="B4239">
        <v>0.22459752555130499</v>
      </c>
      <c r="C4239">
        <v>13.3485237768441</v>
      </c>
      <c r="D4239">
        <v>1.2601608053554001</v>
      </c>
      <c r="E4239">
        <v>0.250697719094575</v>
      </c>
      <c r="F4239">
        <v>0.99916976934644897</v>
      </c>
      <c r="G4239">
        <v>-4.5574135006921601</v>
      </c>
      <c r="H4239" t="s">
        <v>12775</v>
      </c>
      <c r="I4239" t="s">
        <v>12776</v>
      </c>
      <c r="J4239">
        <v>55706</v>
      </c>
      <c r="K4239" t="s">
        <v>12774</v>
      </c>
      <c r="L4239">
        <v>2025</v>
      </c>
      <c r="M4239">
        <v>675</v>
      </c>
      <c r="N4239">
        <v>11435.49</v>
      </c>
      <c r="O4239">
        <v>4.5</v>
      </c>
      <c r="P4239">
        <v>9.4074074074074102E-2</v>
      </c>
    </row>
    <row r="4240" spans="1:16" x14ac:dyDescent="0.2">
      <c r="A4240" t="s">
        <v>12777</v>
      </c>
      <c r="B4240">
        <v>-6.8799520344107606E-2</v>
      </c>
      <c r="C4240">
        <v>12.9989963655128</v>
      </c>
      <c r="D4240">
        <v>-0.243082404044934</v>
      </c>
      <c r="E4240">
        <v>0.815385899765105</v>
      </c>
      <c r="F4240">
        <v>0.99916976934644897</v>
      </c>
      <c r="G4240">
        <v>-4.6958716996910601</v>
      </c>
      <c r="H4240" t="s">
        <v>12778</v>
      </c>
      <c r="I4240" t="s">
        <v>12779</v>
      </c>
      <c r="J4240">
        <v>79183</v>
      </c>
      <c r="K4240" t="s">
        <v>12777</v>
      </c>
      <c r="L4240">
        <v>1029</v>
      </c>
      <c r="M4240">
        <v>343</v>
      </c>
      <c r="N4240">
        <v>8322.7152000000006</v>
      </c>
      <c r="O4240">
        <v>7</v>
      </c>
      <c r="P4240">
        <v>0.22157434402332399</v>
      </c>
    </row>
    <row r="4241" spans="1:16" x14ac:dyDescent="0.2">
      <c r="A4241" t="s">
        <v>12780</v>
      </c>
      <c r="B4241">
        <v>-0.13431611461211901</v>
      </c>
      <c r="C4241">
        <v>12.9435074813764</v>
      </c>
      <c r="D4241">
        <v>-0.25758361949244901</v>
      </c>
      <c r="E4241">
        <v>0.80464121172609604</v>
      </c>
      <c r="F4241">
        <v>0.99916976934644897</v>
      </c>
      <c r="G4241">
        <v>-4.6950774037428999</v>
      </c>
      <c r="H4241" t="s">
        <v>12781</v>
      </c>
      <c r="I4241" t="s">
        <v>12782</v>
      </c>
      <c r="J4241">
        <v>2519</v>
      </c>
      <c r="K4241" t="s">
        <v>12780</v>
      </c>
      <c r="L4241">
        <v>1404</v>
      </c>
      <c r="M4241">
        <v>468</v>
      </c>
      <c r="N4241">
        <v>7725.2354999999998</v>
      </c>
      <c r="O4241">
        <v>2</v>
      </c>
      <c r="P4241">
        <v>5.9829059829059797E-2</v>
      </c>
    </row>
    <row r="4242" spans="1:16" x14ac:dyDescent="0.2">
      <c r="A4242" t="s">
        <v>12783</v>
      </c>
      <c r="B4242">
        <v>-3.2297637094851298E-2</v>
      </c>
      <c r="C4242">
        <v>13.864610597124001</v>
      </c>
      <c r="D4242">
        <v>-9.9955354048258893E-2</v>
      </c>
      <c r="E4242">
        <v>0.92337331932684696</v>
      </c>
      <c r="F4242">
        <v>0.99916976934644897</v>
      </c>
      <c r="G4242">
        <v>-4.7012849195302397</v>
      </c>
      <c r="H4242" t="s">
        <v>12784</v>
      </c>
      <c r="I4242" t="s">
        <v>12785</v>
      </c>
      <c r="J4242">
        <v>51236</v>
      </c>
      <c r="K4242" t="s">
        <v>12783</v>
      </c>
      <c r="L4242">
        <v>1173</v>
      </c>
      <c r="M4242">
        <v>391</v>
      </c>
      <c r="N4242">
        <v>17492.318500000001</v>
      </c>
      <c r="O4242">
        <v>7</v>
      </c>
      <c r="P4242">
        <v>0.25831202046035801</v>
      </c>
    </row>
    <row r="4243" spans="1:16" x14ac:dyDescent="0.2">
      <c r="A4243" t="s">
        <v>12786</v>
      </c>
      <c r="B4243">
        <v>-0.10637272003777</v>
      </c>
      <c r="C4243">
        <v>12.7312648164219</v>
      </c>
      <c r="D4243">
        <v>-0.23890663575000101</v>
      </c>
      <c r="E4243">
        <v>0.818488083675315</v>
      </c>
      <c r="F4243">
        <v>0.99916976934644897</v>
      </c>
      <c r="G4243">
        <v>-4.69609217237001</v>
      </c>
      <c r="H4243" t="s">
        <v>12787</v>
      </c>
      <c r="I4243" t="s">
        <v>12788</v>
      </c>
      <c r="J4243">
        <v>10901</v>
      </c>
      <c r="K4243" t="s">
        <v>12786</v>
      </c>
      <c r="L4243">
        <v>837</v>
      </c>
      <c r="M4243">
        <v>279</v>
      </c>
      <c r="N4243">
        <v>7558.7790000000005</v>
      </c>
      <c r="O4243">
        <v>2.5</v>
      </c>
      <c r="P4243">
        <v>9.8566308243727599E-2</v>
      </c>
    </row>
    <row r="4244" spans="1:16" x14ac:dyDescent="0.2">
      <c r="A4244" t="s">
        <v>12789</v>
      </c>
      <c r="B4244">
        <v>7.6720165194052101E-2</v>
      </c>
      <c r="C4244">
        <v>13.6400232111456</v>
      </c>
      <c r="D4244">
        <v>0.406638676844781</v>
      </c>
      <c r="E4244">
        <v>0.69724521684393204</v>
      </c>
      <c r="F4244">
        <v>0.99916976934644897</v>
      </c>
      <c r="G4244">
        <v>-4.6844012536734496</v>
      </c>
      <c r="H4244" t="s">
        <v>12790</v>
      </c>
      <c r="I4244" t="s">
        <v>12791</v>
      </c>
      <c r="J4244">
        <v>91289</v>
      </c>
      <c r="K4244" t="s">
        <v>12789</v>
      </c>
      <c r="L4244">
        <v>2124</v>
      </c>
      <c r="M4244">
        <v>708</v>
      </c>
      <c r="N4244">
        <v>13320.6415</v>
      </c>
      <c r="O4244">
        <v>7</v>
      </c>
      <c r="P4244">
        <v>0.152542372881356</v>
      </c>
    </row>
    <row r="4245" spans="1:16" x14ac:dyDescent="0.2">
      <c r="A4245" t="s">
        <v>12792</v>
      </c>
      <c r="B4245">
        <v>-0.266027190004609</v>
      </c>
      <c r="C4245">
        <v>11.4072854771163</v>
      </c>
      <c r="D4245">
        <v>-1.2169163910627701</v>
      </c>
      <c r="E4245">
        <v>0.26570748881797501</v>
      </c>
      <c r="F4245">
        <v>0.99916976934644897</v>
      </c>
      <c r="G4245">
        <v>-4.5655346846152396</v>
      </c>
      <c r="H4245" t="s">
        <v>12793</v>
      </c>
      <c r="I4245" t="s">
        <v>12794</v>
      </c>
      <c r="J4245">
        <v>25915</v>
      </c>
      <c r="K4245" t="s">
        <v>12792</v>
      </c>
      <c r="L4245">
        <v>555</v>
      </c>
      <c r="M4245">
        <v>185</v>
      </c>
      <c r="N4245">
        <v>2566.4956000000002</v>
      </c>
      <c r="O4245">
        <v>1</v>
      </c>
      <c r="P4245">
        <v>0.12972972972972999</v>
      </c>
    </row>
    <row r="4246" spans="1:16" x14ac:dyDescent="0.2">
      <c r="A4246" t="s">
        <v>12795</v>
      </c>
      <c r="B4246">
        <v>-0.38133815269957</v>
      </c>
      <c r="C4246">
        <v>12.7423857374785</v>
      </c>
      <c r="D4246">
        <v>-0.76130973690718895</v>
      </c>
      <c r="E4246">
        <v>0.473015314573145</v>
      </c>
      <c r="F4246">
        <v>0.99916976934644897</v>
      </c>
      <c r="G4246">
        <v>-4.6426628320291101</v>
      </c>
      <c r="H4246" t="s">
        <v>12796</v>
      </c>
      <c r="I4246" t="s">
        <v>12797</v>
      </c>
      <c r="J4246">
        <v>79172</v>
      </c>
      <c r="K4246" t="s">
        <v>12795</v>
      </c>
      <c r="L4246">
        <v>903</v>
      </c>
      <c r="M4246">
        <v>301</v>
      </c>
      <c r="N4246">
        <v>8974.9121500000001</v>
      </c>
      <c r="O4246">
        <v>1</v>
      </c>
      <c r="P4246">
        <v>5.9800664451827197E-2</v>
      </c>
    </row>
    <row r="4247" spans="1:16" x14ac:dyDescent="0.2">
      <c r="A4247" t="s">
        <v>12798</v>
      </c>
      <c r="B4247">
        <v>0.25744425974917501</v>
      </c>
      <c r="C4247">
        <v>12.7171268371149</v>
      </c>
      <c r="D4247">
        <v>0.78455890978542298</v>
      </c>
      <c r="E4247">
        <v>0.46017156185044999</v>
      </c>
      <c r="F4247">
        <v>0.99916976934644897</v>
      </c>
      <c r="G4247">
        <v>-4.6392488835083601</v>
      </c>
      <c r="H4247" t="s">
        <v>12799</v>
      </c>
      <c r="I4247" t="s">
        <v>12800</v>
      </c>
      <c r="J4247">
        <v>79169</v>
      </c>
      <c r="K4247" t="s">
        <v>12798</v>
      </c>
      <c r="L4247">
        <v>792</v>
      </c>
      <c r="M4247">
        <v>264</v>
      </c>
      <c r="N4247">
        <v>8259.1730000000007</v>
      </c>
      <c r="O4247">
        <v>2</v>
      </c>
      <c r="P4247">
        <v>0.102272727272727</v>
      </c>
    </row>
    <row r="4248" spans="1:16" x14ac:dyDescent="0.2">
      <c r="A4248" t="s">
        <v>12801</v>
      </c>
      <c r="B4248">
        <v>-0.21287226287416999</v>
      </c>
      <c r="C4248">
        <v>13.533644392861801</v>
      </c>
      <c r="D4248">
        <v>-1.0067014204178</v>
      </c>
      <c r="E4248">
        <v>0.34985181671492999</v>
      </c>
      <c r="F4248">
        <v>0.99916976934644897</v>
      </c>
      <c r="G4248">
        <v>-4.6034358220852001</v>
      </c>
      <c r="H4248" t="s">
        <v>12802</v>
      </c>
      <c r="I4248" t="s">
        <v>12803</v>
      </c>
      <c r="J4248">
        <v>83475</v>
      </c>
      <c r="K4248" t="s">
        <v>12801</v>
      </c>
      <c r="L4248">
        <v>909</v>
      </c>
      <c r="M4248">
        <v>303</v>
      </c>
      <c r="N4248">
        <v>12229.883</v>
      </c>
      <c r="O4248">
        <v>5.5</v>
      </c>
      <c r="P4248">
        <v>0.33168316831683198</v>
      </c>
    </row>
    <row r="4249" spans="1:16" x14ac:dyDescent="0.2">
      <c r="A4249" t="s">
        <v>12804</v>
      </c>
      <c r="B4249">
        <v>-0.16377556898850901</v>
      </c>
      <c r="C4249">
        <v>12.465003921225801</v>
      </c>
      <c r="D4249">
        <v>-0.967411649378627</v>
      </c>
      <c r="E4249">
        <v>0.36773027328651697</v>
      </c>
      <c r="F4249">
        <v>0.99916976934644897</v>
      </c>
      <c r="G4249">
        <v>-4.6101433848664097</v>
      </c>
      <c r="H4249" t="s">
        <v>12805</v>
      </c>
      <c r="I4249" t="s">
        <v>12806</v>
      </c>
      <c r="J4249">
        <v>144097</v>
      </c>
      <c r="K4249" t="s">
        <v>12804</v>
      </c>
      <c r="L4249">
        <v>1146</v>
      </c>
      <c r="M4249">
        <v>382</v>
      </c>
      <c r="N4249">
        <v>5670.7489999999998</v>
      </c>
      <c r="O4249">
        <v>4.5</v>
      </c>
      <c r="P4249">
        <v>0.18586387434554999</v>
      </c>
    </row>
    <row r="4250" spans="1:16" x14ac:dyDescent="0.2">
      <c r="A4250" t="s">
        <v>12807</v>
      </c>
      <c r="B4250">
        <v>-0.12810015358759599</v>
      </c>
      <c r="C4250">
        <v>12.944539935393401</v>
      </c>
      <c r="D4250">
        <v>-0.75262603082189605</v>
      </c>
      <c r="E4250">
        <v>0.47787495646852302</v>
      </c>
      <c r="F4250">
        <v>0.99916976934644897</v>
      </c>
      <c r="G4250">
        <v>-4.6439194670781596</v>
      </c>
      <c r="H4250" t="s">
        <v>12808</v>
      </c>
      <c r="I4250" t="s">
        <v>12809</v>
      </c>
      <c r="J4250">
        <v>54968</v>
      </c>
      <c r="K4250" t="s">
        <v>12807</v>
      </c>
      <c r="L4250">
        <v>783</v>
      </c>
      <c r="M4250">
        <v>261</v>
      </c>
      <c r="N4250">
        <v>7334.0913499999997</v>
      </c>
      <c r="O4250">
        <v>3</v>
      </c>
      <c r="P4250">
        <v>0.122605363984674</v>
      </c>
    </row>
    <row r="4251" spans="1:16" x14ac:dyDescent="0.2">
      <c r="A4251" t="s">
        <v>12810</v>
      </c>
      <c r="B4251">
        <v>0.57441249419624196</v>
      </c>
      <c r="C4251">
        <v>13.4072787602384</v>
      </c>
      <c r="D4251">
        <v>1.64573324117816</v>
      </c>
      <c r="E4251">
        <v>0.14680820799465</v>
      </c>
      <c r="F4251">
        <v>0.99916976934644897</v>
      </c>
      <c r="G4251">
        <v>-4.48293111053066</v>
      </c>
      <c r="H4251" t="s">
        <v>12811</v>
      </c>
      <c r="I4251" t="s">
        <v>12812</v>
      </c>
      <c r="J4251">
        <v>54797</v>
      </c>
      <c r="K4251" t="s">
        <v>12810</v>
      </c>
      <c r="L4251">
        <v>627</v>
      </c>
      <c r="M4251">
        <v>209</v>
      </c>
      <c r="N4251">
        <v>12116.797</v>
      </c>
      <c r="O4251">
        <v>2</v>
      </c>
      <c r="P4251">
        <v>0.13875598086124399</v>
      </c>
    </row>
    <row r="4252" spans="1:16" x14ac:dyDescent="0.2">
      <c r="A4252" t="s">
        <v>12813</v>
      </c>
      <c r="B4252">
        <v>0.26978574860377003</v>
      </c>
      <c r="C4252">
        <v>21.260830301001</v>
      </c>
      <c r="D4252">
        <v>0.75979738112232598</v>
      </c>
      <c r="E4252">
        <v>0.47385923489535797</v>
      </c>
      <c r="F4252">
        <v>0.99916976934644897</v>
      </c>
      <c r="G4252">
        <v>-4.6428824196987097</v>
      </c>
      <c r="H4252" t="s">
        <v>12814</v>
      </c>
      <c r="I4252" t="s">
        <v>12815</v>
      </c>
      <c r="J4252">
        <v>84617</v>
      </c>
      <c r="K4252" t="s">
        <v>12813</v>
      </c>
      <c r="L4252">
        <v>1341</v>
      </c>
      <c r="M4252">
        <v>447</v>
      </c>
      <c r="N4252">
        <v>2538547.75</v>
      </c>
      <c r="O4252">
        <v>40</v>
      </c>
      <c r="P4252">
        <v>0.97539149888143195</v>
      </c>
    </row>
    <row r="4253" spans="1:16" x14ac:dyDescent="0.2">
      <c r="A4253" t="s">
        <v>12816</v>
      </c>
      <c r="B4253">
        <v>0.16857031309616999</v>
      </c>
      <c r="C4253">
        <v>13.221869114442701</v>
      </c>
      <c r="D4253">
        <v>1.00326469723486</v>
      </c>
      <c r="E4253">
        <v>0.35138793970519799</v>
      </c>
      <c r="F4253">
        <v>0.99916976934644897</v>
      </c>
      <c r="G4253">
        <v>-4.60402808502303</v>
      </c>
      <c r="H4253" t="s">
        <v>12817</v>
      </c>
      <c r="I4253" t="s">
        <v>12818</v>
      </c>
      <c r="J4253">
        <v>286257</v>
      </c>
      <c r="K4253" t="s">
        <v>12816</v>
      </c>
      <c r="L4253">
        <v>615</v>
      </c>
      <c r="M4253">
        <v>205</v>
      </c>
      <c r="N4253">
        <v>10291.2595</v>
      </c>
      <c r="O4253">
        <v>2</v>
      </c>
      <c r="P4253">
        <v>0.146341463414634</v>
      </c>
    </row>
    <row r="4254" spans="1:16" x14ac:dyDescent="0.2">
      <c r="A4254" t="s">
        <v>12819</v>
      </c>
      <c r="B4254">
        <v>-0.28149134391365599</v>
      </c>
      <c r="C4254">
        <v>13.380667756117299</v>
      </c>
      <c r="D4254">
        <v>-0.68559885163399203</v>
      </c>
      <c r="E4254">
        <v>0.51651493883438204</v>
      </c>
      <c r="F4254">
        <v>0.99916976934644897</v>
      </c>
      <c r="G4254">
        <v>-4.6532648283361597</v>
      </c>
      <c r="H4254" t="s">
        <v>12820</v>
      </c>
      <c r="I4254" t="s">
        <v>12821</v>
      </c>
      <c r="J4254">
        <v>10623</v>
      </c>
      <c r="K4254" t="s">
        <v>12819</v>
      </c>
      <c r="L4254">
        <v>1605</v>
      </c>
      <c r="M4254">
        <v>535</v>
      </c>
      <c r="N4254">
        <v>12286.106</v>
      </c>
      <c r="O4254">
        <v>7.5</v>
      </c>
      <c r="P4254">
        <v>0.200934579439252</v>
      </c>
    </row>
    <row r="4255" spans="1:16" x14ac:dyDescent="0.2">
      <c r="A4255" t="s">
        <v>12822</v>
      </c>
      <c r="B4255">
        <v>0.29294967569778002</v>
      </c>
      <c r="C4255">
        <v>16.137815905225601</v>
      </c>
      <c r="D4255">
        <v>0.96167046742524598</v>
      </c>
      <c r="E4255">
        <v>0.37040111259089298</v>
      </c>
      <c r="F4255">
        <v>0.99916976934644897</v>
      </c>
      <c r="G4255">
        <v>-4.6111115476841</v>
      </c>
      <c r="H4255" t="s">
        <v>12823</v>
      </c>
      <c r="I4255" t="s">
        <v>12824</v>
      </c>
      <c r="J4255">
        <v>11100</v>
      </c>
      <c r="K4255" t="s">
        <v>12822</v>
      </c>
      <c r="L4255">
        <v>2571</v>
      </c>
      <c r="M4255">
        <v>857</v>
      </c>
      <c r="N4255">
        <v>75490.09</v>
      </c>
      <c r="O4255">
        <v>29</v>
      </c>
      <c r="P4255">
        <v>0.47024504084014002</v>
      </c>
    </row>
    <row r="4256" spans="1:16" x14ac:dyDescent="0.2">
      <c r="A4256" t="s">
        <v>12825</v>
      </c>
      <c r="B4256">
        <v>5.9181837447361803E-3</v>
      </c>
      <c r="C4256">
        <v>12.600130106570001</v>
      </c>
      <c r="D4256">
        <v>2.6345203988529499E-2</v>
      </c>
      <c r="E4256">
        <v>0.97976746479579302</v>
      </c>
      <c r="F4256">
        <v>0.99916976934644897</v>
      </c>
      <c r="G4256">
        <v>-4.7023182108527797</v>
      </c>
      <c r="H4256" t="s">
        <v>12826</v>
      </c>
      <c r="I4256" t="s">
        <v>12827</v>
      </c>
      <c r="J4256">
        <v>55154</v>
      </c>
      <c r="K4256" t="s">
        <v>12825</v>
      </c>
      <c r="L4256">
        <v>1713</v>
      </c>
      <c r="M4256">
        <v>571</v>
      </c>
      <c r="N4256">
        <v>5902.5951500000001</v>
      </c>
      <c r="O4256">
        <v>4</v>
      </c>
      <c r="P4256">
        <v>0.142732049036778</v>
      </c>
    </row>
    <row r="4257" spans="1:16" x14ac:dyDescent="0.2">
      <c r="A4257" t="s">
        <v>12828</v>
      </c>
      <c r="B4257">
        <v>-5.83872376432506E-2</v>
      </c>
      <c r="C4257">
        <v>13.4592025885275</v>
      </c>
      <c r="D4257">
        <v>-0.10638061936331</v>
      </c>
      <c r="E4257">
        <v>0.91846837017330596</v>
      </c>
      <c r="F4257">
        <v>0.99916976934644897</v>
      </c>
      <c r="G4257">
        <v>-4.7011377868146198</v>
      </c>
      <c r="H4257" t="s">
        <v>12829</v>
      </c>
      <c r="I4257" t="s">
        <v>12830</v>
      </c>
      <c r="J4257">
        <v>11235</v>
      </c>
      <c r="K4257" t="s">
        <v>12828</v>
      </c>
      <c r="L4257">
        <v>639</v>
      </c>
      <c r="M4257">
        <v>213</v>
      </c>
      <c r="N4257">
        <v>12149.54025</v>
      </c>
      <c r="O4257">
        <v>1</v>
      </c>
      <c r="P4257">
        <v>6.1032863849765299E-2</v>
      </c>
    </row>
    <row r="4258" spans="1:16" x14ac:dyDescent="0.2">
      <c r="A4258" t="s">
        <v>12831</v>
      </c>
      <c r="B4258">
        <v>-0.94304510369361705</v>
      </c>
      <c r="C4258">
        <v>13.048346530224499</v>
      </c>
      <c r="D4258">
        <v>-1.5757370797930901</v>
      </c>
      <c r="E4258">
        <v>0.16206823520260799</v>
      </c>
      <c r="F4258">
        <v>0.99916976934644897</v>
      </c>
      <c r="G4258">
        <v>-4.4965441264824504</v>
      </c>
      <c r="H4258" t="s">
        <v>12832</v>
      </c>
      <c r="I4258" t="s">
        <v>12833</v>
      </c>
      <c r="J4258">
        <v>92579</v>
      </c>
      <c r="K4258" t="s">
        <v>12831</v>
      </c>
      <c r="L4258">
        <v>1041</v>
      </c>
      <c r="M4258">
        <v>347</v>
      </c>
      <c r="N4258">
        <v>9931.6589999999997</v>
      </c>
      <c r="O4258">
        <v>1</v>
      </c>
      <c r="P4258">
        <v>6.0518731988472602E-2</v>
      </c>
    </row>
    <row r="4259" spans="1:16" x14ac:dyDescent="0.2">
      <c r="A4259" t="s">
        <v>12834</v>
      </c>
      <c r="B4259">
        <v>0.55082721742030005</v>
      </c>
      <c r="C4259">
        <v>15.950725288814001</v>
      </c>
      <c r="D4259">
        <v>1.7464321231292499</v>
      </c>
      <c r="E4259">
        <v>0.12722708923255199</v>
      </c>
      <c r="F4259">
        <v>0.99916976934644897</v>
      </c>
      <c r="G4259">
        <v>-4.4634430820064397</v>
      </c>
      <c r="H4259" t="s">
        <v>12835</v>
      </c>
      <c r="I4259" t="s">
        <v>12836</v>
      </c>
      <c r="J4259">
        <v>79139</v>
      </c>
      <c r="K4259" t="s">
        <v>12834</v>
      </c>
      <c r="L4259">
        <v>756</v>
      </c>
      <c r="M4259">
        <v>252</v>
      </c>
      <c r="N4259">
        <v>62789.665000000001</v>
      </c>
      <c r="O4259">
        <v>5</v>
      </c>
      <c r="P4259">
        <v>0.238095238095238</v>
      </c>
    </row>
    <row r="4260" spans="1:16" x14ac:dyDescent="0.2">
      <c r="A4260" t="s">
        <v>12837</v>
      </c>
      <c r="B4260">
        <v>0.107450799658789</v>
      </c>
      <c r="C4260">
        <v>13.7274966678652</v>
      </c>
      <c r="D4260">
        <v>0.72849504150611299</v>
      </c>
      <c r="E4260">
        <v>0.49155656228988098</v>
      </c>
      <c r="F4260">
        <v>0.99916976934644897</v>
      </c>
      <c r="G4260">
        <v>-4.6473572901505102</v>
      </c>
      <c r="H4260" t="s">
        <v>12838</v>
      </c>
      <c r="I4260" t="s">
        <v>12839</v>
      </c>
      <c r="J4260">
        <v>10553</v>
      </c>
      <c r="K4260" t="s">
        <v>12837</v>
      </c>
      <c r="L4260">
        <v>831</v>
      </c>
      <c r="M4260">
        <v>277</v>
      </c>
      <c r="N4260">
        <v>13252.884</v>
      </c>
      <c r="O4260">
        <v>1</v>
      </c>
      <c r="P4260">
        <v>2.8880866425992802E-2</v>
      </c>
    </row>
    <row r="4261" spans="1:16" x14ac:dyDescent="0.2">
      <c r="A4261" t="s">
        <v>12840</v>
      </c>
      <c r="B4261">
        <v>-3.1671229816428302E-2</v>
      </c>
      <c r="C4261">
        <v>14.811924127619299</v>
      </c>
      <c r="D4261">
        <v>-0.16554360924734701</v>
      </c>
      <c r="E4261">
        <v>0.87351474365305304</v>
      </c>
      <c r="F4261">
        <v>0.99916976934644897</v>
      </c>
      <c r="G4261">
        <v>-4.6993566406078404</v>
      </c>
      <c r="H4261" t="s">
        <v>12841</v>
      </c>
      <c r="I4261" t="s">
        <v>12842</v>
      </c>
      <c r="J4261">
        <v>9416</v>
      </c>
      <c r="K4261" t="s">
        <v>12840</v>
      </c>
      <c r="L4261">
        <v>2463</v>
      </c>
      <c r="M4261">
        <v>821</v>
      </c>
      <c r="N4261">
        <v>28820.796999999999</v>
      </c>
      <c r="O4261">
        <v>10.5</v>
      </c>
      <c r="P4261">
        <v>0.17965895249695499</v>
      </c>
    </row>
    <row r="4262" spans="1:16" x14ac:dyDescent="0.2">
      <c r="A4262" t="s">
        <v>12843</v>
      </c>
      <c r="B4262">
        <v>-0.34166561355236003</v>
      </c>
      <c r="C4262">
        <v>12.967678440187299</v>
      </c>
      <c r="D4262">
        <v>-0.95353575478597596</v>
      </c>
      <c r="E4262">
        <v>0.37421101793065298</v>
      </c>
      <c r="F4262">
        <v>0.99916976934644897</v>
      </c>
      <c r="G4262">
        <v>-4.6124779245559804</v>
      </c>
      <c r="H4262" t="s">
        <v>12844</v>
      </c>
      <c r="I4262" t="s">
        <v>12845</v>
      </c>
      <c r="J4262">
        <v>55135</v>
      </c>
      <c r="K4262" t="s">
        <v>12843</v>
      </c>
      <c r="L4262">
        <v>1647</v>
      </c>
      <c r="M4262">
        <v>549</v>
      </c>
      <c r="N4262">
        <v>9273.0419999999995</v>
      </c>
      <c r="O4262">
        <v>2</v>
      </c>
      <c r="P4262">
        <v>7.2859744990892497E-2</v>
      </c>
    </row>
    <row r="4263" spans="1:16" x14ac:dyDescent="0.2">
      <c r="A4263" t="s">
        <v>12846</v>
      </c>
      <c r="B4263">
        <v>-0.32063115811315002</v>
      </c>
      <c r="C4263">
        <v>11.6927190539226</v>
      </c>
      <c r="D4263">
        <v>-0.79502879551754702</v>
      </c>
      <c r="E4263">
        <v>0.454467352230494</v>
      </c>
      <c r="F4263">
        <v>0.99916976934644897</v>
      </c>
      <c r="G4263">
        <v>-4.6376883953136199</v>
      </c>
      <c r="H4263" t="s">
        <v>12847</v>
      </c>
      <c r="I4263" t="s">
        <v>12848</v>
      </c>
      <c r="J4263">
        <v>79135</v>
      </c>
      <c r="K4263" t="s">
        <v>12846</v>
      </c>
      <c r="L4263">
        <v>597</v>
      </c>
      <c r="M4263">
        <v>199</v>
      </c>
      <c r="N4263">
        <v>3889.3787499999999</v>
      </c>
      <c r="O4263">
        <v>2.5</v>
      </c>
      <c r="P4263">
        <v>0.25628140703517599</v>
      </c>
    </row>
    <row r="4264" spans="1:16" x14ac:dyDescent="0.2">
      <c r="A4264" t="s">
        <v>12849</v>
      </c>
      <c r="B4264">
        <v>-0.17757823186362001</v>
      </c>
      <c r="C4264">
        <v>10.974548403268599</v>
      </c>
      <c r="D4264">
        <v>-0.76761705901149502</v>
      </c>
      <c r="E4264">
        <v>0.46950681448857401</v>
      </c>
      <c r="F4264">
        <v>0.99916976934644897</v>
      </c>
      <c r="G4264">
        <v>-4.6417437305692797</v>
      </c>
      <c r="H4264" t="s">
        <v>12850</v>
      </c>
      <c r="I4264" t="s">
        <v>12851</v>
      </c>
      <c r="J4264">
        <v>56898</v>
      </c>
      <c r="K4264" t="s">
        <v>12849</v>
      </c>
      <c r="L4264">
        <v>738</v>
      </c>
      <c r="M4264">
        <v>246</v>
      </c>
      <c r="N4264">
        <v>2006.4393500000001</v>
      </c>
      <c r="O4264">
        <v>1.5</v>
      </c>
      <c r="P4264">
        <v>8.5365853658536606E-2</v>
      </c>
    </row>
    <row r="4265" spans="1:16" x14ac:dyDescent="0.2">
      <c r="A4265" t="s">
        <v>12852</v>
      </c>
      <c r="B4265">
        <v>-0.66887352630373997</v>
      </c>
      <c r="C4265">
        <v>12.172982241263201</v>
      </c>
      <c r="D4265">
        <v>-1.94445265370688</v>
      </c>
      <c r="E4265">
        <v>9.5823946766732199E-2</v>
      </c>
      <c r="F4265">
        <v>0.99916976934644897</v>
      </c>
      <c r="G4265">
        <v>-4.4257938066376896</v>
      </c>
      <c r="H4265" t="s">
        <v>12853</v>
      </c>
      <c r="I4265" t="s">
        <v>12854</v>
      </c>
      <c r="J4265">
        <v>55969</v>
      </c>
      <c r="K4265" t="s">
        <v>12852</v>
      </c>
      <c r="L4265">
        <v>432</v>
      </c>
      <c r="M4265">
        <v>144</v>
      </c>
      <c r="N4265">
        <v>4265.6611000000003</v>
      </c>
      <c r="O4265">
        <v>1</v>
      </c>
      <c r="P4265">
        <v>0.11111111111111099</v>
      </c>
    </row>
    <row r="4266" spans="1:16" x14ac:dyDescent="0.2">
      <c r="A4266" t="s">
        <v>12855</v>
      </c>
      <c r="B4266">
        <v>-0.102442967219231</v>
      </c>
      <c r="C4266">
        <v>12.832167114406801</v>
      </c>
      <c r="D4266">
        <v>-0.374948553442776</v>
      </c>
      <c r="E4266">
        <v>0.71955637756517798</v>
      </c>
      <c r="F4266">
        <v>0.99916976934644897</v>
      </c>
      <c r="G4266">
        <v>-4.68704528724603</v>
      </c>
      <c r="H4266" t="s">
        <v>12856</v>
      </c>
      <c r="I4266" t="s">
        <v>12857</v>
      </c>
      <c r="J4266">
        <v>79087</v>
      </c>
      <c r="K4266" t="s">
        <v>12855</v>
      </c>
      <c r="L4266">
        <v>1467</v>
      </c>
      <c r="M4266">
        <v>489</v>
      </c>
      <c r="N4266">
        <v>7885.8768</v>
      </c>
      <c r="O4266">
        <v>3</v>
      </c>
      <c r="P4266">
        <v>0.13292433537832299</v>
      </c>
    </row>
    <row r="4267" spans="1:16" x14ac:dyDescent="0.2">
      <c r="A4267" t="s">
        <v>12858</v>
      </c>
      <c r="B4267">
        <v>-0.24532019198163699</v>
      </c>
      <c r="C4267">
        <v>13.376668729209801</v>
      </c>
      <c r="D4267">
        <v>-1.39029704095607</v>
      </c>
      <c r="E4267">
        <v>0.20989976616093001</v>
      </c>
      <c r="F4267">
        <v>0.99916976934644897</v>
      </c>
      <c r="G4267">
        <v>-4.5325499963777496</v>
      </c>
      <c r="H4267" t="s">
        <v>12859</v>
      </c>
      <c r="I4267" t="s">
        <v>12860</v>
      </c>
      <c r="J4267">
        <v>84245</v>
      </c>
      <c r="K4267" t="s">
        <v>12858</v>
      </c>
      <c r="L4267">
        <v>1110</v>
      </c>
      <c r="M4267">
        <v>370</v>
      </c>
      <c r="N4267">
        <v>10135.0705</v>
      </c>
      <c r="O4267">
        <v>3</v>
      </c>
      <c r="P4267">
        <v>0.178378378378378</v>
      </c>
    </row>
    <row r="4268" spans="1:16" x14ac:dyDescent="0.2">
      <c r="A4268" t="s">
        <v>12861</v>
      </c>
      <c r="B4268">
        <v>-6.3541080918113793E-2</v>
      </c>
      <c r="C4268">
        <v>14.5394897938813</v>
      </c>
      <c r="D4268">
        <v>-0.42698386698259</v>
      </c>
      <c r="E4268">
        <v>0.68308931403866202</v>
      </c>
      <c r="F4268">
        <v>0.99916976934644897</v>
      </c>
      <c r="G4268">
        <v>-4.6826009356190204</v>
      </c>
      <c r="H4268" t="s">
        <v>12862</v>
      </c>
      <c r="I4268" t="s">
        <v>12863</v>
      </c>
      <c r="J4268">
        <v>57418</v>
      </c>
      <c r="K4268" t="s">
        <v>12861</v>
      </c>
      <c r="L4268">
        <v>1299</v>
      </c>
      <c r="M4268">
        <v>433</v>
      </c>
      <c r="N4268">
        <v>23572.543000000001</v>
      </c>
      <c r="O4268">
        <v>14</v>
      </c>
      <c r="P4268">
        <v>0.48267898383371799</v>
      </c>
    </row>
    <row r="4269" spans="1:16" x14ac:dyDescent="0.2">
      <c r="A4269" t="s">
        <v>12864</v>
      </c>
      <c r="B4269">
        <v>0.18353327331782901</v>
      </c>
      <c r="C4269">
        <v>12.836515122136399</v>
      </c>
      <c r="D4269">
        <v>0.63129265364045395</v>
      </c>
      <c r="E4269">
        <v>0.54925975070355504</v>
      </c>
      <c r="F4269">
        <v>0.99916976934644897</v>
      </c>
      <c r="G4269">
        <v>-4.6603500532392497</v>
      </c>
      <c r="H4269" t="s">
        <v>12865</v>
      </c>
      <c r="I4269" t="s">
        <v>12866</v>
      </c>
      <c r="J4269">
        <v>25917</v>
      </c>
      <c r="K4269" t="s">
        <v>12864</v>
      </c>
      <c r="L4269">
        <v>1524</v>
      </c>
      <c r="M4269">
        <v>508</v>
      </c>
      <c r="N4269">
        <v>8016.03665</v>
      </c>
      <c r="O4269">
        <v>4</v>
      </c>
      <c r="P4269">
        <v>0.12992125984252001</v>
      </c>
    </row>
    <row r="4270" spans="1:16" x14ac:dyDescent="0.2">
      <c r="A4270" t="s">
        <v>12867</v>
      </c>
      <c r="B4270">
        <v>-1.85411446127937E-2</v>
      </c>
      <c r="C4270">
        <v>14.149857177325099</v>
      </c>
      <c r="D4270">
        <v>-4.9602795946519097E-2</v>
      </c>
      <c r="E4270">
        <v>0.96191906915895897</v>
      </c>
      <c r="F4270">
        <v>0.99916976934644897</v>
      </c>
      <c r="G4270">
        <v>-4.7021216884053603</v>
      </c>
      <c r="H4270" t="s">
        <v>12868</v>
      </c>
      <c r="I4270" t="s">
        <v>12869</v>
      </c>
      <c r="J4270">
        <v>55256</v>
      </c>
      <c r="K4270" t="s">
        <v>12867</v>
      </c>
      <c r="L4270">
        <v>540</v>
      </c>
      <c r="M4270">
        <v>180</v>
      </c>
      <c r="N4270">
        <v>17072.764500000001</v>
      </c>
      <c r="O4270">
        <v>3</v>
      </c>
      <c r="P4270">
        <v>0.227777777777778</v>
      </c>
    </row>
    <row r="4271" spans="1:16" x14ac:dyDescent="0.2">
      <c r="A4271" t="s">
        <v>12870</v>
      </c>
      <c r="B4271">
        <v>0.87895492288488897</v>
      </c>
      <c r="C4271">
        <v>12.5469663861561</v>
      </c>
      <c r="D4271">
        <v>1.2737873346188699</v>
      </c>
      <c r="E4271">
        <v>0.24612239514918599</v>
      </c>
      <c r="F4271">
        <v>0.99916976934644897</v>
      </c>
      <c r="G4271">
        <v>-4.5548374878757096</v>
      </c>
      <c r="H4271" t="s">
        <v>12871</v>
      </c>
      <c r="I4271" t="s">
        <v>12872</v>
      </c>
      <c r="J4271">
        <v>55658</v>
      </c>
      <c r="K4271" t="s">
        <v>12870</v>
      </c>
      <c r="L4271">
        <v>936</v>
      </c>
      <c r="M4271">
        <v>312</v>
      </c>
      <c r="N4271">
        <v>6297.6663500000004</v>
      </c>
      <c r="O4271">
        <v>1</v>
      </c>
      <c r="P4271">
        <v>0.102564102564103</v>
      </c>
    </row>
    <row r="4272" spans="1:16" x14ac:dyDescent="0.2">
      <c r="A4272" t="s">
        <v>12873</v>
      </c>
      <c r="B4272">
        <v>0.162030638224783</v>
      </c>
      <c r="C4272">
        <v>11.8833074559208</v>
      </c>
      <c r="D4272">
        <v>0.42034858369630501</v>
      </c>
      <c r="E4272">
        <v>0.68769120744335999</v>
      </c>
      <c r="F4272">
        <v>0.99916976934644897</v>
      </c>
      <c r="G4272">
        <v>-4.6831968271365003</v>
      </c>
      <c r="H4272" t="s">
        <v>12874</v>
      </c>
      <c r="I4272" t="s">
        <v>12875</v>
      </c>
      <c r="J4272">
        <v>11190</v>
      </c>
      <c r="K4272" t="s">
        <v>12873</v>
      </c>
      <c r="L4272">
        <v>7500</v>
      </c>
      <c r="M4272">
        <v>2500</v>
      </c>
      <c r="N4272">
        <v>3309.5855499999998</v>
      </c>
      <c r="O4272">
        <v>3</v>
      </c>
      <c r="P4272">
        <v>2.2800000000000001E-2</v>
      </c>
    </row>
    <row r="4273" spans="1:16" x14ac:dyDescent="0.2">
      <c r="A4273" t="s">
        <v>12876</v>
      </c>
      <c r="B4273">
        <v>5.3453202874312197E-2</v>
      </c>
      <c r="C4273">
        <v>10.794925096502199</v>
      </c>
      <c r="D4273">
        <v>0.33147615233441502</v>
      </c>
      <c r="E4273">
        <v>0.75064850389803495</v>
      </c>
      <c r="F4273">
        <v>0.99916976934644897</v>
      </c>
      <c r="G4273">
        <v>-4.69034829612312</v>
      </c>
      <c r="H4273" t="s">
        <v>12877</v>
      </c>
      <c r="I4273" t="s">
        <v>12878</v>
      </c>
      <c r="J4273">
        <v>51102</v>
      </c>
      <c r="K4273" t="s">
        <v>12876</v>
      </c>
      <c r="L4273">
        <v>1122</v>
      </c>
      <c r="M4273">
        <v>374</v>
      </c>
      <c r="N4273">
        <v>1946.1822999999999</v>
      </c>
      <c r="O4273">
        <v>1</v>
      </c>
      <c r="P4273">
        <v>5.0802139037433199E-2</v>
      </c>
    </row>
    <row r="4274" spans="1:16" x14ac:dyDescent="0.2">
      <c r="A4274" t="s">
        <v>12879</v>
      </c>
      <c r="B4274">
        <v>3.96216259088185E-2</v>
      </c>
      <c r="C4274">
        <v>14.9101198052021</v>
      </c>
      <c r="D4274">
        <v>0.205073634096781</v>
      </c>
      <c r="E4274">
        <v>0.84374816523602303</v>
      </c>
      <c r="F4274">
        <v>0.99916976934644897</v>
      </c>
      <c r="G4274">
        <v>-4.6977414732052596</v>
      </c>
      <c r="H4274" t="s">
        <v>12880</v>
      </c>
      <c r="I4274" t="s">
        <v>12881</v>
      </c>
      <c r="J4274">
        <v>28989</v>
      </c>
      <c r="K4274" t="s">
        <v>12879</v>
      </c>
      <c r="L4274">
        <v>672</v>
      </c>
      <c r="M4274">
        <v>224</v>
      </c>
      <c r="N4274">
        <v>30013.845499999999</v>
      </c>
      <c r="O4274">
        <v>7.5</v>
      </c>
      <c r="P4274">
        <v>0.45982142857142899</v>
      </c>
    </row>
    <row r="4275" spans="1:16" x14ac:dyDescent="0.2">
      <c r="A4275" t="s">
        <v>12882</v>
      </c>
      <c r="B4275">
        <v>0.41184642311365999</v>
      </c>
      <c r="C4275">
        <v>9.6242979346382196</v>
      </c>
      <c r="D4275">
        <v>1.47322013269681</v>
      </c>
      <c r="E4275">
        <v>0.18710635563129599</v>
      </c>
      <c r="F4275">
        <v>0.99916976934644897</v>
      </c>
      <c r="G4275">
        <v>-4.5164905849348296</v>
      </c>
      <c r="H4275" t="s">
        <v>12883</v>
      </c>
      <c r="I4275" t="s">
        <v>12884</v>
      </c>
      <c r="J4275">
        <v>111089941</v>
      </c>
      <c r="K4275" t="s">
        <v>12882</v>
      </c>
      <c r="L4275">
        <v>1737</v>
      </c>
      <c r="M4275">
        <v>579</v>
      </c>
      <c r="N4275">
        <v>692.45489999999995</v>
      </c>
      <c r="O4275">
        <v>1</v>
      </c>
      <c r="P4275">
        <v>2.24525043177893E-2</v>
      </c>
    </row>
    <row r="4276" spans="1:16" x14ac:dyDescent="0.2">
      <c r="A4276" t="s">
        <v>12885</v>
      </c>
      <c r="B4276">
        <v>-0.15893664248233499</v>
      </c>
      <c r="C4276">
        <v>12.1726063863373</v>
      </c>
      <c r="D4276">
        <v>-0.68224667602808997</v>
      </c>
      <c r="E4276">
        <v>0.51849935838190397</v>
      </c>
      <c r="F4276">
        <v>0.99916976934644897</v>
      </c>
      <c r="G4276">
        <v>-4.65371515970382</v>
      </c>
      <c r="H4276" t="s">
        <v>12886</v>
      </c>
      <c r="I4276" t="s">
        <v>12887</v>
      </c>
      <c r="J4276">
        <v>10300</v>
      </c>
      <c r="K4276" t="s">
        <v>12885</v>
      </c>
      <c r="L4276">
        <v>1968</v>
      </c>
      <c r="M4276">
        <v>656</v>
      </c>
      <c r="N4276">
        <v>4669.6220000000003</v>
      </c>
      <c r="O4276">
        <v>2</v>
      </c>
      <c r="P4276">
        <v>5.9451219512195098E-2</v>
      </c>
    </row>
    <row r="4277" spans="1:16" x14ac:dyDescent="0.2">
      <c r="A4277" t="s">
        <v>12888</v>
      </c>
      <c r="B4277">
        <v>0.43498503317989501</v>
      </c>
      <c r="C4277">
        <v>18.597547423357</v>
      </c>
      <c r="D4277">
        <v>0.82348381069284105</v>
      </c>
      <c r="E4277">
        <v>0.43921582470131099</v>
      </c>
      <c r="F4277">
        <v>0.99916976934644897</v>
      </c>
      <c r="G4277">
        <v>-4.6333771135867901</v>
      </c>
      <c r="H4277" t="s">
        <v>12889</v>
      </c>
      <c r="I4277" t="s">
        <v>12890</v>
      </c>
      <c r="J4277">
        <v>347733</v>
      </c>
      <c r="K4277" t="s">
        <v>12888</v>
      </c>
      <c r="L4277">
        <v>1338</v>
      </c>
      <c r="M4277">
        <v>446</v>
      </c>
      <c r="N4277">
        <v>463113.75</v>
      </c>
      <c r="O4277">
        <v>7.5</v>
      </c>
      <c r="P4277">
        <v>0.225336322869955</v>
      </c>
    </row>
    <row r="4278" spans="1:16" x14ac:dyDescent="0.2">
      <c r="A4278" t="s">
        <v>12891</v>
      </c>
      <c r="B4278">
        <v>0.12364292860193001</v>
      </c>
      <c r="C4278">
        <v>11.301262246633</v>
      </c>
      <c r="D4278">
        <v>0.62140406664571002</v>
      </c>
      <c r="E4278">
        <v>0.555357375250628</v>
      </c>
      <c r="F4278">
        <v>0.99916976934644897</v>
      </c>
      <c r="G4278">
        <v>-4.6615907993794901</v>
      </c>
      <c r="H4278" t="s">
        <v>12892</v>
      </c>
      <c r="I4278" t="s">
        <v>12893</v>
      </c>
      <c r="J4278">
        <v>79075</v>
      </c>
      <c r="K4278" t="s">
        <v>12891</v>
      </c>
      <c r="L4278">
        <v>1182</v>
      </c>
      <c r="M4278">
        <v>394</v>
      </c>
      <c r="N4278">
        <v>2748.8301000000001</v>
      </c>
      <c r="O4278">
        <v>2</v>
      </c>
      <c r="P4278">
        <v>7.1065989847715699E-2</v>
      </c>
    </row>
    <row r="4279" spans="1:16" x14ac:dyDescent="0.2">
      <c r="A4279" t="s">
        <v>12894</v>
      </c>
      <c r="B4279">
        <v>-0.18303504896947101</v>
      </c>
      <c r="C4279">
        <v>13.111552398910201</v>
      </c>
      <c r="D4279">
        <v>-1.24000248186296</v>
      </c>
      <c r="E4279">
        <v>0.257601125554073</v>
      </c>
      <c r="F4279">
        <v>0.99916976934644897</v>
      </c>
      <c r="G4279">
        <v>-4.5612098143411002</v>
      </c>
      <c r="H4279" t="s">
        <v>12895</v>
      </c>
      <c r="I4279" t="s">
        <v>12896</v>
      </c>
      <c r="J4279">
        <v>64223</v>
      </c>
      <c r="K4279" t="s">
        <v>12894</v>
      </c>
      <c r="L4279">
        <v>984</v>
      </c>
      <c r="M4279">
        <v>328</v>
      </c>
      <c r="N4279">
        <v>9131.1190000000006</v>
      </c>
      <c r="O4279">
        <v>4.5</v>
      </c>
      <c r="P4279">
        <v>0.240853658536585</v>
      </c>
    </row>
    <row r="4280" spans="1:16" x14ac:dyDescent="0.2">
      <c r="A4280" t="s">
        <v>12897</v>
      </c>
      <c r="B4280">
        <v>-0.115414995443112</v>
      </c>
      <c r="C4280">
        <v>13.274433374904</v>
      </c>
      <c r="D4280">
        <v>-0.43653003984715599</v>
      </c>
      <c r="E4280">
        <v>0.67649423173157697</v>
      </c>
      <c r="F4280">
        <v>0.99916976934644897</v>
      </c>
      <c r="G4280">
        <v>-4.6817288849585896</v>
      </c>
      <c r="H4280" t="s">
        <v>12898</v>
      </c>
      <c r="I4280" t="s">
        <v>12899</v>
      </c>
      <c r="J4280">
        <v>79074</v>
      </c>
      <c r="K4280" t="s">
        <v>12897</v>
      </c>
      <c r="L4280">
        <v>699</v>
      </c>
      <c r="M4280">
        <v>233</v>
      </c>
      <c r="N4280">
        <v>10019.387000000001</v>
      </c>
      <c r="O4280">
        <v>5</v>
      </c>
      <c r="P4280">
        <v>0.43347639484978501</v>
      </c>
    </row>
    <row r="4281" spans="1:16" x14ac:dyDescent="0.2">
      <c r="A4281" t="s">
        <v>12900</v>
      </c>
      <c r="B4281">
        <v>0.64955380940138596</v>
      </c>
      <c r="C4281">
        <v>15.422050079234401</v>
      </c>
      <c r="D4281">
        <v>1.1985287798983999</v>
      </c>
      <c r="E4281">
        <v>0.27231909245247499</v>
      </c>
      <c r="F4281">
        <v>0.99916976934644897</v>
      </c>
      <c r="G4281">
        <v>-4.5689606151267501</v>
      </c>
      <c r="H4281" t="s">
        <v>12901</v>
      </c>
      <c r="I4281" t="s">
        <v>12902</v>
      </c>
      <c r="J4281">
        <v>79073</v>
      </c>
      <c r="K4281" t="s">
        <v>12900</v>
      </c>
      <c r="L4281">
        <v>732</v>
      </c>
      <c r="M4281">
        <v>244</v>
      </c>
      <c r="N4281">
        <v>43865.362999999998</v>
      </c>
      <c r="O4281">
        <v>3</v>
      </c>
      <c r="P4281">
        <v>0.12704918032786899</v>
      </c>
    </row>
    <row r="4282" spans="1:16" x14ac:dyDescent="0.2">
      <c r="A4282" t="s">
        <v>12903</v>
      </c>
      <c r="B4282">
        <v>-0.181621471933582</v>
      </c>
      <c r="C4282">
        <v>13.298485121435901</v>
      </c>
      <c r="D4282">
        <v>-1.06426419701194</v>
      </c>
      <c r="E4282">
        <v>0.32490570752612502</v>
      </c>
      <c r="F4282">
        <v>0.99916976934644897</v>
      </c>
      <c r="G4282">
        <v>-4.59336851046191</v>
      </c>
      <c r="H4282" t="s">
        <v>12904</v>
      </c>
      <c r="I4282" t="s">
        <v>12905</v>
      </c>
      <c r="J4282">
        <v>51260</v>
      </c>
      <c r="K4282" t="s">
        <v>12903</v>
      </c>
      <c r="L4282">
        <v>804</v>
      </c>
      <c r="M4282">
        <v>268</v>
      </c>
      <c r="N4282">
        <v>9798.5594999999994</v>
      </c>
      <c r="O4282">
        <v>5</v>
      </c>
      <c r="P4282">
        <v>0.25</v>
      </c>
    </row>
    <row r="4283" spans="1:16" x14ac:dyDescent="0.2">
      <c r="A4283" t="s">
        <v>12906</v>
      </c>
      <c r="B4283">
        <v>0.204767188601473</v>
      </c>
      <c r="C4283">
        <v>11.4571424111342</v>
      </c>
      <c r="D4283">
        <v>0.88642459130859297</v>
      </c>
      <c r="E4283">
        <v>0.406791549678924</v>
      </c>
      <c r="F4283">
        <v>0.99916976934644897</v>
      </c>
      <c r="G4283">
        <v>-4.6234950238574601</v>
      </c>
      <c r="H4283" t="s">
        <v>12907</v>
      </c>
      <c r="I4283" t="s">
        <v>12908</v>
      </c>
      <c r="J4283">
        <v>81490</v>
      </c>
      <c r="K4283" t="s">
        <v>12906</v>
      </c>
      <c r="L4283">
        <v>1464</v>
      </c>
      <c r="M4283">
        <v>488</v>
      </c>
      <c r="N4283">
        <v>2302.2411999999999</v>
      </c>
      <c r="O4283">
        <v>1</v>
      </c>
      <c r="P4283">
        <v>4.5081967213114797E-2</v>
      </c>
    </row>
    <row r="4284" spans="1:16" x14ac:dyDescent="0.2">
      <c r="A4284" t="s">
        <v>12909</v>
      </c>
      <c r="B4284">
        <v>-0.14611946880058099</v>
      </c>
      <c r="C4284">
        <v>14.1967562813619</v>
      </c>
      <c r="D4284">
        <v>-0.57317348968837201</v>
      </c>
      <c r="E4284">
        <v>0.58567855851488404</v>
      </c>
      <c r="F4284">
        <v>0.99916976934644897</v>
      </c>
      <c r="G4284">
        <v>-4.6674149854675298</v>
      </c>
      <c r="H4284" t="s">
        <v>12910</v>
      </c>
      <c r="I4284" t="s">
        <v>12911</v>
      </c>
      <c r="J4284">
        <v>79050</v>
      </c>
      <c r="K4284" t="s">
        <v>12909</v>
      </c>
      <c r="L4284">
        <v>1551</v>
      </c>
      <c r="M4284">
        <v>517</v>
      </c>
      <c r="N4284">
        <v>20972.6875</v>
      </c>
      <c r="O4284">
        <v>14.5</v>
      </c>
      <c r="P4284">
        <v>0.37137330754351999</v>
      </c>
    </row>
    <row r="4285" spans="1:16" x14ac:dyDescent="0.2">
      <c r="A4285" t="s">
        <v>12912</v>
      </c>
      <c r="B4285">
        <v>3.5630298607394202E-2</v>
      </c>
      <c r="C4285">
        <v>14.5175687516923</v>
      </c>
      <c r="D4285">
        <v>0.240869249921604</v>
      </c>
      <c r="E4285">
        <v>0.81702961070922997</v>
      </c>
      <c r="F4285">
        <v>0.99916976934644897</v>
      </c>
      <c r="G4285">
        <v>-4.6959890107182698</v>
      </c>
      <c r="H4285" t="s">
        <v>12913</v>
      </c>
      <c r="I4285" t="s">
        <v>12914</v>
      </c>
      <c r="J4285">
        <v>10813</v>
      </c>
      <c r="K4285" t="s">
        <v>12912</v>
      </c>
      <c r="L4285">
        <v>2316</v>
      </c>
      <c r="M4285">
        <v>772</v>
      </c>
      <c r="N4285">
        <v>23815.556</v>
      </c>
      <c r="O4285">
        <v>15.5</v>
      </c>
      <c r="P4285">
        <v>0.30893782383419699</v>
      </c>
    </row>
    <row r="4286" spans="1:16" x14ac:dyDescent="0.2">
      <c r="A4286" t="s">
        <v>12915</v>
      </c>
      <c r="B4286">
        <v>-7.8329552415922904E-2</v>
      </c>
      <c r="C4286">
        <v>12.022255440006401</v>
      </c>
      <c r="D4286">
        <v>-0.183993003177746</v>
      </c>
      <c r="E4286">
        <v>0.85959108321830202</v>
      </c>
      <c r="F4286">
        <v>0.99916976934644897</v>
      </c>
      <c r="G4286">
        <v>-4.6986448882292304</v>
      </c>
      <c r="H4286" t="s">
        <v>12916</v>
      </c>
      <c r="I4286" t="s">
        <v>12917</v>
      </c>
      <c r="J4286">
        <v>79053</v>
      </c>
      <c r="K4286" t="s">
        <v>12915</v>
      </c>
      <c r="L4286">
        <v>1683</v>
      </c>
      <c r="M4286">
        <v>561</v>
      </c>
      <c r="N4286">
        <v>4256.6441999999997</v>
      </c>
      <c r="O4286">
        <v>1</v>
      </c>
      <c r="P4286">
        <v>2.8520499108734401E-2</v>
      </c>
    </row>
    <row r="4287" spans="1:16" x14ac:dyDescent="0.2">
      <c r="A4287" t="s">
        <v>12918</v>
      </c>
      <c r="B4287">
        <v>0.59328807011734597</v>
      </c>
      <c r="C4287">
        <v>16.016617985397701</v>
      </c>
      <c r="D4287">
        <v>1.13537775884062</v>
      </c>
      <c r="E4287">
        <v>0.29609519516190003</v>
      </c>
      <c r="F4287">
        <v>0.99916976934644897</v>
      </c>
      <c r="G4287">
        <v>-4.5805847826307602</v>
      </c>
      <c r="H4287" t="s">
        <v>12919</v>
      </c>
      <c r="I4287" t="s">
        <v>12920</v>
      </c>
      <c r="J4287">
        <v>54732</v>
      </c>
      <c r="K4287" t="s">
        <v>12918</v>
      </c>
      <c r="L4287">
        <v>708</v>
      </c>
      <c r="M4287">
        <v>236</v>
      </c>
      <c r="N4287">
        <v>76429.062000000005</v>
      </c>
      <c r="O4287">
        <v>7</v>
      </c>
      <c r="P4287">
        <v>0.45762711864406802</v>
      </c>
    </row>
    <row r="4288" spans="1:16" x14ac:dyDescent="0.2">
      <c r="A4288" t="s">
        <v>12921</v>
      </c>
      <c r="B4288">
        <v>-0.11279312530392201</v>
      </c>
      <c r="C4288">
        <v>14.191886002990699</v>
      </c>
      <c r="D4288">
        <v>-0.79011383232653498</v>
      </c>
      <c r="E4288">
        <v>0.457138942981552</v>
      </c>
      <c r="F4288">
        <v>0.99916976934644897</v>
      </c>
      <c r="G4288">
        <v>-4.6384227072176998</v>
      </c>
      <c r="H4288" t="s">
        <v>12922</v>
      </c>
      <c r="I4288" t="s">
        <v>12923</v>
      </c>
      <c r="J4288">
        <v>9818</v>
      </c>
      <c r="K4288" t="s">
        <v>12921</v>
      </c>
      <c r="L4288">
        <v>1800</v>
      </c>
      <c r="M4288">
        <v>600</v>
      </c>
      <c r="N4288">
        <v>18651.3825</v>
      </c>
      <c r="O4288">
        <v>6.5</v>
      </c>
      <c r="P4288">
        <v>0.15333333333333299</v>
      </c>
    </row>
    <row r="4289" spans="1:16" x14ac:dyDescent="0.2">
      <c r="A4289" t="s">
        <v>12924</v>
      </c>
      <c r="B4289">
        <v>-0.33567234702447202</v>
      </c>
      <c r="C4289">
        <v>12.8539523936655</v>
      </c>
      <c r="D4289">
        <v>-1.3729667238782299</v>
      </c>
      <c r="E4289">
        <v>0.21496863282468501</v>
      </c>
      <c r="F4289">
        <v>0.99916976934644897</v>
      </c>
      <c r="G4289">
        <v>-4.5358898555629201</v>
      </c>
      <c r="H4289" t="s">
        <v>12925</v>
      </c>
      <c r="I4289" t="s">
        <v>12926</v>
      </c>
      <c r="J4289">
        <v>83642</v>
      </c>
      <c r="K4289" t="s">
        <v>12924</v>
      </c>
      <c r="L4289">
        <v>2010</v>
      </c>
      <c r="M4289">
        <v>670</v>
      </c>
      <c r="N4289">
        <v>7242.6053000000002</v>
      </c>
      <c r="O4289">
        <v>3</v>
      </c>
      <c r="P4289">
        <v>9.4029850746268698E-2</v>
      </c>
    </row>
    <row r="4290" spans="1:16" x14ac:dyDescent="0.2">
      <c r="A4290" t="s">
        <v>12927</v>
      </c>
      <c r="B4290">
        <v>0.21130698894990699</v>
      </c>
      <c r="C4290">
        <v>13.200899184232799</v>
      </c>
      <c r="D4290">
        <v>0.79711607868661305</v>
      </c>
      <c r="E4290">
        <v>0.45333609550642001</v>
      </c>
      <c r="F4290">
        <v>0.99916976934644897</v>
      </c>
      <c r="G4290">
        <v>-4.6373756122848997</v>
      </c>
      <c r="H4290" t="s">
        <v>12928</v>
      </c>
      <c r="I4290" t="s">
        <v>12929</v>
      </c>
      <c r="J4290">
        <v>25911</v>
      </c>
      <c r="K4290" t="s">
        <v>12927</v>
      </c>
      <c r="L4290">
        <v>612</v>
      </c>
      <c r="M4290">
        <v>204</v>
      </c>
      <c r="N4290">
        <v>10289.5605</v>
      </c>
      <c r="O4290">
        <v>1</v>
      </c>
      <c r="P4290">
        <v>4.9019607843137303E-2</v>
      </c>
    </row>
    <row r="4291" spans="1:16" x14ac:dyDescent="0.2">
      <c r="A4291" t="s">
        <v>12930</v>
      </c>
      <c r="B4291">
        <v>8.89721337642513E-3</v>
      </c>
      <c r="C4291">
        <v>14.953898690760999</v>
      </c>
      <c r="D4291">
        <v>4.9742417500636703E-2</v>
      </c>
      <c r="E4291">
        <v>0.96181198097465004</v>
      </c>
      <c r="F4291">
        <v>0.99916976934644897</v>
      </c>
      <c r="G4291">
        <v>-4.7021201455552202</v>
      </c>
      <c r="H4291" t="s">
        <v>12931</v>
      </c>
      <c r="I4291" t="s">
        <v>12932</v>
      </c>
      <c r="J4291">
        <v>26354</v>
      </c>
      <c r="K4291" t="s">
        <v>12930</v>
      </c>
      <c r="L4291">
        <v>1650</v>
      </c>
      <c r="M4291">
        <v>550</v>
      </c>
      <c r="N4291">
        <v>34512.654999999999</v>
      </c>
      <c r="O4291">
        <v>15.5</v>
      </c>
      <c r="P4291">
        <v>0.37363636363636399</v>
      </c>
    </row>
    <row r="4292" spans="1:16" x14ac:dyDescent="0.2">
      <c r="A4292" t="s">
        <v>12933</v>
      </c>
      <c r="B4292">
        <v>-0.24394660970392601</v>
      </c>
      <c r="C4292">
        <v>12.609585096165601</v>
      </c>
      <c r="D4292">
        <v>-0.592325865396787</v>
      </c>
      <c r="E4292">
        <v>0.57352387159449902</v>
      </c>
      <c r="F4292">
        <v>0.99916976934644897</v>
      </c>
      <c r="G4292">
        <v>-4.6651480125118896</v>
      </c>
      <c r="H4292" t="s">
        <v>12934</v>
      </c>
      <c r="I4292" t="s">
        <v>12935</v>
      </c>
      <c r="J4292">
        <v>79029</v>
      </c>
      <c r="K4292" t="s">
        <v>12933</v>
      </c>
      <c r="L4292">
        <v>2262</v>
      </c>
      <c r="M4292">
        <v>754</v>
      </c>
      <c r="N4292">
        <v>8553.7669999999998</v>
      </c>
      <c r="O4292">
        <v>7</v>
      </c>
      <c r="P4292">
        <v>0.19496021220159099</v>
      </c>
    </row>
    <row r="4293" spans="1:16" x14ac:dyDescent="0.2">
      <c r="A4293" t="s">
        <v>12936</v>
      </c>
      <c r="B4293">
        <v>7.3271029877972196E-2</v>
      </c>
      <c r="C4293">
        <v>13.5096735901187</v>
      </c>
      <c r="D4293">
        <v>0.25420306031666201</v>
      </c>
      <c r="E4293">
        <v>0.80714203998409795</v>
      </c>
      <c r="F4293">
        <v>0.99916976934644897</v>
      </c>
      <c r="G4293">
        <v>-4.6952665416194401</v>
      </c>
      <c r="H4293" t="s">
        <v>12937</v>
      </c>
      <c r="I4293" t="s">
        <v>12938</v>
      </c>
      <c r="J4293">
        <v>55781</v>
      </c>
      <c r="K4293" t="s">
        <v>12936</v>
      </c>
      <c r="L4293">
        <v>1659</v>
      </c>
      <c r="M4293">
        <v>553</v>
      </c>
      <c r="N4293">
        <v>11846.712</v>
      </c>
      <c r="O4293">
        <v>2</v>
      </c>
      <c r="P4293">
        <v>5.0632911392405097E-2</v>
      </c>
    </row>
    <row r="4294" spans="1:16" x14ac:dyDescent="0.2">
      <c r="A4294" t="s">
        <v>12939</v>
      </c>
      <c r="B4294">
        <v>-3.93723038338347E-2</v>
      </c>
      <c r="C4294">
        <v>12.600109953212501</v>
      </c>
      <c r="D4294">
        <v>-0.18659714825857801</v>
      </c>
      <c r="E4294">
        <v>0.85762998686056702</v>
      </c>
      <c r="F4294">
        <v>0.99916976934644897</v>
      </c>
      <c r="G4294">
        <v>-4.6985384811619397</v>
      </c>
      <c r="H4294" t="s">
        <v>12940</v>
      </c>
      <c r="I4294" t="s">
        <v>12941</v>
      </c>
      <c r="J4294">
        <v>55006</v>
      </c>
      <c r="K4294" t="s">
        <v>12939</v>
      </c>
      <c r="L4294">
        <v>1434</v>
      </c>
      <c r="M4294">
        <v>478</v>
      </c>
      <c r="N4294">
        <v>6965.2172</v>
      </c>
      <c r="O4294">
        <v>2</v>
      </c>
      <c r="P4294">
        <v>5.4393305439330498E-2</v>
      </c>
    </row>
    <row r="4295" spans="1:16" x14ac:dyDescent="0.2">
      <c r="A4295" t="s">
        <v>12942</v>
      </c>
      <c r="B4295">
        <v>0.37460693895105202</v>
      </c>
      <c r="C4295">
        <v>11.130313613211699</v>
      </c>
      <c r="D4295">
        <v>0.92126793399179197</v>
      </c>
      <c r="E4295">
        <v>0.38961988623515598</v>
      </c>
      <c r="F4295">
        <v>0.99916976934644897</v>
      </c>
      <c r="G4295">
        <v>-4.6178334065371596</v>
      </c>
      <c r="H4295" t="s">
        <v>12943</v>
      </c>
      <c r="I4295" t="s">
        <v>12944</v>
      </c>
      <c r="J4295">
        <v>9786</v>
      </c>
      <c r="K4295" t="s">
        <v>12942</v>
      </c>
      <c r="L4295">
        <v>4935</v>
      </c>
      <c r="M4295">
        <v>1645</v>
      </c>
      <c r="N4295">
        <v>1956.0098499999999</v>
      </c>
      <c r="O4295">
        <v>1</v>
      </c>
      <c r="P4295">
        <v>1.7021276595744698E-2</v>
      </c>
    </row>
    <row r="4296" spans="1:16" x14ac:dyDescent="0.2">
      <c r="A4296" t="s">
        <v>12945</v>
      </c>
      <c r="B4296">
        <v>8.9433062228341201E-2</v>
      </c>
      <c r="C4296">
        <v>14.9448335891702</v>
      </c>
      <c r="D4296">
        <v>0.62729009346050402</v>
      </c>
      <c r="E4296">
        <v>0.55172291015471198</v>
      </c>
      <c r="F4296">
        <v>0.99916976934644897</v>
      </c>
      <c r="G4296">
        <v>-4.6608541388907696</v>
      </c>
      <c r="H4296" t="s">
        <v>12946</v>
      </c>
      <c r="I4296" t="s">
        <v>12947</v>
      </c>
      <c r="J4296">
        <v>3833</v>
      </c>
      <c r="K4296" t="s">
        <v>12945</v>
      </c>
      <c r="L4296">
        <v>2022</v>
      </c>
      <c r="M4296">
        <v>674</v>
      </c>
      <c r="N4296">
        <v>31180.315500000001</v>
      </c>
      <c r="O4296">
        <v>19</v>
      </c>
      <c r="P4296">
        <v>0.42136498516320497</v>
      </c>
    </row>
    <row r="4297" spans="1:16" x14ac:dyDescent="0.2">
      <c r="A4297" t="s">
        <v>12948</v>
      </c>
      <c r="B4297">
        <v>0.127468151952709</v>
      </c>
      <c r="C4297">
        <v>16.083017516437199</v>
      </c>
      <c r="D4297">
        <v>0.83279149312257394</v>
      </c>
      <c r="E4297">
        <v>0.43430699768589298</v>
      </c>
      <c r="F4297">
        <v>0.99916976934644897</v>
      </c>
      <c r="G4297">
        <v>-4.6319451534307499</v>
      </c>
      <c r="H4297" t="s">
        <v>12949</v>
      </c>
      <c r="I4297" t="s">
        <v>12950</v>
      </c>
      <c r="J4297">
        <v>79902</v>
      </c>
      <c r="K4297" t="s">
        <v>12948</v>
      </c>
      <c r="L4297">
        <v>1971</v>
      </c>
      <c r="M4297">
        <v>657</v>
      </c>
      <c r="N4297">
        <v>70133.17</v>
      </c>
      <c r="O4297">
        <v>26</v>
      </c>
      <c r="P4297">
        <v>0.47564687975646902</v>
      </c>
    </row>
    <row r="4298" spans="1:16" x14ac:dyDescent="0.2">
      <c r="A4298" t="s">
        <v>12951</v>
      </c>
      <c r="B4298">
        <v>0.53869265447394798</v>
      </c>
      <c r="C4298">
        <v>16.978101271537501</v>
      </c>
      <c r="D4298">
        <v>0.714089766456104</v>
      </c>
      <c r="E4298">
        <v>0.49984750978756098</v>
      </c>
      <c r="F4298">
        <v>0.99916976934644897</v>
      </c>
      <c r="G4298">
        <v>-4.6493707078035698</v>
      </c>
      <c r="H4298" t="s">
        <v>12952</v>
      </c>
      <c r="I4298" t="s">
        <v>12953</v>
      </c>
      <c r="J4298">
        <v>64834</v>
      </c>
      <c r="K4298" t="s">
        <v>12951</v>
      </c>
      <c r="L4298">
        <v>840</v>
      </c>
      <c r="M4298">
        <v>280</v>
      </c>
      <c r="N4298">
        <v>156654.565</v>
      </c>
      <c r="O4298">
        <v>4.5</v>
      </c>
      <c r="P4298">
        <v>0.16964285714285701</v>
      </c>
    </row>
    <row r="4299" spans="1:16" x14ac:dyDescent="0.2">
      <c r="A4299" t="s">
        <v>12954</v>
      </c>
      <c r="B4299">
        <v>-0.33541253543793598</v>
      </c>
      <c r="C4299">
        <v>12.410143897416001</v>
      </c>
      <c r="D4299">
        <v>-1.81787735051403</v>
      </c>
      <c r="E4299">
        <v>0.11488436956864199</v>
      </c>
      <c r="F4299">
        <v>0.99916976934644897</v>
      </c>
      <c r="G4299">
        <v>-4.4497342861161897</v>
      </c>
      <c r="H4299" t="s">
        <v>12955</v>
      </c>
      <c r="I4299" t="s">
        <v>12956</v>
      </c>
      <c r="J4299">
        <v>84056</v>
      </c>
      <c r="K4299" t="s">
        <v>12954</v>
      </c>
      <c r="L4299">
        <v>1473</v>
      </c>
      <c r="M4299">
        <v>491</v>
      </c>
      <c r="N4299">
        <v>5698.5207</v>
      </c>
      <c r="O4299">
        <v>3.5</v>
      </c>
      <c r="P4299">
        <v>0.12525458248472501</v>
      </c>
    </row>
    <row r="4300" spans="1:16" x14ac:dyDescent="0.2">
      <c r="A4300" t="s">
        <v>12957</v>
      </c>
      <c r="B4300">
        <v>-0.48628771922784297</v>
      </c>
      <c r="C4300">
        <v>13.713183291963601</v>
      </c>
      <c r="D4300">
        <v>-1.13110575861104</v>
      </c>
      <c r="E4300">
        <v>0.297764340943309</v>
      </c>
      <c r="F4300">
        <v>0.99916976934644897</v>
      </c>
      <c r="G4300">
        <v>-4.5813624664024299</v>
      </c>
      <c r="H4300" t="s">
        <v>12958</v>
      </c>
      <c r="I4300" t="s">
        <v>12959</v>
      </c>
      <c r="J4300">
        <v>8479</v>
      </c>
      <c r="K4300" t="s">
        <v>12957</v>
      </c>
      <c r="L4300">
        <v>1671</v>
      </c>
      <c r="M4300">
        <v>557</v>
      </c>
      <c r="N4300">
        <v>10596.9445</v>
      </c>
      <c r="O4300">
        <v>1.5</v>
      </c>
      <c r="P4300">
        <v>3.3213644524237002E-2</v>
      </c>
    </row>
    <row r="4301" spans="1:16" x14ac:dyDescent="0.2">
      <c r="A4301" t="s">
        <v>12960</v>
      </c>
      <c r="B4301">
        <v>0.12722188218640801</v>
      </c>
      <c r="C4301">
        <v>15.100139922901599</v>
      </c>
      <c r="D4301">
        <v>0.64519739500268702</v>
      </c>
      <c r="E4301">
        <v>0.54075543707217599</v>
      </c>
      <c r="F4301">
        <v>0.99916976934644897</v>
      </c>
      <c r="G4301">
        <v>-4.6585792452009098</v>
      </c>
      <c r="H4301" t="s">
        <v>12961</v>
      </c>
      <c r="I4301" t="s">
        <v>12962</v>
      </c>
      <c r="J4301">
        <v>192286</v>
      </c>
      <c r="K4301" t="s">
        <v>12960</v>
      </c>
      <c r="L4301">
        <v>321</v>
      </c>
      <c r="M4301">
        <v>107</v>
      </c>
      <c r="N4301">
        <v>38074.629999999997</v>
      </c>
      <c r="O4301">
        <v>3</v>
      </c>
      <c r="P4301">
        <v>0.60280373831775702</v>
      </c>
    </row>
    <row r="4302" spans="1:16" x14ac:dyDescent="0.2">
      <c r="A4302" t="s">
        <v>12963</v>
      </c>
      <c r="B4302">
        <v>-0.14803740358755799</v>
      </c>
      <c r="C4302">
        <v>12.588884252822201</v>
      </c>
      <c r="D4302">
        <v>-0.49207071600129798</v>
      </c>
      <c r="E4302">
        <v>0.63874765285815904</v>
      </c>
      <c r="F4302">
        <v>0.99916976934644897</v>
      </c>
      <c r="G4302">
        <v>-4.6763163736782198</v>
      </c>
      <c r="H4302" t="s">
        <v>12964</v>
      </c>
      <c r="I4302" t="s">
        <v>12965</v>
      </c>
      <c r="J4302">
        <v>55702</v>
      </c>
      <c r="K4302" t="s">
        <v>12963</v>
      </c>
      <c r="L4302">
        <v>972</v>
      </c>
      <c r="M4302">
        <v>324</v>
      </c>
      <c r="N4302">
        <v>7009.2404999999999</v>
      </c>
      <c r="O4302">
        <v>3</v>
      </c>
      <c r="P4302">
        <v>0.13580246913580199</v>
      </c>
    </row>
    <row r="4303" spans="1:16" x14ac:dyDescent="0.2">
      <c r="A4303" t="s">
        <v>12966</v>
      </c>
      <c r="B4303">
        <v>0.22472843191741601</v>
      </c>
      <c r="C4303">
        <v>13.6528187040595</v>
      </c>
      <c r="D4303">
        <v>1.49050107476305</v>
      </c>
      <c r="E4303">
        <v>0.18265002978794401</v>
      </c>
      <c r="F4303">
        <v>0.99916976934644897</v>
      </c>
      <c r="G4303">
        <v>-4.5131321937227904</v>
      </c>
      <c r="H4303" t="s">
        <v>12967</v>
      </c>
      <c r="I4303" t="s">
        <v>12968</v>
      </c>
      <c r="J4303">
        <v>53343</v>
      </c>
      <c r="K4303" t="s">
        <v>12966</v>
      </c>
      <c r="L4303">
        <v>1053</v>
      </c>
      <c r="M4303">
        <v>351</v>
      </c>
      <c r="N4303">
        <v>13159.620999999999</v>
      </c>
      <c r="O4303">
        <v>4</v>
      </c>
      <c r="P4303">
        <v>0.125356125356125</v>
      </c>
    </row>
    <row r="4304" spans="1:16" x14ac:dyDescent="0.2">
      <c r="A4304" t="s">
        <v>12969</v>
      </c>
      <c r="B4304">
        <v>-0.47686152412794802</v>
      </c>
      <c r="C4304">
        <v>11.957367651901601</v>
      </c>
      <c r="D4304">
        <v>-1.3251719019535499</v>
      </c>
      <c r="E4304">
        <v>0.229517957401073</v>
      </c>
      <c r="F4304">
        <v>0.99916976934644897</v>
      </c>
      <c r="G4304">
        <v>-4.5450601268297497</v>
      </c>
      <c r="H4304" t="s">
        <v>12970</v>
      </c>
      <c r="I4304" t="s">
        <v>12971</v>
      </c>
      <c r="J4304">
        <v>80222</v>
      </c>
      <c r="K4304" t="s">
        <v>12969</v>
      </c>
      <c r="L4304">
        <v>2157</v>
      </c>
      <c r="M4304">
        <v>719</v>
      </c>
      <c r="N4304">
        <v>4413.8013499999997</v>
      </c>
      <c r="O4304">
        <v>2</v>
      </c>
      <c r="P4304">
        <v>4.5897079276773299E-2</v>
      </c>
    </row>
    <row r="4305" spans="1:16" x14ac:dyDescent="0.2">
      <c r="A4305" t="s">
        <v>12972</v>
      </c>
      <c r="B4305">
        <v>-0.19011442268061499</v>
      </c>
      <c r="C4305">
        <v>16.2932403293722</v>
      </c>
      <c r="D4305">
        <v>-1.0085715406626501</v>
      </c>
      <c r="E4305">
        <v>0.34901814852046198</v>
      </c>
      <c r="F4305">
        <v>0.99916976934644897</v>
      </c>
      <c r="G4305">
        <v>-4.6031131038219497</v>
      </c>
      <c r="H4305" t="s">
        <v>12973</v>
      </c>
      <c r="I4305" t="s">
        <v>12974</v>
      </c>
      <c r="J4305">
        <v>39</v>
      </c>
      <c r="K4305" t="s">
        <v>12972</v>
      </c>
      <c r="L4305">
        <v>1194</v>
      </c>
      <c r="M4305">
        <v>398</v>
      </c>
      <c r="N4305">
        <v>82449.115000000005</v>
      </c>
      <c r="O4305">
        <v>15.5</v>
      </c>
      <c r="P4305">
        <v>0.69346733668341698</v>
      </c>
    </row>
    <row r="4306" spans="1:16" x14ac:dyDescent="0.2">
      <c r="A4306" t="s">
        <v>12975</v>
      </c>
      <c r="B4306">
        <v>3.4753846582475503E-2</v>
      </c>
      <c r="C4306">
        <v>15.410259295438999</v>
      </c>
      <c r="D4306">
        <v>0.22187225884005199</v>
      </c>
      <c r="E4306">
        <v>0.83117900377470899</v>
      </c>
      <c r="F4306">
        <v>0.99916976934644897</v>
      </c>
      <c r="G4306">
        <v>-4.6969531405131004</v>
      </c>
      <c r="H4306" t="s">
        <v>12976</v>
      </c>
      <c r="I4306" t="s">
        <v>12977</v>
      </c>
      <c r="J4306">
        <v>5936</v>
      </c>
      <c r="K4306" t="s">
        <v>12975</v>
      </c>
      <c r="L4306">
        <v>1095</v>
      </c>
      <c r="M4306">
        <v>365</v>
      </c>
      <c r="N4306">
        <v>43044.410499999998</v>
      </c>
      <c r="O4306">
        <v>15</v>
      </c>
      <c r="P4306">
        <v>0.50273972602739703</v>
      </c>
    </row>
    <row r="4307" spans="1:16" x14ac:dyDescent="0.2">
      <c r="A4307" t="s">
        <v>12978</v>
      </c>
      <c r="B4307">
        <v>0.19151437717512801</v>
      </c>
      <c r="C4307">
        <v>11.9730637429455</v>
      </c>
      <c r="D4307">
        <v>1.04886701772483</v>
      </c>
      <c r="E4307">
        <v>0.33143436935028497</v>
      </c>
      <c r="F4307">
        <v>0.99916976934644897</v>
      </c>
      <c r="G4307">
        <v>-4.5960876783545199</v>
      </c>
      <c r="H4307" t="s">
        <v>12979</v>
      </c>
      <c r="I4307" t="s">
        <v>12980</v>
      </c>
      <c r="J4307">
        <v>65991</v>
      </c>
      <c r="K4307" t="s">
        <v>12978</v>
      </c>
      <c r="L4307">
        <v>570</v>
      </c>
      <c r="M4307">
        <v>190</v>
      </c>
      <c r="N4307">
        <v>4107.3437999999996</v>
      </c>
      <c r="O4307">
        <v>1</v>
      </c>
      <c r="P4307">
        <v>0.121052631578947</v>
      </c>
    </row>
    <row r="4308" spans="1:16" x14ac:dyDescent="0.2">
      <c r="A4308" t="s">
        <v>12981</v>
      </c>
      <c r="B4308">
        <v>-0.173072154720458</v>
      </c>
      <c r="C4308">
        <v>13.3707144753094</v>
      </c>
      <c r="D4308">
        <v>-1.0471537977483101</v>
      </c>
      <c r="E4308">
        <v>0.332167277243612</v>
      </c>
      <c r="F4308">
        <v>0.99916976934644897</v>
      </c>
      <c r="G4308">
        <v>-4.5963890846914497</v>
      </c>
      <c r="H4308" t="s">
        <v>12982</v>
      </c>
      <c r="I4308" t="s">
        <v>12983</v>
      </c>
      <c r="J4308">
        <v>26015</v>
      </c>
      <c r="K4308" t="s">
        <v>12981</v>
      </c>
      <c r="L4308">
        <v>4182</v>
      </c>
      <c r="M4308">
        <v>1394</v>
      </c>
      <c r="N4308">
        <v>10279.287</v>
      </c>
      <c r="O4308">
        <v>12.5</v>
      </c>
      <c r="P4308">
        <v>0.12661406025825001</v>
      </c>
    </row>
    <row r="4309" spans="1:16" x14ac:dyDescent="0.2">
      <c r="A4309" t="s">
        <v>12984</v>
      </c>
      <c r="B4309">
        <v>0.30187747255856201</v>
      </c>
      <c r="C4309">
        <v>14.206228880943399</v>
      </c>
      <c r="D4309">
        <v>1.0904397780167201</v>
      </c>
      <c r="E4309">
        <v>0.31404583322837798</v>
      </c>
      <c r="F4309">
        <v>0.99916976934644897</v>
      </c>
      <c r="G4309">
        <v>-4.5887045757897198</v>
      </c>
      <c r="H4309" t="s">
        <v>12985</v>
      </c>
      <c r="I4309" t="s">
        <v>12986</v>
      </c>
      <c r="J4309">
        <v>83443</v>
      </c>
      <c r="K4309" t="s">
        <v>12984</v>
      </c>
      <c r="L4309">
        <v>261</v>
      </c>
      <c r="M4309">
        <v>87</v>
      </c>
      <c r="N4309">
        <v>20787.011500000001</v>
      </c>
      <c r="O4309">
        <v>5</v>
      </c>
      <c r="P4309">
        <v>0.72413793103448298</v>
      </c>
    </row>
    <row r="4310" spans="1:16" x14ac:dyDescent="0.2">
      <c r="A4310" t="s">
        <v>12987</v>
      </c>
      <c r="B4310">
        <v>-1.9586678035500099E-2</v>
      </c>
      <c r="C4310">
        <v>15.292819087960201</v>
      </c>
      <c r="D4310">
        <v>-0.123017316613543</v>
      </c>
      <c r="E4310">
        <v>0.90578665528386504</v>
      </c>
      <c r="F4310">
        <v>0.99916976934644897</v>
      </c>
      <c r="G4310">
        <v>-4.7007145416687797</v>
      </c>
      <c r="H4310" t="s">
        <v>12988</v>
      </c>
      <c r="I4310" t="s">
        <v>12989</v>
      </c>
      <c r="J4310">
        <v>81855</v>
      </c>
      <c r="K4310" t="s">
        <v>12987</v>
      </c>
      <c r="L4310">
        <v>978</v>
      </c>
      <c r="M4310">
        <v>326</v>
      </c>
      <c r="N4310">
        <v>40444.072</v>
      </c>
      <c r="O4310">
        <v>12.5</v>
      </c>
      <c r="P4310">
        <v>0.441717791411043</v>
      </c>
    </row>
    <row r="4311" spans="1:16" x14ac:dyDescent="0.2">
      <c r="A4311" t="s">
        <v>12990</v>
      </c>
      <c r="B4311">
        <v>-2.2802043458906199E-2</v>
      </c>
      <c r="C4311">
        <v>13.1045912683851</v>
      </c>
      <c r="D4311">
        <v>-7.7733976479350306E-2</v>
      </c>
      <c r="E4311">
        <v>0.94036328981760597</v>
      </c>
      <c r="F4311">
        <v>0.99916976934644897</v>
      </c>
      <c r="G4311">
        <v>-4.7017234416551297</v>
      </c>
      <c r="H4311" t="s">
        <v>12991</v>
      </c>
      <c r="I4311" t="s">
        <v>12992</v>
      </c>
      <c r="J4311">
        <v>66005</v>
      </c>
      <c r="K4311" t="s">
        <v>12990</v>
      </c>
      <c r="L4311">
        <v>1257</v>
      </c>
      <c r="M4311">
        <v>419</v>
      </c>
      <c r="N4311">
        <v>10080.300999999999</v>
      </c>
      <c r="O4311">
        <v>6</v>
      </c>
      <c r="P4311">
        <v>0.21479713603818601</v>
      </c>
    </row>
    <row r="4312" spans="1:16" x14ac:dyDescent="0.2">
      <c r="A4312" t="s">
        <v>12993</v>
      </c>
      <c r="B4312">
        <v>0.113191563319958</v>
      </c>
      <c r="C4312">
        <v>14.3390538637471</v>
      </c>
      <c r="D4312">
        <v>0.53036384010552795</v>
      </c>
      <c r="E4312">
        <v>0.61337550607993396</v>
      </c>
      <c r="F4312">
        <v>0.99916976934644897</v>
      </c>
      <c r="G4312">
        <v>-4.6722571128351804</v>
      </c>
      <c r="H4312" t="s">
        <v>12994</v>
      </c>
      <c r="I4312" t="s">
        <v>12995</v>
      </c>
      <c r="J4312">
        <v>22950</v>
      </c>
      <c r="K4312" t="s">
        <v>12993</v>
      </c>
      <c r="L4312">
        <v>2229</v>
      </c>
      <c r="M4312">
        <v>743</v>
      </c>
      <c r="N4312">
        <v>19746.6005</v>
      </c>
      <c r="O4312">
        <v>10.5</v>
      </c>
      <c r="P4312">
        <v>0.19784656796769901</v>
      </c>
    </row>
    <row r="4313" spans="1:16" x14ac:dyDescent="0.2">
      <c r="A4313" t="s">
        <v>12996</v>
      </c>
      <c r="B4313">
        <v>-7.3870415152581997E-2</v>
      </c>
      <c r="C4313">
        <v>14.768464584698201</v>
      </c>
      <c r="D4313">
        <v>-0.43807832608710601</v>
      </c>
      <c r="E4313">
        <v>0.67542746244954399</v>
      </c>
      <c r="F4313">
        <v>0.99916976934644897</v>
      </c>
      <c r="G4313">
        <v>-4.6815858154747501</v>
      </c>
      <c r="H4313" t="s">
        <v>12997</v>
      </c>
      <c r="I4313" t="s">
        <v>12998</v>
      </c>
      <c r="J4313">
        <v>149986</v>
      </c>
      <c r="K4313" t="s">
        <v>12996</v>
      </c>
      <c r="L4313">
        <v>1158</v>
      </c>
      <c r="M4313">
        <v>386</v>
      </c>
      <c r="N4313">
        <v>25794.732499999998</v>
      </c>
      <c r="O4313">
        <v>7.5</v>
      </c>
      <c r="P4313">
        <v>0.40025906735751299</v>
      </c>
    </row>
    <row r="4314" spans="1:16" x14ac:dyDescent="0.2">
      <c r="A4314" t="s">
        <v>12999</v>
      </c>
      <c r="B4314">
        <v>-0.29428856358772398</v>
      </c>
      <c r="C4314">
        <v>11.958930332012599</v>
      </c>
      <c r="D4314">
        <v>-1.1007741673759599</v>
      </c>
      <c r="E4314">
        <v>0.30984053735850198</v>
      </c>
      <c r="F4314">
        <v>0.99916976934644897</v>
      </c>
      <c r="G4314">
        <v>-4.58684949262764</v>
      </c>
      <c r="H4314" t="s">
        <v>13000</v>
      </c>
      <c r="I4314" t="s">
        <v>13001</v>
      </c>
      <c r="J4314">
        <v>83990</v>
      </c>
      <c r="K4314" t="s">
        <v>12999</v>
      </c>
      <c r="L4314">
        <v>3750</v>
      </c>
      <c r="M4314">
        <v>1250</v>
      </c>
      <c r="N4314">
        <v>3599.9936499999999</v>
      </c>
      <c r="O4314">
        <v>2.5</v>
      </c>
      <c r="P4314">
        <v>3.3599999999999998E-2</v>
      </c>
    </row>
    <row r="4315" spans="1:16" x14ac:dyDescent="0.2">
      <c r="A4315" t="s">
        <v>13002</v>
      </c>
      <c r="B4315">
        <v>-7.5315490700555501E-2</v>
      </c>
      <c r="C4315">
        <v>14.3095903940608</v>
      </c>
      <c r="D4315">
        <v>-0.27463283358370599</v>
      </c>
      <c r="E4315">
        <v>0.79206721277165204</v>
      </c>
      <c r="F4315">
        <v>0.99916976934644897</v>
      </c>
      <c r="G4315">
        <v>-4.6940869095300997</v>
      </c>
      <c r="H4315" t="s">
        <v>13003</v>
      </c>
      <c r="I4315" t="s">
        <v>13004</v>
      </c>
      <c r="J4315">
        <v>84681</v>
      </c>
      <c r="K4315" t="s">
        <v>13002</v>
      </c>
      <c r="L4315">
        <v>492</v>
      </c>
      <c r="M4315">
        <v>164</v>
      </c>
      <c r="N4315">
        <v>21682.553</v>
      </c>
      <c r="O4315">
        <v>6</v>
      </c>
      <c r="P4315">
        <v>0.42073170731707299</v>
      </c>
    </row>
    <row r="4316" spans="1:16" x14ac:dyDescent="0.2">
      <c r="A4316" t="s">
        <v>13005</v>
      </c>
      <c r="B4316">
        <v>7.0311890944145403E-2</v>
      </c>
      <c r="C4316">
        <v>15.3862352704815</v>
      </c>
      <c r="D4316">
        <v>0.38235473174532703</v>
      </c>
      <c r="E4316">
        <v>0.71431440687730297</v>
      </c>
      <c r="F4316">
        <v>0.99916976934644897</v>
      </c>
      <c r="G4316">
        <v>-4.6864450067120798</v>
      </c>
      <c r="H4316" t="s">
        <v>13006</v>
      </c>
      <c r="I4316" t="s">
        <v>13007</v>
      </c>
      <c r="J4316">
        <v>114885</v>
      </c>
      <c r="K4316" t="s">
        <v>13005</v>
      </c>
      <c r="L4316">
        <v>2244</v>
      </c>
      <c r="M4316">
        <v>748</v>
      </c>
      <c r="N4316">
        <v>41854.192499999997</v>
      </c>
      <c r="O4316">
        <v>6</v>
      </c>
      <c r="P4316">
        <v>9.6256684491978606E-2</v>
      </c>
    </row>
    <row r="4317" spans="1:16" x14ac:dyDescent="0.2">
      <c r="A4317" t="s">
        <v>13008</v>
      </c>
      <c r="B4317">
        <v>9.4569768409680705E-2</v>
      </c>
      <c r="C4317">
        <v>14.6321789780005</v>
      </c>
      <c r="D4317">
        <v>0.56171078325009705</v>
      </c>
      <c r="E4317">
        <v>0.593023802002832</v>
      </c>
      <c r="F4317">
        <v>0.99916976934644897</v>
      </c>
      <c r="G4317">
        <v>-4.6687423042088696</v>
      </c>
      <c r="H4317" t="s">
        <v>13009</v>
      </c>
      <c r="I4317" t="s">
        <v>13010</v>
      </c>
      <c r="J4317">
        <v>114884</v>
      </c>
      <c r="K4317" t="s">
        <v>13008</v>
      </c>
      <c r="L4317">
        <v>2295</v>
      </c>
      <c r="M4317">
        <v>765</v>
      </c>
      <c r="N4317">
        <v>25196.698499999999</v>
      </c>
      <c r="O4317">
        <v>9</v>
      </c>
      <c r="P4317">
        <v>0.17973856209150299</v>
      </c>
    </row>
    <row r="4318" spans="1:16" x14ac:dyDescent="0.2">
      <c r="A4318" t="s">
        <v>13011</v>
      </c>
      <c r="B4318">
        <v>-0.268767334719685</v>
      </c>
      <c r="C4318">
        <v>12.415010834577</v>
      </c>
      <c r="D4318">
        <v>-0.96380157765962404</v>
      </c>
      <c r="E4318">
        <v>0.36940796247622698</v>
      </c>
      <c r="F4318">
        <v>0.99916976934644897</v>
      </c>
      <c r="G4318">
        <v>-4.6107525352243197</v>
      </c>
      <c r="H4318" t="s">
        <v>13012</v>
      </c>
      <c r="I4318" t="s">
        <v>13013</v>
      </c>
      <c r="J4318">
        <v>26056</v>
      </c>
      <c r="K4318" t="s">
        <v>13011</v>
      </c>
      <c r="L4318">
        <v>3975</v>
      </c>
      <c r="M4318">
        <v>1325</v>
      </c>
      <c r="N4318">
        <v>6666.5929999999998</v>
      </c>
      <c r="O4318">
        <v>5</v>
      </c>
      <c r="P4318">
        <v>0.08</v>
      </c>
    </row>
    <row r="4319" spans="1:16" x14ac:dyDescent="0.2">
      <c r="A4319" t="s">
        <v>13014</v>
      </c>
      <c r="B4319">
        <v>-0.130960263449309</v>
      </c>
      <c r="C4319">
        <v>11.2723214237494</v>
      </c>
      <c r="D4319">
        <v>-0.63305397004605302</v>
      </c>
      <c r="E4319">
        <v>0.54817798247475003</v>
      </c>
      <c r="F4319">
        <v>0.99916976934644897</v>
      </c>
      <c r="G4319">
        <v>-4.6601274274786499</v>
      </c>
      <c r="H4319" t="s">
        <v>13015</v>
      </c>
      <c r="I4319" t="s">
        <v>13016</v>
      </c>
      <c r="J4319">
        <v>83862</v>
      </c>
      <c r="K4319" t="s">
        <v>13014</v>
      </c>
      <c r="L4319">
        <v>1110</v>
      </c>
      <c r="M4319">
        <v>370</v>
      </c>
      <c r="N4319">
        <v>2778.0846999999999</v>
      </c>
      <c r="O4319">
        <v>1</v>
      </c>
      <c r="P4319">
        <v>3.5135135135135102E-2</v>
      </c>
    </row>
    <row r="4320" spans="1:16" x14ac:dyDescent="0.2">
      <c r="A4320" t="s">
        <v>13017</v>
      </c>
      <c r="B4320">
        <v>0.13902973617085701</v>
      </c>
      <c r="C4320">
        <v>15.022162346738201</v>
      </c>
      <c r="D4320">
        <v>0.676254388842915</v>
      </c>
      <c r="E4320">
        <v>0.52205884928031698</v>
      </c>
      <c r="F4320">
        <v>0.99916976934644897</v>
      </c>
      <c r="G4320">
        <v>-4.6545159850866504</v>
      </c>
      <c r="H4320" t="s">
        <v>13018</v>
      </c>
      <c r="I4320" t="s">
        <v>13019</v>
      </c>
      <c r="J4320">
        <v>80155</v>
      </c>
      <c r="K4320" t="s">
        <v>13017</v>
      </c>
      <c r="L4320">
        <v>2601</v>
      </c>
      <c r="M4320">
        <v>867</v>
      </c>
      <c r="N4320">
        <v>33714.133500000004</v>
      </c>
      <c r="O4320">
        <v>33</v>
      </c>
      <c r="P4320">
        <v>0.41695501730103801</v>
      </c>
    </row>
    <row r="4321" spans="1:16" x14ac:dyDescent="0.2">
      <c r="A4321" t="s">
        <v>13020</v>
      </c>
      <c r="B4321">
        <v>0.486943184333269</v>
      </c>
      <c r="C4321">
        <v>10.986736170600899</v>
      </c>
      <c r="D4321">
        <v>0.77960145043947404</v>
      </c>
      <c r="E4321">
        <v>0.46288979333649799</v>
      </c>
      <c r="F4321">
        <v>0.99916976934644897</v>
      </c>
      <c r="G4321">
        <v>-4.6399828161280299</v>
      </c>
      <c r="H4321" t="s">
        <v>13021</v>
      </c>
      <c r="I4321" t="s">
        <v>13022</v>
      </c>
      <c r="J4321">
        <v>83855</v>
      </c>
      <c r="K4321" t="s">
        <v>13020</v>
      </c>
      <c r="L4321">
        <v>759</v>
      </c>
      <c r="M4321">
        <v>253</v>
      </c>
      <c r="N4321">
        <v>1995.9746500000001</v>
      </c>
      <c r="O4321">
        <v>1</v>
      </c>
      <c r="P4321">
        <v>0.102766798418972</v>
      </c>
    </row>
    <row r="4322" spans="1:16" x14ac:dyDescent="0.2">
      <c r="A4322" t="s">
        <v>13023</v>
      </c>
      <c r="B4322">
        <v>0.87244177326217598</v>
      </c>
      <c r="C4322">
        <v>12.7755540325146</v>
      </c>
      <c r="D4322">
        <v>1.9170814172555299</v>
      </c>
      <c r="E4322">
        <v>9.9662431878851099E-2</v>
      </c>
      <c r="F4322">
        <v>0.99916976934644897</v>
      </c>
      <c r="G4322">
        <v>-4.4309274152552796</v>
      </c>
      <c r="H4322" t="s">
        <v>13024</v>
      </c>
      <c r="I4322" t="s">
        <v>13025</v>
      </c>
      <c r="J4322">
        <v>23786</v>
      </c>
      <c r="K4322" t="s">
        <v>13023</v>
      </c>
      <c r="L4322">
        <v>1530</v>
      </c>
      <c r="M4322">
        <v>510</v>
      </c>
      <c r="N4322">
        <v>7534.9218000000001</v>
      </c>
      <c r="O4322">
        <v>3.5</v>
      </c>
      <c r="P4322">
        <v>0.12254901960784299</v>
      </c>
    </row>
    <row r="4323" spans="1:16" x14ac:dyDescent="0.2">
      <c r="A4323" t="s">
        <v>13026</v>
      </c>
      <c r="B4323">
        <v>0.112104294664398</v>
      </c>
      <c r="C4323">
        <v>13.285964630458301</v>
      </c>
      <c r="D4323">
        <v>0.79345982179127195</v>
      </c>
      <c r="E4323">
        <v>0.45531899830733702</v>
      </c>
      <c r="F4323">
        <v>0.99916976934644897</v>
      </c>
      <c r="G4323">
        <v>-4.6379231420208296</v>
      </c>
      <c r="H4323" t="s">
        <v>13027</v>
      </c>
      <c r="I4323" t="s">
        <v>13028</v>
      </c>
      <c r="J4323">
        <v>56996</v>
      </c>
      <c r="K4323" t="s">
        <v>13026</v>
      </c>
      <c r="L4323">
        <v>2745</v>
      </c>
      <c r="M4323">
        <v>915</v>
      </c>
      <c r="N4323">
        <v>9818.8865000000005</v>
      </c>
      <c r="O4323">
        <v>3.5</v>
      </c>
      <c r="P4323">
        <v>6.4480874316939898E-2</v>
      </c>
    </row>
    <row r="4324" spans="1:16" x14ac:dyDescent="0.2">
      <c r="A4324" t="s">
        <v>13029</v>
      </c>
      <c r="B4324">
        <v>-0.115587663753312</v>
      </c>
      <c r="C4324">
        <v>15.0363278528816</v>
      </c>
      <c r="D4324">
        <v>-0.78283302473394401</v>
      </c>
      <c r="E4324">
        <v>0.46111662346766902</v>
      </c>
      <c r="F4324">
        <v>0.99916976934644897</v>
      </c>
      <c r="G4324">
        <v>-4.6395047575154704</v>
      </c>
      <c r="H4324" t="s">
        <v>13030</v>
      </c>
      <c r="I4324" t="s">
        <v>13031</v>
      </c>
      <c r="J4324">
        <v>51593</v>
      </c>
      <c r="K4324" t="s">
        <v>13029</v>
      </c>
      <c r="L4324">
        <v>2631</v>
      </c>
      <c r="M4324">
        <v>877</v>
      </c>
      <c r="N4324">
        <v>32985.4905</v>
      </c>
      <c r="O4324">
        <v>25.5</v>
      </c>
      <c r="P4324">
        <v>0.34378563283922497</v>
      </c>
    </row>
    <row r="4325" spans="1:16" x14ac:dyDescent="0.2">
      <c r="A4325" t="s">
        <v>13032</v>
      </c>
      <c r="B4325">
        <v>0.36072828488797798</v>
      </c>
      <c r="C4325">
        <v>13.469827766499201</v>
      </c>
      <c r="D4325">
        <v>0.57777946768904398</v>
      </c>
      <c r="E4325">
        <v>0.58274190553391703</v>
      </c>
      <c r="F4325">
        <v>0.99916976934644897</v>
      </c>
      <c r="G4325">
        <v>-4.6668753936382199</v>
      </c>
      <c r="H4325" t="s">
        <v>13033</v>
      </c>
      <c r="I4325" t="s">
        <v>13034</v>
      </c>
      <c r="J4325">
        <v>81890</v>
      </c>
      <c r="K4325" t="s">
        <v>13032</v>
      </c>
      <c r="L4325">
        <v>1212</v>
      </c>
      <c r="M4325">
        <v>404</v>
      </c>
      <c r="N4325">
        <v>12026.994500000001</v>
      </c>
      <c r="O4325">
        <v>5</v>
      </c>
      <c r="P4325">
        <v>0.25247524752475198</v>
      </c>
    </row>
    <row r="4326" spans="1:16" x14ac:dyDescent="0.2">
      <c r="A4326" t="s">
        <v>13035</v>
      </c>
      <c r="B4326">
        <v>8.91470090536082E-2</v>
      </c>
      <c r="C4326">
        <v>15.575323135447199</v>
      </c>
      <c r="D4326">
        <v>0.58978302039675801</v>
      </c>
      <c r="E4326">
        <v>0.57512906183077495</v>
      </c>
      <c r="F4326">
        <v>0.99916976934644897</v>
      </c>
      <c r="G4326">
        <v>-4.6654525093240196</v>
      </c>
      <c r="H4326" t="s">
        <v>13036</v>
      </c>
      <c r="I4326" t="s">
        <v>13037</v>
      </c>
      <c r="J4326">
        <v>8907</v>
      </c>
      <c r="K4326" t="s">
        <v>13035</v>
      </c>
      <c r="L4326">
        <v>1308</v>
      </c>
      <c r="M4326">
        <v>436</v>
      </c>
      <c r="N4326">
        <v>47984.961000000003</v>
      </c>
      <c r="O4326">
        <v>17</v>
      </c>
      <c r="P4326">
        <v>0.55160550458715596</v>
      </c>
    </row>
    <row r="4327" spans="1:16" x14ac:dyDescent="0.2">
      <c r="A4327" t="s">
        <v>13038</v>
      </c>
      <c r="B4327">
        <v>-2.1335930388572101E-2</v>
      </c>
      <c r="C4327">
        <v>14.3178088819839</v>
      </c>
      <c r="D4327">
        <v>-0.14080480110839999</v>
      </c>
      <c r="E4327">
        <v>0.892260807169311</v>
      </c>
      <c r="F4327">
        <v>0.99916976934644897</v>
      </c>
      <c r="G4327">
        <v>-4.7001947230086101</v>
      </c>
      <c r="H4327" t="s">
        <v>13039</v>
      </c>
      <c r="I4327" t="s">
        <v>13040</v>
      </c>
      <c r="J4327">
        <v>51203</v>
      </c>
      <c r="K4327" t="s">
        <v>13038</v>
      </c>
      <c r="L4327">
        <v>1326</v>
      </c>
      <c r="M4327">
        <v>442</v>
      </c>
      <c r="N4327">
        <v>20008.125</v>
      </c>
      <c r="O4327">
        <v>7</v>
      </c>
      <c r="P4327">
        <v>0.233031674208145</v>
      </c>
    </row>
    <row r="4328" spans="1:16" x14ac:dyDescent="0.2">
      <c r="A4328" t="s">
        <v>13041</v>
      </c>
      <c r="B4328">
        <v>-0.69822911761869499</v>
      </c>
      <c r="C4328">
        <v>10.8750801565018</v>
      </c>
      <c r="D4328">
        <v>-0.94196061590732205</v>
      </c>
      <c r="E4328">
        <v>0.37968402873132201</v>
      </c>
      <c r="F4328">
        <v>0.99916976934644897</v>
      </c>
      <c r="G4328">
        <v>-4.6144110485487104</v>
      </c>
      <c r="H4328" t="s">
        <v>13042</v>
      </c>
      <c r="I4328" t="s">
        <v>13043</v>
      </c>
      <c r="J4328">
        <v>84520</v>
      </c>
      <c r="K4328" t="s">
        <v>13041</v>
      </c>
      <c r="L4328">
        <v>303</v>
      </c>
      <c r="M4328">
        <v>101</v>
      </c>
      <c r="N4328">
        <v>2297.4023999999999</v>
      </c>
      <c r="O4328">
        <v>1</v>
      </c>
      <c r="P4328">
        <v>0.158415841584158</v>
      </c>
    </row>
    <row r="4329" spans="1:16" x14ac:dyDescent="0.2">
      <c r="A4329" t="s">
        <v>13044</v>
      </c>
      <c r="B4329">
        <v>-9.0082271311381107E-2</v>
      </c>
      <c r="C4329">
        <v>14.796522725285101</v>
      </c>
      <c r="D4329">
        <v>-0.52025176357602099</v>
      </c>
      <c r="E4329">
        <v>0.62002183912793396</v>
      </c>
      <c r="F4329">
        <v>0.99916976934644897</v>
      </c>
      <c r="G4329">
        <v>-4.6733544067615904</v>
      </c>
      <c r="H4329" t="s">
        <v>13045</v>
      </c>
      <c r="I4329" t="s">
        <v>13046</v>
      </c>
      <c r="J4329">
        <v>27440</v>
      </c>
      <c r="K4329" t="s">
        <v>13044</v>
      </c>
      <c r="L4329">
        <v>1272</v>
      </c>
      <c r="M4329">
        <v>424</v>
      </c>
      <c r="N4329">
        <v>28705.121999999999</v>
      </c>
      <c r="O4329">
        <v>8</v>
      </c>
      <c r="P4329">
        <v>0.36202830188679203</v>
      </c>
    </row>
    <row r="4330" spans="1:16" x14ac:dyDescent="0.2">
      <c r="A4330" t="s">
        <v>13047</v>
      </c>
      <c r="B4330">
        <v>-0.17394470988802399</v>
      </c>
      <c r="C4330">
        <v>13.9274790023227</v>
      </c>
      <c r="D4330">
        <v>-0.88620656014269406</v>
      </c>
      <c r="E4330">
        <v>0.40690074623404299</v>
      </c>
      <c r="F4330">
        <v>0.99916976934644897</v>
      </c>
      <c r="G4330">
        <v>-4.6235300381249997</v>
      </c>
      <c r="H4330" t="s">
        <v>13048</v>
      </c>
      <c r="I4330" t="s">
        <v>13049</v>
      </c>
      <c r="J4330">
        <v>2177</v>
      </c>
      <c r="K4330" t="s">
        <v>13047</v>
      </c>
      <c r="L4330">
        <v>4416</v>
      </c>
      <c r="M4330">
        <v>1472</v>
      </c>
      <c r="N4330">
        <v>15985.565000000001</v>
      </c>
      <c r="O4330">
        <v>19.5</v>
      </c>
      <c r="P4330">
        <v>0.21127717391304299</v>
      </c>
    </row>
    <row r="4331" spans="1:16" x14ac:dyDescent="0.2">
      <c r="A4331" t="s">
        <v>13050</v>
      </c>
      <c r="B4331">
        <v>0.13397789148331499</v>
      </c>
      <c r="C4331">
        <v>13.666795927746699</v>
      </c>
      <c r="D4331">
        <v>0.84667907822195099</v>
      </c>
      <c r="E4331">
        <v>0.42705620136585498</v>
      </c>
      <c r="F4331">
        <v>0.99916976934644897</v>
      </c>
      <c r="G4331">
        <v>-4.6297892038813098</v>
      </c>
      <c r="H4331" t="s">
        <v>13051</v>
      </c>
      <c r="I4331" t="s">
        <v>13052</v>
      </c>
      <c r="J4331">
        <v>84549</v>
      </c>
      <c r="K4331" t="s">
        <v>13050</v>
      </c>
      <c r="L4331">
        <v>903</v>
      </c>
      <c r="M4331">
        <v>301</v>
      </c>
      <c r="N4331">
        <v>13523.244000000001</v>
      </c>
      <c r="O4331">
        <v>6</v>
      </c>
      <c r="P4331">
        <v>0.25913621262458503</v>
      </c>
    </row>
    <row r="4332" spans="1:16" x14ac:dyDescent="0.2">
      <c r="A4332" t="s">
        <v>13053</v>
      </c>
      <c r="B4332">
        <v>0.24941563317051099</v>
      </c>
      <c r="C4332">
        <v>14.6899065153876</v>
      </c>
      <c r="D4332">
        <v>1.2119178213936499</v>
      </c>
      <c r="E4332">
        <v>0.26749112976</v>
      </c>
      <c r="F4332">
        <v>0.99916976934644897</v>
      </c>
      <c r="G4332">
        <v>-4.5664677026350198</v>
      </c>
      <c r="H4332" t="s">
        <v>13054</v>
      </c>
      <c r="I4332" t="s">
        <v>13055</v>
      </c>
      <c r="J4332">
        <v>3704</v>
      </c>
      <c r="K4332" t="s">
        <v>13053</v>
      </c>
      <c r="L4332">
        <v>585</v>
      </c>
      <c r="M4332">
        <v>195</v>
      </c>
      <c r="N4332">
        <v>29007.145499999999</v>
      </c>
      <c r="O4332">
        <v>7.5</v>
      </c>
      <c r="P4332">
        <v>0.66153846153846196</v>
      </c>
    </row>
    <row r="4333" spans="1:16" x14ac:dyDescent="0.2">
      <c r="A4333" t="s">
        <v>13056</v>
      </c>
      <c r="B4333">
        <v>1.2672680734800299E-2</v>
      </c>
      <c r="C4333">
        <v>14.2495890283238</v>
      </c>
      <c r="D4333">
        <v>5.7529251830194902E-2</v>
      </c>
      <c r="E4333">
        <v>0.95584099147478296</v>
      </c>
      <c r="F4333">
        <v>0.99916976934644897</v>
      </c>
      <c r="G4333">
        <v>-4.7020272447684102</v>
      </c>
      <c r="H4333" t="s">
        <v>13057</v>
      </c>
      <c r="I4333" t="s">
        <v>13058</v>
      </c>
      <c r="J4333">
        <v>51507</v>
      </c>
      <c r="K4333" t="s">
        <v>13056</v>
      </c>
      <c r="L4333">
        <v>1011</v>
      </c>
      <c r="M4333">
        <v>337</v>
      </c>
      <c r="N4333">
        <v>18813.228500000001</v>
      </c>
      <c r="O4333">
        <v>6</v>
      </c>
      <c r="P4333">
        <v>0.24332344213649901</v>
      </c>
    </row>
    <row r="4334" spans="1:16" x14ac:dyDescent="0.2">
      <c r="A4334" t="s">
        <v>13059</v>
      </c>
      <c r="B4334">
        <v>-4.1337945982299097E-2</v>
      </c>
      <c r="C4334">
        <v>15.239522546334699</v>
      </c>
      <c r="D4334">
        <v>-0.26084959751931402</v>
      </c>
      <c r="E4334">
        <v>0.80222750580049595</v>
      </c>
      <c r="F4334">
        <v>0.99916976934644897</v>
      </c>
      <c r="G4334">
        <v>-4.6948923901512503</v>
      </c>
      <c r="H4334" t="s">
        <v>13060</v>
      </c>
      <c r="I4334" t="s">
        <v>13061</v>
      </c>
      <c r="J4334">
        <v>83939</v>
      </c>
      <c r="K4334" t="s">
        <v>13059</v>
      </c>
      <c r="L4334">
        <v>1758</v>
      </c>
      <c r="M4334">
        <v>586</v>
      </c>
      <c r="N4334">
        <v>37684.656499999997</v>
      </c>
      <c r="O4334">
        <v>23</v>
      </c>
      <c r="P4334">
        <v>0.60409556313993196</v>
      </c>
    </row>
    <row r="4335" spans="1:16" x14ac:dyDescent="0.2">
      <c r="A4335" t="s">
        <v>13062</v>
      </c>
      <c r="B4335">
        <v>-3.5808241952914002E-2</v>
      </c>
      <c r="C4335">
        <v>12.368346063996</v>
      </c>
      <c r="D4335">
        <v>-0.12823985006938199</v>
      </c>
      <c r="E4335">
        <v>0.901811619100508</v>
      </c>
      <c r="F4335">
        <v>0.99916976934644897</v>
      </c>
      <c r="G4335">
        <v>-4.7005691203574598</v>
      </c>
      <c r="H4335" t="s">
        <v>13063</v>
      </c>
      <c r="I4335" t="s">
        <v>13064</v>
      </c>
      <c r="J4335">
        <v>90701</v>
      </c>
      <c r="K4335" t="s">
        <v>13062</v>
      </c>
      <c r="L4335">
        <v>579</v>
      </c>
      <c r="M4335">
        <v>193</v>
      </c>
      <c r="N4335">
        <v>5994.6175000000003</v>
      </c>
      <c r="O4335">
        <v>2</v>
      </c>
      <c r="P4335">
        <v>0.16062176165803099</v>
      </c>
    </row>
    <row r="4336" spans="1:16" x14ac:dyDescent="0.2">
      <c r="A4336" t="s">
        <v>13065</v>
      </c>
      <c r="B4336">
        <v>0.156046101473308</v>
      </c>
      <c r="C4336">
        <v>13.0689421604136</v>
      </c>
      <c r="D4336">
        <v>0.61706141930873404</v>
      </c>
      <c r="E4336">
        <v>0.55804814357417598</v>
      </c>
      <c r="F4336">
        <v>0.99916976934644897</v>
      </c>
      <c r="G4336">
        <v>-4.6621307471709903</v>
      </c>
      <c r="H4336" t="s">
        <v>13066</v>
      </c>
      <c r="I4336" t="s">
        <v>13067</v>
      </c>
      <c r="J4336">
        <v>23705</v>
      </c>
      <c r="K4336" t="s">
        <v>13065</v>
      </c>
      <c r="L4336">
        <v>1416</v>
      </c>
      <c r="M4336">
        <v>472</v>
      </c>
      <c r="N4336">
        <v>9863.2690000000002</v>
      </c>
      <c r="O4336">
        <v>2</v>
      </c>
      <c r="P4336">
        <v>5.93220338983051E-2</v>
      </c>
    </row>
    <row r="4337" spans="1:16" x14ac:dyDescent="0.2">
      <c r="A4337" t="s">
        <v>13068</v>
      </c>
      <c r="B4337">
        <v>9.1640983637189394E-2</v>
      </c>
      <c r="C4337">
        <v>14.7247278035539</v>
      </c>
      <c r="D4337">
        <v>0.46956110394237299</v>
      </c>
      <c r="E4337">
        <v>0.65391439601482204</v>
      </c>
      <c r="F4337">
        <v>0.99916976934644897</v>
      </c>
      <c r="G4337">
        <v>-4.6785788837934597</v>
      </c>
      <c r="H4337" t="s">
        <v>13069</v>
      </c>
      <c r="I4337" t="s">
        <v>13070</v>
      </c>
      <c r="J4337">
        <v>84271</v>
      </c>
      <c r="K4337" t="s">
        <v>13068</v>
      </c>
      <c r="L4337">
        <v>1317</v>
      </c>
      <c r="M4337">
        <v>439</v>
      </c>
      <c r="N4337">
        <v>27421.9375</v>
      </c>
      <c r="O4337">
        <v>19</v>
      </c>
      <c r="P4337">
        <v>0.63667425968109304</v>
      </c>
    </row>
    <row r="4338" spans="1:16" x14ac:dyDescent="0.2">
      <c r="A4338" t="s">
        <v>13071</v>
      </c>
      <c r="B4338">
        <v>-0.14993654537696299</v>
      </c>
      <c r="C4338">
        <v>12.5459381604966</v>
      </c>
      <c r="D4338">
        <v>-0.83848629216557302</v>
      </c>
      <c r="E4338">
        <v>0.43132306355481698</v>
      </c>
      <c r="F4338">
        <v>0.99916976934644897</v>
      </c>
      <c r="G4338">
        <v>-4.6310638612542698</v>
      </c>
      <c r="H4338" t="s">
        <v>13072</v>
      </c>
      <c r="I4338" t="s">
        <v>13073</v>
      </c>
      <c r="J4338">
        <v>2530</v>
      </c>
      <c r="K4338" t="s">
        <v>13071</v>
      </c>
      <c r="L4338">
        <v>1728</v>
      </c>
      <c r="M4338">
        <v>576</v>
      </c>
      <c r="N4338">
        <v>6104.3793999999998</v>
      </c>
      <c r="O4338">
        <v>2</v>
      </c>
      <c r="P4338">
        <v>4.8611111111111098E-2</v>
      </c>
    </row>
    <row r="4339" spans="1:16" x14ac:dyDescent="0.2">
      <c r="A4339" t="s">
        <v>13074</v>
      </c>
      <c r="B4339">
        <v>-1.5345681211673699E-2</v>
      </c>
      <c r="C4339">
        <v>13.001153106621301</v>
      </c>
      <c r="D4339">
        <v>-5.9575960499004099E-2</v>
      </c>
      <c r="E4339">
        <v>0.95427205791927705</v>
      </c>
      <c r="F4339">
        <v>0.99916976934644897</v>
      </c>
      <c r="G4339">
        <v>-4.7020005920674297</v>
      </c>
      <c r="H4339" t="s">
        <v>13075</v>
      </c>
      <c r="I4339" t="s">
        <v>13076</v>
      </c>
      <c r="J4339">
        <v>64983</v>
      </c>
      <c r="K4339" t="s">
        <v>13074</v>
      </c>
      <c r="L4339">
        <v>567</v>
      </c>
      <c r="M4339">
        <v>189</v>
      </c>
      <c r="N4339">
        <v>8910.3050000000003</v>
      </c>
      <c r="O4339">
        <v>2</v>
      </c>
      <c r="P4339">
        <v>0.12169312169312201</v>
      </c>
    </row>
    <row r="4340" spans="1:16" x14ac:dyDescent="0.2">
      <c r="A4340" t="s">
        <v>13077</v>
      </c>
      <c r="B4340">
        <v>0.30434490545180498</v>
      </c>
      <c r="C4340">
        <v>14.027302140931001</v>
      </c>
      <c r="D4340">
        <v>1.05869708926784</v>
      </c>
      <c r="E4340">
        <v>0.32725418549881502</v>
      </c>
      <c r="F4340">
        <v>0.99916976934644897</v>
      </c>
      <c r="G4340">
        <v>-4.5943538007075704</v>
      </c>
      <c r="H4340" t="s">
        <v>13078</v>
      </c>
      <c r="I4340" t="s">
        <v>13079</v>
      </c>
      <c r="J4340">
        <v>55052</v>
      </c>
      <c r="K4340" t="s">
        <v>13077</v>
      </c>
      <c r="L4340">
        <v>468</v>
      </c>
      <c r="M4340">
        <v>156</v>
      </c>
      <c r="N4340">
        <v>16777.008000000002</v>
      </c>
      <c r="O4340">
        <v>5</v>
      </c>
      <c r="P4340">
        <v>0.33333333333333298</v>
      </c>
    </row>
    <row r="4341" spans="1:16" x14ac:dyDescent="0.2">
      <c r="A4341" t="s">
        <v>13080</v>
      </c>
      <c r="B4341">
        <v>-8.7428385393765906E-2</v>
      </c>
      <c r="C4341">
        <v>13.762604380134601</v>
      </c>
      <c r="D4341">
        <v>-0.39069987627229902</v>
      </c>
      <c r="E4341">
        <v>0.70842788912246402</v>
      </c>
      <c r="F4341">
        <v>0.99916976934644897</v>
      </c>
      <c r="G4341">
        <v>-4.68575567938636</v>
      </c>
      <c r="H4341" t="s">
        <v>13081</v>
      </c>
      <c r="I4341" t="s">
        <v>13082</v>
      </c>
      <c r="J4341">
        <v>28998</v>
      </c>
      <c r="K4341" t="s">
        <v>13080</v>
      </c>
      <c r="L4341">
        <v>537</v>
      </c>
      <c r="M4341">
        <v>179</v>
      </c>
      <c r="N4341">
        <v>14953.8935</v>
      </c>
      <c r="O4341">
        <v>8</v>
      </c>
      <c r="P4341">
        <v>0.53631284916201105</v>
      </c>
    </row>
    <row r="4342" spans="1:16" x14ac:dyDescent="0.2">
      <c r="A4342" t="s">
        <v>13083</v>
      </c>
      <c r="B4342">
        <v>-0.21125325959517299</v>
      </c>
      <c r="C4342">
        <v>14.262324435816801</v>
      </c>
      <c r="D4342">
        <v>-0.85071410558694005</v>
      </c>
      <c r="E4342">
        <v>0.42496599081061598</v>
      </c>
      <c r="F4342">
        <v>0.99916976934644897</v>
      </c>
      <c r="G4342">
        <v>-4.6291585056737299</v>
      </c>
      <c r="H4342" t="s">
        <v>13084</v>
      </c>
      <c r="I4342" t="s">
        <v>13085</v>
      </c>
      <c r="J4342">
        <v>65005</v>
      </c>
      <c r="K4342" t="s">
        <v>13083</v>
      </c>
      <c r="L4342">
        <v>804</v>
      </c>
      <c r="M4342">
        <v>268</v>
      </c>
      <c r="N4342">
        <v>21082.807499999999</v>
      </c>
      <c r="O4342">
        <v>5</v>
      </c>
      <c r="P4342">
        <v>0.24626865671641801</v>
      </c>
    </row>
    <row r="4343" spans="1:16" x14ac:dyDescent="0.2">
      <c r="A4343" t="s">
        <v>13086</v>
      </c>
      <c r="B4343">
        <v>4.2878774865222598E-3</v>
      </c>
      <c r="C4343">
        <v>14.3650896252088</v>
      </c>
      <c r="D4343">
        <v>1.6829249173245801E-2</v>
      </c>
      <c r="E4343">
        <v>0.98707448787654095</v>
      </c>
      <c r="F4343">
        <v>0.99916976934644897</v>
      </c>
      <c r="G4343">
        <v>-4.7023639344982104</v>
      </c>
      <c r="H4343" t="s">
        <v>13087</v>
      </c>
      <c r="I4343" t="s">
        <v>13088</v>
      </c>
      <c r="J4343">
        <v>51073</v>
      </c>
      <c r="K4343" t="s">
        <v>13086</v>
      </c>
      <c r="L4343">
        <v>1074</v>
      </c>
      <c r="M4343">
        <v>358</v>
      </c>
      <c r="N4343">
        <v>22435.137999999999</v>
      </c>
      <c r="O4343">
        <v>10</v>
      </c>
      <c r="P4343">
        <v>0.37709497206703901</v>
      </c>
    </row>
    <row r="4344" spans="1:16" x14ac:dyDescent="0.2">
      <c r="A4344" t="s">
        <v>13089</v>
      </c>
      <c r="B4344">
        <v>0.42042868878139</v>
      </c>
      <c r="C4344">
        <v>14.673166430549299</v>
      </c>
      <c r="D4344">
        <v>1.5828545170938899</v>
      </c>
      <c r="E4344">
        <v>0.16045105697981901</v>
      </c>
      <c r="F4344">
        <v>0.99916976934644897</v>
      </c>
      <c r="G4344">
        <v>-4.4951587227234304</v>
      </c>
      <c r="H4344" t="s">
        <v>13090</v>
      </c>
      <c r="I4344" t="s">
        <v>13091</v>
      </c>
      <c r="J4344">
        <v>65008</v>
      </c>
      <c r="K4344" t="s">
        <v>13089</v>
      </c>
      <c r="L4344">
        <v>978</v>
      </c>
      <c r="M4344">
        <v>326</v>
      </c>
      <c r="N4344">
        <v>27118.5985</v>
      </c>
      <c r="O4344">
        <v>6</v>
      </c>
      <c r="P4344">
        <v>0.309815950920245</v>
      </c>
    </row>
    <row r="4345" spans="1:16" x14ac:dyDescent="0.2">
      <c r="A4345" t="s">
        <v>13092</v>
      </c>
      <c r="B4345">
        <v>-0.198525094740232</v>
      </c>
      <c r="C4345">
        <v>12.4419630977493</v>
      </c>
      <c r="D4345">
        <v>-0.57196320933030598</v>
      </c>
      <c r="E4345">
        <v>0.58645161760178199</v>
      </c>
      <c r="F4345">
        <v>0.99916976934644897</v>
      </c>
      <c r="G4345">
        <v>-4.6675561782943698</v>
      </c>
      <c r="H4345" t="s">
        <v>13093</v>
      </c>
      <c r="I4345" t="s">
        <v>13094</v>
      </c>
      <c r="J4345">
        <v>84108</v>
      </c>
      <c r="K4345" t="s">
        <v>13092</v>
      </c>
      <c r="L4345">
        <v>1053</v>
      </c>
      <c r="M4345">
        <v>351</v>
      </c>
      <c r="N4345">
        <v>5656.7742500000004</v>
      </c>
      <c r="O4345">
        <v>4</v>
      </c>
      <c r="P4345">
        <v>0.233618233618234</v>
      </c>
    </row>
    <row r="4346" spans="1:16" x14ac:dyDescent="0.2">
      <c r="A4346" t="s">
        <v>13095</v>
      </c>
      <c r="B4346">
        <v>8.0614409703446896E-2</v>
      </c>
      <c r="C4346">
        <v>14.8039232832529</v>
      </c>
      <c r="D4346">
        <v>0.48347018702271299</v>
      </c>
      <c r="E4346">
        <v>0.64452099689066999</v>
      </c>
      <c r="F4346">
        <v>0.99916976934644897</v>
      </c>
      <c r="G4346">
        <v>-4.6771917882150502</v>
      </c>
      <c r="H4346" t="s">
        <v>13096</v>
      </c>
      <c r="I4346" t="s">
        <v>13097</v>
      </c>
      <c r="J4346">
        <v>84365</v>
      </c>
      <c r="K4346" t="s">
        <v>13095</v>
      </c>
      <c r="L4346">
        <v>882</v>
      </c>
      <c r="M4346">
        <v>294</v>
      </c>
      <c r="N4346">
        <v>29627.267500000002</v>
      </c>
      <c r="O4346">
        <v>13</v>
      </c>
      <c r="P4346">
        <v>0.56122448979591799</v>
      </c>
    </row>
    <row r="4347" spans="1:16" x14ac:dyDescent="0.2">
      <c r="A4347" t="s">
        <v>13098</v>
      </c>
      <c r="B4347">
        <v>-0.14328423537836699</v>
      </c>
      <c r="C4347">
        <v>13.7119042107201</v>
      </c>
      <c r="D4347">
        <v>-0.82169640496496199</v>
      </c>
      <c r="E4347">
        <v>0.44016301173077799</v>
      </c>
      <c r="F4347">
        <v>0.99916976934644897</v>
      </c>
      <c r="G4347">
        <v>-4.6336508915345602</v>
      </c>
      <c r="H4347" t="s">
        <v>13099</v>
      </c>
      <c r="I4347" t="s">
        <v>13100</v>
      </c>
      <c r="J4347">
        <v>84552</v>
      </c>
      <c r="K4347" t="s">
        <v>13098</v>
      </c>
      <c r="L4347">
        <v>1131</v>
      </c>
      <c r="M4347">
        <v>377</v>
      </c>
      <c r="N4347">
        <v>17033.851999999999</v>
      </c>
      <c r="O4347">
        <v>2</v>
      </c>
      <c r="P4347">
        <v>0.127320954907162</v>
      </c>
    </row>
    <row r="4348" spans="1:16" x14ac:dyDescent="0.2">
      <c r="A4348" t="s">
        <v>13101</v>
      </c>
      <c r="B4348">
        <v>-0.28096571741908399</v>
      </c>
      <c r="C4348">
        <v>13.438318196215899</v>
      </c>
      <c r="D4348">
        <v>-1.49988750025891</v>
      </c>
      <c r="E4348">
        <v>0.18027054960415201</v>
      </c>
      <c r="F4348">
        <v>0.99916976934644897</v>
      </c>
      <c r="G4348">
        <v>-4.5113069596223303</v>
      </c>
      <c r="H4348" t="s">
        <v>13102</v>
      </c>
      <c r="I4348" t="s">
        <v>13103</v>
      </c>
      <c r="J4348">
        <v>84612</v>
      </c>
      <c r="K4348" t="s">
        <v>13101</v>
      </c>
      <c r="L4348">
        <v>1119</v>
      </c>
      <c r="M4348">
        <v>373</v>
      </c>
      <c r="N4348">
        <v>10988.567499999999</v>
      </c>
      <c r="O4348">
        <v>2</v>
      </c>
      <c r="P4348">
        <v>0.109919571045576</v>
      </c>
    </row>
    <row r="4349" spans="1:16" x14ac:dyDescent="0.2">
      <c r="A4349" t="s">
        <v>13104</v>
      </c>
      <c r="B4349">
        <v>-0.48039968290646401</v>
      </c>
      <c r="C4349">
        <v>11.2445721512678</v>
      </c>
      <c r="D4349">
        <v>-1.58901927665273</v>
      </c>
      <c r="E4349">
        <v>0.15906256077133599</v>
      </c>
      <c r="F4349">
        <v>0.99916976934644897</v>
      </c>
      <c r="G4349">
        <v>-4.4939588862491604</v>
      </c>
      <c r="H4349" t="s">
        <v>13105</v>
      </c>
      <c r="I4349" t="s">
        <v>13106</v>
      </c>
      <c r="J4349">
        <v>84668</v>
      </c>
      <c r="K4349" t="s">
        <v>13104</v>
      </c>
      <c r="L4349">
        <v>1566</v>
      </c>
      <c r="M4349">
        <v>522</v>
      </c>
      <c r="N4349">
        <v>2585.8380000000002</v>
      </c>
      <c r="O4349">
        <v>1</v>
      </c>
      <c r="P4349">
        <v>3.2567049808429102E-2</v>
      </c>
    </row>
    <row r="4350" spans="1:16" x14ac:dyDescent="0.2">
      <c r="A4350" t="s">
        <v>13107</v>
      </c>
      <c r="B4350">
        <v>0.588505930521663</v>
      </c>
      <c r="C4350">
        <v>13.7438892122327</v>
      </c>
      <c r="D4350">
        <v>2.7192632505544001</v>
      </c>
      <c r="E4350">
        <v>3.1822288536701798E-2</v>
      </c>
      <c r="F4350">
        <v>0.99916976934644897</v>
      </c>
      <c r="G4350">
        <v>-4.2947864888671097</v>
      </c>
      <c r="H4350" t="s">
        <v>13108</v>
      </c>
      <c r="I4350" t="s">
        <v>13109</v>
      </c>
      <c r="J4350">
        <v>54915</v>
      </c>
      <c r="K4350" t="s">
        <v>13107</v>
      </c>
      <c r="L4350">
        <v>1680</v>
      </c>
      <c r="M4350">
        <v>560</v>
      </c>
      <c r="N4350">
        <v>14424.066500000001</v>
      </c>
      <c r="O4350">
        <v>6</v>
      </c>
      <c r="P4350">
        <v>0.13125000000000001</v>
      </c>
    </row>
    <row r="4351" spans="1:16" x14ac:dyDescent="0.2">
      <c r="A4351" t="s">
        <v>13110</v>
      </c>
      <c r="B4351">
        <v>-0.43164461825765899</v>
      </c>
      <c r="C4351">
        <v>11.221361809454301</v>
      </c>
      <c r="D4351">
        <v>-0.83293891340696402</v>
      </c>
      <c r="E4351">
        <v>0.43422956661398898</v>
      </c>
      <c r="F4351">
        <v>0.99916976934644897</v>
      </c>
      <c r="G4351">
        <v>-4.6319223887509704</v>
      </c>
      <c r="H4351" t="s">
        <v>13111</v>
      </c>
      <c r="I4351" t="s">
        <v>13112</v>
      </c>
      <c r="J4351">
        <v>85441</v>
      </c>
      <c r="K4351" t="s">
        <v>13110</v>
      </c>
      <c r="L4351">
        <v>8691</v>
      </c>
      <c r="M4351">
        <v>2897</v>
      </c>
      <c r="N4351">
        <v>2606.5502000000001</v>
      </c>
      <c r="O4351">
        <v>2</v>
      </c>
      <c r="P4351">
        <v>8.9748015188125703E-3</v>
      </c>
    </row>
    <row r="4352" spans="1:16" x14ac:dyDescent="0.2">
      <c r="A4352" t="s">
        <v>13113</v>
      </c>
      <c r="B4352">
        <v>8.53131650034165E-2</v>
      </c>
      <c r="C4352">
        <v>13.470916968815301</v>
      </c>
      <c r="D4352">
        <v>0.52496088945000396</v>
      </c>
      <c r="E4352">
        <v>0.61692182850342303</v>
      </c>
      <c r="F4352">
        <v>0.99916976934644897</v>
      </c>
      <c r="G4352">
        <v>-4.6728456468089403</v>
      </c>
      <c r="H4352" t="s">
        <v>13114</v>
      </c>
      <c r="I4352" t="s">
        <v>13115</v>
      </c>
      <c r="J4352">
        <v>140809</v>
      </c>
      <c r="K4352" t="s">
        <v>13113</v>
      </c>
      <c r="L4352">
        <v>414</v>
      </c>
      <c r="M4352">
        <v>138</v>
      </c>
      <c r="N4352">
        <v>11296.618</v>
      </c>
      <c r="O4352">
        <v>6</v>
      </c>
      <c r="P4352">
        <v>0.71739130434782605</v>
      </c>
    </row>
    <row r="4353" spans="1:16" x14ac:dyDescent="0.2">
      <c r="A4353" t="s">
        <v>13116</v>
      </c>
      <c r="B4353">
        <v>0.29763493696573401</v>
      </c>
      <c r="C4353">
        <v>13.647865725533601</v>
      </c>
      <c r="D4353">
        <v>0.93011583043038704</v>
      </c>
      <c r="E4353">
        <v>0.385347595812503</v>
      </c>
      <c r="F4353">
        <v>0.99916976934644897</v>
      </c>
      <c r="G4353">
        <v>-4.6163753845054298</v>
      </c>
      <c r="H4353" t="s">
        <v>13117</v>
      </c>
      <c r="I4353" t="s">
        <v>13118</v>
      </c>
      <c r="J4353">
        <v>64949</v>
      </c>
      <c r="K4353" t="s">
        <v>13116</v>
      </c>
      <c r="L4353">
        <v>618</v>
      </c>
      <c r="M4353">
        <v>206</v>
      </c>
      <c r="N4353">
        <v>13865.276</v>
      </c>
      <c r="O4353">
        <v>2</v>
      </c>
      <c r="P4353">
        <v>0.13106796116504901</v>
      </c>
    </row>
    <row r="4354" spans="1:16" x14ac:dyDescent="0.2">
      <c r="A4354" t="s">
        <v>13119</v>
      </c>
      <c r="B4354">
        <v>0.108339085303422</v>
      </c>
      <c r="C4354">
        <v>14.4051359294957</v>
      </c>
      <c r="D4354">
        <v>0.58783953423900703</v>
      </c>
      <c r="E4354">
        <v>0.57635768073071603</v>
      </c>
      <c r="F4354">
        <v>0.99916976934644897</v>
      </c>
      <c r="G4354">
        <v>-4.6656845134858003</v>
      </c>
      <c r="H4354" t="s">
        <v>13120</v>
      </c>
      <c r="I4354" t="s">
        <v>13121</v>
      </c>
      <c r="J4354">
        <v>57486</v>
      </c>
      <c r="K4354" t="s">
        <v>13119</v>
      </c>
      <c r="L4354">
        <v>2115</v>
      </c>
      <c r="M4354">
        <v>705</v>
      </c>
      <c r="N4354">
        <v>21834.016500000002</v>
      </c>
      <c r="O4354">
        <v>12</v>
      </c>
      <c r="P4354">
        <v>0.23404255319148901</v>
      </c>
    </row>
    <row r="4355" spans="1:16" x14ac:dyDescent="0.2">
      <c r="A4355" t="s">
        <v>13122</v>
      </c>
      <c r="B4355">
        <v>5.6089963912482298E-2</v>
      </c>
      <c r="C4355">
        <v>9.8670051960907408</v>
      </c>
      <c r="D4355">
        <v>0.12354199782474901</v>
      </c>
      <c r="E4355">
        <v>0.90538716894113602</v>
      </c>
      <c r="F4355">
        <v>0.99916976934644897</v>
      </c>
      <c r="G4355">
        <v>-4.7007002027607596</v>
      </c>
      <c r="H4355" t="s">
        <v>13123</v>
      </c>
      <c r="I4355" t="s">
        <v>13124</v>
      </c>
      <c r="J4355">
        <v>95681</v>
      </c>
      <c r="K4355" t="s">
        <v>13122</v>
      </c>
      <c r="L4355">
        <v>1167</v>
      </c>
      <c r="M4355">
        <v>389</v>
      </c>
      <c r="N4355">
        <v>1119.1302000000001</v>
      </c>
      <c r="O4355">
        <v>1</v>
      </c>
      <c r="P4355">
        <v>4.6272493573264802E-2</v>
      </c>
    </row>
    <row r="4356" spans="1:16" x14ac:dyDescent="0.2">
      <c r="A4356" t="s">
        <v>13125</v>
      </c>
      <c r="B4356">
        <v>-4.1754030221150998E-2</v>
      </c>
      <c r="C4356">
        <v>12.42661936987</v>
      </c>
      <c r="D4356">
        <v>-9.5385801216393201E-2</v>
      </c>
      <c r="E4356">
        <v>0.92686386670545096</v>
      </c>
      <c r="F4356">
        <v>0.99916976934644897</v>
      </c>
      <c r="G4356">
        <v>-4.7013840126608804</v>
      </c>
      <c r="H4356" t="s">
        <v>13126</v>
      </c>
      <c r="I4356" t="s">
        <v>13127</v>
      </c>
      <c r="J4356">
        <v>55357</v>
      </c>
      <c r="K4356" t="s">
        <v>13125</v>
      </c>
      <c r="L4356">
        <v>2787</v>
      </c>
      <c r="M4356">
        <v>929</v>
      </c>
      <c r="N4356">
        <v>6792.4165000000003</v>
      </c>
      <c r="O4356">
        <v>2</v>
      </c>
      <c r="P4356">
        <v>3.9827771797631903E-2</v>
      </c>
    </row>
    <row r="4357" spans="1:16" x14ac:dyDescent="0.2">
      <c r="A4357" t="s">
        <v>13128</v>
      </c>
      <c r="B4357">
        <v>-0.43334782488771001</v>
      </c>
      <c r="C4357">
        <v>11.5206307052038</v>
      </c>
      <c r="D4357">
        <v>-1.30010995891333</v>
      </c>
      <c r="E4357">
        <v>0.23748960541626901</v>
      </c>
      <c r="F4357">
        <v>0.99916976934644897</v>
      </c>
      <c r="G4357">
        <v>-4.54984068885509</v>
      </c>
      <c r="H4357" t="s">
        <v>13129</v>
      </c>
      <c r="I4357" t="s">
        <v>13130</v>
      </c>
      <c r="J4357">
        <v>80025</v>
      </c>
      <c r="K4357" t="s">
        <v>13128</v>
      </c>
      <c r="L4357">
        <v>1713</v>
      </c>
      <c r="M4357">
        <v>571</v>
      </c>
      <c r="N4357">
        <v>2956.2966000000001</v>
      </c>
      <c r="O4357">
        <v>2</v>
      </c>
      <c r="P4357">
        <v>7.1803852889667202E-2</v>
      </c>
    </row>
    <row r="4358" spans="1:16" x14ac:dyDescent="0.2">
      <c r="A4358" t="s">
        <v>13131</v>
      </c>
      <c r="B4358">
        <v>-0.20531722348008</v>
      </c>
      <c r="C4358">
        <v>13.1091925835767</v>
      </c>
      <c r="D4358">
        <v>-0.95669894913606102</v>
      </c>
      <c r="E4358">
        <v>0.37272596501861499</v>
      </c>
      <c r="F4358">
        <v>0.99916976934644897</v>
      </c>
      <c r="G4358">
        <v>-4.6119473672603801</v>
      </c>
      <c r="H4358" t="s">
        <v>13132</v>
      </c>
      <c r="I4358" t="s">
        <v>13133</v>
      </c>
      <c r="J4358">
        <v>83786</v>
      </c>
      <c r="K4358" t="s">
        <v>13131</v>
      </c>
      <c r="L4358">
        <v>1395</v>
      </c>
      <c r="M4358">
        <v>465</v>
      </c>
      <c r="N4358">
        <v>9803.0370000000003</v>
      </c>
      <c r="O4358">
        <v>2.5</v>
      </c>
      <c r="P4358">
        <v>0.10537634408602201</v>
      </c>
    </row>
    <row r="4359" spans="1:16" x14ac:dyDescent="0.2">
      <c r="A4359" t="s">
        <v>13134</v>
      </c>
      <c r="B4359">
        <v>0.136464645510781</v>
      </c>
      <c r="C4359">
        <v>13.2478157328239</v>
      </c>
      <c r="D4359">
        <v>0.724785828809695</v>
      </c>
      <c r="E4359">
        <v>0.493682598826928</v>
      </c>
      <c r="F4359">
        <v>0.99916976934644897</v>
      </c>
      <c r="G4359">
        <v>-4.6478785345557103</v>
      </c>
      <c r="H4359" t="s">
        <v>13135</v>
      </c>
      <c r="I4359" t="s">
        <v>13136</v>
      </c>
      <c r="J4359">
        <v>54904</v>
      </c>
      <c r="K4359" t="s">
        <v>13134</v>
      </c>
      <c r="L4359">
        <v>4314</v>
      </c>
      <c r="M4359">
        <v>1438</v>
      </c>
      <c r="N4359">
        <v>9734.3955000000005</v>
      </c>
      <c r="O4359">
        <v>1.5</v>
      </c>
      <c r="P4359">
        <v>2.6425591098748299E-2</v>
      </c>
    </row>
    <row r="4360" spans="1:16" x14ac:dyDescent="0.2">
      <c r="A4360" t="s">
        <v>13137</v>
      </c>
      <c r="B4360">
        <v>-0.119725648046655</v>
      </c>
      <c r="C4360">
        <v>13.230916497768</v>
      </c>
      <c r="D4360">
        <v>-0.63668701071214495</v>
      </c>
      <c r="E4360">
        <v>0.54595077363058997</v>
      </c>
      <c r="F4360">
        <v>0.99916976934644897</v>
      </c>
      <c r="G4360">
        <v>-4.6596666737676902</v>
      </c>
      <c r="H4360" t="s">
        <v>13138</v>
      </c>
      <c r="I4360" t="s">
        <v>13139</v>
      </c>
      <c r="J4360">
        <v>83540</v>
      </c>
      <c r="K4360" t="s">
        <v>13137</v>
      </c>
      <c r="L4360">
        <v>1395</v>
      </c>
      <c r="M4360">
        <v>465</v>
      </c>
      <c r="N4360">
        <v>9759.9814999999999</v>
      </c>
      <c r="O4360">
        <v>9</v>
      </c>
      <c r="P4360">
        <v>0.28172043010752701</v>
      </c>
    </row>
    <row r="4361" spans="1:16" x14ac:dyDescent="0.2">
      <c r="A4361" t="s">
        <v>13140</v>
      </c>
      <c r="B4361">
        <v>0.211514529698061</v>
      </c>
      <c r="C4361">
        <v>14.159880703706801</v>
      </c>
      <c r="D4361">
        <v>1.31830787354693</v>
      </c>
      <c r="E4361">
        <v>0.231677491864348</v>
      </c>
      <c r="F4361">
        <v>0.99916976934644897</v>
      </c>
      <c r="G4361">
        <v>-4.54637153120236</v>
      </c>
      <c r="H4361" t="s">
        <v>13141</v>
      </c>
      <c r="I4361" t="s">
        <v>13142</v>
      </c>
      <c r="J4361">
        <v>51253</v>
      </c>
      <c r="K4361" t="s">
        <v>13140</v>
      </c>
      <c r="L4361">
        <v>1452</v>
      </c>
      <c r="M4361">
        <v>484</v>
      </c>
      <c r="N4361">
        <v>19172.840499999998</v>
      </c>
      <c r="O4361">
        <v>9</v>
      </c>
      <c r="P4361">
        <v>0.290289256198347</v>
      </c>
    </row>
    <row r="4362" spans="1:16" x14ac:dyDescent="0.2">
      <c r="A4362" t="s">
        <v>13143</v>
      </c>
      <c r="B4362">
        <v>8.5371437256611706E-3</v>
      </c>
      <c r="C4362">
        <v>14.838091493079199</v>
      </c>
      <c r="D4362">
        <v>6.5358210296983799E-2</v>
      </c>
      <c r="E4362">
        <v>0.94984080805664495</v>
      </c>
      <c r="F4362">
        <v>0.99916976934644897</v>
      </c>
      <c r="G4362">
        <v>-4.7019202710152097</v>
      </c>
      <c r="H4362" t="s">
        <v>13144</v>
      </c>
      <c r="I4362" t="s">
        <v>13145</v>
      </c>
      <c r="J4362">
        <v>23560</v>
      </c>
      <c r="K4362" t="s">
        <v>13143</v>
      </c>
      <c r="L4362">
        <v>1905</v>
      </c>
      <c r="M4362">
        <v>635</v>
      </c>
      <c r="N4362">
        <v>29225.774000000001</v>
      </c>
      <c r="O4362">
        <v>23.5</v>
      </c>
      <c r="P4362">
        <v>0.46220472440944899</v>
      </c>
    </row>
    <row r="4363" spans="1:16" x14ac:dyDescent="0.2">
      <c r="A4363" t="s">
        <v>13146</v>
      </c>
      <c r="B4363">
        <v>0.160544343589859</v>
      </c>
      <c r="C4363">
        <v>13.856811621664599</v>
      </c>
      <c r="D4363">
        <v>0.43079118112397902</v>
      </c>
      <c r="E4363">
        <v>0.68045533696210903</v>
      </c>
      <c r="F4363">
        <v>0.99916976934644897</v>
      </c>
      <c r="G4363">
        <v>-4.6822552143538996</v>
      </c>
      <c r="H4363" t="s">
        <v>13147</v>
      </c>
      <c r="I4363" t="s">
        <v>13148</v>
      </c>
      <c r="J4363">
        <v>79058</v>
      </c>
      <c r="K4363" t="s">
        <v>13146</v>
      </c>
      <c r="L4363">
        <v>1944</v>
      </c>
      <c r="M4363">
        <v>648</v>
      </c>
      <c r="N4363">
        <v>14667.734</v>
      </c>
      <c r="O4363">
        <v>5</v>
      </c>
      <c r="P4363">
        <v>0.125771604938272</v>
      </c>
    </row>
    <row r="4364" spans="1:16" x14ac:dyDescent="0.2">
      <c r="A4364" t="s">
        <v>13149</v>
      </c>
      <c r="B4364">
        <v>-2.0876462816787001E-2</v>
      </c>
      <c r="C4364">
        <v>13.4289238514261</v>
      </c>
      <c r="D4364">
        <v>-7.2199469296912303E-2</v>
      </c>
      <c r="E4364">
        <v>0.94460048690735698</v>
      </c>
      <c r="F4364">
        <v>0.99916976934644897</v>
      </c>
      <c r="G4364">
        <v>-4.7018156611921702</v>
      </c>
      <c r="H4364" t="s">
        <v>13150</v>
      </c>
      <c r="I4364" t="s">
        <v>13151</v>
      </c>
      <c r="J4364">
        <v>114882</v>
      </c>
      <c r="K4364" t="s">
        <v>13149</v>
      </c>
      <c r="L4364">
        <v>2670</v>
      </c>
      <c r="M4364">
        <v>890</v>
      </c>
      <c r="N4364">
        <v>10945.2495</v>
      </c>
      <c r="O4364">
        <v>10</v>
      </c>
      <c r="P4364">
        <v>0.152808988764045</v>
      </c>
    </row>
    <row r="4365" spans="1:16" x14ac:dyDescent="0.2">
      <c r="A4365" t="s">
        <v>13152</v>
      </c>
      <c r="B4365">
        <v>-0.39560972504592601</v>
      </c>
      <c r="C4365">
        <v>13.916997077146601</v>
      </c>
      <c r="D4365">
        <v>-1.28207230104988</v>
      </c>
      <c r="E4365">
        <v>0.24337620492692899</v>
      </c>
      <c r="F4365">
        <v>0.99916976934644897</v>
      </c>
      <c r="G4365">
        <v>-4.55326760935389</v>
      </c>
      <c r="H4365" t="s">
        <v>13153</v>
      </c>
      <c r="I4365" t="s">
        <v>13154</v>
      </c>
      <c r="J4365">
        <v>55075</v>
      </c>
      <c r="K4365" t="s">
        <v>13152</v>
      </c>
      <c r="L4365">
        <v>4251</v>
      </c>
      <c r="M4365">
        <v>1417</v>
      </c>
      <c r="N4365">
        <v>15681.333000000001</v>
      </c>
      <c r="O4365">
        <v>4.5</v>
      </c>
      <c r="P4365">
        <v>4.2342978122794597E-2</v>
      </c>
    </row>
    <row r="4366" spans="1:16" x14ac:dyDescent="0.2">
      <c r="A4366" t="s">
        <v>13155</v>
      </c>
      <c r="B4366">
        <v>-3.6038919033836998E-2</v>
      </c>
      <c r="C4366">
        <v>13.6794931270449</v>
      </c>
      <c r="D4366">
        <v>-0.25765317941663302</v>
      </c>
      <c r="E4366">
        <v>0.80458977952737498</v>
      </c>
      <c r="F4366">
        <v>0.99916976934644897</v>
      </c>
      <c r="G4366">
        <v>-4.6950734866668302</v>
      </c>
      <c r="H4366" t="s">
        <v>13156</v>
      </c>
      <c r="I4366" t="s">
        <v>13157</v>
      </c>
      <c r="J4366">
        <v>83871</v>
      </c>
      <c r="K4366" t="s">
        <v>13155</v>
      </c>
      <c r="L4366">
        <v>807</v>
      </c>
      <c r="M4366">
        <v>269</v>
      </c>
      <c r="N4366">
        <v>12947.181500000001</v>
      </c>
      <c r="O4366">
        <v>9</v>
      </c>
      <c r="P4366">
        <v>0.5</v>
      </c>
    </row>
    <row r="4367" spans="1:16" x14ac:dyDescent="0.2">
      <c r="A4367" t="s">
        <v>13158</v>
      </c>
      <c r="B4367">
        <v>0.341441557028416</v>
      </c>
      <c r="C4367">
        <v>12.8073317065948</v>
      </c>
      <c r="D4367">
        <v>0.82403463711004599</v>
      </c>
      <c r="E4367">
        <v>0.438924222538636</v>
      </c>
      <c r="F4367">
        <v>0.99916976934644897</v>
      </c>
      <c r="G4367">
        <v>-4.6332926642938697</v>
      </c>
      <c r="H4367" t="s">
        <v>13159</v>
      </c>
      <c r="I4367" t="s">
        <v>13160</v>
      </c>
      <c r="J4367">
        <v>1801</v>
      </c>
      <c r="K4367" t="s">
        <v>13158</v>
      </c>
      <c r="L4367">
        <v>1332</v>
      </c>
      <c r="M4367">
        <v>444</v>
      </c>
      <c r="N4367">
        <v>8854.6347000000005</v>
      </c>
      <c r="O4367">
        <v>2</v>
      </c>
      <c r="P4367">
        <v>7.8828828828828801E-2</v>
      </c>
    </row>
    <row r="4368" spans="1:16" x14ac:dyDescent="0.2">
      <c r="A4368" t="s">
        <v>13161</v>
      </c>
      <c r="B4368">
        <v>6.5644366839178403E-2</v>
      </c>
      <c r="C4368">
        <v>13.0550381418029</v>
      </c>
      <c r="D4368">
        <v>0.266505611886099</v>
      </c>
      <c r="E4368">
        <v>0.79805301704657305</v>
      </c>
      <c r="F4368">
        <v>0.99916976934644897</v>
      </c>
      <c r="G4368">
        <v>-4.6945666783292603</v>
      </c>
      <c r="H4368" t="s">
        <v>13162</v>
      </c>
      <c r="I4368" t="s">
        <v>13163</v>
      </c>
      <c r="J4368">
        <v>55717</v>
      </c>
      <c r="K4368" t="s">
        <v>13161</v>
      </c>
      <c r="L4368">
        <v>3675</v>
      </c>
      <c r="M4368">
        <v>1225</v>
      </c>
      <c r="N4368">
        <v>8705.69</v>
      </c>
      <c r="O4368">
        <v>7.5</v>
      </c>
      <c r="P4368">
        <v>0.103673469387755</v>
      </c>
    </row>
    <row r="4369" spans="1:16" x14ac:dyDescent="0.2">
      <c r="A4369" t="s">
        <v>13164</v>
      </c>
      <c r="B4369">
        <v>6.0264007527694098E-2</v>
      </c>
      <c r="C4369">
        <v>13.3521631872283</v>
      </c>
      <c r="D4369">
        <v>9.0615379061706802E-2</v>
      </c>
      <c r="E4369">
        <v>0.930509720172501</v>
      </c>
      <c r="F4369">
        <v>0.99916976934644897</v>
      </c>
      <c r="G4369">
        <v>-4.7014825396531199</v>
      </c>
      <c r="H4369" t="s">
        <v>13165</v>
      </c>
      <c r="I4369" t="s">
        <v>13166</v>
      </c>
      <c r="J4369">
        <v>65109</v>
      </c>
      <c r="K4369" t="s">
        <v>13164</v>
      </c>
      <c r="L4369">
        <v>1452</v>
      </c>
      <c r="M4369">
        <v>484</v>
      </c>
      <c r="N4369">
        <v>15215.608</v>
      </c>
      <c r="O4369">
        <v>1</v>
      </c>
      <c r="P4369">
        <v>1.8595041322314002E-2</v>
      </c>
    </row>
    <row r="4370" spans="1:16" x14ac:dyDescent="0.2">
      <c r="A4370" t="s">
        <v>13167</v>
      </c>
      <c r="B4370">
        <v>-4.0746453942174903E-2</v>
      </c>
      <c r="C4370">
        <v>13.617489560131901</v>
      </c>
      <c r="D4370">
        <v>-0.22569676825218801</v>
      </c>
      <c r="E4370">
        <v>0.82832474761770403</v>
      </c>
      <c r="F4370">
        <v>0.99916976934644897</v>
      </c>
      <c r="G4370">
        <v>-4.6967652220946396</v>
      </c>
      <c r="H4370" t="s">
        <v>13168</v>
      </c>
      <c r="I4370" t="s">
        <v>13169</v>
      </c>
      <c r="J4370">
        <v>51340</v>
      </c>
      <c r="K4370" t="s">
        <v>13167</v>
      </c>
      <c r="L4370">
        <v>2547</v>
      </c>
      <c r="M4370">
        <v>849</v>
      </c>
      <c r="N4370">
        <v>13021.6615</v>
      </c>
      <c r="O4370">
        <v>6</v>
      </c>
      <c r="P4370">
        <v>8.3627797408716106E-2</v>
      </c>
    </row>
    <row r="4371" spans="1:16" x14ac:dyDescent="0.2">
      <c r="A4371" t="s">
        <v>13170</v>
      </c>
      <c r="B4371">
        <v>0.14669091689727201</v>
      </c>
      <c r="C4371">
        <v>13.509738718347901</v>
      </c>
      <c r="D4371">
        <v>0.806768883900712</v>
      </c>
      <c r="E4371">
        <v>0.448130222186292</v>
      </c>
      <c r="F4371">
        <v>0.99916976934644897</v>
      </c>
      <c r="G4371">
        <v>-4.6359219256863202</v>
      </c>
      <c r="H4371" t="s">
        <v>13171</v>
      </c>
      <c r="I4371" t="s">
        <v>13172</v>
      </c>
      <c r="J4371">
        <v>79718</v>
      </c>
      <c r="K4371" t="s">
        <v>13170</v>
      </c>
      <c r="L4371">
        <v>1545</v>
      </c>
      <c r="M4371">
        <v>515</v>
      </c>
      <c r="N4371">
        <v>11264.139499999999</v>
      </c>
      <c r="O4371">
        <v>9</v>
      </c>
      <c r="P4371">
        <v>0.30097087378640802</v>
      </c>
    </row>
    <row r="4372" spans="1:16" x14ac:dyDescent="0.2">
      <c r="A4372" t="s">
        <v>13173</v>
      </c>
      <c r="B4372">
        <v>-0.19111828748298401</v>
      </c>
      <c r="C4372">
        <v>13.7384981338676</v>
      </c>
      <c r="D4372">
        <v>-0.73125528677221896</v>
      </c>
      <c r="E4372">
        <v>0.489978421724517</v>
      </c>
      <c r="F4372">
        <v>0.99916976934644897</v>
      </c>
      <c r="G4372">
        <v>-4.6469681461668104</v>
      </c>
      <c r="H4372" t="s">
        <v>13174</v>
      </c>
      <c r="I4372" t="s">
        <v>13175</v>
      </c>
      <c r="J4372">
        <v>59286</v>
      </c>
      <c r="K4372" t="s">
        <v>13173</v>
      </c>
      <c r="L4372">
        <v>222</v>
      </c>
      <c r="M4372">
        <v>74</v>
      </c>
      <c r="N4372">
        <v>11829.7955</v>
      </c>
      <c r="O4372">
        <v>2</v>
      </c>
      <c r="P4372">
        <v>0.28378378378378399</v>
      </c>
    </row>
    <row r="4373" spans="1:16" x14ac:dyDescent="0.2">
      <c r="A4373" t="s">
        <v>13176</v>
      </c>
      <c r="B4373">
        <v>-9.1895291937618098E-2</v>
      </c>
      <c r="C4373">
        <v>12.7876560524496</v>
      </c>
      <c r="D4373">
        <v>-0.29451555755647202</v>
      </c>
      <c r="E4373">
        <v>0.77748824935495697</v>
      </c>
      <c r="F4373">
        <v>0.99916976934644897</v>
      </c>
      <c r="G4373">
        <v>-4.6928550797607098</v>
      </c>
      <c r="H4373" t="s">
        <v>13177</v>
      </c>
      <c r="I4373" t="s">
        <v>13178</v>
      </c>
      <c r="J4373">
        <v>25865</v>
      </c>
      <c r="K4373" t="s">
        <v>13176</v>
      </c>
      <c r="L4373">
        <v>2667</v>
      </c>
      <c r="M4373">
        <v>889</v>
      </c>
      <c r="N4373">
        <v>7131.9752500000004</v>
      </c>
      <c r="O4373">
        <v>5</v>
      </c>
      <c r="P4373">
        <v>6.7491563554555697E-2</v>
      </c>
    </row>
    <row r="4374" spans="1:16" x14ac:dyDescent="0.2">
      <c r="A4374" t="s">
        <v>13179</v>
      </c>
      <c r="B4374">
        <v>9.4318199412475295E-2</v>
      </c>
      <c r="C4374">
        <v>12.7165723644897</v>
      </c>
      <c r="D4374">
        <v>0.52708199874512396</v>
      </c>
      <c r="E4374">
        <v>0.61552826812797101</v>
      </c>
      <c r="F4374">
        <v>0.99916976934644897</v>
      </c>
      <c r="G4374">
        <v>-4.6726152103280496</v>
      </c>
      <c r="H4374" t="s">
        <v>13180</v>
      </c>
      <c r="I4374" t="s">
        <v>13181</v>
      </c>
      <c r="J4374">
        <v>80700</v>
      </c>
      <c r="K4374" t="s">
        <v>13179</v>
      </c>
      <c r="L4374">
        <v>1326</v>
      </c>
      <c r="M4374">
        <v>442</v>
      </c>
      <c r="N4374">
        <v>7330.2295000000004</v>
      </c>
      <c r="O4374">
        <v>2.5</v>
      </c>
      <c r="P4374">
        <v>0.131221719457014</v>
      </c>
    </row>
    <row r="4375" spans="1:16" x14ac:dyDescent="0.2">
      <c r="A4375" t="s">
        <v>13182</v>
      </c>
      <c r="B4375">
        <v>-1.9353496056787399E-2</v>
      </c>
      <c r="C4375">
        <v>14.1000450803619</v>
      </c>
      <c r="D4375">
        <v>-0.13631751277953899</v>
      </c>
      <c r="E4375">
        <v>0.89566952407664702</v>
      </c>
      <c r="F4375">
        <v>0.99916976934644897</v>
      </c>
      <c r="G4375">
        <v>-4.7003324043910899</v>
      </c>
      <c r="H4375" t="s">
        <v>13183</v>
      </c>
      <c r="I4375" t="s">
        <v>13184</v>
      </c>
      <c r="J4375">
        <v>7371</v>
      </c>
      <c r="K4375" t="s">
        <v>13182</v>
      </c>
      <c r="L4375">
        <v>786</v>
      </c>
      <c r="M4375">
        <v>262</v>
      </c>
      <c r="N4375">
        <v>18302.867999999999</v>
      </c>
      <c r="O4375">
        <v>5</v>
      </c>
      <c r="P4375">
        <v>0.29770992366412202</v>
      </c>
    </row>
    <row r="4376" spans="1:16" x14ac:dyDescent="0.2">
      <c r="A4376" t="s">
        <v>13185</v>
      </c>
      <c r="B4376">
        <v>-0.140518736312501</v>
      </c>
      <c r="C4376">
        <v>16.249913818964298</v>
      </c>
      <c r="D4376">
        <v>-1.0541792947869599</v>
      </c>
      <c r="E4376">
        <v>0.329170053319635</v>
      </c>
      <c r="F4376">
        <v>0.99916976934644897</v>
      </c>
      <c r="G4376">
        <v>-4.5951516135317396</v>
      </c>
      <c r="H4376" t="s">
        <v>13186</v>
      </c>
      <c r="I4376" t="s">
        <v>13187</v>
      </c>
      <c r="J4376">
        <v>8539</v>
      </c>
      <c r="K4376" t="s">
        <v>13185</v>
      </c>
      <c r="L4376">
        <v>1575</v>
      </c>
      <c r="M4376">
        <v>525</v>
      </c>
      <c r="N4376">
        <v>74757.339500000002</v>
      </c>
      <c r="O4376">
        <v>20.5</v>
      </c>
      <c r="P4376">
        <v>0.55619047619047601</v>
      </c>
    </row>
    <row r="4377" spans="1:16" x14ac:dyDescent="0.2">
      <c r="A4377" t="s">
        <v>13188</v>
      </c>
      <c r="B4377">
        <v>0.120168980072592</v>
      </c>
      <c r="C4377">
        <v>14.3013232569298</v>
      </c>
      <c r="D4377">
        <v>0.59458279684233295</v>
      </c>
      <c r="E4377">
        <v>0.57210138042507197</v>
      </c>
      <c r="F4377">
        <v>0.99916976934644897</v>
      </c>
      <c r="G4377">
        <v>-4.6648768585123097</v>
      </c>
      <c r="H4377" t="s">
        <v>13189</v>
      </c>
      <c r="I4377" t="s">
        <v>13190</v>
      </c>
      <c r="J4377">
        <v>84661</v>
      </c>
      <c r="K4377" t="s">
        <v>13188</v>
      </c>
      <c r="L4377">
        <v>300</v>
      </c>
      <c r="M4377">
        <v>100</v>
      </c>
      <c r="N4377">
        <v>22743.169000000002</v>
      </c>
      <c r="O4377">
        <v>3</v>
      </c>
      <c r="P4377">
        <v>0.36</v>
      </c>
    </row>
    <row r="4378" spans="1:16" x14ac:dyDescent="0.2">
      <c r="A4378" t="s">
        <v>13191</v>
      </c>
      <c r="B4378">
        <v>3.6945680757970202E-2</v>
      </c>
      <c r="C4378">
        <v>12.593506513326201</v>
      </c>
      <c r="D4378">
        <v>0.21480458339078201</v>
      </c>
      <c r="E4378">
        <v>0.83646091913551801</v>
      </c>
      <c r="F4378">
        <v>0.99916976934644897</v>
      </c>
      <c r="G4378">
        <v>-4.69729218460252</v>
      </c>
      <c r="H4378" t="s">
        <v>13192</v>
      </c>
      <c r="I4378" t="s">
        <v>13193</v>
      </c>
      <c r="J4378">
        <v>85363</v>
      </c>
      <c r="K4378" t="s">
        <v>13191</v>
      </c>
      <c r="L4378">
        <v>1482</v>
      </c>
      <c r="M4378">
        <v>494</v>
      </c>
      <c r="N4378">
        <v>6158.0588500000003</v>
      </c>
      <c r="O4378">
        <v>3</v>
      </c>
      <c r="P4378">
        <v>8.5020242914979796E-2</v>
      </c>
    </row>
    <row r="4379" spans="1:16" x14ac:dyDescent="0.2">
      <c r="A4379" t="s">
        <v>13194</v>
      </c>
      <c r="B4379">
        <v>-0.80635485937227902</v>
      </c>
      <c r="C4379">
        <v>11.8782104330044</v>
      </c>
      <c r="D4379">
        <v>-2.3570067098499501</v>
      </c>
      <c r="E4379">
        <v>5.3050791100947202E-2</v>
      </c>
      <c r="F4379">
        <v>0.99916976934644897</v>
      </c>
      <c r="G4379">
        <v>-4.3522363436574096</v>
      </c>
      <c r="H4379" t="s">
        <v>13195</v>
      </c>
      <c r="I4379" t="s">
        <v>13196</v>
      </c>
      <c r="J4379">
        <v>89122</v>
      </c>
      <c r="K4379" t="s">
        <v>13194</v>
      </c>
      <c r="L4379">
        <v>1503</v>
      </c>
      <c r="M4379">
        <v>501</v>
      </c>
      <c r="N4379">
        <v>5218.0883999999996</v>
      </c>
      <c r="O4379">
        <v>1</v>
      </c>
      <c r="P4379">
        <v>4.1916167664670698E-2</v>
      </c>
    </row>
    <row r="4380" spans="1:16" x14ac:dyDescent="0.2">
      <c r="A4380" t="s">
        <v>13197</v>
      </c>
      <c r="B4380">
        <v>0.26209340556935401</v>
      </c>
      <c r="C4380">
        <v>11.2657675285443</v>
      </c>
      <c r="D4380">
        <v>1.2915525151196099</v>
      </c>
      <c r="E4380">
        <v>0.24026663120115599</v>
      </c>
      <c r="F4380">
        <v>0.99916976934644897</v>
      </c>
      <c r="G4380">
        <v>-4.5514679999538599</v>
      </c>
      <c r="H4380" t="s">
        <v>13198</v>
      </c>
      <c r="I4380" t="s">
        <v>13199</v>
      </c>
      <c r="J4380">
        <v>85451</v>
      </c>
      <c r="K4380" t="s">
        <v>13197</v>
      </c>
      <c r="L4380">
        <v>2433</v>
      </c>
      <c r="M4380">
        <v>811</v>
      </c>
      <c r="N4380">
        <v>2551.3607999999999</v>
      </c>
      <c r="O4380">
        <v>1</v>
      </c>
      <c r="P4380">
        <v>3.5758323057953102E-2</v>
      </c>
    </row>
    <row r="4381" spans="1:16" x14ac:dyDescent="0.2">
      <c r="A4381" t="s">
        <v>13200</v>
      </c>
      <c r="B4381">
        <v>5.02641980847933E-2</v>
      </c>
      <c r="C4381">
        <v>14.857467908874799</v>
      </c>
      <c r="D4381">
        <v>0.26134609822494698</v>
      </c>
      <c r="E4381">
        <v>0.80186077394997002</v>
      </c>
      <c r="F4381">
        <v>0.99916976934644897</v>
      </c>
      <c r="G4381">
        <v>-4.6948640674478996</v>
      </c>
      <c r="H4381" t="s">
        <v>13201</v>
      </c>
      <c r="I4381" t="s">
        <v>13202</v>
      </c>
      <c r="J4381">
        <v>79068</v>
      </c>
      <c r="K4381" t="s">
        <v>13200</v>
      </c>
      <c r="L4381">
        <v>1680</v>
      </c>
      <c r="M4381">
        <v>560</v>
      </c>
      <c r="N4381">
        <v>28538.766500000002</v>
      </c>
      <c r="O4381">
        <v>14.5</v>
      </c>
      <c r="P4381">
        <v>0.32767857142857099</v>
      </c>
    </row>
    <row r="4382" spans="1:16" x14ac:dyDescent="0.2">
      <c r="A4382" t="s">
        <v>13203</v>
      </c>
      <c r="B4382">
        <v>-0.42302588095378202</v>
      </c>
      <c r="C4382">
        <v>11.346718341226101</v>
      </c>
      <c r="D4382">
        <v>-1.3974248002427501</v>
      </c>
      <c r="E4382">
        <v>0.207846296542257</v>
      </c>
      <c r="F4382">
        <v>0.99916976934644897</v>
      </c>
      <c r="G4382">
        <v>-4.53117438646676</v>
      </c>
      <c r="H4382" t="s">
        <v>13204</v>
      </c>
      <c r="I4382" t="s">
        <v>13205</v>
      </c>
      <c r="J4382">
        <v>79613</v>
      </c>
      <c r="K4382" t="s">
        <v>13203</v>
      </c>
      <c r="L4382">
        <v>3285</v>
      </c>
      <c r="M4382">
        <v>1095</v>
      </c>
      <c r="N4382">
        <v>2661.2329</v>
      </c>
      <c r="O4382">
        <v>2</v>
      </c>
      <c r="P4382">
        <v>2.7397260273972601E-2</v>
      </c>
    </row>
    <row r="4383" spans="1:16" x14ac:dyDescent="0.2">
      <c r="A4383" t="s">
        <v>13206</v>
      </c>
      <c r="B4383">
        <v>0.135860350586295</v>
      </c>
      <c r="C4383">
        <v>14.328109262377</v>
      </c>
      <c r="D4383">
        <v>0.52236639709980903</v>
      </c>
      <c r="E4383">
        <v>0.61862873469165303</v>
      </c>
      <c r="F4383">
        <v>0.99916976934644897</v>
      </c>
      <c r="G4383">
        <v>-4.6731264327607098</v>
      </c>
      <c r="H4383" t="s">
        <v>13207</v>
      </c>
      <c r="I4383" t="s">
        <v>13208</v>
      </c>
      <c r="J4383">
        <v>85456</v>
      </c>
      <c r="K4383" t="s">
        <v>13206</v>
      </c>
      <c r="L4383">
        <v>5190</v>
      </c>
      <c r="M4383">
        <v>1730</v>
      </c>
      <c r="N4383">
        <v>20025.154999999999</v>
      </c>
      <c r="O4383">
        <v>19</v>
      </c>
      <c r="P4383">
        <v>0.17832369942196499</v>
      </c>
    </row>
    <row r="4384" spans="1:16" x14ac:dyDescent="0.2">
      <c r="A4384" t="s">
        <v>13209</v>
      </c>
      <c r="B4384">
        <v>0.13789779087561299</v>
      </c>
      <c r="C4384">
        <v>15.8142199645446</v>
      </c>
      <c r="D4384">
        <v>0.58545650603972499</v>
      </c>
      <c r="E4384">
        <v>0.57786626489718596</v>
      </c>
      <c r="F4384">
        <v>0.99916976934644897</v>
      </c>
      <c r="G4384">
        <v>-4.6659681328830702</v>
      </c>
      <c r="H4384" t="s">
        <v>13210</v>
      </c>
      <c r="I4384" t="s">
        <v>13211</v>
      </c>
      <c r="J4384">
        <v>63893</v>
      </c>
      <c r="K4384" t="s">
        <v>13209</v>
      </c>
      <c r="L4384">
        <v>3879</v>
      </c>
      <c r="M4384">
        <v>1293</v>
      </c>
      <c r="N4384">
        <v>56581.247499999998</v>
      </c>
      <c r="O4384">
        <v>22.5</v>
      </c>
      <c r="P4384">
        <v>0.25792730085073501</v>
      </c>
    </row>
    <row r="4385" spans="1:16" x14ac:dyDescent="0.2">
      <c r="A4385" t="s">
        <v>13212</v>
      </c>
      <c r="B4385">
        <v>-0.546252842726629</v>
      </c>
      <c r="C4385">
        <v>11.744194847301699</v>
      </c>
      <c r="D4385">
        <v>-0.96213985531820301</v>
      </c>
      <c r="E4385">
        <v>0.370182189519983</v>
      </c>
      <c r="F4385">
        <v>0.99916976934644897</v>
      </c>
      <c r="G4385">
        <v>-4.61103251067758</v>
      </c>
      <c r="H4385" t="s">
        <v>13213</v>
      </c>
      <c r="I4385" t="s">
        <v>13214</v>
      </c>
      <c r="J4385">
        <v>79699</v>
      </c>
      <c r="K4385" t="s">
        <v>13212</v>
      </c>
      <c r="L4385">
        <v>2235</v>
      </c>
      <c r="M4385">
        <v>745</v>
      </c>
      <c r="N4385">
        <v>4025.80125</v>
      </c>
      <c r="O4385">
        <v>3.5</v>
      </c>
      <c r="P4385">
        <v>7.5167785234899295E-2</v>
      </c>
    </row>
    <row r="4386" spans="1:16" x14ac:dyDescent="0.2">
      <c r="A4386" t="s">
        <v>13215</v>
      </c>
      <c r="B4386">
        <v>-9.2253938283004492E-3</v>
      </c>
      <c r="C4386">
        <v>12.0830278224647</v>
      </c>
      <c r="D4386">
        <v>-5.2492206071984397E-2</v>
      </c>
      <c r="E4386">
        <v>0.95970310132968994</v>
      </c>
      <c r="F4386">
        <v>0.99916976934644897</v>
      </c>
      <c r="G4386">
        <v>-4.7020888772785003</v>
      </c>
      <c r="H4386" t="s">
        <v>13216</v>
      </c>
      <c r="I4386" t="s">
        <v>13217</v>
      </c>
      <c r="J4386">
        <v>85461</v>
      </c>
      <c r="K4386" t="s">
        <v>13215</v>
      </c>
      <c r="L4386">
        <v>5586</v>
      </c>
      <c r="M4386">
        <v>1862</v>
      </c>
      <c r="N4386">
        <v>4301.5452999999998</v>
      </c>
      <c r="O4386">
        <v>4</v>
      </c>
      <c r="P4386">
        <v>3.8936627282492003E-2</v>
      </c>
    </row>
    <row r="4387" spans="1:16" x14ac:dyDescent="0.2">
      <c r="A4387" t="s">
        <v>13218</v>
      </c>
      <c r="B4387">
        <v>0.41349902053467802</v>
      </c>
      <c r="C4387">
        <v>13.306357155040599</v>
      </c>
      <c r="D4387">
        <v>2.7111175511311298</v>
      </c>
      <c r="E4387">
        <v>3.2185695710001398E-2</v>
      </c>
      <c r="F4387">
        <v>0.99916976934644897</v>
      </c>
      <c r="G4387">
        <v>-4.2959989127920597</v>
      </c>
      <c r="H4387" t="s">
        <v>13219</v>
      </c>
      <c r="I4387" t="s">
        <v>13220</v>
      </c>
      <c r="J4387">
        <v>85465</v>
      </c>
      <c r="K4387" t="s">
        <v>13218</v>
      </c>
      <c r="L4387">
        <v>1194</v>
      </c>
      <c r="M4387">
        <v>398</v>
      </c>
      <c r="N4387">
        <v>11248.040999999999</v>
      </c>
      <c r="O4387">
        <v>3</v>
      </c>
      <c r="P4387">
        <v>0.14321608040201</v>
      </c>
    </row>
    <row r="4388" spans="1:16" x14ac:dyDescent="0.2">
      <c r="A4388" t="s">
        <v>13221</v>
      </c>
      <c r="B4388">
        <v>5.3722247742815199E-2</v>
      </c>
      <c r="C4388">
        <v>12.5548998304664</v>
      </c>
      <c r="D4388">
        <v>0.21519985817783099</v>
      </c>
      <c r="E4388">
        <v>0.83616527160672205</v>
      </c>
      <c r="F4388">
        <v>0.99916976934644897</v>
      </c>
      <c r="G4388">
        <v>-4.6972735051035501</v>
      </c>
      <c r="H4388" t="s">
        <v>13222</v>
      </c>
      <c r="I4388" t="s">
        <v>13223</v>
      </c>
      <c r="J4388">
        <v>64328</v>
      </c>
      <c r="K4388" t="s">
        <v>13221</v>
      </c>
      <c r="L4388">
        <v>3456</v>
      </c>
      <c r="M4388">
        <v>1152</v>
      </c>
      <c r="N4388">
        <v>5185.2202500000003</v>
      </c>
      <c r="O4388">
        <v>4.5</v>
      </c>
      <c r="P4388">
        <v>6.25E-2</v>
      </c>
    </row>
    <row r="4389" spans="1:16" x14ac:dyDescent="0.2">
      <c r="A4389" t="s">
        <v>13224</v>
      </c>
      <c r="B4389">
        <v>0.109528837381506</v>
      </c>
      <c r="C4389">
        <v>11.906296571495499</v>
      </c>
      <c r="D4389">
        <v>0.24004539869911201</v>
      </c>
      <c r="E4389">
        <v>0.81764174179427496</v>
      </c>
      <c r="F4389">
        <v>0.99916976934644897</v>
      </c>
      <c r="G4389">
        <v>-4.6960324146713504</v>
      </c>
      <c r="H4389" t="s">
        <v>13225</v>
      </c>
      <c r="I4389" t="s">
        <v>13226</v>
      </c>
      <c r="J4389">
        <v>80856</v>
      </c>
      <c r="K4389" t="s">
        <v>13224</v>
      </c>
      <c r="L4389">
        <v>1380</v>
      </c>
      <c r="M4389">
        <v>460</v>
      </c>
      <c r="N4389">
        <v>3891.3584999999998</v>
      </c>
      <c r="O4389">
        <v>2</v>
      </c>
      <c r="P4389">
        <v>9.3478260869565205E-2</v>
      </c>
    </row>
    <row r="4390" spans="1:16" x14ac:dyDescent="0.2">
      <c r="A4390" t="s">
        <v>13227</v>
      </c>
      <c r="B4390">
        <v>-0.76784629786787095</v>
      </c>
      <c r="C4390">
        <v>12.2829725794713</v>
      </c>
      <c r="D4390">
        <v>-2.2677636330754001</v>
      </c>
      <c r="E4390">
        <v>6.0260800686729302E-2</v>
      </c>
      <c r="F4390">
        <v>0.99916976934644897</v>
      </c>
      <c r="G4390">
        <v>-4.3674678241994398</v>
      </c>
      <c r="H4390" t="s">
        <v>13228</v>
      </c>
      <c r="I4390" t="s">
        <v>13229</v>
      </c>
      <c r="J4390">
        <v>80817</v>
      </c>
      <c r="K4390" t="s">
        <v>13227</v>
      </c>
      <c r="L4390">
        <v>1200</v>
      </c>
      <c r="M4390">
        <v>400</v>
      </c>
      <c r="N4390">
        <v>5604.13015</v>
      </c>
      <c r="O4390">
        <v>1</v>
      </c>
      <c r="P4390">
        <v>0.03</v>
      </c>
    </row>
    <row r="4391" spans="1:16" x14ac:dyDescent="0.2">
      <c r="A4391" t="s">
        <v>13230</v>
      </c>
      <c r="B4391">
        <v>0.21105211659680401</v>
      </c>
      <c r="C4391">
        <v>14.5395353918371</v>
      </c>
      <c r="D4391">
        <v>0.75938708196787397</v>
      </c>
      <c r="E4391">
        <v>0.47408836610919702</v>
      </c>
      <c r="F4391">
        <v>0.99916976934644897</v>
      </c>
      <c r="G4391">
        <v>-4.6429419403364003</v>
      </c>
      <c r="H4391" t="s">
        <v>13231</v>
      </c>
      <c r="I4391" t="s">
        <v>13232</v>
      </c>
      <c r="J4391">
        <v>80727</v>
      </c>
      <c r="K4391" t="s">
        <v>13230</v>
      </c>
      <c r="L4391">
        <v>1581</v>
      </c>
      <c r="M4391">
        <v>527</v>
      </c>
      <c r="N4391">
        <v>23069.125</v>
      </c>
      <c r="O4391">
        <v>3</v>
      </c>
      <c r="P4391">
        <v>8.5388994307400407E-2</v>
      </c>
    </row>
    <row r="4392" spans="1:16" x14ac:dyDescent="0.2">
      <c r="A4392" t="s">
        <v>13233</v>
      </c>
      <c r="B4392">
        <v>0.14237265309456301</v>
      </c>
      <c r="C4392">
        <v>12.273523583329901</v>
      </c>
      <c r="D4392">
        <v>0.31394178332476202</v>
      </c>
      <c r="E4392">
        <v>0.76333746556558502</v>
      </c>
      <c r="F4392">
        <v>0.99916976934644897</v>
      </c>
      <c r="G4392">
        <v>-4.6915724630267102</v>
      </c>
      <c r="H4392" t="s">
        <v>13234</v>
      </c>
      <c r="I4392" t="s">
        <v>13235</v>
      </c>
      <c r="J4392">
        <v>54545</v>
      </c>
      <c r="K4392" t="s">
        <v>13233</v>
      </c>
      <c r="L4392">
        <v>2244</v>
      </c>
      <c r="M4392">
        <v>748</v>
      </c>
      <c r="N4392">
        <v>4363.5882000000001</v>
      </c>
      <c r="O4392">
        <v>2</v>
      </c>
      <c r="P4392">
        <v>4.9465240641711199E-2</v>
      </c>
    </row>
    <row r="4393" spans="1:16" x14ac:dyDescent="0.2">
      <c r="A4393" t="s">
        <v>13236</v>
      </c>
      <c r="B4393">
        <v>0.246729691639828</v>
      </c>
      <c r="C4393">
        <v>13.0620056282884</v>
      </c>
      <c r="D4393">
        <v>1.0814180784907701</v>
      </c>
      <c r="E4393">
        <v>0.31775496225796501</v>
      </c>
      <c r="F4393">
        <v>0.99916976934644897</v>
      </c>
      <c r="G4393">
        <v>-4.5903177680372602</v>
      </c>
      <c r="H4393" t="s">
        <v>13237</v>
      </c>
      <c r="I4393" t="s">
        <v>13238</v>
      </c>
      <c r="J4393">
        <v>55339</v>
      </c>
      <c r="K4393" t="s">
        <v>13236</v>
      </c>
      <c r="L4393">
        <v>4011</v>
      </c>
      <c r="M4393">
        <v>1337</v>
      </c>
      <c r="N4393">
        <v>9158.2829999999994</v>
      </c>
      <c r="O4393">
        <v>8</v>
      </c>
      <c r="P4393">
        <v>9.8354525056095696E-2</v>
      </c>
    </row>
    <row r="4394" spans="1:16" x14ac:dyDescent="0.2">
      <c r="A4394" t="s">
        <v>13239</v>
      </c>
      <c r="B4394">
        <v>6.3434696835479101E-2</v>
      </c>
      <c r="C4394">
        <v>15.3127716167395</v>
      </c>
      <c r="D4394">
        <v>0.36596958628037302</v>
      </c>
      <c r="E4394">
        <v>0.72593358417240805</v>
      </c>
      <c r="F4394">
        <v>0.99916976934644897</v>
      </c>
      <c r="G4394">
        <v>-4.6877584820139502</v>
      </c>
      <c r="H4394" t="s">
        <v>13240</v>
      </c>
      <c r="I4394" t="s">
        <v>13241</v>
      </c>
      <c r="J4394">
        <v>55759</v>
      </c>
      <c r="K4394" t="s">
        <v>13239</v>
      </c>
      <c r="L4394">
        <v>1272</v>
      </c>
      <c r="M4394">
        <v>424</v>
      </c>
      <c r="N4394">
        <v>39843.339</v>
      </c>
      <c r="O4394">
        <v>18</v>
      </c>
      <c r="P4394">
        <v>0.68514150943396201</v>
      </c>
    </row>
    <row r="4395" spans="1:16" x14ac:dyDescent="0.2">
      <c r="A4395" t="s">
        <v>13242</v>
      </c>
      <c r="B4395">
        <v>0.34509956412471599</v>
      </c>
      <c r="C4395">
        <v>13.7165948950963</v>
      </c>
      <c r="D4395">
        <v>0.84519462668323897</v>
      </c>
      <c r="E4395">
        <v>0.427827041977275</v>
      </c>
      <c r="F4395">
        <v>0.99916976934644897</v>
      </c>
      <c r="G4395">
        <v>-4.6300207496453796</v>
      </c>
      <c r="H4395" t="s">
        <v>13243</v>
      </c>
      <c r="I4395" t="s">
        <v>13244</v>
      </c>
      <c r="J4395">
        <v>54976</v>
      </c>
      <c r="K4395" t="s">
        <v>13242</v>
      </c>
      <c r="L4395">
        <v>600</v>
      </c>
      <c r="M4395">
        <v>200</v>
      </c>
      <c r="N4395">
        <v>14268.061</v>
      </c>
      <c r="O4395">
        <v>3.5</v>
      </c>
      <c r="P4395">
        <v>0.245</v>
      </c>
    </row>
    <row r="4396" spans="1:16" x14ac:dyDescent="0.2">
      <c r="A4396" t="s">
        <v>13245</v>
      </c>
      <c r="B4396">
        <v>6.4045784819297694E-2</v>
      </c>
      <c r="C4396">
        <v>13.7248930358304</v>
      </c>
      <c r="D4396">
        <v>0.40743841436027001</v>
      </c>
      <c r="E4396">
        <v>0.69668623950447495</v>
      </c>
      <c r="F4396">
        <v>0.99916976934644897</v>
      </c>
      <c r="G4396">
        <v>-4.6843319931173504</v>
      </c>
      <c r="H4396" t="s">
        <v>13246</v>
      </c>
      <c r="I4396" t="s">
        <v>13247</v>
      </c>
      <c r="J4396">
        <v>57095</v>
      </c>
      <c r="K4396" t="s">
        <v>13245</v>
      </c>
      <c r="L4396">
        <v>636</v>
      </c>
      <c r="M4396">
        <v>212</v>
      </c>
      <c r="N4396">
        <v>12905.058999999999</v>
      </c>
      <c r="O4396">
        <v>8</v>
      </c>
      <c r="P4396">
        <v>0.43867924528301899</v>
      </c>
    </row>
    <row r="4397" spans="1:16" x14ac:dyDescent="0.2">
      <c r="A4397" t="s">
        <v>13248</v>
      </c>
      <c r="B4397">
        <v>5.7582042108524703E-2</v>
      </c>
      <c r="C4397">
        <v>14.042647064743401</v>
      </c>
      <c r="D4397">
        <v>0.36550516318383502</v>
      </c>
      <c r="E4397">
        <v>0.726264084414325</v>
      </c>
      <c r="F4397">
        <v>0.99916976934644897</v>
      </c>
      <c r="G4397">
        <v>-4.6877949352581201</v>
      </c>
      <c r="H4397" t="s">
        <v>13249</v>
      </c>
      <c r="I4397" t="s">
        <v>13250</v>
      </c>
      <c r="J4397">
        <v>64073</v>
      </c>
      <c r="K4397" t="s">
        <v>13248</v>
      </c>
      <c r="L4397">
        <v>321</v>
      </c>
      <c r="M4397">
        <v>107</v>
      </c>
      <c r="N4397">
        <v>17475.674999999999</v>
      </c>
      <c r="O4397">
        <v>2</v>
      </c>
      <c r="P4397">
        <v>0.34579439252336402</v>
      </c>
    </row>
    <row r="4398" spans="1:16" x14ac:dyDescent="0.2">
      <c r="A4398" t="s">
        <v>13251</v>
      </c>
      <c r="B4398">
        <v>-0.117617289265844</v>
      </c>
      <c r="C4398">
        <v>12.3773729243846</v>
      </c>
      <c r="D4398">
        <v>-0.51742986528971302</v>
      </c>
      <c r="E4398">
        <v>0.62188352786191503</v>
      </c>
      <c r="F4398">
        <v>0.99916976934644897</v>
      </c>
      <c r="G4398">
        <v>-4.6736573959046002</v>
      </c>
      <c r="H4398" t="s">
        <v>13252</v>
      </c>
      <c r="I4398" t="s">
        <v>13253</v>
      </c>
      <c r="J4398">
        <v>28991</v>
      </c>
      <c r="K4398" t="s">
        <v>13251</v>
      </c>
      <c r="L4398">
        <v>675</v>
      </c>
      <c r="M4398">
        <v>225</v>
      </c>
      <c r="N4398">
        <v>5675.4573</v>
      </c>
      <c r="O4398">
        <v>1.5</v>
      </c>
      <c r="P4398">
        <v>0.151111111111111</v>
      </c>
    </row>
    <row r="4399" spans="1:16" x14ac:dyDescent="0.2">
      <c r="A4399" t="s">
        <v>13254</v>
      </c>
      <c r="B4399">
        <v>-0.34594874139186699</v>
      </c>
      <c r="C4399">
        <v>12.208900378598999</v>
      </c>
      <c r="D4399">
        <v>-1.2340387281424201</v>
      </c>
      <c r="E4399">
        <v>0.259674609911624</v>
      </c>
      <c r="F4399">
        <v>0.99916976934644897</v>
      </c>
      <c r="G4399">
        <v>-4.5623294515169297</v>
      </c>
      <c r="H4399" t="s">
        <v>13255</v>
      </c>
      <c r="I4399" t="s">
        <v>13256</v>
      </c>
      <c r="J4399">
        <v>57109</v>
      </c>
      <c r="K4399" t="s">
        <v>13254</v>
      </c>
      <c r="L4399">
        <v>1269</v>
      </c>
      <c r="M4399">
        <v>423</v>
      </c>
      <c r="N4399">
        <v>4547.0539500000004</v>
      </c>
      <c r="O4399">
        <v>2</v>
      </c>
      <c r="P4399">
        <v>4.7281323877068598E-2</v>
      </c>
    </row>
    <row r="4400" spans="1:16" x14ac:dyDescent="0.2">
      <c r="A4400" t="s">
        <v>13257</v>
      </c>
      <c r="B4400">
        <v>-9.6218085126290404E-2</v>
      </c>
      <c r="C4400">
        <v>13.5520194419578</v>
      </c>
      <c r="D4400">
        <v>-0.47288383430286002</v>
      </c>
      <c r="E4400">
        <v>0.651664118720925</v>
      </c>
      <c r="F4400">
        <v>0.99916976934644897</v>
      </c>
      <c r="G4400">
        <v>-4.6782507580985904</v>
      </c>
      <c r="H4400" t="s">
        <v>13258</v>
      </c>
      <c r="I4400" t="s">
        <v>13259</v>
      </c>
      <c r="J4400">
        <v>57062</v>
      </c>
      <c r="K4400" t="s">
        <v>13257</v>
      </c>
      <c r="L4400">
        <v>2580</v>
      </c>
      <c r="M4400">
        <v>860</v>
      </c>
      <c r="N4400">
        <v>12677.044</v>
      </c>
      <c r="O4400">
        <v>15.5</v>
      </c>
      <c r="P4400">
        <v>0.25813953488372099</v>
      </c>
    </row>
    <row r="4401" spans="1:16" x14ac:dyDescent="0.2">
      <c r="A4401" t="s">
        <v>13260</v>
      </c>
      <c r="B4401">
        <v>5.2397031508261797E-2</v>
      </c>
      <c r="C4401">
        <v>14.859456511993301</v>
      </c>
      <c r="D4401">
        <v>0.30632536784925801</v>
      </c>
      <c r="E4401">
        <v>0.768874192886985</v>
      </c>
      <c r="F4401">
        <v>0.99916976934644897</v>
      </c>
      <c r="G4401">
        <v>-4.6920846015751101</v>
      </c>
      <c r="H4401" t="s">
        <v>13261</v>
      </c>
      <c r="I4401" t="s">
        <v>13262</v>
      </c>
      <c r="J4401">
        <v>64425</v>
      </c>
      <c r="K4401" t="s">
        <v>13260</v>
      </c>
      <c r="L4401">
        <v>1446</v>
      </c>
      <c r="M4401">
        <v>482</v>
      </c>
      <c r="N4401">
        <v>29088.282999999999</v>
      </c>
      <c r="O4401">
        <v>10</v>
      </c>
      <c r="P4401">
        <v>0.26867219917012403</v>
      </c>
    </row>
    <row r="4402" spans="1:16" x14ac:dyDescent="0.2">
      <c r="A4402" t="s">
        <v>13263</v>
      </c>
      <c r="B4402">
        <v>-3.2207939891879499E-3</v>
      </c>
      <c r="C4402">
        <v>14.3972536067759</v>
      </c>
      <c r="D4402">
        <v>-2.27129434104936E-2</v>
      </c>
      <c r="E4402">
        <v>0.982556363610675</v>
      </c>
      <c r="F4402">
        <v>0.99916976934644897</v>
      </c>
      <c r="G4402">
        <v>-4.7023380414511804</v>
      </c>
      <c r="H4402" t="s">
        <v>13264</v>
      </c>
      <c r="I4402" t="s">
        <v>13265</v>
      </c>
      <c r="J4402">
        <v>80349</v>
      </c>
      <c r="K4402" t="s">
        <v>13263</v>
      </c>
      <c r="L4402">
        <v>918</v>
      </c>
      <c r="M4402">
        <v>306</v>
      </c>
      <c r="N4402">
        <v>22120.235499999999</v>
      </c>
      <c r="O4402">
        <v>11.5</v>
      </c>
      <c r="P4402">
        <v>0.53267973856209105</v>
      </c>
    </row>
    <row r="4403" spans="1:16" x14ac:dyDescent="0.2">
      <c r="A4403" t="s">
        <v>13266</v>
      </c>
      <c r="B4403">
        <v>0.35290631502772402</v>
      </c>
      <c r="C4403">
        <v>15.6837342705983</v>
      </c>
      <c r="D4403">
        <v>0.82399699323539199</v>
      </c>
      <c r="E4403">
        <v>0.43894414644097901</v>
      </c>
      <c r="F4403">
        <v>0.99916976934644897</v>
      </c>
      <c r="G4403">
        <v>-4.6332984368014403</v>
      </c>
      <c r="H4403" t="s">
        <v>13267</v>
      </c>
      <c r="I4403" t="s">
        <v>13268</v>
      </c>
      <c r="J4403">
        <v>81892</v>
      </c>
      <c r="K4403" t="s">
        <v>13266</v>
      </c>
      <c r="L4403">
        <v>375</v>
      </c>
      <c r="M4403">
        <v>125</v>
      </c>
      <c r="N4403">
        <v>57468.224999999999</v>
      </c>
      <c r="O4403">
        <v>7.5</v>
      </c>
      <c r="P4403">
        <v>0.63200000000000001</v>
      </c>
    </row>
    <row r="4404" spans="1:16" x14ac:dyDescent="0.2">
      <c r="A4404" t="s">
        <v>13269</v>
      </c>
      <c r="B4404">
        <v>-0.42208953728154303</v>
      </c>
      <c r="C4404">
        <v>11.615803589761599</v>
      </c>
      <c r="D4404">
        <v>-2.4291685047514502</v>
      </c>
      <c r="E4404">
        <v>4.7873813728761899E-2</v>
      </c>
      <c r="F4404">
        <v>0.99916976934644897</v>
      </c>
      <c r="G4404">
        <v>-4.3402236168953099</v>
      </c>
      <c r="H4404" t="s">
        <v>13270</v>
      </c>
      <c r="I4404" t="s">
        <v>13271</v>
      </c>
      <c r="J4404">
        <v>63826</v>
      </c>
      <c r="K4404" t="s">
        <v>13269</v>
      </c>
      <c r="L4404">
        <v>1023</v>
      </c>
      <c r="M4404">
        <v>341</v>
      </c>
      <c r="N4404">
        <v>3016.5322500000002</v>
      </c>
      <c r="O4404">
        <v>4</v>
      </c>
      <c r="P4404">
        <v>0.22727272727272699</v>
      </c>
    </row>
    <row r="4405" spans="1:16" x14ac:dyDescent="0.2">
      <c r="A4405" t="s">
        <v>13272</v>
      </c>
      <c r="B4405">
        <v>0.13024132721468501</v>
      </c>
      <c r="C4405">
        <v>10.9366586454338</v>
      </c>
      <c r="D4405">
        <v>0.99585246738463196</v>
      </c>
      <c r="E4405">
        <v>0.354719059596664</v>
      </c>
      <c r="F4405">
        <v>0.99916976934644897</v>
      </c>
      <c r="G4405">
        <v>-4.6053019152235297</v>
      </c>
      <c r="H4405" t="s">
        <v>13273</v>
      </c>
      <c r="I4405" t="s">
        <v>13274</v>
      </c>
      <c r="J4405">
        <v>60492</v>
      </c>
      <c r="K4405" t="s">
        <v>13272</v>
      </c>
      <c r="L4405">
        <v>765</v>
      </c>
      <c r="M4405">
        <v>255</v>
      </c>
      <c r="N4405">
        <v>2021.8431499999999</v>
      </c>
      <c r="O4405">
        <v>1</v>
      </c>
      <c r="P4405">
        <v>9.0196078431372506E-2</v>
      </c>
    </row>
    <row r="4406" spans="1:16" x14ac:dyDescent="0.2">
      <c r="A4406" t="s">
        <v>13275</v>
      </c>
      <c r="B4406">
        <v>2.7420659858392999E-2</v>
      </c>
      <c r="C4406">
        <v>15.5003671602999</v>
      </c>
      <c r="D4406">
        <v>0.19505830880174899</v>
      </c>
      <c r="E4406">
        <v>0.85126578018293997</v>
      </c>
      <c r="F4406">
        <v>0.99916976934644897</v>
      </c>
      <c r="G4406">
        <v>-4.69818263479638</v>
      </c>
      <c r="H4406" t="s">
        <v>13276</v>
      </c>
      <c r="I4406" t="s">
        <v>13277</v>
      </c>
      <c r="J4406">
        <v>60491</v>
      </c>
      <c r="K4406" t="s">
        <v>13275</v>
      </c>
      <c r="L4406">
        <v>1134</v>
      </c>
      <c r="M4406">
        <v>378</v>
      </c>
      <c r="N4406">
        <v>46565.131000000001</v>
      </c>
      <c r="O4406">
        <v>8.5</v>
      </c>
      <c r="P4406">
        <v>0.30687830687830697</v>
      </c>
    </row>
    <row r="4407" spans="1:16" x14ac:dyDescent="0.2">
      <c r="A4407" t="s">
        <v>13278</v>
      </c>
      <c r="B4407">
        <v>0.445754936587896</v>
      </c>
      <c r="C4407">
        <v>12.1075441328069</v>
      </c>
      <c r="D4407">
        <v>1.5443573422890799</v>
      </c>
      <c r="E4407">
        <v>0.169381223079242</v>
      </c>
      <c r="F4407">
        <v>0.99916976934644897</v>
      </c>
      <c r="G4407">
        <v>-4.5026530173829098</v>
      </c>
      <c r="H4407" t="s">
        <v>13279</v>
      </c>
      <c r="I4407" t="s">
        <v>13280</v>
      </c>
      <c r="J4407">
        <v>54583</v>
      </c>
      <c r="K4407" t="s">
        <v>13278</v>
      </c>
      <c r="L4407">
        <v>1281</v>
      </c>
      <c r="M4407">
        <v>427</v>
      </c>
      <c r="N4407">
        <v>4330.9573</v>
      </c>
      <c r="O4407">
        <v>2</v>
      </c>
      <c r="P4407">
        <v>0.100702576112412</v>
      </c>
    </row>
    <row r="4408" spans="1:16" x14ac:dyDescent="0.2">
      <c r="A4408" t="s">
        <v>13281</v>
      </c>
      <c r="B4408">
        <v>-5.4969436288642398E-2</v>
      </c>
      <c r="C4408">
        <v>12.8795458851408</v>
      </c>
      <c r="D4408">
        <v>-0.297605289343018</v>
      </c>
      <c r="E4408">
        <v>0.77523125631480305</v>
      </c>
      <c r="F4408">
        <v>0.99916976934644897</v>
      </c>
      <c r="G4408">
        <v>-4.6926562868315296</v>
      </c>
      <c r="H4408" t="s">
        <v>13282</v>
      </c>
      <c r="I4408" t="s">
        <v>13283</v>
      </c>
      <c r="J4408">
        <v>80011</v>
      </c>
      <c r="K4408" t="s">
        <v>13281</v>
      </c>
      <c r="L4408">
        <v>765</v>
      </c>
      <c r="M4408">
        <v>255</v>
      </c>
      <c r="N4408">
        <v>6855.6109999999999</v>
      </c>
      <c r="O4408">
        <v>3</v>
      </c>
      <c r="P4408">
        <v>0.15686274509803899</v>
      </c>
    </row>
    <row r="4409" spans="1:16" x14ac:dyDescent="0.2">
      <c r="A4409" t="s">
        <v>13284</v>
      </c>
      <c r="B4409">
        <v>-0.49774302203314003</v>
      </c>
      <c r="C4409">
        <v>10.0638002794215</v>
      </c>
      <c r="D4409">
        <v>-1.95890164977359</v>
      </c>
      <c r="E4409">
        <v>9.3857010337054E-2</v>
      </c>
      <c r="F4409">
        <v>0.99916976934644897</v>
      </c>
      <c r="G4409">
        <v>-4.42309445625735</v>
      </c>
      <c r="H4409" t="s">
        <v>13285</v>
      </c>
      <c r="I4409" t="s">
        <v>13286</v>
      </c>
      <c r="J4409">
        <v>55744</v>
      </c>
      <c r="K4409" t="s">
        <v>13284</v>
      </c>
      <c r="L4409">
        <v>441</v>
      </c>
      <c r="M4409">
        <v>147</v>
      </c>
      <c r="N4409">
        <v>1146.8371999999999</v>
      </c>
      <c r="O4409">
        <v>1</v>
      </c>
      <c r="P4409">
        <v>0.17687074829932001</v>
      </c>
    </row>
    <row r="4410" spans="1:16" x14ac:dyDescent="0.2">
      <c r="A4410" t="s">
        <v>13287</v>
      </c>
      <c r="B4410">
        <v>-9.0250925998645898E-2</v>
      </c>
      <c r="C4410">
        <v>12.4125383409222</v>
      </c>
      <c r="D4410">
        <v>-0.50334977590462304</v>
      </c>
      <c r="E4410">
        <v>0.63121739129015797</v>
      </c>
      <c r="F4410">
        <v>0.99916976934644897</v>
      </c>
      <c r="G4410">
        <v>-4.67514799210785</v>
      </c>
      <c r="H4410" t="s">
        <v>13288</v>
      </c>
      <c r="I4410" t="s">
        <v>13289</v>
      </c>
      <c r="J4410">
        <v>7462</v>
      </c>
      <c r="K4410" t="s">
        <v>13287</v>
      </c>
      <c r="L4410">
        <v>732</v>
      </c>
      <c r="M4410">
        <v>244</v>
      </c>
      <c r="N4410">
        <v>6215.2046</v>
      </c>
      <c r="O4410">
        <v>1</v>
      </c>
      <c r="P4410">
        <v>6.5573770491803296E-2</v>
      </c>
    </row>
    <row r="4411" spans="1:16" x14ac:dyDescent="0.2">
      <c r="A4411" t="s">
        <v>13290</v>
      </c>
      <c r="B4411">
        <v>-0.15395138803273201</v>
      </c>
      <c r="C4411">
        <v>13.2848820854955</v>
      </c>
      <c r="D4411">
        <v>-1.11715351670798</v>
      </c>
      <c r="E4411">
        <v>0.30327011921652802</v>
      </c>
      <c r="F4411">
        <v>0.99916976934644897</v>
      </c>
      <c r="G4411">
        <v>-4.5838941042942096</v>
      </c>
      <c r="H4411" t="s">
        <v>13291</v>
      </c>
      <c r="I4411" t="s">
        <v>13292</v>
      </c>
      <c r="J4411">
        <v>56947</v>
      </c>
      <c r="K4411" t="s">
        <v>13290</v>
      </c>
      <c r="L4411">
        <v>1029</v>
      </c>
      <c r="M4411">
        <v>343</v>
      </c>
      <c r="N4411">
        <v>9690.2834999999995</v>
      </c>
      <c r="O4411">
        <v>2</v>
      </c>
      <c r="P4411">
        <v>8.4548104956268202E-2</v>
      </c>
    </row>
    <row r="4412" spans="1:16" x14ac:dyDescent="0.2">
      <c r="A4412" t="s">
        <v>13293</v>
      </c>
      <c r="B4412">
        <v>-5.26492529055975E-2</v>
      </c>
      <c r="C4412">
        <v>14.6490786333198</v>
      </c>
      <c r="D4412">
        <v>-0.407749222720377</v>
      </c>
      <c r="E4412">
        <v>0.69646905492081701</v>
      </c>
      <c r="F4412">
        <v>0.99916976934644897</v>
      </c>
      <c r="G4412">
        <v>-4.6843050424060104</v>
      </c>
      <c r="H4412" t="s">
        <v>13294</v>
      </c>
      <c r="I4412" t="s">
        <v>13295</v>
      </c>
      <c r="J4412">
        <v>80218</v>
      </c>
      <c r="K4412" t="s">
        <v>13293</v>
      </c>
      <c r="L4412">
        <v>510</v>
      </c>
      <c r="M4412">
        <v>170</v>
      </c>
      <c r="N4412">
        <v>25301.575000000001</v>
      </c>
      <c r="O4412">
        <v>14</v>
      </c>
      <c r="P4412">
        <v>0.97058823529411797</v>
      </c>
    </row>
    <row r="4413" spans="1:16" x14ac:dyDescent="0.2">
      <c r="A4413" t="s">
        <v>13296</v>
      </c>
      <c r="B4413">
        <v>0.13856593751983201</v>
      </c>
      <c r="C4413">
        <v>14.343388723819899</v>
      </c>
      <c r="D4413">
        <v>0.81010826808606895</v>
      </c>
      <c r="E4413">
        <v>0.44633910519697401</v>
      </c>
      <c r="F4413">
        <v>0.99916976934644897</v>
      </c>
      <c r="G4413">
        <v>-4.63541628897236</v>
      </c>
      <c r="H4413" t="s">
        <v>13297</v>
      </c>
      <c r="I4413" t="s">
        <v>13298</v>
      </c>
      <c r="J4413">
        <v>79876</v>
      </c>
      <c r="K4413" t="s">
        <v>13296</v>
      </c>
      <c r="L4413">
        <v>1386</v>
      </c>
      <c r="M4413">
        <v>462</v>
      </c>
      <c r="N4413">
        <v>20228.6145</v>
      </c>
      <c r="O4413">
        <v>9</v>
      </c>
      <c r="P4413">
        <v>0.29437229437229401</v>
      </c>
    </row>
    <row r="4414" spans="1:16" x14ac:dyDescent="0.2">
      <c r="A4414" t="s">
        <v>13299</v>
      </c>
      <c r="B4414">
        <v>-5.8532558195851798E-2</v>
      </c>
      <c r="C4414">
        <v>11.052530232903001</v>
      </c>
      <c r="D4414">
        <v>-8.0419084833235205E-2</v>
      </c>
      <c r="E4414">
        <v>0.938308328427642</v>
      </c>
      <c r="F4414">
        <v>0.99916976934644897</v>
      </c>
      <c r="G4414">
        <v>-4.7016762560311802</v>
      </c>
      <c r="H4414" t="s">
        <v>13300</v>
      </c>
      <c r="I4414" t="s">
        <v>13301</v>
      </c>
      <c r="J4414">
        <v>23609</v>
      </c>
      <c r="K4414" t="s">
        <v>13299</v>
      </c>
      <c r="L4414">
        <v>1284</v>
      </c>
      <c r="M4414">
        <v>428</v>
      </c>
      <c r="N4414">
        <v>2374.2222000000002</v>
      </c>
      <c r="O4414">
        <v>1</v>
      </c>
      <c r="P4414">
        <v>4.4392523364486E-2</v>
      </c>
    </row>
    <row r="4415" spans="1:16" x14ac:dyDescent="0.2">
      <c r="A4415" t="s">
        <v>13302</v>
      </c>
      <c r="B4415">
        <v>-0.173257254438166</v>
      </c>
      <c r="C4415">
        <v>13.723183651796001</v>
      </c>
      <c r="D4415">
        <v>-0.69874919277915104</v>
      </c>
      <c r="E4415">
        <v>0.50877759333681805</v>
      </c>
      <c r="F4415">
        <v>0.99916976934644897</v>
      </c>
      <c r="G4415">
        <v>-4.6514821657851604</v>
      </c>
      <c r="H4415" t="s">
        <v>13303</v>
      </c>
      <c r="I4415" t="s">
        <v>13304</v>
      </c>
      <c r="J4415">
        <v>64077</v>
      </c>
      <c r="K4415" t="s">
        <v>13302</v>
      </c>
      <c r="L4415">
        <v>813</v>
      </c>
      <c r="M4415">
        <v>271</v>
      </c>
      <c r="N4415">
        <v>14688.068499999999</v>
      </c>
      <c r="O4415">
        <v>3</v>
      </c>
      <c r="P4415">
        <v>0.265682656826568</v>
      </c>
    </row>
    <row r="4416" spans="1:16" x14ac:dyDescent="0.2">
      <c r="A4416" t="s">
        <v>13305</v>
      </c>
      <c r="B4416">
        <v>0.58229800418046396</v>
      </c>
      <c r="C4416">
        <v>11.0664544399466</v>
      </c>
      <c r="D4416">
        <v>1.29165528850875</v>
      </c>
      <c r="E4416">
        <v>0.2402331118378</v>
      </c>
      <c r="F4416">
        <v>0.99916976934644897</v>
      </c>
      <c r="G4416">
        <v>-4.5514484721650801</v>
      </c>
      <c r="H4416" t="s">
        <v>13306</v>
      </c>
      <c r="I4416" t="s">
        <v>13307</v>
      </c>
      <c r="J4416">
        <v>56181</v>
      </c>
      <c r="K4416" t="s">
        <v>13305</v>
      </c>
      <c r="L4416">
        <v>879</v>
      </c>
      <c r="M4416">
        <v>293</v>
      </c>
      <c r="N4416">
        <v>2638.9837499999999</v>
      </c>
      <c r="O4416">
        <v>1</v>
      </c>
      <c r="P4416">
        <v>5.8020477815699703E-2</v>
      </c>
    </row>
    <row r="4417" spans="1:16" x14ac:dyDescent="0.2">
      <c r="A4417" t="s">
        <v>13308</v>
      </c>
      <c r="B4417">
        <v>0.11063341977531101</v>
      </c>
      <c r="C4417">
        <v>15.1644583309913</v>
      </c>
      <c r="D4417">
        <v>0.49337453749392302</v>
      </c>
      <c r="E4417">
        <v>0.63787478418042398</v>
      </c>
      <c r="F4417">
        <v>0.99916976934644897</v>
      </c>
      <c r="G4417">
        <v>-4.6761824885975898</v>
      </c>
      <c r="H4417" t="s">
        <v>13309</v>
      </c>
      <c r="I4417" t="s">
        <v>13310</v>
      </c>
      <c r="J4417">
        <v>84233</v>
      </c>
      <c r="K4417" t="s">
        <v>13308</v>
      </c>
      <c r="L4417">
        <v>588</v>
      </c>
      <c r="M4417">
        <v>196</v>
      </c>
      <c r="N4417">
        <v>40417.373500000002</v>
      </c>
      <c r="O4417">
        <v>7</v>
      </c>
      <c r="P4417">
        <v>0.45918367346938799</v>
      </c>
    </row>
    <row r="4418" spans="1:16" x14ac:dyDescent="0.2">
      <c r="A4418" t="s">
        <v>13311</v>
      </c>
      <c r="B4418">
        <v>-2.57117677107725E-2</v>
      </c>
      <c r="C4418">
        <v>10.971242166234999</v>
      </c>
      <c r="D4418">
        <v>-4.68960641478064E-2</v>
      </c>
      <c r="E4418">
        <v>0.96399526843471495</v>
      </c>
      <c r="F4418">
        <v>0.99916976934644897</v>
      </c>
      <c r="G4418">
        <v>-4.7021507425589704</v>
      </c>
      <c r="H4418" t="s">
        <v>13312</v>
      </c>
      <c r="I4418" t="s">
        <v>13313</v>
      </c>
      <c r="J4418">
        <v>84232</v>
      </c>
      <c r="K4418" t="s">
        <v>13311</v>
      </c>
      <c r="L4418">
        <v>861</v>
      </c>
      <c r="M4418">
        <v>287</v>
      </c>
      <c r="N4418">
        <v>1886.5252</v>
      </c>
      <c r="O4418">
        <v>1</v>
      </c>
      <c r="P4418">
        <v>6.9686411149825794E-2</v>
      </c>
    </row>
    <row r="4419" spans="1:16" x14ac:dyDescent="0.2">
      <c r="A4419" t="s">
        <v>13314</v>
      </c>
      <c r="B4419">
        <v>-0.112839517605737</v>
      </c>
      <c r="C4419">
        <v>15.5412368990117</v>
      </c>
      <c r="D4419">
        <v>-0.76981787258585999</v>
      </c>
      <c r="E4419">
        <v>0.46828680928056299</v>
      </c>
      <c r="F4419">
        <v>0.99916976934644897</v>
      </c>
      <c r="G4419">
        <v>-4.6414217797596198</v>
      </c>
      <c r="H4419" t="s">
        <v>13315</v>
      </c>
      <c r="I4419" t="s">
        <v>13316</v>
      </c>
      <c r="J4419">
        <v>10605</v>
      </c>
      <c r="K4419" t="s">
        <v>13314</v>
      </c>
      <c r="L4419">
        <v>1440</v>
      </c>
      <c r="M4419">
        <v>480</v>
      </c>
      <c r="N4419">
        <v>45186.832000000002</v>
      </c>
      <c r="O4419">
        <v>9.5</v>
      </c>
      <c r="P4419">
        <v>0.27395833333333303</v>
      </c>
    </row>
    <row r="4420" spans="1:16" x14ac:dyDescent="0.2">
      <c r="A4420" t="s">
        <v>13317</v>
      </c>
      <c r="B4420">
        <v>0.162047119779649</v>
      </c>
      <c r="C4420">
        <v>14.385504747210099</v>
      </c>
      <c r="D4420">
        <v>0.69920286664142095</v>
      </c>
      <c r="E4420">
        <v>0.50851201407287305</v>
      </c>
      <c r="F4420">
        <v>0.99916976934644897</v>
      </c>
      <c r="G4420">
        <v>-4.6514202125679196</v>
      </c>
      <c r="H4420" t="s">
        <v>13318</v>
      </c>
      <c r="I4420" t="s">
        <v>13319</v>
      </c>
      <c r="J4420">
        <v>81570</v>
      </c>
      <c r="K4420" t="s">
        <v>13317</v>
      </c>
      <c r="L4420">
        <v>2124</v>
      </c>
      <c r="M4420">
        <v>708</v>
      </c>
      <c r="N4420">
        <v>23555.697</v>
      </c>
      <c r="O4420">
        <v>14</v>
      </c>
      <c r="P4420">
        <v>0.331920903954802</v>
      </c>
    </row>
    <row r="4421" spans="1:16" x14ac:dyDescent="0.2">
      <c r="A4421" t="s">
        <v>13320</v>
      </c>
      <c r="B4421">
        <v>-0.40661939158155902</v>
      </c>
      <c r="C4421">
        <v>11.350274874826299</v>
      </c>
      <c r="D4421">
        <v>-1.44532718868593</v>
      </c>
      <c r="E4421">
        <v>0.19450943524629699</v>
      </c>
      <c r="F4421">
        <v>0.99916976934644897</v>
      </c>
      <c r="G4421">
        <v>-4.5219044200575302</v>
      </c>
      <c r="H4421" t="s">
        <v>13321</v>
      </c>
      <c r="I4421" t="s">
        <v>13322</v>
      </c>
      <c r="J4421">
        <v>79768</v>
      </c>
      <c r="K4421" t="s">
        <v>13320</v>
      </c>
      <c r="L4421">
        <v>915</v>
      </c>
      <c r="M4421">
        <v>305</v>
      </c>
      <c r="N4421">
        <v>2554.6617500000002</v>
      </c>
      <c r="O4421">
        <v>1</v>
      </c>
      <c r="P4421">
        <v>3.6065573770491799E-2</v>
      </c>
    </row>
    <row r="4422" spans="1:16" x14ac:dyDescent="0.2">
      <c r="A4422" t="s">
        <v>13323</v>
      </c>
      <c r="B4422">
        <v>-0.171808641213895</v>
      </c>
      <c r="C4422">
        <v>13.0015564522067</v>
      </c>
      <c r="D4422">
        <v>-0.56507215943196099</v>
      </c>
      <c r="E4422">
        <v>0.590864413676506</v>
      </c>
      <c r="F4422">
        <v>0.99916976934644897</v>
      </c>
      <c r="G4422">
        <v>-4.6683553825940898</v>
      </c>
      <c r="H4422" t="s">
        <v>13324</v>
      </c>
      <c r="I4422" t="s">
        <v>13325</v>
      </c>
      <c r="J4422">
        <v>83452</v>
      </c>
      <c r="K4422" t="s">
        <v>13323</v>
      </c>
      <c r="L4422">
        <v>834</v>
      </c>
      <c r="M4422">
        <v>278</v>
      </c>
      <c r="N4422">
        <v>8172.518</v>
      </c>
      <c r="O4422">
        <v>1</v>
      </c>
      <c r="P4422">
        <v>6.4748201438848907E-2</v>
      </c>
    </row>
    <row r="4423" spans="1:16" x14ac:dyDescent="0.2">
      <c r="A4423" t="s">
        <v>13326</v>
      </c>
      <c r="B4423">
        <v>-0.14424742836929899</v>
      </c>
      <c r="C4423">
        <v>13.802647727601</v>
      </c>
      <c r="D4423">
        <v>-0.55454897096160005</v>
      </c>
      <c r="E4423">
        <v>0.59763958745503998</v>
      </c>
      <c r="F4423">
        <v>0.99916976934644897</v>
      </c>
      <c r="G4423">
        <v>-4.6695602618649596</v>
      </c>
      <c r="H4423" t="s">
        <v>13327</v>
      </c>
      <c r="I4423" t="s">
        <v>13328</v>
      </c>
      <c r="J4423">
        <v>55341</v>
      </c>
      <c r="K4423" t="s">
        <v>13326</v>
      </c>
      <c r="L4423">
        <v>1977</v>
      </c>
      <c r="M4423">
        <v>659</v>
      </c>
      <c r="N4423">
        <v>14815.98</v>
      </c>
      <c r="O4423">
        <v>12.5</v>
      </c>
      <c r="P4423">
        <v>0.30121396054628202</v>
      </c>
    </row>
    <row r="4424" spans="1:16" x14ac:dyDescent="0.2">
      <c r="A4424" t="s">
        <v>13329</v>
      </c>
      <c r="B4424">
        <v>-1.6440646446680401E-2</v>
      </c>
      <c r="C4424">
        <v>15.843199825768</v>
      </c>
      <c r="D4424">
        <v>-0.10863655054765201</v>
      </c>
      <c r="E4424">
        <v>0.91674712991395202</v>
      </c>
      <c r="F4424">
        <v>0.99916976934644897</v>
      </c>
      <c r="G4424">
        <v>-4.7010839680428802</v>
      </c>
      <c r="H4424" t="s">
        <v>13330</v>
      </c>
      <c r="I4424" t="s">
        <v>13331</v>
      </c>
      <c r="J4424">
        <v>55226</v>
      </c>
      <c r="K4424" t="s">
        <v>13329</v>
      </c>
      <c r="L4424">
        <v>3078</v>
      </c>
      <c r="M4424">
        <v>1026</v>
      </c>
      <c r="N4424">
        <v>59474.035499999998</v>
      </c>
      <c r="O4424">
        <v>42.5</v>
      </c>
      <c r="P4424">
        <v>0.49171539961013599</v>
      </c>
    </row>
    <row r="4425" spans="1:16" x14ac:dyDescent="0.2">
      <c r="A4425" t="s">
        <v>13332</v>
      </c>
      <c r="B4425">
        <v>-0.20147232457491701</v>
      </c>
      <c r="C4425">
        <v>13.6116933635371</v>
      </c>
      <c r="D4425">
        <v>-1.05085814484781</v>
      </c>
      <c r="E4425">
        <v>0.33058420560219498</v>
      </c>
      <c r="F4425">
        <v>0.99916976934644897</v>
      </c>
      <c r="G4425">
        <v>-4.5957370871638199</v>
      </c>
      <c r="H4425" t="s">
        <v>13333</v>
      </c>
      <c r="I4425" t="s">
        <v>13334</v>
      </c>
      <c r="J4425">
        <v>54939</v>
      </c>
      <c r="K4425" t="s">
        <v>13332</v>
      </c>
      <c r="L4425">
        <v>633</v>
      </c>
      <c r="M4425">
        <v>211</v>
      </c>
      <c r="N4425">
        <v>13535.43</v>
      </c>
      <c r="O4425">
        <v>7</v>
      </c>
      <c r="P4425">
        <v>0.56398104265402804</v>
      </c>
    </row>
    <row r="4426" spans="1:16" x14ac:dyDescent="0.2">
      <c r="A4426" t="s">
        <v>13335</v>
      </c>
      <c r="B4426">
        <v>6.71761448234314E-2</v>
      </c>
      <c r="C4426">
        <v>14.4397940170144</v>
      </c>
      <c r="D4426">
        <v>0.41638903759387003</v>
      </c>
      <c r="E4426">
        <v>0.69044423225600604</v>
      </c>
      <c r="F4426">
        <v>0.99916976934644897</v>
      </c>
      <c r="G4426">
        <v>-4.6835483969006502</v>
      </c>
      <c r="H4426" t="s">
        <v>13336</v>
      </c>
      <c r="I4426" t="s">
        <v>13337</v>
      </c>
      <c r="J4426">
        <v>64837</v>
      </c>
      <c r="K4426" t="s">
        <v>13335</v>
      </c>
      <c r="L4426">
        <v>1869</v>
      </c>
      <c r="M4426">
        <v>623</v>
      </c>
      <c r="N4426">
        <v>22674.652999999998</v>
      </c>
      <c r="O4426">
        <v>16.5</v>
      </c>
      <c r="P4426">
        <v>0.398073836276084</v>
      </c>
    </row>
    <row r="4427" spans="1:16" x14ac:dyDescent="0.2">
      <c r="A4427" t="s">
        <v>13338</v>
      </c>
      <c r="B4427">
        <v>-0.18166448397845</v>
      </c>
      <c r="C4427">
        <v>14.9592466783836</v>
      </c>
      <c r="D4427">
        <v>-0.70422182965078695</v>
      </c>
      <c r="E4427">
        <v>0.50557996204497901</v>
      </c>
      <c r="F4427">
        <v>0.99916976934644897</v>
      </c>
      <c r="G4427">
        <v>-4.6507328275858502</v>
      </c>
      <c r="H4427" t="s">
        <v>13339</v>
      </c>
      <c r="I4427" t="s">
        <v>13340</v>
      </c>
      <c r="J4427">
        <v>80895</v>
      </c>
      <c r="K4427" t="s">
        <v>13338</v>
      </c>
      <c r="L4427">
        <v>1179</v>
      </c>
      <c r="M4427">
        <v>393</v>
      </c>
      <c r="N4427">
        <v>29983.994999999999</v>
      </c>
      <c r="O4427">
        <v>12</v>
      </c>
      <c r="P4427">
        <v>0.33587786259542002</v>
      </c>
    </row>
    <row r="4428" spans="1:16" x14ac:dyDescent="0.2">
      <c r="A4428" t="s">
        <v>13341</v>
      </c>
      <c r="B4428">
        <v>0.12040765349768499</v>
      </c>
      <c r="C4428">
        <v>15.3689783275943</v>
      </c>
      <c r="D4428">
        <v>0.69874416681489304</v>
      </c>
      <c r="E4428">
        <v>0.50878053602657203</v>
      </c>
      <c r="F4428">
        <v>0.99916976934644897</v>
      </c>
      <c r="G4428">
        <v>-4.6514828519571303</v>
      </c>
      <c r="H4428" t="s">
        <v>13342</v>
      </c>
      <c r="I4428" t="s">
        <v>13343</v>
      </c>
      <c r="J4428">
        <v>22803</v>
      </c>
      <c r="K4428" t="s">
        <v>13341</v>
      </c>
      <c r="L4428">
        <v>2853</v>
      </c>
      <c r="M4428">
        <v>951</v>
      </c>
      <c r="N4428">
        <v>42553.592499999999</v>
      </c>
      <c r="O4428">
        <v>40</v>
      </c>
      <c r="P4428">
        <v>0.62618296529968498</v>
      </c>
    </row>
    <row r="4429" spans="1:16" x14ac:dyDescent="0.2">
      <c r="A4429" t="s">
        <v>13344</v>
      </c>
      <c r="B4429">
        <v>-0.15038448568556501</v>
      </c>
      <c r="C4429">
        <v>12.584222016903</v>
      </c>
      <c r="D4429">
        <v>-0.71383398504050999</v>
      </c>
      <c r="E4429">
        <v>0.49999555502634502</v>
      </c>
      <c r="F4429">
        <v>0.99916976934644897</v>
      </c>
      <c r="G4429">
        <v>-4.6494061913803</v>
      </c>
      <c r="H4429" t="s">
        <v>13345</v>
      </c>
      <c r="I4429" t="s">
        <v>13346</v>
      </c>
      <c r="J4429">
        <v>54472</v>
      </c>
      <c r="K4429" t="s">
        <v>13344</v>
      </c>
      <c r="L4429">
        <v>825</v>
      </c>
      <c r="M4429">
        <v>275</v>
      </c>
      <c r="N4429">
        <v>6979.0122499999998</v>
      </c>
      <c r="O4429">
        <v>4</v>
      </c>
      <c r="P4429">
        <v>0.22</v>
      </c>
    </row>
    <row r="4430" spans="1:16" x14ac:dyDescent="0.2">
      <c r="A4430" t="s">
        <v>13347</v>
      </c>
      <c r="B4430">
        <v>-9.5398801466533498E-2</v>
      </c>
      <c r="C4430">
        <v>12.3622067500306</v>
      </c>
      <c r="D4430">
        <v>-0.47089794771484</v>
      </c>
      <c r="E4430">
        <v>0.653008563142775</v>
      </c>
      <c r="F4430">
        <v>0.99916976934644897</v>
      </c>
      <c r="G4430">
        <v>-4.6784471131330703</v>
      </c>
      <c r="H4430" t="s">
        <v>13348</v>
      </c>
      <c r="I4430" t="s">
        <v>13349</v>
      </c>
      <c r="J4430">
        <v>79595</v>
      </c>
      <c r="K4430" t="s">
        <v>13347</v>
      </c>
      <c r="L4430">
        <v>3252</v>
      </c>
      <c r="M4430">
        <v>1084</v>
      </c>
      <c r="N4430">
        <v>5570.3439500000004</v>
      </c>
      <c r="O4430">
        <v>3</v>
      </c>
      <c r="P4430">
        <v>3.8284132841328401E-2</v>
      </c>
    </row>
    <row r="4431" spans="1:16" x14ac:dyDescent="0.2">
      <c r="A4431" t="s">
        <v>13350</v>
      </c>
      <c r="B4431">
        <v>8.3069210186454995E-2</v>
      </c>
      <c r="C4431">
        <v>11.2904616930785</v>
      </c>
      <c r="D4431">
        <v>0.18446307079741101</v>
      </c>
      <c r="E4431">
        <v>0.85923701053822799</v>
      </c>
      <c r="F4431">
        <v>0.99916976934644897</v>
      </c>
      <c r="G4431">
        <v>-4.6986257894878998</v>
      </c>
      <c r="H4431" t="s">
        <v>13351</v>
      </c>
      <c r="I4431" t="s">
        <v>13352</v>
      </c>
      <c r="J4431">
        <v>10902</v>
      </c>
      <c r="K4431" t="s">
        <v>13350</v>
      </c>
      <c r="L4431">
        <v>3708</v>
      </c>
      <c r="M4431">
        <v>1236</v>
      </c>
      <c r="N4431">
        <v>2952.7856000000002</v>
      </c>
      <c r="O4431">
        <v>2</v>
      </c>
      <c r="P4431">
        <v>3.1553398058252399E-2</v>
      </c>
    </row>
    <row r="4432" spans="1:16" x14ac:dyDescent="0.2">
      <c r="A4432" t="s">
        <v>13353</v>
      </c>
      <c r="B4432">
        <v>-0.20315331947371201</v>
      </c>
      <c r="C4432">
        <v>12.6940397569547</v>
      </c>
      <c r="D4432">
        <v>-0.69643763982302898</v>
      </c>
      <c r="E4432">
        <v>0.51013217150995005</v>
      </c>
      <c r="F4432">
        <v>0.99916976934644897</v>
      </c>
      <c r="G4432">
        <v>-4.6517973618416999</v>
      </c>
      <c r="H4432" t="s">
        <v>13354</v>
      </c>
      <c r="I4432" t="s">
        <v>13355</v>
      </c>
      <c r="J4432">
        <v>81858</v>
      </c>
      <c r="K4432" t="s">
        <v>13353</v>
      </c>
      <c r="L4432">
        <v>1164</v>
      </c>
      <c r="M4432">
        <v>388</v>
      </c>
      <c r="N4432">
        <v>6443.9530000000004</v>
      </c>
      <c r="O4432">
        <v>3</v>
      </c>
      <c r="P4432">
        <v>0.108247422680412</v>
      </c>
    </row>
    <row r="4433" spans="1:16" x14ac:dyDescent="0.2">
      <c r="A4433" t="s">
        <v>13356</v>
      </c>
      <c r="B4433">
        <v>-0.41556863850477699</v>
      </c>
      <c r="C4433">
        <v>11.5058536139992</v>
      </c>
      <c r="D4433">
        <v>-2.2214114295061198</v>
      </c>
      <c r="E4433">
        <v>6.4394429599840999E-2</v>
      </c>
      <c r="F4433">
        <v>0.99916976934644897</v>
      </c>
      <c r="G4433">
        <v>-4.3755374212334397</v>
      </c>
      <c r="H4433" t="s">
        <v>13357</v>
      </c>
      <c r="I4433" t="s">
        <v>13358</v>
      </c>
      <c r="J4433">
        <v>57508</v>
      </c>
      <c r="K4433" t="s">
        <v>13356</v>
      </c>
      <c r="L4433">
        <v>3615</v>
      </c>
      <c r="M4433">
        <v>1205</v>
      </c>
      <c r="N4433">
        <v>3161.6995999999999</v>
      </c>
      <c r="O4433">
        <v>5</v>
      </c>
      <c r="P4433">
        <v>6.3900414937759303E-2</v>
      </c>
    </row>
    <row r="4434" spans="1:16" x14ac:dyDescent="0.2">
      <c r="A4434" t="s">
        <v>13359</v>
      </c>
      <c r="B4434">
        <v>-5.6373357895172001E-3</v>
      </c>
      <c r="C4434">
        <v>13.7746676819903</v>
      </c>
      <c r="D4434">
        <v>-2.1800361731036999E-2</v>
      </c>
      <c r="E4434">
        <v>0.98325709952573304</v>
      </c>
      <c r="F4434">
        <v>0.99916976934644897</v>
      </c>
      <c r="G4434">
        <v>-4.7023425623250397</v>
      </c>
      <c r="H4434" t="s">
        <v>13360</v>
      </c>
      <c r="I4434" t="s">
        <v>13361</v>
      </c>
      <c r="J4434">
        <v>29127</v>
      </c>
      <c r="K4434" t="s">
        <v>13359</v>
      </c>
      <c r="L4434">
        <v>1899</v>
      </c>
      <c r="M4434">
        <v>633</v>
      </c>
      <c r="N4434">
        <v>14505.19275</v>
      </c>
      <c r="O4434">
        <v>8.5</v>
      </c>
      <c r="P4434">
        <v>0.18957345971563999</v>
      </c>
    </row>
    <row r="4435" spans="1:16" x14ac:dyDescent="0.2">
      <c r="A4435" t="s">
        <v>13362</v>
      </c>
      <c r="B4435">
        <v>-0.17339340741089301</v>
      </c>
      <c r="C4435">
        <v>11.6057306369191</v>
      </c>
      <c r="D4435">
        <v>-0.74451447074803201</v>
      </c>
      <c r="E4435">
        <v>0.48244495747773097</v>
      </c>
      <c r="F4435">
        <v>0.99916976934644897</v>
      </c>
      <c r="G4435">
        <v>-4.6450840466532899</v>
      </c>
      <c r="H4435" t="s">
        <v>13363</v>
      </c>
      <c r="I4435" t="s">
        <v>13364</v>
      </c>
      <c r="J4435">
        <v>64761</v>
      </c>
      <c r="K4435" t="s">
        <v>13362</v>
      </c>
      <c r="L4435">
        <v>2106</v>
      </c>
      <c r="M4435">
        <v>702</v>
      </c>
      <c r="N4435">
        <v>3223.7190000000001</v>
      </c>
      <c r="O4435">
        <v>3.5</v>
      </c>
      <c r="P4435">
        <v>0.108262108262108</v>
      </c>
    </row>
    <row r="4436" spans="1:16" x14ac:dyDescent="0.2">
      <c r="A4436" t="s">
        <v>13365</v>
      </c>
      <c r="B4436">
        <v>-0.377589374743932</v>
      </c>
      <c r="C4436">
        <v>12.0597816332835</v>
      </c>
      <c r="D4436">
        <v>-1.26962462699058</v>
      </c>
      <c r="E4436">
        <v>0.24751233828661001</v>
      </c>
      <c r="F4436">
        <v>0.99916976934644897</v>
      </c>
      <c r="G4436">
        <v>-4.5556252291589097</v>
      </c>
      <c r="H4436" t="s">
        <v>13366</v>
      </c>
      <c r="I4436" t="s">
        <v>13367</v>
      </c>
      <c r="J4436">
        <v>23283</v>
      </c>
      <c r="K4436" t="s">
        <v>13365</v>
      </c>
      <c r="L4436">
        <v>1851</v>
      </c>
      <c r="M4436">
        <v>617</v>
      </c>
      <c r="N4436">
        <v>4705.5600000000004</v>
      </c>
      <c r="O4436">
        <v>1</v>
      </c>
      <c r="P4436">
        <v>1.62074554294976E-2</v>
      </c>
    </row>
    <row r="4437" spans="1:16" x14ac:dyDescent="0.2">
      <c r="A4437" t="s">
        <v>13368</v>
      </c>
      <c r="B4437">
        <v>-0.35204713996297499</v>
      </c>
      <c r="C4437">
        <v>11.399211713432001</v>
      </c>
      <c r="D4437">
        <v>-1.03703551778212</v>
      </c>
      <c r="E4437">
        <v>0.33652235704799599</v>
      </c>
      <c r="F4437">
        <v>0.99916976934644897</v>
      </c>
      <c r="G4437">
        <v>-4.5981643885501402</v>
      </c>
      <c r="H4437" t="s">
        <v>13369</v>
      </c>
      <c r="I4437" t="s">
        <v>13370</v>
      </c>
      <c r="J4437" t="s">
        <v>100</v>
      </c>
      <c r="K4437" t="s">
        <v>100</v>
      </c>
      <c r="L4437" t="s">
        <v>100</v>
      </c>
      <c r="M4437" t="s">
        <v>100</v>
      </c>
      <c r="N4437">
        <v>2526.1212500000001</v>
      </c>
      <c r="O4437">
        <v>2</v>
      </c>
      <c r="P4437" t="s">
        <v>100</v>
      </c>
    </row>
    <row r="4438" spans="1:16" x14ac:dyDescent="0.2">
      <c r="A4438" t="s">
        <v>13371</v>
      </c>
      <c r="B4438">
        <v>-0.15088730773450901</v>
      </c>
      <c r="C4438">
        <v>14.232865478308</v>
      </c>
      <c r="D4438">
        <v>-0.81583379351653496</v>
      </c>
      <c r="E4438">
        <v>0.44327995300947798</v>
      </c>
      <c r="F4438">
        <v>0.99916976934644897</v>
      </c>
      <c r="G4438">
        <v>-4.6345461118807298</v>
      </c>
      <c r="H4438" t="s">
        <v>13372</v>
      </c>
      <c r="I4438" t="s">
        <v>13373</v>
      </c>
      <c r="J4438">
        <v>84064</v>
      </c>
      <c r="K4438" t="s">
        <v>13371</v>
      </c>
      <c r="L4438">
        <v>780</v>
      </c>
      <c r="M4438">
        <v>260</v>
      </c>
      <c r="N4438">
        <v>18993.837</v>
      </c>
      <c r="O4438">
        <v>7.5</v>
      </c>
      <c r="P4438">
        <v>0.53846153846153799</v>
      </c>
    </row>
    <row r="4439" spans="1:16" x14ac:dyDescent="0.2">
      <c r="A4439" t="s">
        <v>13374</v>
      </c>
      <c r="B4439">
        <v>-0.151007129361975</v>
      </c>
      <c r="C4439">
        <v>12.163675789224101</v>
      </c>
      <c r="D4439">
        <v>-0.37217027433749</v>
      </c>
      <c r="E4439">
        <v>0.72152705559735697</v>
      </c>
      <c r="F4439">
        <v>0.99916976934644897</v>
      </c>
      <c r="G4439">
        <v>-4.6872676733814602</v>
      </c>
      <c r="H4439" t="s">
        <v>13375</v>
      </c>
      <c r="I4439" t="s">
        <v>13376</v>
      </c>
      <c r="J4439">
        <v>55278</v>
      </c>
      <c r="K4439" t="s">
        <v>13374</v>
      </c>
      <c r="L4439">
        <v>1587</v>
      </c>
      <c r="M4439">
        <v>529</v>
      </c>
      <c r="N4439">
        <v>4779.0535</v>
      </c>
      <c r="O4439">
        <v>2</v>
      </c>
      <c r="P4439">
        <v>6.80529300567108E-2</v>
      </c>
    </row>
    <row r="4440" spans="1:16" x14ac:dyDescent="0.2">
      <c r="A4440" t="s">
        <v>13377</v>
      </c>
      <c r="B4440">
        <v>6.29691803913381E-2</v>
      </c>
      <c r="C4440">
        <v>16.333904984211902</v>
      </c>
      <c r="D4440">
        <v>0.28317932273044699</v>
      </c>
      <c r="E4440">
        <v>0.78578902450800503</v>
      </c>
      <c r="F4440">
        <v>0.99916976934644897</v>
      </c>
      <c r="G4440">
        <v>-4.6935674959845697</v>
      </c>
      <c r="H4440" t="s">
        <v>13378</v>
      </c>
      <c r="I4440" t="s">
        <v>13379</v>
      </c>
      <c r="J4440">
        <v>51202</v>
      </c>
      <c r="K4440" t="s">
        <v>13377</v>
      </c>
      <c r="L4440">
        <v>1368</v>
      </c>
      <c r="M4440">
        <v>456</v>
      </c>
      <c r="N4440">
        <v>74898.456999999995</v>
      </c>
      <c r="O4440">
        <v>15.5</v>
      </c>
      <c r="P4440">
        <v>0.410087719298246</v>
      </c>
    </row>
    <row r="4441" spans="1:16" x14ac:dyDescent="0.2">
      <c r="A4441" t="s">
        <v>13380</v>
      </c>
      <c r="B4441">
        <v>-1.62167786270082E-2</v>
      </c>
      <c r="C4441">
        <v>13.873766156722199</v>
      </c>
      <c r="D4441">
        <v>-7.6572061049626203E-2</v>
      </c>
      <c r="E4441">
        <v>0.94125267860525896</v>
      </c>
      <c r="F4441">
        <v>0.99916976934644897</v>
      </c>
      <c r="G4441">
        <v>-4.7017433650761697</v>
      </c>
      <c r="H4441" t="s">
        <v>13381</v>
      </c>
      <c r="I4441" t="s">
        <v>13382</v>
      </c>
      <c r="J4441">
        <v>84061</v>
      </c>
      <c r="K4441" t="s">
        <v>13380</v>
      </c>
      <c r="L4441">
        <v>1104</v>
      </c>
      <c r="M4441">
        <v>368</v>
      </c>
      <c r="N4441">
        <v>15371.3755</v>
      </c>
      <c r="O4441">
        <v>4</v>
      </c>
      <c r="P4441">
        <v>0.119565217391304</v>
      </c>
    </row>
    <row r="4442" spans="1:16" x14ac:dyDescent="0.2">
      <c r="A4442" t="s">
        <v>13383</v>
      </c>
      <c r="B4442">
        <v>7.6222317901677897E-2</v>
      </c>
      <c r="C4442">
        <v>18.5166479586976</v>
      </c>
      <c r="D4442">
        <v>0.327471203404328</v>
      </c>
      <c r="E4442">
        <v>0.75353952477554498</v>
      </c>
      <c r="F4442">
        <v>0.99916976934644897</v>
      </c>
      <c r="G4442">
        <v>-4.6906334268824601</v>
      </c>
      <c r="H4442" t="s">
        <v>13384</v>
      </c>
      <c r="I4442" t="s">
        <v>13385</v>
      </c>
      <c r="J4442">
        <v>81876</v>
      </c>
      <c r="K4442" t="s">
        <v>13383</v>
      </c>
      <c r="L4442">
        <v>606</v>
      </c>
      <c r="M4442">
        <v>202</v>
      </c>
      <c r="N4442">
        <v>371686.85</v>
      </c>
      <c r="O4442">
        <v>19</v>
      </c>
      <c r="P4442">
        <v>1</v>
      </c>
    </row>
    <row r="4443" spans="1:16" x14ac:dyDescent="0.2">
      <c r="A4443" t="s">
        <v>13386</v>
      </c>
      <c r="B4443">
        <v>-0.35038315303919298</v>
      </c>
      <c r="C4443">
        <v>12.592452256035701</v>
      </c>
      <c r="D4443">
        <v>-1.10680633040604</v>
      </c>
      <c r="E4443">
        <v>0.30740731665482601</v>
      </c>
      <c r="F4443">
        <v>0.99916976934644897</v>
      </c>
      <c r="G4443">
        <v>-4.5857632237779402</v>
      </c>
      <c r="H4443" t="s">
        <v>13387</v>
      </c>
      <c r="I4443" t="s">
        <v>13388</v>
      </c>
      <c r="J4443">
        <v>29074</v>
      </c>
      <c r="K4443" t="s">
        <v>13386</v>
      </c>
      <c r="L4443">
        <v>543</v>
      </c>
      <c r="M4443">
        <v>181</v>
      </c>
      <c r="N4443">
        <v>5309.5108</v>
      </c>
      <c r="O4443">
        <v>2</v>
      </c>
      <c r="P4443">
        <v>0.138121546961326</v>
      </c>
    </row>
    <row r="4444" spans="1:16" x14ac:dyDescent="0.2">
      <c r="A4444" t="s">
        <v>13389</v>
      </c>
      <c r="B4444">
        <v>-0.20573791696265101</v>
      </c>
      <c r="C4444">
        <v>13.058101922535201</v>
      </c>
      <c r="D4444">
        <v>-0.50006554826091099</v>
      </c>
      <c r="E4444">
        <v>0.633405196133633</v>
      </c>
      <c r="F4444">
        <v>0.99916976934644897</v>
      </c>
      <c r="G4444">
        <v>-4.6754905699562999</v>
      </c>
      <c r="H4444" t="s">
        <v>13390</v>
      </c>
      <c r="I4444" t="s">
        <v>13391</v>
      </c>
      <c r="J4444">
        <v>81562</v>
      </c>
      <c r="K4444" t="s">
        <v>13389</v>
      </c>
      <c r="L4444">
        <v>1080</v>
      </c>
      <c r="M4444">
        <v>360</v>
      </c>
      <c r="N4444">
        <v>9480.7455000000009</v>
      </c>
      <c r="O4444">
        <v>1</v>
      </c>
      <c r="P4444">
        <v>6.3888888888888898E-2</v>
      </c>
    </row>
    <row r="4445" spans="1:16" x14ac:dyDescent="0.2">
      <c r="A4445" t="s">
        <v>13392</v>
      </c>
      <c r="B4445">
        <v>-0.16141957850070701</v>
      </c>
      <c r="C4445">
        <v>13.926792820961399</v>
      </c>
      <c r="D4445">
        <v>-1.2167254748532299</v>
      </c>
      <c r="E4445">
        <v>0.26577542649526598</v>
      </c>
      <c r="F4445">
        <v>0.99916976934644897</v>
      </c>
      <c r="G4445">
        <v>-4.5655703432746098</v>
      </c>
      <c r="H4445" t="s">
        <v>13393</v>
      </c>
      <c r="I4445" t="s">
        <v>13394</v>
      </c>
      <c r="J4445">
        <v>56006</v>
      </c>
      <c r="K4445" t="s">
        <v>13392</v>
      </c>
      <c r="L4445">
        <v>1563</v>
      </c>
      <c r="M4445">
        <v>521</v>
      </c>
      <c r="N4445">
        <v>15837.05</v>
      </c>
      <c r="O4445">
        <v>13</v>
      </c>
      <c r="P4445">
        <v>0.39443378119001898</v>
      </c>
    </row>
    <row r="4446" spans="1:16" x14ac:dyDescent="0.2">
      <c r="A4446" t="s">
        <v>13395</v>
      </c>
      <c r="B4446">
        <v>-5.97569615191436E-2</v>
      </c>
      <c r="C4446">
        <v>13.744070950050199</v>
      </c>
      <c r="D4446">
        <v>-0.35636697510405801</v>
      </c>
      <c r="E4446">
        <v>0.73277996073016605</v>
      </c>
      <c r="F4446">
        <v>0.99916976934644897</v>
      </c>
      <c r="G4446">
        <v>-4.6885034550333096</v>
      </c>
      <c r="H4446" t="s">
        <v>13396</v>
      </c>
      <c r="I4446" t="s">
        <v>13397</v>
      </c>
      <c r="J4446">
        <v>28970</v>
      </c>
      <c r="K4446" t="s">
        <v>13395</v>
      </c>
      <c r="L4446">
        <v>948</v>
      </c>
      <c r="M4446">
        <v>316</v>
      </c>
      <c r="N4446">
        <v>13720.134</v>
      </c>
      <c r="O4446">
        <v>2</v>
      </c>
      <c r="P4446">
        <v>9.1772151898734194E-2</v>
      </c>
    </row>
    <row r="4447" spans="1:16" x14ac:dyDescent="0.2">
      <c r="A4447" t="s">
        <v>13398</v>
      </c>
      <c r="B4447">
        <v>-7.0138248964431299E-2</v>
      </c>
      <c r="C4447">
        <v>11.9207268913291</v>
      </c>
      <c r="D4447">
        <v>-0.38501667009198698</v>
      </c>
      <c r="E4447">
        <v>0.71243440038074202</v>
      </c>
      <c r="F4447">
        <v>0.99916976934644897</v>
      </c>
      <c r="G4447">
        <v>-4.6862266110393103</v>
      </c>
      <c r="H4447" t="s">
        <v>13399</v>
      </c>
      <c r="I4447" t="s">
        <v>13400</v>
      </c>
      <c r="J4447">
        <v>114879</v>
      </c>
      <c r="K4447" t="s">
        <v>13398</v>
      </c>
      <c r="L4447">
        <v>2640</v>
      </c>
      <c r="M4447">
        <v>880</v>
      </c>
      <c r="N4447">
        <v>3864.1498999999999</v>
      </c>
      <c r="O4447">
        <v>2.5</v>
      </c>
      <c r="P4447">
        <v>3.6931818181818198E-2</v>
      </c>
    </row>
    <row r="4448" spans="1:16" x14ac:dyDescent="0.2">
      <c r="A4448" t="s">
        <v>13401</v>
      </c>
      <c r="B4448">
        <v>-0.41014598148522702</v>
      </c>
      <c r="C4448">
        <v>12.5265949924185</v>
      </c>
      <c r="D4448">
        <v>-1.7511578931618501</v>
      </c>
      <c r="E4448">
        <v>0.12637255200105901</v>
      </c>
      <c r="F4448">
        <v>0.99916976934644897</v>
      </c>
      <c r="G4448">
        <v>-4.4625327766295699</v>
      </c>
      <c r="H4448" t="s">
        <v>13402</v>
      </c>
      <c r="I4448" t="s">
        <v>13403</v>
      </c>
      <c r="J4448">
        <v>55544</v>
      </c>
      <c r="K4448" t="s">
        <v>13401</v>
      </c>
      <c r="L4448">
        <v>720</v>
      </c>
      <c r="M4448">
        <v>240</v>
      </c>
      <c r="N4448">
        <v>5886.8023499999999</v>
      </c>
      <c r="O4448">
        <v>3</v>
      </c>
      <c r="P4448">
        <v>0.15</v>
      </c>
    </row>
    <row r="4449" spans="1:16" x14ac:dyDescent="0.2">
      <c r="A4449" t="s">
        <v>13404</v>
      </c>
      <c r="B4449">
        <v>-0.12838223630005499</v>
      </c>
      <c r="C4449">
        <v>11.028909439869899</v>
      </c>
      <c r="D4449">
        <v>-0.457465363548619</v>
      </c>
      <c r="E4449">
        <v>0.66213904123260203</v>
      </c>
      <c r="F4449">
        <v>0.99916976934644897</v>
      </c>
      <c r="G4449">
        <v>-4.6797560799471896</v>
      </c>
      <c r="H4449" t="s">
        <v>13405</v>
      </c>
      <c r="I4449" t="s">
        <v>13406</v>
      </c>
      <c r="J4449">
        <v>116092</v>
      </c>
      <c r="K4449" t="s">
        <v>13404</v>
      </c>
      <c r="L4449">
        <v>990</v>
      </c>
      <c r="M4449">
        <v>330</v>
      </c>
      <c r="N4449">
        <v>2184.56115</v>
      </c>
      <c r="O4449">
        <v>1</v>
      </c>
      <c r="P4449">
        <v>5.4545454545454501E-2</v>
      </c>
    </row>
    <row r="4450" spans="1:16" x14ac:dyDescent="0.2">
      <c r="A4450" t="s">
        <v>13407</v>
      </c>
      <c r="B4450">
        <v>6.8596279857420202E-3</v>
      </c>
      <c r="C4450">
        <v>11.117230067763799</v>
      </c>
      <c r="D4450">
        <v>2.7961360547289399E-2</v>
      </c>
      <c r="E4450">
        <v>0.97852665429222996</v>
      </c>
      <c r="F4450">
        <v>0.99916976934644897</v>
      </c>
      <c r="G4450">
        <v>-4.7023084437111002</v>
      </c>
      <c r="H4450" t="s">
        <v>13408</v>
      </c>
      <c r="I4450" t="s">
        <v>13409</v>
      </c>
      <c r="J4450">
        <v>3622</v>
      </c>
      <c r="K4450" t="s">
        <v>13407</v>
      </c>
      <c r="L4450">
        <v>843</v>
      </c>
      <c r="M4450">
        <v>281</v>
      </c>
      <c r="N4450">
        <v>2071.8780000000002</v>
      </c>
      <c r="O4450">
        <v>1</v>
      </c>
      <c r="P4450">
        <v>7.8291814946619201E-2</v>
      </c>
    </row>
    <row r="4451" spans="1:16" x14ac:dyDescent="0.2">
      <c r="A4451" t="s">
        <v>13410</v>
      </c>
      <c r="B4451">
        <v>4.2765143845443297E-2</v>
      </c>
      <c r="C4451">
        <v>12.861449843973601</v>
      </c>
      <c r="D4451">
        <v>0.227293956283043</v>
      </c>
      <c r="E4451">
        <v>0.82713358716567997</v>
      </c>
      <c r="F4451">
        <v>0.99916976934644897</v>
      </c>
      <c r="G4451">
        <v>-4.6966858196429397</v>
      </c>
      <c r="H4451" t="s">
        <v>13411</v>
      </c>
      <c r="I4451" t="s">
        <v>13412</v>
      </c>
      <c r="J4451">
        <v>64682</v>
      </c>
      <c r="K4451" t="s">
        <v>13410</v>
      </c>
      <c r="L4451">
        <v>5835</v>
      </c>
      <c r="M4451">
        <v>1945</v>
      </c>
      <c r="N4451">
        <v>7558.9186499999996</v>
      </c>
      <c r="O4451">
        <v>11</v>
      </c>
      <c r="P4451">
        <v>0.100514138817481</v>
      </c>
    </row>
    <row r="4452" spans="1:16" x14ac:dyDescent="0.2">
      <c r="A4452" t="s">
        <v>13413</v>
      </c>
      <c r="B4452">
        <v>-4.2373371261849299E-2</v>
      </c>
      <c r="C4452">
        <v>13.8720894180936</v>
      </c>
      <c r="D4452">
        <v>-0.30171858199247797</v>
      </c>
      <c r="E4452">
        <v>0.772230235558098</v>
      </c>
      <c r="F4452">
        <v>0.99916976934644897</v>
      </c>
      <c r="G4452">
        <v>-4.6923885756157997</v>
      </c>
      <c r="H4452" t="s">
        <v>13414</v>
      </c>
      <c r="I4452" t="s">
        <v>13415</v>
      </c>
      <c r="J4452">
        <v>64207</v>
      </c>
      <c r="K4452" t="s">
        <v>13413</v>
      </c>
      <c r="L4452">
        <v>2391</v>
      </c>
      <c r="M4452">
        <v>797</v>
      </c>
      <c r="N4452">
        <v>14707.114</v>
      </c>
      <c r="O4452">
        <v>9</v>
      </c>
      <c r="P4452">
        <v>0.18318695106649899</v>
      </c>
    </row>
    <row r="4453" spans="1:16" x14ac:dyDescent="0.2">
      <c r="A4453" t="s">
        <v>13416</v>
      </c>
      <c r="B4453">
        <v>-3.3628902202291798E-3</v>
      </c>
      <c r="C4453">
        <v>12.906776905462401</v>
      </c>
      <c r="D4453">
        <v>-1.3154283776089499E-2</v>
      </c>
      <c r="E4453">
        <v>0.98989678907916101</v>
      </c>
      <c r="F4453">
        <v>0.99916976934644897</v>
      </c>
      <c r="G4453">
        <v>-4.7023761984077304</v>
      </c>
      <c r="H4453" t="s">
        <v>13417</v>
      </c>
      <c r="I4453" t="s">
        <v>13418</v>
      </c>
      <c r="J4453">
        <v>81622</v>
      </c>
      <c r="K4453" t="s">
        <v>13416</v>
      </c>
      <c r="L4453">
        <v>1794</v>
      </c>
      <c r="M4453">
        <v>598</v>
      </c>
      <c r="N4453">
        <v>8117.1543499999998</v>
      </c>
      <c r="O4453">
        <v>2.5</v>
      </c>
      <c r="P4453">
        <v>6.3545150501672198E-2</v>
      </c>
    </row>
    <row r="4454" spans="1:16" x14ac:dyDescent="0.2">
      <c r="A4454" t="s">
        <v>13419</v>
      </c>
      <c r="B4454">
        <v>-2.07125065202707E-2</v>
      </c>
      <c r="C4454">
        <v>13.676195578676399</v>
      </c>
      <c r="D4454">
        <v>-0.147836056160698</v>
      </c>
      <c r="E4454">
        <v>0.88692460084694202</v>
      </c>
      <c r="F4454">
        <v>0.99916976934644897</v>
      </c>
      <c r="G4454">
        <v>-4.69997012047416</v>
      </c>
      <c r="H4454" t="s">
        <v>13420</v>
      </c>
      <c r="I4454" t="s">
        <v>13421</v>
      </c>
      <c r="J4454">
        <v>10621</v>
      </c>
      <c r="K4454" t="s">
        <v>13419</v>
      </c>
      <c r="L4454">
        <v>1047</v>
      </c>
      <c r="M4454">
        <v>349</v>
      </c>
      <c r="N4454">
        <v>13495.4635</v>
      </c>
      <c r="O4454">
        <v>1</v>
      </c>
      <c r="P4454">
        <v>3.1518624641833803E-2</v>
      </c>
    </row>
    <row r="4455" spans="1:16" x14ac:dyDescent="0.2">
      <c r="A4455" t="s">
        <v>13422</v>
      </c>
      <c r="B4455">
        <v>-1.5933129625409501E-3</v>
      </c>
      <c r="C4455">
        <v>12.340799856250801</v>
      </c>
      <c r="D4455">
        <v>-5.5601915655242402E-3</v>
      </c>
      <c r="E4455">
        <v>0.99572935151071496</v>
      </c>
      <c r="F4455">
        <v>0.99916976934644897</v>
      </c>
      <c r="G4455">
        <v>-4.7023920167705899</v>
      </c>
      <c r="H4455" t="s">
        <v>13423</v>
      </c>
      <c r="I4455" t="s">
        <v>13424</v>
      </c>
      <c r="J4455">
        <v>64710</v>
      </c>
      <c r="K4455" t="s">
        <v>13422</v>
      </c>
      <c r="L4455">
        <v>732</v>
      </c>
      <c r="M4455">
        <v>244</v>
      </c>
      <c r="N4455">
        <v>4814.8941999999997</v>
      </c>
      <c r="O4455">
        <v>3.5</v>
      </c>
      <c r="P4455">
        <v>0.29508196721311503</v>
      </c>
    </row>
    <row r="4456" spans="1:16" x14ac:dyDescent="0.2">
      <c r="A4456" t="s">
        <v>13425</v>
      </c>
      <c r="B4456">
        <v>-5.4311092478567198E-2</v>
      </c>
      <c r="C4456">
        <v>13.019298441595399</v>
      </c>
      <c r="D4456">
        <v>-0.34277759240228201</v>
      </c>
      <c r="E4456">
        <v>0.74251401436204201</v>
      </c>
      <c r="F4456">
        <v>0.99916976934644897</v>
      </c>
      <c r="G4456">
        <v>-4.6895261524316503</v>
      </c>
      <c r="H4456" t="s">
        <v>13426</v>
      </c>
      <c r="I4456" t="s">
        <v>13427</v>
      </c>
      <c r="J4456">
        <v>56255</v>
      </c>
      <c r="K4456" t="s">
        <v>13425</v>
      </c>
      <c r="L4456">
        <v>1050</v>
      </c>
      <c r="M4456">
        <v>350</v>
      </c>
      <c r="N4456">
        <v>7978.6655000000001</v>
      </c>
      <c r="O4456">
        <v>2</v>
      </c>
      <c r="P4456">
        <v>8.5714285714285701E-2</v>
      </c>
    </row>
    <row r="4457" spans="1:16" x14ac:dyDescent="0.2">
      <c r="A4457" t="s">
        <v>13428</v>
      </c>
      <c r="B4457">
        <v>-0.28196334940324502</v>
      </c>
      <c r="C4457">
        <v>11.1404681880867</v>
      </c>
      <c r="D4457">
        <v>-1.13311541596148</v>
      </c>
      <c r="E4457">
        <v>0.29697816238262997</v>
      </c>
      <c r="F4457">
        <v>0.99916976934644897</v>
      </c>
      <c r="G4457">
        <v>-4.5809967696931801</v>
      </c>
      <c r="H4457" t="s">
        <v>13429</v>
      </c>
      <c r="I4457" t="s">
        <v>13430</v>
      </c>
      <c r="J4457">
        <v>84164</v>
      </c>
      <c r="K4457" t="s">
        <v>13428</v>
      </c>
      <c r="L4457">
        <v>2274</v>
      </c>
      <c r="M4457">
        <v>758</v>
      </c>
      <c r="N4457">
        <v>2622.0232000000001</v>
      </c>
      <c r="O4457">
        <v>2</v>
      </c>
      <c r="P4457">
        <v>6.4643799472295496E-2</v>
      </c>
    </row>
    <row r="4458" spans="1:16" x14ac:dyDescent="0.2">
      <c r="A4458" t="s">
        <v>13431</v>
      </c>
      <c r="B4458">
        <v>-0.73290216002497599</v>
      </c>
      <c r="C4458">
        <v>10.9418515568951</v>
      </c>
      <c r="D4458">
        <v>-0.93516856551738603</v>
      </c>
      <c r="E4458">
        <v>0.38292382950006099</v>
      </c>
      <c r="F4458">
        <v>0.99916976934644897</v>
      </c>
      <c r="G4458">
        <v>-4.6155391702700701</v>
      </c>
      <c r="H4458" t="s">
        <v>13432</v>
      </c>
      <c r="I4458" t="s">
        <v>13433</v>
      </c>
      <c r="J4458">
        <v>23479</v>
      </c>
      <c r="K4458" t="s">
        <v>13431</v>
      </c>
      <c r="L4458">
        <v>504</v>
      </c>
      <c r="M4458">
        <v>168</v>
      </c>
      <c r="N4458">
        <v>3401.5632000000001</v>
      </c>
      <c r="O4458">
        <v>2</v>
      </c>
      <c r="P4458">
        <v>0.101190476190476</v>
      </c>
    </row>
    <row r="4459" spans="1:16" x14ac:dyDescent="0.2">
      <c r="A4459" t="s">
        <v>13434</v>
      </c>
      <c r="B4459">
        <v>-0.31161431208613699</v>
      </c>
      <c r="C4459">
        <v>12.5165141194143</v>
      </c>
      <c r="D4459">
        <v>-0.82337862214285396</v>
      </c>
      <c r="E4459">
        <v>0.43927152621520799</v>
      </c>
      <c r="F4459">
        <v>0.99916976934644897</v>
      </c>
      <c r="G4459">
        <v>-4.6333932362199901</v>
      </c>
      <c r="H4459" t="s">
        <v>13435</v>
      </c>
      <c r="I4459" t="s">
        <v>13436</v>
      </c>
      <c r="J4459">
        <v>9885</v>
      </c>
      <c r="K4459" t="s">
        <v>13434</v>
      </c>
      <c r="L4459">
        <v>1443</v>
      </c>
      <c r="M4459">
        <v>481</v>
      </c>
      <c r="N4459">
        <v>6443.75245</v>
      </c>
      <c r="O4459">
        <v>3.5</v>
      </c>
      <c r="P4459">
        <v>8.9397089397089402E-2</v>
      </c>
    </row>
    <row r="4460" spans="1:16" x14ac:dyDescent="0.2">
      <c r="A4460" t="s">
        <v>13437</v>
      </c>
      <c r="B4460">
        <v>0.53065320456176401</v>
      </c>
      <c r="C4460">
        <v>12.0555867471915</v>
      </c>
      <c r="D4460">
        <v>1.73983346417576</v>
      </c>
      <c r="E4460">
        <v>0.12842960592970601</v>
      </c>
      <c r="F4460">
        <v>0.99916976934644897</v>
      </c>
      <c r="G4460">
        <v>-4.4647149049799904</v>
      </c>
      <c r="H4460" t="s">
        <v>13438</v>
      </c>
      <c r="I4460" t="s">
        <v>13439</v>
      </c>
      <c r="J4460">
        <v>92014</v>
      </c>
      <c r="K4460" t="s">
        <v>13437</v>
      </c>
      <c r="L4460">
        <v>894</v>
      </c>
      <c r="M4460">
        <v>298</v>
      </c>
      <c r="N4460">
        <v>4301.74</v>
      </c>
      <c r="O4460">
        <v>1</v>
      </c>
      <c r="P4460">
        <v>9.7315436241610695E-2</v>
      </c>
    </row>
    <row r="4461" spans="1:16" x14ac:dyDescent="0.2">
      <c r="A4461" t="s">
        <v>13440</v>
      </c>
      <c r="B4461">
        <v>-2.8007402580778201E-2</v>
      </c>
      <c r="C4461">
        <v>11.5479365036304</v>
      </c>
      <c r="D4461">
        <v>-0.109961128442764</v>
      </c>
      <c r="E4461">
        <v>0.91573672319258104</v>
      </c>
      <c r="F4461">
        <v>0.99916976934644897</v>
      </c>
      <c r="G4461">
        <v>-4.7010518453858898</v>
      </c>
      <c r="H4461" t="s">
        <v>13441</v>
      </c>
      <c r="I4461" t="s">
        <v>13442</v>
      </c>
      <c r="J4461">
        <v>548645</v>
      </c>
      <c r="K4461" t="s">
        <v>13440</v>
      </c>
      <c r="L4461">
        <v>1083</v>
      </c>
      <c r="M4461">
        <v>361</v>
      </c>
      <c r="N4461">
        <v>3489.0839999999998</v>
      </c>
      <c r="O4461">
        <v>1</v>
      </c>
      <c r="P4461">
        <v>7.2022160664820006E-2</v>
      </c>
    </row>
    <row r="4462" spans="1:16" x14ac:dyDescent="0.2">
      <c r="A4462" t="s">
        <v>13443</v>
      </c>
      <c r="B4462">
        <v>-7.1123832853281499E-4</v>
      </c>
      <c r="C4462">
        <v>12.6517924542455</v>
      </c>
      <c r="D4462">
        <v>-2.98064854374031E-3</v>
      </c>
      <c r="E4462">
        <v>0.99771062634518404</v>
      </c>
      <c r="F4462">
        <v>0.99968264414337904</v>
      </c>
      <c r="G4462">
        <v>-4.7023944690007102</v>
      </c>
      <c r="H4462" t="s">
        <v>13444</v>
      </c>
      <c r="I4462" t="s">
        <v>13445</v>
      </c>
      <c r="J4462">
        <v>9474</v>
      </c>
      <c r="K4462" t="s">
        <v>13443</v>
      </c>
      <c r="L4462">
        <v>828</v>
      </c>
      <c r="M4462">
        <v>276</v>
      </c>
      <c r="N4462">
        <v>6885.8249500000002</v>
      </c>
      <c r="O4462">
        <v>2</v>
      </c>
      <c r="P4462">
        <v>6.88405797101449E-2</v>
      </c>
    </row>
    <row r="4463" spans="1:16" x14ac:dyDescent="0.2">
      <c r="A4463" t="s">
        <v>13446</v>
      </c>
      <c r="B4463">
        <v>0.39323605101831799</v>
      </c>
      <c r="C4463">
        <v>11.260025482159801</v>
      </c>
      <c r="D4463">
        <v>1.2139974661100901</v>
      </c>
      <c r="E4463">
        <v>0.266747812115876</v>
      </c>
      <c r="F4463">
        <v>0.99916976934644897</v>
      </c>
      <c r="G4463">
        <v>-4.5660796737303198</v>
      </c>
      <c r="H4463" t="s">
        <v>13447</v>
      </c>
      <c r="I4463" t="s">
        <v>13448</v>
      </c>
      <c r="J4463">
        <v>64743</v>
      </c>
      <c r="K4463" t="s">
        <v>13446</v>
      </c>
      <c r="L4463">
        <v>1458</v>
      </c>
      <c r="M4463">
        <v>486</v>
      </c>
      <c r="N4463">
        <v>2668.5127000000002</v>
      </c>
      <c r="O4463">
        <v>1</v>
      </c>
      <c r="P4463">
        <v>2.8806584362139901E-2</v>
      </c>
    </row>
    <row r="4464" spans="1:16" x14ac:dyDescent="0.2">
      <c r="A4464" t="s">
        <v>13449</v>
      </c>
      <c r="B4464">
        <v>0.30146045996911403</v>
      </c>
      <c r="C4464">
        <v>14.968326458895399</v>
      </c>
      <c r="D4464">
        <v>0.92416406426611597</v>
      </c>
      <c r="E4464">
        <v>0.38821753533605302</v>
      </c>
      <c r="F4464">
        <v>0.99916976934644897</v>
      </c>
      <c r="G4464">
        <v>-4.6173570470946403</v>
      </c>
      <c r="H4464" t="s">
        <v>13450</v>
      </c>
      <c r="I4464" t="s">
        <v>13451</v>
      </c>
      <c r="J4464">
        <v>30844</v>
      </c>
      <c r="K4464" t="s">
        <v>13449</v>
      </c>
      <c r="L4464">
        <v>1626</v>
      </c>
      <c r="M4464">
        <v>542</v>
      </c>
      <c r="N4464">
        <v>33351.400500000003</v>
      </c>
      <c r="O4464">
        <v>16.5</v>
      </c>
      <c r="P4464">
        <v>0.49630996309963099</v>
      </c>
    </row>
    <row r="4465" spans="1:16" x14ac:dyDescent="0.2">
      <c r="A4465" t="s">
        <v>13452</v>
      </c>
      <c r="B4465">
        <v>-0.29688464564874401</v>
      </c>
      <c r="C4465">
        <v>12.800898258484199</v>
      </c>
      <c r="D4465">
        <v>-1.4233982518750601</v>
      </c>
      <c r="E4465">
        <v>0.20051563486871499</v>
      </c>
      <c r="F4465">
        <v>0.99916976934644897</v>
      </c>
      <c r="G4465">
        <v>-4.5261530426081702</v>
      </c>
      <c r="H4465" t="s">
        <v>13453</v>
      </c>
      <c r="I4465" t="s">
        <v>13454</v>
      </c>
      <c r="J4465">
        <v>26276</v>
      </c>
      <c r="K4465" t="s">
        <v>13452</v>
      </c>
      <c r="L4465">
        <v>1854</v>
      </c>
      <c r="M4465">
        <v>618</v>
      </c>
      <c r="N4465">
        <v>6707.4619499999999</v>
      </c>
      <c r="O4465">
        <v>3</v>
      </c>
      <c r="P4465">
        <v>7.2815533980582506E-2</v>
      </c>
    </row>
    <row r="4466" spans="1:16" x14ac:dyDescent="0.2">
      <c r="A4466" t="s">
        <v>13455</v>
      </c>
      <c r="B4466">
        <v>-0.14525762484859001</v>
      </c>
      <c r="C4466">
        <v>13.3518667450323</v>
      </c>
      <c r="D4466">
        <v>-0.85859779106600498</v>
      </c>
      <c r="E4466">
        <v>0.420903566585905</v>
      </c>
      <c r="F4466">
        <v>0.99916976934644897</v>
      </c>
      <c r="G4466">
        <v>-4.6279207454012701</v>
      </c>
      <c r="H4466" t="s">
        <v>13456</v>
      </c>
      <c r="I4466" t="s">
        <v>13457</v>
      </c>
      <c r="J4466">
        <v>64601</v>
      </c>
      <c r="K4466" t="s">
        <v>13455</v>
      </c>
      <c r="L4466">
        <v>2520</v>
      </c>
      <c r="M4466">
        <v>840</v>
      </c>
      <c r="N4466">
        <v>10345.0265</v>
      </c>
      <c r="O4466">
        <v>10</v>
      </c>
      <c r="P4466">
        <v>0.17619047619047601</v>
      </c>
    </row>
    <row r="4467" spans="1:16" x14ac:dyDescent="0.2">
      <c r="A4467" t="s">
        <v>13458</v>
      </c>
      <c r="B4467">
        <v>-7.0440807541890693E-2</v>
      </c>
      <c r="C4467">
        <v>12.7837662625822</v>
      </c>
      <c r="D4467">
        <v>-0.32262946252413999</v>
      </c>
      <c r="E4467">
        <v>0.75704033657337699</v>
      </c>
      <c r="F4467">
        <v>0.99916976934644897</v>
      </c>
      <c r="G4467">
        <v>-4.6909737727445799</v>
      </c>
      <c r="H4467" t="s">
        <v>13459</v>
      </c>
      <c r="I4467" t="s">
        <v>13460</v>
      </c>
      <c r="J4467" t="s">
        <v>100</v>
      </c>
      <c r="K4467" t="s">
        <v>100</v>
      </c>
      <c r="L4467" t="s">
        <v>100</v>
      </c>
      <c r="M4467" t="s">
        <v>100</v>
      </c>
      <c r="N4467">
        <v>6860.45615</v>
      </c>
      <c r="O4467">
        <v>3.5</v>
      </c>
      <c r="P4467" t="s">
        <v>100</v>
      </c>
    </row>
    <row r="4468" spans="1:16" x14ac:dyDescent="0.2">
      <c r="A4468" t="s">
        <v>13461</v>
      </c>
      <c r="B4468">
        <v>0.60204207772563101</v>
      </c>
      <c r="C4468">
        <v>16.664835982845901</v>
      </c>
      <c r="D4468">
        <v>0.812703720645227</v>
      </c>
      <c r="E4468">
        <v>0.44495050566760502</v>
      </c>
      <c r="F4468">
        <v>0.99916976934644897</v>
      </c>
      <c r="G4468">
        <v>-4.6350223323839401</v>
      </c>
      <c r="H4468" t="s">
        <v>13462</v>
      </c>
      <c r="I4468" t="s">
        <v>13463</v>
      </c>
      <c r="J4468">
        <v>83442</v>
      </c>
      <c r="K4468" t="s">
        <v>13461</v>
      </c>
      <c r="L4468">
        <v>282</v>
      </c>
      <c r="M4468">
        <v>94</v>
      </c>
      <c r="N4468">
        <v>116147.98299999999</v>
      </c>
      <c r="O4468">
        <v>4.5</v>
      </c>
      <c r="P4468">
        <v>0.46808510638297901</v>
      </c>
    </row>
    <row r="4469" spans="1:16" x14ac:dyDescent="0.2">
      <c r="A4469" t="s">
        <v>13464</v>
      </c>
      <c r="B4469">
        <v>-0.31994047449902902</v>
      </c>
      <c r="C4469">
        <v>13.0247899103459</v>
      </c>
      <c r="D4469">
        <v>-1.4442441999389799</v>
      </c>
      <c r="E4469">
        <v>0.19480218136674199</v>
      </c>
      <c r="F4469">
        <v>0.99916976934644897</v>
      </c>
      <c r="G4469">
        <v>-4.5221144165450404</v>
      </c>
      <c r="H4469" t="s">
        <v>13465</v>
      </c>
      <c r="I4469" t="s">
        <v>13466</v>
      </c>
      <c r="J4469">
        <v>8139</v>
      </c>
      <c r="K4469" t="s">
        <v>13464</v>
      </c>
      <c r="L4469">
        <v>1794</v>
      </c>
      <c r="M4469">
        <v>598</v>
      </c>
      <c r="N4469">
        <v>8406.9842499999995</v>
      </c>
      <c r="O4469">
        <v>3</v>
      </c>
      <c r="P4469">
        <v>8.0267558528428096E-2</v>
      </c>
    </row>
    <row r="4470" spans="1:16" x14ac:dyDescent="0.2">
      <c r="A4470" t="s">
        <v>13467</v>
      </c>
      <c r="B4470">
        <v>-0.392298667329122</v>
      </c>
      <c r="C4470">
        <v>12.239992193824</v>
      </c>
      <c r="D4470">
        <v>-0.99505154633326898</v>
      </c>
      <c r="E4470">
        <v>0.35508047863329001</v>
      </c>
      <c r="F4470">
        <v>0.99916976934644897</v>
      </c>
      <c r="G4470">
        <v>-4.6054392651657396</v>
      </c>
      <c r="H4470" t="s">
        <v>13468</v>
      </c>
      <c r="I4470" t="s">
        <v>13469</v>
      </c>
      <c r="J4470">
        <v>81034</v>
      </c>
      <c r="K4470" t="s">
        <v>13467</v>
      </c>
      <c r="L4470">
        <v>1017</v>
      </c>
      <c r="M4470">
        <v>339</v>
      </c>
      <c r="N4470">
        <v>5717.6332000000002</v>
      </c>
      <c r="O4470">
        <v>3</v>
      </c>
      <c r="P4470">
        <v>0.15044247787610601</v>
      </c>
    </row>
    <row r="4471" spans="1:16" x14ac:dyDescent="0.2">
      <c r="A4471" t="s">
        <v>13470</v>
      </c>
      <c r="B4471">
        <v>-0.358349072946822</v>
      </c>
      <c r="C4471">
        <v>11.3348451120901</v>
      </c>
      <c r="D4471">
        <v>-1.4016017133616101</v>
      </c>
      <c r="E4471">
        <v>0.206651358668515</v>
      </c>
      <c r="F4471">
        <v>0.99916976934644897</v>
      </c>
      <c r="G4471">
        <v>-4.5303677708984598</v>
      </c>
      <c r="H4471" t="s">
        <v>13471</v>
      </c>
      <c r="I4471" t="s">
        <v>13472</v>
      </c>
      <c r="J4471">
        <v>11078</v>
      </c>
      <c r="K4471" t="s">
        <v>13470</v>
      </c>
      <c r="L4471">
        <v>7098</v>
      </c>
      <c r="M4471">
        <v>2366</v>
      </c>
      <c r="N4471">
        <v>2412.0347000000002</v>
      </c>
      <c r="O4471">
        <v>1</v>
      </c>
      <c r="P4471">
        <v>5.0718512256973797E-3</v>
      </c>
    </row>
    <row r="4472" spans="1:16" x14ac:dyDescent="0.2">
      <c r="A4472" t="s">
        <v>13473</v>
      </c>
      <c r="B4472">
        <v>-0.11269676978776901</v>
      </c>
      <c r="C4472">
        <v>14.008425525396</v>
      </c>
      <c r="D4472">
        <v>-0.60934372679737203</v>
      </c>
      <c r="E4472">
        <v>0.56284953633355295</v>
      </c>
      <c r="F4472">
        <v>0.99916976934644897</v>
      </c>
      <c r="G4472">
        <v>-4.6630828421370802</v>
      </c>
      <c r="H4472" t="s">
        <v>13474</v>
      </c>
      <c r="I4472" t="s">
        <v>13475</v>
      </c>
      <c r="J4472">
        <v>9748</v>
      </c>
      <c r="K4472" t="s">
        <v>13473</v>
      </c>
      <c r="L4472">
        <v>3708</v>
      </c>
      <c r="M4472">
        <v>1236</v>
      </c>
      <c r="N4472">
        <v>16963.1495</v>
      </c>
      <c r="O4472">
        <v>9</v>
      </c>
      <c r="P4472">
        <v>9.8705501618122998E-2</v>
      </c>
    </row>
    <row r="4473" spans="1:16" x14ac:dyDescent="0.2">
      <c r="A4473" t="s">
        <v>13476</v>
      </c>
      <c r="B4473">
        <v>4.09472586000987E-2</v>
      </c>
      <c r="C4473">
        <v>13.8775216028796</v>
      </c>
      <c r="D4473">
        <v>0.190031217407445</v>
      </c>
      <c r="E4473">
        <v>0.85504557444829399</v>
      </c>
      <c r="F4473">
        <v>0.99916976934644897</v>
      </c>
      <c r="G4473">
        <v>-4.6983959208318096</v>
      </c>
      <c r="H4473" t="s">
        <v>13477</v>
      </c>
      <c r="I4473" t="s">
        <v>13478</v>
      </c>
      <c r="J4473">
        <v>53938</v>
      </c>
      <c r="K4473" t="s">
        <v>13476</v>
      </c>
      <c r="L4473">
        <v>543</v>
      </c>
      <c r="M4473">
        <v>181</v>
      </c>
      <c r="N4473">
        <v>13764.35475</v>
      </c>
      <c r="O4473">
        <v>4</v>
      </c>
      <c r="P4473">
        <v>0.31767955801105002</v>
      </c>
    </row>
    <row r="4474" spans="1:16" x14ac:dyDescent="0.2">
      <c r="A4474" t="s">
        <v>13479</v>
      </c>
      <c r="B4474">
        <v>0.174633676094299</v>
      </c>
      <c r="C4474">
        <v>14.679653142998699</v>
      </c>
      <c r="D4474">
        <v>0.99861146142249901</v>
      </c>
      <c r="E4474">
        <v>0.35347625982303699</v>
      </c>
      <c r="F4474">
        <v>0.99916976934644897</v>
      </c>
      <c r="G4474">
        <v>-4.6048283371898302</v>
      </c>
      <c r="H4474" t="s">
        <v>13480</v>
      </c>
      <c r="I4474" t="s">
        <v>13481</v>
      </c>
      <c r="J4474">
        <v>79031</v>
      </c>
      <c r="K4474" t="s">
        <v>13479</v>
      </c>
      <c r="L4474">
        <v>720</v>
      </c>
      <c r="M4474">
        <v>240</v>
      </c>
      <c r="N4474">
        <v>25814.486000000001</v>
      </c>
      <c r="O4474">
        <v>9.5</v>
      </c>
      <c r="P4474">
        <v>0.46666666666666701</v>
      </c>
    </row>
    <row r="4475" spans="1:16" x14ac:dyDescent="0.2">
      <c r="A4475" t="s">
        <v>13482</v>
      </c>
      <c r="B4475">
        <v>-0.218481923919676</v>
      </c>
      <c r="C4475">
        <v>13.2659983335405</v>
      </c>
      <c r="D4475">
        <v>-0.65789560640937195</v>
      </c>
      <c r="E4475">
        <v>0.53306092420310203</v>
      </c>
      <c r="F4475">
        <v>0.99916976934644897</v>
      </c>
      <c r="G4475">
        <v>-4.6569357631719397</v>
      </c>
      <c r="H4475" t="s">
        <v>13483</v>
      </c>
      <c r="I4475" t="s">
        <v>13484</v>
      </c>
      <c r="J4475">
        <v>25782</v>
      </c>
      <c r="K4475" t="s">
        <v>13482</v>
      </c>
      <c r="L4475">
        <v>4257</v>
      </c>
      <c r="M4475">
        <v>1419</v>
      </c>
      <c r="N4475">
        <v>9605.3865000000005</v>
      </c>
      <c r="O4475">
        <v>13.5</v>
      </c>
      <c r="P4475">
        <v>0.157152924594785</v>
      </c>
    </row>
    <row r="4476" spans="1:16" x14ac:dyDescent="0.2">
      <c r="A4476" t="s">
        <v>13485</v>
      </c>
      <c r="B4476">
        <v>-8.1522462663155396E-2</v>
      </c>
      <c r="C4476">
        <v>14.4802818270818</v>
      </c>
      <c r="D4476">
        <v>-0.51766058164856998</v>
      </c>
      <c r="E4476">
        <v>0.62173120429919704</v>
      </c>
      <c r="F4476">
        <v>0.99916976934644897</v>
      </c>
      <c r="G4476">
        <v>-4.6736326767435203</v>
      </c>
      <c r="H4476" t="s">
        <v>13486</v>
      </c>
      <c r="I4476" t="s">
        <v>13487</v>
      </c>
      <c r="J4476">
        <v>23394</v>
      </c>
      <c r="K4476" t="s">
        <v>13485</v>
      </c>
      <c r="L4476">
        <v>3525</v>
      </c>
      <c r="M4476">
        <v>1175</v>
      </c>
      <c r="N4476">
        <v>23410.354500000001</v>
      </c>
      <c r="O4476">
        <v>22.5</v>
      </c>
      <c r="P4476">
        <v>0.267234042553191</v>
      </c>
    </row>
    <row r="4477" spans="1:16" x14ac:dyDescent="0.2">
      <c r="A4477" t="s">
        <v>13488</v>
      </c>
      <c r="B4477">
        <v>-0.32177160361819901</v>
      </c>
      <c r="C4477">
        <v>14.0126677596859</v>
      </c>
      <c r="D4477">
        <v>-1.5453787230251499</v>
      </c>
      <c r="E4477">
        <v>0.16913843266701301</v>
      </c>
      <c r="F4477">
        <v>0.99916976934644897</v>
      </c>
      <c r="G4477">
        <v>-4.5024541801082902</v>
      </c>
      <c r="H4477" t="s">
        <v>13489</v>
      </c>
      <c r="I4477" t="s">
        <v>13490</v>
      </c>
      <c r="J4477">
        <v>51611</v>
      </c>
      <c r="K4477" t="s">
        <v>13488</v>
      </c>
      <c r="L4477">
        <v>858</v>
      </c>
      <c r="M4477">
        <v>286</v>
      </c>
      <c r="N4477">
        <v>17121.3665</v>
      </c>
      <c r="O4477">
        <v>5</v>
      </c>
      <c r="P4477">
        <v>0.27622377622377597</v>
      </c>
    </row>
    <row r="4478" spans="1:16" x14ac:dyDescent="0.2">
      <c r="A4478" t="s">
        <v>13491</v>
      </c>
      <c r="B4478">
        <v>1.12290587766353E-2</v>
      </c>
      <c r="C4478">
        <v>14.325275809648</v>
      </c>
      <c r="D4478">
        <v>5.92689766210538E-2</v>
      </c>
      <c r="E4478">
        <v>0.95450736689788895</v>
      </c>
      <c r="F4478">
        <v>0.99916976934644897</v>
      </c>
      <c r="G4478">
        <v>-4.7020046489556702</v>
      </c>
      <c r="H4478" t="s">
        <v>13492</v>
      </c>
      <c r="I4478" t="s">
        <v>13493</v>
      </c>
      <c r="J4478">
        <v>170506</v>
      </c>
      <c r="K4478" t="s">
        <v>13491</v>
      </c>
      <c r="L4478">
        <v>3027</v>
      </c>
      <c r="M4478">
        <v>1009</v>
      </c>
      <c r="N4478">
        <v>20738.691500000001</v>
      </c>
      <c r="O4478">
        <v>11</v>
      </c>
      <c r="P4478">
        <v>0.17443012884043599</v>
      </c>
    </row>
    <row r="4479" spans="1:16" x14ac:dyDescent="0.2">
      <c r="A4479" t="s">
        <v>13494</v>
      </c>
      <c r="B4479">
        <v>-0.106098403038281</v>
      </c>
      <c r="C4479">
        <v>13.300042810996199</v>
      </c>
      <c r="D4479">
        <v>-0.71357539218974897</v>
      </c>
      <c r="E4479">
        <v>0.50014525690451195</v>
      </c>
      <c r="F4479">
        <v>0.99916976934644897</v>
      </c>
      <c r="G4479">
        <v>-4.6494420554495504</v>
      </c>
      <c r="H4479" t="s">
        <v>13495</v>
      </c>
      <c r="I4479" t="s">
        <v>13496</v>
      </c>
      <c r="J4479">
        <v>27068</v>
      </c>
      <c r="K4479" t="s">
        <v>13494</v>
      </c>
      <c r="L4479">
        <v>1005</v>
      </c>
      <c r="M4479">
        <v>335</v>
      </c>
      <c r="N4479">
        <v>10591.681500000001</v>
      </c>
      <c r="O4479">
        <v>6</v>
      </c>
      <c r="P4479">
        <v>0.30597014925373101</v>
      </c>
    </row>
    <row r="4480" spans="1:16" x14ac:dyDescent="0.2">
      <c r="A4480" t="s">
        <v>13497</v>
      </c>
      <c r="B4480">
        <v>0.28581580520286598</v>
      </c>
      <c r="C4480">
        <v>11.6317660085446</v>
      </c>
      <c r="D4480">
        <v>0.57850642286226694</v>
      </c>
      <c r="E4480">
        <v>0.582279198795016</v>
      </c>
      <c r="F4480">
        <v>0.99916976934644897</v>
      </c>
      <c r="G4480">
        <v>-4.6667899053292601</v>
      </c>
      <c r="H4480" t="s">
        <v>13498</v>
      </c>
      <c r="I4480" t="s">
        <v>13499</v>
      </c>
      <c r="J4480">
        <v>83985</v>
      </c>
      <c r="K4480" t="s">
        <v>13497</v>
      </c>
      <c r="L4480">
        <v>1722</v>
      </c>
      <c r="M4480">
        <v>574</v>
      </c>
      <c r="N4480">
        <v>2666.3290000000002</v>
      </c>
      <c r="O4480">
        <v>2</v>
      </c>
      <c r="P4480">
        <v>7.6655052264808399E-2</v>
      </c>
    </row>
    <row r="4481" spans="1:16" x14ac:dyDescent="0.2">
      <c r="A4481" t="s">
        <v>13500</v>
      </c>
      <c r="B4481">
        <v>0.187459179763453</v>
      </c>
      <c r="C4481">
        <v>13.956417691832099</v>
      </c>
      <c r="D4481">
        <v>0.77302850474690799</v>
      </c>
      <c r="E4481">
        <v>0.46651093405522898</v>
      </c>
      <c r="F4481">
        <v>0.99916976934644897</v>
      </c>
      <c r="G4481">
        <v>-4.6409509531784696</v>
      </c>
      <c r="H4481" t="s">
        <v>13501</v>
      </c>
      <c r="I4481" t="s">
        <v>13502</v>
      </c>
      <c r="J4481">
        <v>26589</v>
      </c>
      <c r="K4481" t="s">
        <v>13500</v>
      </c>
      <c r="L4481">
        <v>840</v>
      </c>
      <c r="M4481">
        <v>280</v>
      </c>
      <c r="N4481">
        <v>15958.059499999999</v>
      </c>
      <c r="O4481">
        <v>5.5</v>
      </c>
      <c r="P4481">
        <v>0.34821428571428598</v>
      </c>
    </row>
    <row r="4482" spans="1:16" x14ac:dyDescent="0.2">
      <c r="A4482" t="s">
        <v>13503</v>
      </c>
      <c r="B4482">
        <v>0.35867195702950899</v>
      </c>
      <c r="C4482">
        <v>13.6287697474172</v>
      </c>
      <c r="D4482">
        <v>1.5630982787910801</v>
      </c>
      <c r="E4482">
        <v>0.16497754310551199</v>
      </c>
      <c r="F4482">
        <v>0.99916976934644897</v>
      </c>
      <c r="G4482">
        <v>-4.49900452753855</v>
      </c>
      <c r="H4482" t="s">
        <v>13504</v>
      </c>
      <c r="I4482" t="s">
        <v>13505</v>
      </c>
      <c r="J4482">
        <v>55486</v>
      </c>
      <c r="K4482" t="s">
        <v>13503</v>
      </c>
      <c r="L4482">
        <v>1140</v>
      </c>
      <c r="M4482">
        <v>380</v>
      </c>
      <c r="N4482">
        <v>13206.248</v>
      </c>
      <c r="O4482">
        <v>3</v>
      </c>
      <c r="P4482">
        <v>0.107894736842105</v>
      </c>
    </row>
    <row r="4483" spans="1:16" x14ac:dyDescent="0.2">
      <c r="A4483" t="s">
        <v>13506</v>
      </c>
      <c r="B4483">
        <v>8.8092931909647704E-2</v>
      </c>
      <c r="C4483">
        <v>15.911751470907401</v>
      </c>
      <c r="D4483">
        <v>0.55148150571736398</v>
      </c>
      <c r="E4483">
        <v>0.59962276413896598</v>
      </c>
      <c r="F4483">
        <v>0.99916976934644897</v>
      </c>
      <c r="G4483">
        <v>-4.6699079132831303</v>
      </c>
      <c r="H4483" t="s">
        <v>13507</v>
      </c>
      <c r="I4483" t="s">
        <v>13508</v>
      </c>
      <c r="J4483">
        <v>5411</v>
      </c>
      <c r="K4483" t="s">
        <v>13506</v>
      </c>
      <c r="L4483">
        <v>2154</v>
      </c>
      <c r="M4483">
        <v>718</v>
      </c>
      <c r="N4483">
        <v>62797.777499999997</v>
      </c>
      <c r="O4483">
        <v>10.5</v>
      </c>
      <c r="P4483">
        <v>0.184540389972145</v>
      </c>
    </row>
    <row r="4484" spans="1:16" x14ac:dyDescent="0.2">
      <c r="A4484" t="s">
        <v>13509</v>
      </c>
      <c r="B4484">
        <v>-7.4371863819918005E-2</v>
      </c>
      <c r="C4484">
        <v>12.233131182346201</v>
      </c>
      <c r="D4484">
        <v>-0.27457409834202601</v>
      </c>
      <c r="E4484">
        <v>0.79211041796771797</v>
      </c>
      <c r="F4484">
        <v>0.99916976934644897</v>
      </c>
      <c r="G4484">
        <v>-4.6940904264063699</v>
      </c>
      <c r="H4484" t="s">
        <v>13510</v>
      </c>
      <c r="I4484" t="s">
        <v>13511</v>
      </c>
      <c r="J4484">
        <v>23731</v>
      </c>
      <c r="K4484" t="s">
        <v>13509</v>
      </c>
      <c r="L4484">
        <v>2640</v>
      </c>
      <c r="M4484">
        <v>880</v>
      </c>
      <c r="N4484">
        <v>5758.3069999999998</v>
      </c>
      <c r="O4484">
        <v>2</v>
      </c>
      <c r="P4484">
        <v>4.6590909090909099E-2</v>
      </c>
    </row>
    <row r="4485" spans="1:16" x14ac:dyDescent="0.2">
      <c r="A4485" t="s">
        <v>13512</v>
      </c>
      <c r="B4485">
        <v>-0.128365242523961</v>
      </c>
      <c r="C4485">
        <v>12.7076568412824</v>
      </c>
      <c r="D4485">
        <v>-0.62498097734730196</v>
      </c>
      <c r="E4485">
        <v>0.55314699546513402</v>
      </c>
      <c r="F4485">
        <v>0.99916976934644897</v>
      </c>
      <c r="G4485">
        <v>-4.6611437929011297</v>
      </c>
      <c r="H4485" t="s">
        <v>13513</v>
      </c>
      <c r="I4485" t="s">
        <v>13514</v>
      </c>
      <c r="J4485">
        <v>79893</v>
      </c>
      <c r="K4485" t="s">
        <v>13512</v>
      </c>
      <c r="L4485">
        <v>2094</v>
      </c>
      <c r="M4485">
        <v>698</v>
      </c>
      <c r="N4485">
        <v>6932.1049499999999</v>
      </c>
      <c r="O4485">
        <v>1</v>
      </c>
      <c r="P4485">
        <v>3.0085959885386801E-2</v>
      </c>
    </row>
    <row r="4486" spans="1:16" x14ac:dyDescent="0.2">
      <c r="A4486" t="s">
        <v>13515</v>
      </c>
      <c r="B4486">
        <v>5.48606280977086E-2</v>
      </c>
      <c r="C4486">
        <v>11.211683750104299</v>
      </c>
      <c r="D4486">
        <v>0.33448041610843898</v>
      </c>
      <c r="E4486">
        <v>0.74848269159004199</v>
      </c>
      <c r="F4486">
        <v>0.99916976934644897</v>
      </c>
      <c r="G4486">
        <v>-4.6901322700079104</v>
      </c>
      <c r="H4486" t="s">
        <v>13516</v>
      </c>
      <c r="I4486" t="s">
        <v>13517</v>
      </c>
      <c r="J4486">
        <v>54802</v>
      </c>
      <c r="K4486" t="s">
        <v>13515</v>
      </c>
      <c r="L4486">
        <v>1404</v>
      </c>
      <c r="M4486">
        <v>468</v>
      </c>
      <c r="N4486">
        <v>2343.5853999999999</v>
      </c>
      <c r="O4486">
        <v>2</v>
      </c>
      <c r="P4486">
        <v>8.11965811965812E-2</v>
      </c>
    </row>
    <row r="4487" spans="1:16" x14ac:dyDescent="0.2">
      <c r="A4487" t="s">
        <v>13518</v>
      </c>
      <c r="B4487">
        <v>0.329119852182085</v>
      </c>
      <c r="C4487">
        <v>14.619052941744201</v>
      </c>
      <c r="D4487">
        <v>1.68798257512078</v>
      </c>
      <c r="E4487">
        <v>0.13826583081263299</v>
      </c>
      <c r="F4487">
        <v>0.99916976934644897</v>
      </c>
      <c r="G4487">
        <v>-4.4747360898429402</v>
      </c>
      <c r="H4487" t="s">
        <v>13519</v>
      </c>
      <c r="I4487" t="s">
        <v>13520</v>
      </c>
      <c r="J4487">
        <v>83638</v>
      </c>
      <c r="K4487" t="s">
        <v>13518</v>
      </c>
      <c r="L4487">
        <v>882</v>
      </c>
      <c r="M4487">
        <v>294</v>
      </c>
      <c r="N4487">
        <v>23405.319500000001</v>
      </c>
      <c r="O4487">
        <v>7</v>
      </c>
      <c r="P4487">
        <v>0.30612244897959201</v>
      </c>
    </row>
    <row r="4488" spans="1:16" x14ac:dyDescent="0.2">
      <c r="A4488" t="s">
        <v>13521</v>
      </c>
      <c r="B4488">
        <v>-0.15180340284103799</v>
      </c>
      <c r="C4488">
        <v>13.079804350481</v>
      </c>
      <c r="D4488">
        <v>-0.59629445642782097</v>
      </c>
      <c r="E4488">
        <v>0.57102395228306801</v>
      </c>
      <c r="F4488">
        <v>0.99916976934644897</v>
      </c>
      <c r="G4488">
        <v>-4.6646706554438602</v>
      </c>
      <c r="H4488" t="s">
        <v>13522</v>
      </c>
      <c r="I4488" t="s">
        <v>13523</v>
      </c>
      <c r="J4488">
        <v>1798</v>
      </c>
      <c r="K4488" t="s">
        <v>13521</v>
      </c>
      <c r="L4488">
        <v>1227</v>
      </c>
      <c r="M4488">
        <v>409</v>
      </c>
      <c r="N4488">
        <v>9374.1470000000008</v>
      </c>
      <c r="O4488">
        <v>1</v>
      </c>
      <c r="P4488">
        <v>2.6894865525672398E-2</v>
      </c>
    </row>
    <row r="4489" spans="1:16" x14ac:dyDescent="0.2">
      <c r="A4489" t="s">
        <v>13524</v>
      </c>
      <c r="B4489">
        <v>0.18539063070144299</v>
      </c>
      <c r="C4489">
        <v>13.266308964592501</v>
      </c>
      <c r="D4489">
        <v>1.2975152335495601</v>
      </c>
      <c r="E4489">
        <v>0.23832865175165799</v>
      </c>
      <c r="F4489">
        <v>0.99916976934644897</v>
      </c>
      <c r="G4489">
        <v>-4.5503343914369196</v>
      </c>
      <c r="H4489" t="s">
        <v>13525</v>
      </c>
      <c r="I4489" t="s">
        <v>13526</v>
      </c>
      <c r="J4489">
        <v>27069</v>
      </c>
      <c r="K4489" t="s">
        <v>13524</v>
      </c>
      <c r="L4489">
        <v>1038</v>
      </c>
      <c r="M4489">
        <v>346</v>
      </c>
      <c r="N4489">
        <v>9705.6635000000006</v>
      </c>
      <c r="O4489">
        <v>4.5</v>
      </c>
      <c r="P4489">
        <v>0.189306358381503</v>
      </c>
    </row>
    <row r="4490" spans="1:16" x14ac:dyDescent="0.2">
      <c r="A4490" t="s">
        <v>13527</v>
      </c>
      <c r="B4490">
        <v>0.13299465632465199</v>
      </c>
      <c r="C4490">
        <v>14.4999784169725</v>
      </c>
      <c r="D4490">
        <v>0.53792671078573795</v>
      </c>
      <c r="E4490">
        <v>0.608430332959497</v>
      </c>
      <c r="F4490">
        <v>0.99916976934644897</v>
      </c>
      <c r="G4490">
        <v>-4.6714247066440997</v>
      </c>
      <c r="H4490" t="s">
        <v>13528</v>
      </c>
      <c r="I4490" t="s">
        <v>13529</v>
      </c>
      <c r="J4490">
        <v>552900</v>
      </c>
      <c r="K4490" t="s">
        <v>13527</v>
      </c>
      <c r="L4490">
        <v>261</v>
      </c>
      <c r="M4490">
        <v>87</v>
      </c>
      <c r="N4490">
        <v>22447.588500000002</v>
      </c>
      <c r="O4490">
        <v>5.5</v>
      </c>
      <c r="P4490">
        <v>0.60919540229885105</v>
      </c>
    </row>
    <row r="4491" spans="1:16" x14ac:dyDescent="0.2">
      <c r="A4491" t="s">
        <v>13530</v>
      </c>
      <c r="B4491">
        <v>6.9450061292471305E-2</v>
      </c>
      <c r="C4491">
        <v>16.0221396318254</v>
      </c>
      <c r="D4491">
        <v>0.43651575003890603</v>
      </c>
      <c r="E4491">
        <v>0.67650408117631999</v>
      </c>
      <c r="F4491">
        <v>0.99916976934644897</v>
      </c>
      <c r="G4491">
        <v>-4.6817302032923802</v>
      </c>
      <c r="H4491" t="s">
        <v>13531</v>
      </c>
      <c r="I4491" t="s">
        <v>13532</v>
      </c>
      <c r="J4491">
        <v>81542</v>
      </c>
      <c r="K4491" t="s">
        <v>13530</v>
      </c>
      <c r="L4491">
        <v>843</v>
      </c>
      <c r="M4491">
        <v>281</v>
      </c>
      <c r="N4491">
        <v>66007.600000000006</v>
      </c>
      <c r="O4491">
        <v>11</v>
      </c>
      <c r="P4491">
        <v>0.34163701067615698</v>
      </c>
    </row>
    <row r="4492" spans="1:16" x14ac:dyDescent="0.2">
      <c r="A4492" t="s">
        <v>13533</v>
      </c>
      <c r="B4492">
        <v>8.1219561280503796E-2</v>
      </c>
      <c r="C4492">
        <v>13.355327370504099</v>
      </c>
      <c r="D4492">
        <v>0.50221135761561397</v>
      </c>
      <c r="E4492">
        <v>0.63197530111162703</v>
      </c>
      <c r="F4492">
        <v>0.99916976934644897</v>
      </c>
      <c r="G4492">
        <v>-4.6752669603429604</v>
      </c>
      <c r="H4492" t="s">
        <v>13534</v>
      </c>
      <c r="I4492" t="s">
        <v>13535</v>
      </c>
      <c r="J4492">
        <v>7469</v>
      </c>
      <c r="K4492" t="s">
        <v>13533</v>
      </c>
      <c r="L4492">
        <v>1620</v>
      </c>
      <c r="M4492">
        <v>540</v>
      </c>
      <c r="N4492">
        <v>10356.887500000001</v>
      </c>
      <c r="O4492">
        <v>10</v>
      </c>
      <c r="P4492">
        <v>0.30740740740740702</v>
      </c>
    </row>
    <row r="4493" spans="1:16" x14ac:dyDescent="0.2">
      <c r="A4493" t="s">
        <v>13536</v>
      </c>
      <c r="B4493">
        <v>0.119586349374252</v>
      </c>
      <c r="C4493">
        <v>13.4201674508747</v>
      </c>
      <c r="D4493">
        <v>0.78544645567766003</v>
      </c>
      <c r="E4493">
        <v>0.45968608331276301</v>
      </c>
      <c r="F4493">
        <v>0.99916976934644897</v>
      </c>
      <c r="G4493">
        <v>-4.63911714817948</v>
      </c>
      <c r="H4493" t="s">
        <v>13537</v>
      </c>
      <c r="I4493" t="s">
        <v>13538</v>
      </c>
      <c r="J4493">
        <v>64746</v>
      </c>
      <c r="K4493" t="s">
        <v>13536</v>
      </c>
      <c r="L4493">
        <v>1587</v>
      </c>
      <c r="M4493">
        <v>529</v>
      </c>
      <c r="N4493">
        <v>10641.888999999999</v>
      </c>
      <c r="O4493">
        <v>8.5</v>
      </c>
      <c r="P4493">
        <v>0.25519848771266501</v>
      </c>
    </row>
    <row r="4494" spans="1:16" x14ac:dyDescent="0.2">
      <c r="A4494" t="s">
        <v>13539</v>
      </c>
      <c r="B4494">
        <v>5.7450289285581498E-2</v>
      </c>
      <c r="C4494">
        <v>13.785663595182299</v>
      </c>
      <c r="D4494">
        <v>0.33965657277461497</v>
      </c>
      <c r="E4494">
        <v>0.74475692753741796</v>
      </c>
      <c r="F4494">
        <v>0.99916976934644897</v>
      </c>
      <c r="G4494">
        <v>-4.6897557798053304</v>
      </c>
      <c r="H4494" t="s">
        <v>13540</v>
      </c>
      <c r="I4494" t="s">
        <v>13541</v>
      </c>
      <c r="J4494">
        <v>23580</v>
      </c>
      <c r="K4494" t="s">
        <v>13539</v>
      </c>
      <c r="L4494">
        <v>1071</v>
      </c>
      <c r="M4494">
        <v>357</v>
      </c>
      <c r="N4494">
        <v>14261.290499999999</v>
      </c>
      <c r="O4494">
        <v>7.5</v>
      </c>
      <c r="P4494">
        <v>0.39495798319327702</v>
      </c>
    </row>
    <row r="4495" spans="1:16" x14ac:dyDescent="0.2">
      <c r="A4495" t="s">
        <v>13542</v>
      </c>
      <c r="B4495">
        <v>-7.1422643381575696E-2</v>
      </c>
      <c r="C4495">
        <v>14.6163567646747</v>
      </c>
      <c r="D4495">
        <v>-0.41739896167241702</v>
      </c>
      <c r="E4495">
        <v>0.68974155799383097</v>
      </c>
      <c r="F4495">
        <v>0.99916976934644897</v>
      </c>
      <c r="G4495">
        <v>-4.6834590116539498</v>
      </c>
      <c r="H4495" t="s">
        <v>13543</v>
      </c>
      <c r="I4495" t="s">
        <v>13544</v>
      </c>
      <c r="J4495">
        <v>25930</v>
      </c>
      <c r="K4495" t="s">
        <v>13542</v>
      </c>
      <c r="L4495">
        <v>4911</v>
      </c>
      <c r="M4495">
        <v>1637</v>
      </c>
      <c r="N4495">
        <v>24322.984</v>
      </c>
      <c r="O4495">
        <v>20</v>
      </c>
      <c r="P4495">
        <v>0.197923029932804</v>
      </c>
    </row>
    <row r="4496" spans="1:16" x14ac:dyDescent="0.2">
      <c r="A4496" t="s">
        <v>13545</v>
      </c>
      <c r="B4496">
        <v>-0.18695689177998501</v>
      </c>
      <c r="C4496">
        <v>15.670601605759501</v>
      </c>
      <c r="D4496">
        <v>-1.32485739997802</v>
      </c>
      <c r="E4496">
        <v>0.22961651543898701</v>
      </c>
      <c r="F4496">
        <v>0.99916976934644897</v>
      </c>
      <c r="G4496">
        <v>-4.5451202470565804</v>
      </c>
      <c r="H4496" t="s">
        <v>13546</v>
      </c>
      <c r="I4496" t="s">
        <v>13547</v>
      </c>
      <c r="J4496">
        <v>55898</v>
      </c>
      <c r="K4496" t="s">
        <v>13545</v>
      </c>
      <c r="L4496">
        <v>3255</v>
      </c>
      <c r="M4496">
        <v>1085</v>
      </c>
      <c r="N4496">
        <v>52448.866999999998</v>
      </c>
      <c r="O4496">
        <v>23</v>
      </c>
      <c r="P4496">
        <v>0.28571428571428598</v>
      </c>
    </row>
    <row r="4497" spans="1:16" x14ac:dyDescent="0.2">
      <c r="A4497" t="s">
        <v>13548</v>
      </c>
      <c r="B4497">
        <v>0.176076130374588</v>
      </c>
      <c r="C4497">
        <v>13.1054386186818</v>
      </c>
      <c r="D4497">
        <v>0.505049850663702</v>
      </c>
      <c r="E4497">
        <v>0.630086452130591</v>
      </c>
      <c r="F4497">
        <v>0.99916976934644897</v>
      </c>
      <c r="G4497">
        <v>-4.6749698954543204</v>
      </c>
      <c r="H4497" t="s">
        <v>13549</v>
      </c>
      <c r="I4497" t="s">
        <v>13550</v>
      </c>
      <c r="J4497">
        <v>80331</v>
      </c>
      <c r="K4497" t="s">
        <v>13548</v>
      </c>
      <c r="L4497">
        <v>597</v>
      </c>
      <c r="M4497">
        <v>199</v>
      </c>
      <c r="N4497">
        <v>7921.0012500000003</v>
      </c>
      <c r="O4497">
        <v>3</v>
      </c>
      <c r="P4497">
        <v>0.23869346733668301</v>
      </c>
    </row>
    <row r="4498" spans="1:16" x14ac:dyDescent="0.2">
      <c r="A4498" t="s">
        <v>13551</v>
      </c>
      <c r="B4498">
        <v>7.9958188888321402E-2</v>
      </c>
      <c r="C4498">
        <v>12.378136730873701</v>
      </c>
      <c r="D4498">
        <v>0.34803204478479599</v>
      </c>
      <c r="E4498">
        <v>0.73874406050638897</v>
      </c>
      <c r="F4498">
        <v>0.99916976934644897</v>
      </c>
      <c r="G4498">
        <v>-4.6891351203292597</v>
      </c>
      <c r="H4498" t="s">
        <v>13552</v>
      </c>
      <c r="I4498" t="s">
        <v>13553</v>
      </c>
      <c r="J4498">
        <v>79980</v>
      </c>
      <c r="K4498" t="s">
        <v>13551</v>
      </c>
      <c r="L4498">
        <v>1071</v>
      </c>
      <c r="M4498">
        <v>357</v>
      </c>
      <c r="N4498">
        <v>5175.5889999999999</v>
      </c>
      <c r="O4498">
        <v>3.5</v>
      </c>
      <c r="P4498">
        <v>0.11764705882352899</v>
      </c>
    </row>
    <row r="4499" spans="1:16" x14ac:dyDescent="0.2">
      <c r="A4499" t="s">
        <v>13554</v>
      </c>
      <c r="B4499">
        <v>0.35059519514918203</v>
      </c>
      <c r="C4499">
        <v>11.509268763951001</v>
      </c>
      <c r="D4499">
        <v>0.87590168584637396</v>
      </c>
      <c r="E4499">
        <v>0.41208651006240199</v>
      </c>
      <c r="F4499">
        <v>0.99916976934644897</v>
      </c>
      <c r="G4499">
        <v>-4.6251789099328198</v>
      </c>
      <c r="H4499" t="s">
        <v>13555</v>
      </c>
      <c r="I4499" t="s">
        <v>13556</v>
      </c>
      <c r="J4499">
        <v>51389</v>
      </c>
      <c r="K4499" t="s">
        <v>13554</v>
      </c>
      <c r="L4499">
        <v>732</v>
      </c>
      <c r="M4499">
        <v>244</v>
      </c>
      <c r="N4499">
        <v>2574.377</v>
      </c>
      <c r="O4499">
        <v>2</v>
      </c>
      <c r="P4499">
        <v>0.11885245901639301</v>
      </c>
    </row>
    <row r="4500" spans="1:16" x14ac:dyDescent="0.2">
      <c r="A4500" t="s">
        <v>13557</v>
      </c>
      <c r="B4500">
        <v>0.37858182221697201</v>
      </c>
      <c r="C4500">
        <v>15.2291387794074</v>
      </c>
      <c r="D4500">
        <v>1.07639834889273</v>
      </c>
      <c r="E4500">
        <v>0.31983413400078903</v>
      </c>
      <c r="F4500">
        <v>0.99916976934644897</v>
      </c>
      <c r="G4500">
        <v>-4.5912127809236303</v>
      </c>
      <c r="H4500" t="s">
        <v>13558</v>
      </c>
      <c r="I4500" t="s">
        <v>13559</v>
      </c>
      <c r="J4500">
        <v>23509</v>
      </c>
      <c r="K4500" t="s">
        <v>13557</v>
      </c>
      <c r="L4500">
        <v>1167</v>
      </c>
      <c r="M4500">
        <v>389</v>
      </c>
      <c r="N4500">
        <v>37073.763500000001</v>
      </c>
      <c r="O4500">
        <v>9</v>
      </c>
      <c r="P4500">
        <v>0.30848329048843198</v>
      </c>
    </row>
    <row r="4501" spans="1:16" x14ac:dyDescent="0.2">
      <c r="A4501" t="s">
        <v>13560</v>
      </c>
      <c r="B4501">
        <v>-0.15436230454949801</v>
      </c>
      <c r="C4501">
        <v>13.800517406892199</v>
      </c>
      <c r="D4501">
        <v>-0.43333454690491302</v>
      </c>
      <c r="E4501">
        <v>0.67869847882679002</v>
      </c>
      <c r="F4501">
        <v>0.99916976934644897</v>
      </c>
      <c r="G4501">
        <v>-4.6820227264824297</v>
      </c>
      <c r="H4501" t="s">
        <v>13561</v>
      </c>
      <c r="I4501" t="s">
        <v>13562</v>
      </c>
      <c r="J4501">
        <v>128869</v>
      </c>
      <c r="K4501" t="s">
        <v>13560</v>
      </c>
      <c r="L4501">
        <v>1308</v>
      </c>
      <c r="M4501">
        <v>436</v>
      </c>
      <c r="N4501">
        <v>15918.808000000001</v>
      </c>
      <c r="O4501">
        <v>5</v>
      </c>
      <c r="P4501">
        <v>0.16284403669724801</v>
      </c>
    </row>
    <row r="4502" spans="1:16" x14ac:dyDescent="0.2">
      <c r="A4502" t="s">
        <v>13563</v>
      </c>
      <c r="B4502">
        <v>-0.44167980694252001</v>
      </c>
      <c r="C4502">
        <v>10.690645145114701</v>
      </c>
      <c r="D4502">
        <v>-1.6062762369271599</v>
      </c>
      <c r="E4502">
        <v>0.15523544315468099</v>
      </c>
      <c r="F4502">
        <v>0.99916976934644897</v>
      </c>
      <c r="G4502">
        <v>-4.4906010694035103</v>
      </c>
      <c r="H4502" t="s">
        <v>13564</v>
      </c>
      <c r="I4502" t="s">
        <v>13565</v>
      </c>
      <c r="J4502">
        <v>64222</v>
      </c>
      <c r="K4502" t="s">
        <v>13563</v>
      </c>
      <c r="L4502">
        <v>1194</v>
      </c>
      <c r="M4502">
        <v>398</v>
      </c>
      <c r="N4502">
        <v>1642.2248500000001</v>
      </c>
      <c r="O4502">
        <v>1</v>
      </c>
      <c r="P4502">
        <v>4.0201005025125601E-2</v>
      </c>
    </row>
    <row r="4503" spans="1:16" x14ac:dyDescent="0.2">
      <c r="A4503" t="s">
        <v>13566</v>
      </c>
      <c r="B4503">
        <v>-0.13255378937197199</v>
      </c>
      <c r="C4503">
        <v>13.089443111814299</v>
      </c>
      <c r="D4503">
        <v>-0.51044772919999604</v>
      </c>
      <c r="E4503">
        <v>0.62650277572879898</v>
      </c>
      <c r="F4503">
        <v>0.99916976934644897</v>
      </c>
      <c r="G4503">
        <v>-4.6744009895632797</v>
      </c>
      <c r="H4503" t="s">
        <v>13567</v>
      </c>
      <c r="I4503" t="s">
        <v>13568</v>
      </c>
      <c r="J4503">
        <v>65125</v>
      </c>
      <c r="K4503" t="s">
        <v>13566</v>
      </c>
      <c r="L4503">
        <v>8502</v>
      </c>
      <c r="M4503">
        <v>2834</v>
      </c>
      <c r="N4503">
        <v>8426.0234999999993</v>
      </c>
      <c r="O4503">
        <v>3</v>
      </c>
      <c r="P4503">
        <v>1.8701482004234299E-2</v>
      </c>
    </row>
    <row r="4504" spans="1:16" x14ac:dyDescent="0.2">
      <c r="A4504" t="s">
        <v>13569</v>
      </c>
      <c r="B4504">
        <v>0.29337624664065498</v>
      </c>
      <c r="C4504">
        <v>15.044348162029999</v>
      </c>
      <c r="D4504">
        <v>1.25563532904606</v>
      </c>
      <c r="E4504">
        <v>0.25223343675561999</v>
      </c>
      <c r="F4504">
        <v>0.99916976934644897</v>
      </c>
      <c r="G4504">
        <v>-4.5582673013378603</v>
      </c>
      <c r="H4504" t="s">
        <v>13570</v>
      </c>
      <c r="I4504" t="s">
        <v>13571</v>
      </c>
      <c r="J4504">
        <v>6051</v>
      </c>
      <c r="K4504" t="s">
        <v>13569</v>
      </c>
      <c r="L4504">
        <v>1953</v>
      </c>
      <c r="M4504">
        <v>651</v>
      </c>
      <c r="N4504">
        <v>34382.777999999998</v>
      </c>
      <c r="O4504">
        <v>20</v>
      </c>
      <c r="P4504">
        <v>0.49615975422427</v>
      </c>
    </row>
    <row r="4505" spans="1:16" x14ac:dyDescent="0.2">
      <c r="A4505" t="s">
        <v>13572</v>
      </c>
      <c r="B4505">
        <v>-0.61202033654779997</v>
      </c>
      <c r="C4505">
        <v>10.9632654751492</v>
      </c>
      <c r="D4505">
        <v>-2.0655680124807501</v>
      </c>
      <c r="E4505">
        <v>8.0527463849145997E-2</v>
      </c>
      <c r="F4505">
        <v>0.99916976934644897</v>
      </c>
      <c r="G4505">
        <v>-4.4034137217756397</v>
      </c>
      <c r="H4505" t="s">
        <v>13573</v>
      </c>
      <c r="I4505" t="s">
        <v>13574</v>
      </c>
      <c r="J4505">
        <v>55204</v>
      </c>
      <c r="K4505" t="s">
        <v>13572</v>
      </c>
      <c r="L4505">
        <v>858</v>
      </c>
      <c r="M4505">
        <v>286</v>
      </c>
      <c r="N4505">
        <v>1828.7106000000001</v>
      </c>
      <c r="O4505">
        <v>1</v>
      </c>
      <c r="P4505">
        <v>0.101398601398601</v>
      </c>
    </row>
    <row r="4506" spans="1:16" x14ac:dyDescent="0.2">
      <c r="A4506" t="s">
        <v>13575</v>
      </c>
      <c r="B4506">
        <v>0.19403894652706399</v>
      </c>
      <c r="C4506">
        <v>13.7858169491262</v>
      </c>
      <c r="D4506">
        <v>0.988932300176394</v>
      </c>
      <c r="E4506">
        <v>0.35785134223127602</v>
      </c>
      <c r="F4506">
        <v>0.99916976934644897</v>
      </c>
      <c r="G4506">
        <v>-4.6064867524948996</v>
      </c>
      <c r="H4506" t="s">
        <v>13576</v>
      </c>
      <c r="I4506" t="s">
        <v>13577</v>
      </c>
      <c r="J4506">
        <v>64083</v>
      </c>
      <c r="K4506" t="s">
        <v>13575</v>
      </c>
      <c r="L4506">
        <v>897</v>
      </c>
      <c r="M4506">
        <v>299</v>
      </c>
      <c r="N4506">
        <v>15369.075000000001</v>
      </c>
      <c r="O4506">
        <v>8.5</v>
      </c>
      <c r="P4506">
        <v>0.36789297658862902</v>
      </c>
    </row>
    <row r="4507" spans="1:16" x14ac:dyDescent="0.2">
      <c r="A4507" t="s">
        <v>13578</v>
      </c>
      <c r="B4507">
        <v>-0.37595720746479899</v>
      </c>
      <c r="C4507">
        <v>10.7256284385718</v>
      </c>
      <c r="D4507">
        <v>-1.0037745392688699</v>
      </c>
      <c r="E4507">
        <v>0.35115971925234002</v>
      </c>
      <c r="F4507">
        <v>0.99916976934644897</v>
      </c>
      <c r="G4507">
        <v>-4.6039402875344297</v>
      </c>
      <c r="H4507" t="s">
        <v>13579</v>
      </c>
      <c r="I4507" t="s">
        <v>13580</v>
      </c>
      <c r="J4507">
        <v>64172</v>
      </c>
      <c r="K4507" t="s">
        <v>13578</v>
      </c>
      <c r="L4507">
        <v>1245</v>
      </c>
      <c r="M4507">
        <v>415</v>
      </c>
      <c r="N4507">
        <v>1854.0807</v>
      </c>
      <c r="O4507">
        <v>1</v>
      </c>
      <c r="P4507">
        <v>3.13253012048193E-2</v>
      </c>
    </row>
    <row r="4508" spans="1:16" x14ac:dyDescent="0.2">
      <c r="A4508" t="s">
        <v>13581</v>
      </c>
      <c r="B4508">
        <v>-0.32658246200638402</v>
      </c>
      <c r="C4508">
        <v>11.367605761185899</v>
      </c>
      <c r="D4508">
        <v>-0.742339845748336</v>
      </c>
      <c r="E4508">
        <v>0.483675132622568</v>
      </c>
      <c r="F4508">
        <v>0.99916976934644897</v>
      </c>
      <c r="G4508">
        <v>-4.6453947247086997</v>
      </c>
      <c r="H4508" t="s">
        <v>13582</v>
      </c>
      <c r="I4508" t="s">
        <v>13583</v>
      </c>
      <c r="J4508">
        <v>60485</v>
      </c>
      <c r="K4508" t="s">
        <v>13581</v>
      </c>
      <c r="L4508">
        <v>1152</v>
      </c>
      <c r="M4508">
        <v>384</v>
      </c>
      <c r="N4508">
        <v>2905.7811999999999</v>
      </c>
      <c r="O4508">
        <v>2</v>
      </c>
      <c r="P4508">
        <v>7.2916666666666699E-2</v>
      </c>
    </row>
    <row r="4509" spans="1:16" x14ac:dyDescent="0.2">
      <c r="A4509" t="s">
        <v>13584</v>
      </c>
      <c r="B4509">
        <v>-0.75899249362148802</v>
      </c>
      <c r="C4509">
        <v>17.600862986060399</v>
      </c>
      <c r="D4509">
        <v>-0.77709805646637797</v>
      </c>
      <c r="E4509">
        <v>0.46426665318371602</v>
      </c>
      <c r="F4509">
        <v>0.99916976934644897</v>
      </c>
      <c r="G4509">
        <v>-4.6403522134521102</v>
      </c>
      <c r="H4509" t="s">
        <v>13585</v>
      </c>
      <c r="I4509" t="s">
        <v>13586</v>
      </c>
      <c r="J4509">
        <v>81027</v>
      </c>
      <c r="K4509" t="s">
        <v>13584</v>
      </c>
      <c r="L4509">
        <v>1356</v>
      </c>
      <c r="M4509">
        <v>452</v>
      </c>
      <c r="N4509">
        <v>198419.285</v>
      </c>
      <c r="O4509">
        <v>1.5</v>
      </c>
      <c r="P4509">
        <v>5.3097345132743397E-2</v>
      </c>
    </row>
    <row r="4510" spans="1:16" x14ac:dyDescent="0.2">
      <c r="A4510" t="s">
        <v>13587</v>
      </c>
      <c r="B4510">
        <v>0.91949876965963495</v>
      </c>
      <c r="C4510">
        <v>12.9643259464849</v>
      </c>
      <c r="D4510">
        <v>1.57199582600974</v>
      </c>
      <c r="E4510">
        <v>0.16292439772667699</v>
      </c>
      <c r="F4510">
        <v>0.99916976934644897</v>
      </c>
      <c r="G4510">
        <v>-4.4972724093862801</v>
      </c>
      <c r="H4510" t="s">
        <v>13588</v>
      </c>
      <c r="I4510" t="s">
        <v>13589</v>
      </c>
      <c r="J4510">
        <v>152007</v>
      </c>
      <c r="K4510" t="s">
        <v>13587</v>
      </c>
      <c r="L4510">
        <v>465</v>
      </c>
      <c r="M4510">
        <v>155</v>
      </c>
      <c r="N4510">
        <v>9597.6044999999995</v>
      </c>
      <c r="O4510">
        <v>4</v>
      </c>
      <c r="P4510">
        <v>0.47741935483871001</v>
      </c>
    </row>
    <row r="4511" spans="1:16" x14ac:dyDescent="0.2">
      <c r="A4511" t="s">
        <v>13590</v>
      </c>
      <c r="B4511">
        <v>-6.38488732100502E-2</v>
      </c>
      <c r="C4511">
        <v>12.9733574733122</v>
      </c>
      <c r="D4511">
        <v>-0.262718729262919</v>
      </c>
      <c r="E4511">
        <v>0.80084718604397498</v>
      </c>
      <c r="F4511">
        <v>0.99916976934644897</v>
      </c>
      <c r="G4511">
        <v>-4.6947854964558404</v>
      </c>
      <c r="H4511" t="s">
        <v>13591</v>
      </c>
      <c r="I4511" t="s">
        <v>13592</v>
      </c>
      <c r="J4511">
        <v>81610</v>
      </c>
      <c r="K4511" t="s">
        <v>13590</v>
      </c>
      <c r="L4511">
        <v>1848</v>
      </c>
      <c r="M4511">
        <v>616</v>
      </c>
      <c r="N4511">
        <v>7925.9428500000004</v>
      </c>
      <c r="O4511">
        <v>4</v>
      </c>
      <c r="P4511">
        <v>8.9285714285714302E-2</v>
      </c>
    </row>
    <row r="4512" spans="1:16" x14ac:dyDescent="0.2">
      <c r="A4512" t="s">
        <v>13593</v>
      </c>
      <c r="B4512">
        <v>-0.120330769719677</v>
      </c>
      <c r="C4512">
        <v>12.8023523311087</v>
      </c>
      <c r="D4512">
        <v>-0.48457088180669899</v>
      </c>
      <c r="E4512">
        <v>0.64378062375370804</v>
      </c>
      <c r="F4512">
        <v>0.99916976934644897</v>
      </c>
      <c r="G4512">
        <v>-4.6770805051840503</v>
      </c>
      <c r="H4512" t="s">
        <v>13594</v>
      </c>
      <c r="I4512" t="s">
        <v>13595</v>
      </c>
      <c r="J4512">
        <v>80305</v>
      </c>
      <c r="K4512" t="s">
        <v>13593</v>
      </c>
      <c r="L4512">
        <v>1140</v>
      </c>
      <c r="M4512">
        <v>380</v>
      </c>
      <c r="N4512">
        <v>7615.3058000000001</v>
      </c>
      <c r="O4512">
        <v>8.5</v>
      </c>
      <c r="P4512">
        <v>0.30263157894736797</v>
      </c>
    </row>
    <row r="4513" spans="1:16" x14ac:dyDescent="0.2">
      <c r="A4513" t="s">
        <v>13596</v>
      </c>
      <c r="B4513">
        <v>-0.107226804075038</v>
      </c>
      <c r="C4513">
        <v>10.6926909608906</v>
      </c>
      <c r="D4513">
        <v>-0.31410495279712602</v>
      </c>
      <c r="E4513">
        <v>0.76321901324442298</v>
      </c>
      <c r="F4513">
        <v>0.99916976934644897</v>
      </c>
      <c r="G4513">
        <v>-4.6915613609740197</v>
      </c>
      <c r="H4513" t="s">
        <v>13597</v>
      </c>
      <c r="I4513" t="s">
        <v>13598</v>
      </c>
      <c r="J4513">
        <v>91689</v>
      </c>
      <c r="K4513" t="s">
        <v>13596</v>
      </c>
      <c r="L4513">
        <v>324</v>
      </c>
      <c r="M4513">
        <v>108</v>
      </c>
      <c r="N4513">
        <v>2142.4663</v>
      </c>
      <c r="O4513">
        <v>1</v>
      </c>
      <c r="P4513">
        <v>0.157407407407407</v>
      </c>
    </row>
    <row r="4514" spans="1:16" x14ac:dyDescent="0.2">
      <c r="A4514" t="s">
        <v>13599</v>
      </c>
      <c r="B4514">
        <v>4.3047898178898002E-2</v>
      </c>
      <c r="C4514">
        <v>14.020005177441</v>
      </c>
      <c r="D4514">
        <v>0.208731988614484</v>
      </c>
      <c r="E4514">
        <v>0.84100652574642998</v>
      </c>
      <c r="F4514">
        <v>0.99916976934644897</v>
      </c>
      <c r="G4514">
        <v>-4.6975749471018302</v>
      </c>
      <c r="H4514" t="s">
        <v>13600</v>
      </c>
      <c r="I4514" t="s">
        <v>13601</v>
      </c>
      <c r="J4514">
        <v>26168</v>
      </c>
      <c r="K4514" t="s">
        <v>13599</v>
      </c>
      <c r="L4514">
        <v>1725</v>
      </c>
      <c r="M4514">
        <v>575</v>
      </c>
      <c r="N4514">
        <v>18069.354500000001</v>
      </c>
      <c r="O4514">
        <v>3</v>
      </c>
      <c r="P4514">
        <v>0.13043478260869601</v>
      </c>
    </row>
    <row r="4515" spans="1:16" x14ac:dyDescent="0.2">
      <c r="A4515" t="s">
        <v>13602</v>
      </c>
      <c r="B4515">
        <v>-0.15412130234718399</v>
      </c>
      <c r="C4515">
        <v>13.5173423208365</v>
      </c>
      <c r="D4515">
        <v>-1.1393539609441701</v>
      </c>
      <c r="E4515">
        <v>0.29454861284973599</v>
      </c>
      <c r="F4515">
        <v>0.99916976934644897</v>
      </c>
      <c r="G4515">
        <v>-4.5798599032416698</v>
      </c>
      <c r="H4515" t="s">
        <v>13603</v>
      </c>
      <c r="I4515" t="s">
        <v>13604</v>
      </c>
      <c r="J4515">
        <v>26031</v>
      </c>
      <c r="K4515" t="s">
        <v>13602</v>
      </c>
      <c r="L4515">
        <v>2664</v>
      </c>
      <c r="M4515">
        <v>888</v>
      </c>
      <c r="N4515">
        <v>12137.011500000001</v>
      </c>
      <c r="O4515">
        <v>11</v>
      </c>
      <c r="P4515">
        <v>0.18130630630630601</v>
      </c>
    </row>
    <row r="4516" spans="1:16" x14ac:dyDescent="0.2">
      <c r="A4516" t="s">
        <v>13605</v>
      </c>
      <c r="B4516">
        <v>1.5061507696277201E-2</v>
      </c>
      <c r="C4516">
        <v>14.0191802059084</v>
      </c>
      <c r="D4516">
        <v>7.1439642531576905E-2</v>
      </c>
      <c r="E4516">
        <v>0.94518236294267799</v>
      </c>
      <c r="F4516">
        <v>0.99916976934644897</v>
      </c>
      <c r="G4516">
        <v>-4.7018277919806302</v>
      </c>
      <c r="H4516" t="s">
        <v>13606</v>
      </c>
      <c r="I4516" t="s">
        <v>13607</v>
      </c>
      <c r="J4516">
        <v>56916</v>
      </c>
      <c r="K4516" t="s">
        <v>13605</v>
      </c>
      <c r="L4516">
        <v>3087</v>
      </c>
      <c r="M4516">
        <v>1029</v>
      </c>
      <c r="N4516">
        <v>15955.0425</v>
      </c>
      <c r="O4516">
        <v>8</v>
      </c>
      <c r="P4516">
        <v>0.128279883381924</v>
      </c>
    </row>
    <row r="4517" spans="1:16" x14ac:dyDescent="0.2">
      <c r="A4517" t="s">
        <v>13608</v>
      </c>
      <c r="B4517">
        <v>-0.21536485002157801</v>
      </c>
      <c r="C4517">
        <v>12.970225854181701</v>
      </c>
      <c r="D4517">
        <v>-0.707887181792479</v>
      </c>
      <c r="E4517">
        <v>0.50344568432599102</v>
      </c>
      <c r="F4517">
        <v>0.99916976934644897</v>
      </c>
      <c r="G4517">
        <v>-4.6502285201881</v>
      </c>
      <c r="H4517" t="s">
        <v>13609</v>
      </c>
      <c r="I4517" t="s">
        <v>13610</v>
      </c>
      <c r="J4517">
        <v>93611</v>
      </c>
      <c r="K4517" t="s">
        <v>13608</v>
      </c>
      <c r="L4517">
        <v>771</v>
      </c>
      <c r="M4517">
        <v>257</v>
      </c>
      <c r="N4517">
        <v>6994.1688000000004</v>
      </c>
      <c r="O4517">
        <v>2</v>
      </c>
      <c r="P4517">
        <v>0.12840466926069999</v>
      </c>
    </row>
    <row r="4518" spans="1:16" x14ac:dyDescent="0.2">
      <c r="A4518" t="s">
        <v>13611</v>
      </c>
      <c r="B4518">
        <v>2.4216357093608899E-2</v>
      </c>
      <c r="C4518">
        <v>15.7135499419835</v>
      </c>
      <c r="D4518">
        <v>0.13141091733035401</v>
      </c>
      <c r="E4518">
        <v>0.89939950448104999</v>
      </c>
      <c r="F4518">
        <v>0.99916976934644897</v>
      </c>
      <c r="G4518">
        <v>-4.7004778991874199</v>
      </c>
      <c r="H4518" t="s">
        <v>13612</v>
      </c>
      <c r="I4518" t="s">
        <v>13613</v>
      </c>
      <c r="J4518">
        <v>10938</v>
      </c>
      <c r="K4518" t="s">
        <v>13611</v>
      </c>
      <c r="L4518">
        <v>1647</v>
      </c>
      <c r="M4518">
        <v>549</v>
      </c>
      <c r="N4518">
        <v>52349.394500000002</v>
      </c>
      <c r="O4518">
        <v>31</v>
      </c>
      <c r="P4518">
        <v>0.66575591985427995</v>
      </c>
    </row>
    <row r="4519" spans="1:16" x14ac:dyDescent="0.2">
      <c r="A4519" t="s">
        <v>13614</v>
      </c>
      <c r="B4519">
        <v>-0.14325436446009299</v>
      </c>
      <c r="C4519">
        <v>12.8927466733816</v>
      </c>
      <c r="D4519">
        <v>-0.92851379679970902</v>
      </c>
      <c r="E4519">
        <v>0.38611850872349202</v>
      </c>
      <c r="F4519">
        <v>0.99916976934644897</v>
      </c>
      <c r="G4519">
        <v>-4.6166399748101004</v>
      </c>
      <c r="H4519" t="s">
        <v>13615</v>
      </c>
      <c r="I4519" t="s">
        <v>13616</v>
      </c>
      <c r="J4519">
        <v>63935</v>
      </c>
      <c r="K4519" t="s">
        <v>13614</v>
      </c>
      <c r="L4519">
        <v>2115</v>
      </c>
      <c r="M4519">
        <v>705</v>
      </c>
      <c r="N4519">
        <v>7329.5815000000002</v>
      </c>
      <c r="O4519">
        <v>7</v>
      </c>
      <c r="P4519">
        <v>0.146099290780142</v>
      </c>
    </row>
    <row r="4520" spans="1:16" x14ac:dyDescent="0.2">
      <c r="A4520" t="s">
        <v>13617</v>
      </c>
      <c r="B4520">
        <v>0.166598198814427</v>
      </c>
      <c r="C4520">
        <v>13.388419229652699</v>
      </c>
      <c r="D4520">
        <v>0.96995867054172502</v>
      </c>
      <c r="E4520">
        <v>0.36655015928812901</v>
      </c>
      <c r="F4520">
        <v>0.99916976934644897</v>
      </c>
      <c r="G4520">
        <v>-4.6097128662548901</v>
      </c>
      <c r="H4520" t="s">
        <v>13618</v>
      </c>
      <c r="I4520" t="s">
        <v>13619</v>
      </c>
      <c r="J4520">
        <v>51575</v>
      </c>
      <c r="K4520" t="s">
        <v>13617</v>
      </c>
      <c r="L4520">
        <v>2556</v>
      </c>
      <c r="M4520">
        <v>852</v>
      </c>
      <c r="N4520">
        <v>10276.447</v>
      </c>
      <c r="O4520">
        <v>9.5</v>
      </c>
      <c r="P4520">
        <v>0.16138497652582201</v>
      </c>
    </row>
    <row r="4521" spans="1:16" x14ac:dyDescent="0.2">
      <c r="A4521" t="s">
        <v>13620</v>
      </c>
      <c r="B4521">
        <v>0.31665331674013297</v>
      </c>
      <c r="C4521">
        <v>12.733073020444699</v>
      </c>
      <c r="D4521">
        <v>0.61926189531353404</v>
      </c>
      <c r="E4521">
        <v>0.55668371137281203</v>
      </c>
      <c r="F4521">
        <v>0.99916976934644897</v>
      </c>
      <c r="G4521">
        <v>-4.66185752667917</v>
      </c>
      <c r="H4521" t="s">
        <v>13621</v>
      </c>
      <c r="I4521" t="s">
        <v>13622</v>
      </c>
      <c r="J4521">
        <v>85365</v>
      </c>
      <c r="K4521" t="s">
        <v>13620</v>
      </c>
      <c r="L4521">
        <v>1251</v>
      </c>
      <c r="M4521">
        <v>417</v>
      </c>
      <c r="N4521">
        <v>5496.7070000000003</v>
      </c>
      <c r="O4521">
        <v>1</v>
      </c>
      <c r="P4521">
        <v>3.1175059952038401E-2</v>
      </c>
    </row>
    <row r="4522" spans="1:16" x14ac:dyDescent="0.2">
      <c r="A4522" t="s">
        <v>13623</v>
      </c>
      <c r="B4522">
        <v>3.9503060879397402E-2</v>
      </c>
      <c r="C4522">
        <v>15.1980260755619</v>
      </c>
      <c r="D4522">
        <v>0.20914016525398799</v>
      </c>
      <c r="E4522">
        <v>0.840700778408071</v>
      </c>
      <c r="F4522">
        <v>0.99916976934644897</v>
      </c>
      <c r="G4522">
        <v>-4.6975561888959403</v>
      </c>
      <c r="H4522" t="s">
        <v>13624</v>
      </c>
      <c r="I4522" t="s">
        <v>13625</v>
      </c>
      <c r="J4522">
        <v>55127</v>
      </c>
      <c r="K4522" t="s">
        <v>13623</v>
      </c>
      <c r="L4522">
        <v>6435</v>
      </c>
      <c r="M4522">
        <v>2145</v>
      </c>
      <c r="N4522">
        <v>40238.363499999999</v>
      </c>
      <c r="O4522">
        <v>70.5</v>
      </c>
      <c r="P4522">
        <v>0.44965034965035</v>
      </c>
    </row>
    <row r="4523" spans="1:16" x14ac:dyDescent="0.2">
      <c r="A4523" t="s">
        <v>13626</v>
      </c>
      <c r="B4523">
        <v>-0.205647480145707</v>
      </c>
      <c r="C4523">
        <v>12.8426513087368</v>
      </c>
      <c r="D4523">
        <v>-0.767902094688932</v>
      </c>
      <c r="E4523">
        <v>0.46934868399514501</v>
      </c>
      <c r="F4523">
        <v>0.99916976934644897</v>
      </c>
      <c r="G4523">
        <v>-4.6417020698079501</v>
      </c>
      <c r="H4523" t="s">
        <v>13627</v>
      </c>
      <c r="I4523" t="s">
        <v>13628</v>
      </c>
      <c r="J4523">
        <v>84197</v>
      </c>
      <c r="K4523" t="s">
        <v>13626</v>
      </c>
      <c r="L4523">
        <v>1053</v>
      </c>
      <c r="M4523">
        <v>351</v>
      </c>
      <c r="N4523">
        <v>8060.8742499999998</v>
      </c>
      <c r="O4523">
        <v>5</v>
      </c>
      <c r="P4523">
        <v>0.236467236467236</v>
      </c>
    </row>
    <row r="4524" spans="1:16" x14ac:dyDescent="0.2">
      <c r="A4524" t="s">
        <v>13629</v>
      </c>
      <c r="B4524">
        <v>0.27577227835770302</v>
      </c>
      <c r="C4524">
        <v>13.5955192572443</v>
      </c>
      <c r="D4524">
        <v>1.4957131436995501</v>
      </c>
      <c r="E4524">
        <v>0.18132521616887401</v>
      </c>
      <c r="F4524">
        <v>0.99916976934644897</v>
      </c>
      <c r="G4524">
        <v>-4.5121187649513601</v>
      </c>
      <c r="H4524" t="s">
        <v>13630</v>
      </c>
      <c r="I4524" t="s">
        <v>13631</v>
      </c>
      <c r="J4524">
        <v>64216</v>
      </c>
      <c r="K4524" t="s">
        <v>13629</v>
      </c>
      <c r="L4524">
        <v>1191</v>
      </c>
      <c r="M4524">
        <v>397</v>
      </c>
      <c r="N4524">
        <v>13641.467000000001</v>
      </c>
      <c r="O4524">
        <v>3</v>
      </c>
      <c r="P4524">
        <v>0.100755667506297</v>
      </c>
    </row>
    <row r="4525" spans="1:16" x14ac:dyDescent="0.2">
      <c r="A4525" t="s">
        <v>13632</v>
      </c>
      <c r="B4525">
        <v>-0.275601323754323</v>
      </c>
      <c r="C4525">
        <v>11.5774030150387</v>
      </c>
      <c r="D4525">
        <v>-1.4626936995189701</v>
      </c>
      <c r="E4525">
        <v>0.18986942469675699</v>
      </c>
      <c r="F4525">
        <v>0.99916976934644897</v>
      </c>
      <c r="G4525">
        <v>-4.5185348103094203</v>
      </c>
      <c r="H4525" t="s">
        <v>13633</v>
      </c>
      <c r="I4525" t="s">
        <v>13634</v>
      </c>
      <c r="J4525">
        <v>60625</v>
      </c>
      <c r="K4525" t="s">
        <v>13632</v>
      </c>
      <c r="L4525">
        <v>2112</v>
      </c>
      <c r="M4525">
        <v>704</v>
      </c>
      <c r="N4525">
        <v>3535.8074000000001</v>
      </c>
      <c r="O4525">
        <v>2</v>
      </c>
      <c r="P4525">
        <v>5.53977272727273E-2</v>
      </c>
    </row>
    <row r="4526" spans="1:16" x14ac:dyDescent="0.2">
      <c r="A4526" t="s">
        <v>13635</v>
      </c>
      <c r="B4526">
        <v>0.15994182680682001</v>
      </c>
      <c r="C4526">
        <v>11.423569310211001</v>
      </c>
      <c r="D4526">
        <v>0.28816139816557801</v>
      </c>
      <c r="E4526">
        <v>0.78213717187255805</v>
      </c>
      <c r="F4526">
        <v>0.99916976934644897</v>
      </c>
      <c r="G4526">
        <v>-4.69325768887387</v>
      </c>
      <c r="H4526" t="s">
        <v>13636</v>
      </c>
      <c r="I4526" t="s">
        <v>13637</v>
      </c>
      <c r="J4526">
        <v>399909</v>
      </c>
      <c r="K4526" t="s">
        <v>13635</v>
      </c>
      <c r="L4526">
        <v>6105</v>
      </c>
      <c r="M4526">
        <v>2035</v>
      </c>
      <c r="N4526">
        <v>2604.6882000000001</v>
      </c>
      <c r="O4526">
        <v>1</v>
      </c>
      <c r="P4526">
        <v>8.8452088452088493E-3</v>
      </c>
    </row>
    <row r="4527" spans="1:16" x14ac:dyDescent="0.2">
      <c r="A4527" t="s">
        <v>13638</v>
      </c>
      <c r="B4527">
        <v>0.387652211331039</v>
      </c>
      <c r="C4527">
        <v>11.713487010700099</v>
      </c>
      <c r="D4527">
        <v>1.0048119986033099</v>
      </c>
      <c r="E4527">
        <v>0.35069568177589</v>
      </c>
      <c r="F4527">
        <v>0.99916976934644897</v>
      </c>
      <c r="G4527">
        <v>-4.60376156107806</v>
      </c>
      <c r="H4527" t="s">
        <v>13639</v>
      </c>
      <c r="I4527" t="s">
        <v>13640</v>
      </c>
      <c r="J4527">
        <v>54930</v>
      </c>
      <c r="K4527" t="s">
        <v>13638</v>
      </c>
      <c r="L4527">
        <v>1092</v>
      </c>
      <c r="M4527">
        <v>364</v>
      </c>
      <c r="N4527">
        <v>3940.1487000000002</v>
      </c>
      <c r="O4527">
        <v>2</v>
      </c>
      <c r="P4527">
        <v>4.6703296703296697E-2</v>
      </c>
    </row>
    <row r="4528" spans="1:16" x14ac:dyDescent="0.2">
      <c r="A4528" t="s">
        <v>13641</v>
      </c>
      <c r="B4528">
        <v>0.222685223325678</v>
      </c>
      <c r="C4528">
        <v>13.9637534530452</v>
      </c>
      <c r="D4528">
        <v>1.2569309227491401</v>
      </c>
      <c r="E4528">
        <v>0.25179294850915301</v>
      </c>
      <c r="F4528">
        <v>0.99916976934644897</v>
      </c>
      <c r="G4528">
        <v>-4.5580229568758401</v>
      </c>
      <c r="H4528" t="s">
        <v>13642</v>
      </c>
      <c r="I4528" t="s">
        <v>13643</v>
      </c>
      <c r="J4528">
        <v>79879</v>
      </c>
      <c r="K4528" t="s">
        <v>13641</v>
      </c>
      <c r="L4528">
        <v>690</v>
      </c>
      <c r="M4528">
        <v>230</v>
      </c>
      <c r="N4528">
        <v>16844.109</v>
      </c>
      <c r="O4528">
        <v>2</v>
      </c>
      <c r="P4528">
        <v>0.139130434782609</v>
      </c>
    </row>
    <row r="4529" spans="1:16" x14ac:dyDescent="0.2">
      <c r="A4529" t="s">
        <v>13644</v>
      </c>
      <c r="B4529">
        <v>9.3617293453878106E-2</v>
      </c>
      <c r="C4529">
        <v>12.803683756668599</v>
      </c>
      <c r="D4529">
        <v>0.45422734681598398</v>
      </c>
      <c r="E4529">
        <v>0.66434946249382498</v>
      </c>
      <c r="F4529">
        <v>0.99916976934644897</v>
      </c>
      <c r="G4529">
        <v>-4.6800665908127197</v>
      </c>
      <c r="H4529" t="s">
        <v>13645</v>
      </c>
      <c r="I4529" t="s">
        <v>13646</v>
      </c>
      <c r="J4529">
        <v>64852</v>
      </c>
      <c r="K4529" t="s">
        <v>13644</v>
      </c>
      <c r="L4529">
        <v>2739</v>
      </c>
      <c r="M4529">
        <v>913</v>
      </c>
      <c r="N4529">
        <v>6894.3481499999998</v>
      </c>
      <c r="O4529">
        <v>4</v>
      </c>
      <c r="P4529">
        <v>9.2004381161007703E-2</v>
      </c>
    </row>
    <row r="4530" spans="1:16" x14ac:dyDescent="0.2">
      <c r="A4530" t="s">
        <v>13647</v>
      </c>
      <c r="B4530">
        <v>0.351617364852014</v>
      </c>
      <c r="C4530">
        <v>14.500664702867301</v>
      </c>
      <c r="D4530">
        <v>0.71783571323391804</v>
      </c>
      <c r="E4530">
        <v>0.497682685542506</v>
      </c>
      <c r="F4530">
        <v>0.99916976934644897</v>
      </c>
      <c r="G4530">
        <v>-4.6488499752496102</v>
      </c>
      <c r="H4530" t="s">
        <v>13648</v>
      </c>
      <c r="I4530" t="s">
        <v>13649</v>
      </c>
      <c r="J4530">
        <v>79080</v>
      </c>
      <c r="K4530" t="s">
        <v>13647</v>
      </c>
      <c r="L4530">
        <v>1083</v>
      </c>
      <c r="M4530">
        <v>361</v>
      </c>
      <c r="N4530">
        <v>25854.694500000001</v>
      </c>
      <c r="O4530">
        <v>8</v>
      </c>
      <c r="P4530">
        <v>0.26038781163434899</v>
      </c>
    </row>
    <row r="4531" spans="1:16" x14ac:dyDescent="0.2">
      <c r="A4531" t="s">
        <v>13650</v>
      </c>
      <c r="B4531">
        <v>0.41636698672079903</v>
      </c>
      <c r="C4531">
        <v>12.7285088771646</v>
      </c>
      <c r="D4531">
        <v>1.1296420059993699</v>
      </c>
      <c r="E4531">
        <v>0.298338047168487</v>
      </c>
      <c r="F4531">
        <v>0.99916976934644897</v>
      </c>
      <c r="G4531">
        <v>-4.5816286614485602</v>
      </c>
      <c r="H4531" t="s">
        <v>13651</v>
      </c>
      <c r="I4531" t="s">
        <v>13652</v>
      </c>
      <c r="J4531">
        <v>80346</v>
      </c>
      <c r="K4531" t="s">
        <v>13650</v>
      </c>
      <c r="L4531">
        <v>774</v>
      </c>
      <c r="M4531">
        <v>258</v>
      </c>
      <c r="N4531">
        <v>8112.8559999999998</v>
      </c>
      <c r="O4531">
        <v>1</v>
      </c>
      <c r="P4531">
        <v>8.9147286821705404E-2</v>
      </c>
    </row>
    <row r="4532" spans="1:16" x14ac:dyDescent="0.2">
      <c r="A4532" t="s">
        <v>13653</v>
      </c>
      <c r="B4532">
        <v>0.51093388422738295</v>
      </c>
      <c r="C4532">
        <v>11.2501807607752</v>
      </c>
      <c r="D4532">
        <v>1.2093954262558499</v>
      </c>
      <c r="E4532">
        <v>0.26839506767393101</v>
      </c>
      <c r="F4532">
        <v>0.99916976934644897</v>
      </c>
      <c r="G4532">
        <v>-4.5669380499108199</v>
      </c>
      <c r="H4532" t="s">
        <v>13654</v>
      </c>
      <c r="I4532" t="s">
        <v>13655</v>
      </c>
      <c r="J4532">
        <v>64428</v>
      </c>
      <c r="K4532" t="s">
        <v>13653</v>
      </c>
      <c r="L4532">
        <v>1431</v>
      </c>
      <c r="M4532">
        <v>477</v>
      </c>
      <c r="N4532">
        <v>2785.5945999999999</v>
      </c>
      <c r="O4532">
        <v>1</v>
      </c>
      <c r="P4532">
        <v>3.3542976939203398E-2</v>
      </c>
    </row>
    <row r="4533" spans="1:16" x14ac:dyDescent="0.2">
      <c r="A4533" t="s">
        <v>13656</v>
      </c>
      <c r="B4533">
        <v>0.29013790987017402</v>
      </c>
      <c r="C4533">
        <v>13.038682952963599</v>
      </c>
      <c r="D4533">
        <v>1.5487326620833399</v>
      </c>
      <c r="E4533">
        <v>0.16834344744917601</v>
      </c>
      <c r="F4533">
        <v>0.99916976934644897</v>
      </c>
      <c r="G4533">
        <v>-4.5018012434808696</v>
      </c>
      <c r="H4533" t="s">
        <v>13657</v>
      </c>
      <c r="I4533" t="s">
        <v>13658</v>
      </c>
      <c r="J4533">
        <v>56919</v>
      </c>
      <c r="K4533" t="s">
        <v>13656</v>
      </c>
      <c r="L4533">
        <v>2124</v>
      </c>
      <c r="M4533">
        <v>708</v>
      </c>
      <c r="N4533">
        <v>9230.5177500000009</v>
      </c>
      <c r="O4533">
        <v>7.5</v>
      </c>
      <c r="P4533">
        <v>0.165960451977401</v>
      </c>
    </row>
    <row r="4534" spans="1:16" x14ac:dyDescent="0.2">
      <c r="A4534" t="s">
        <v>13659</v>
      </c>
      <c r="B4534">
        <v>0.12400863391146399</v>
      </c>
      <c r="C4534">
        <v>15.6659683140143</v>
      </c>
      <c r="D4534">
        <v>0.78625213003410699</v>
      </c>
      <c r="E4534">
        <v>0.45924569628261402</v>
      </c>
      <c r="F4534">
        <v>0.99916976934644897</v>
      </c>
      <c r="G4534">
        <v>-4.6389974762667698</v>
      </c>
      <c r="H4534" t="s">
        <v>13660</v>
      </c>
      <c r="I4534" t="s">
        <v>13661</v>
      </c>
      <c r="J4534">
        <v>65083</v>
      </c>
      <c r="K4534" t="s">
        <v>13659</v>
      </c>
      <c r="L4534">
        <v>3441</v>
      </c>
      <c r="M4534">
        <v>1147</v>
      </c>
      <c r="N4534">
        <v>53595.238499999999</v>
      </c>
      <c r="O4534">
        <v>22</v>
      </c>
      <c r="P4534">
        <v>0.30645161290322598</v>
      </c>
    </row>
    <row r="4535" spans="1:16" x14ac:dyDescent="0.2">
      <c r="A4535" t="s">
        <v>13662</v>
      </c>
      <c r="B4535">
        <v>-0.34358154386981399</v>
      </c>
      <c r="C4535">
        <v>11.7097671997484</v>
      </c>
      <c r="D4535">
        <v>-1.2608525117490501</v>
      </c>
      <c r="E4535">
        <v>0.25046370348859898</v>
      </c>
      <c r="F4535">
        <v>0.99916976934644897</v>
      </c>
      <c r="G4535">
        <v>-4.5572829231154497</v>
      </c>
      <c r="H4535" t="s">
        <v>13663</v>
      </c>
      <c r="I4535" t="s">
        <v>13664</v>
      </c>
      <c r="J4535">
        <v>80304</v>
      </c>
      <c r="K4535" t="s">
        <v>13662</v>
      </c>
      <c r="L4535">
        <v>2166</v>
      </c>
      <c r="M4535">
        <v>722</v>
      </c>
      <c r="N4535">
        <v>3534.3323</v>
      </c>
      <c r="O4535">
        <v>1</v>
      </c>
      <c r="P4535">
        <v>2.3545706371191098E-2</v>
      </c>
    </row>
    <row r="4536" spans="1:16" x14ac:dyDescent="0.2">
      <c r="A4536" t="s">
        <v>13665</v>
      </c>
      <c r="B4536">
        <v>0.134256598594371</v>
      </c>
      <c r="C4536">
        <v>12.2288900449268</v>
      </c>
      <c r="D4536">
        <v>0.66798943643066</v>
      </c>
      <c r="E4536">
        <v>0.52699387791381902</v>
      </c>
      <c r="F4536">
        <v>0.99916976934644897</v>
      </c>
      <c r="G4536">
        <v>-4.6556116787320603</v>
      </c>
      <c r="H4536" t="s">
        <v>13666</v>
      </c>
      <c r="I4536" t="s">
        <v>13667</v>
      </c>
      <c r="J4536">
        <v>64848</v>
      </c>
      <c r="K4536" t="s">
        <v>13665</v>
      </c>
      <c r="L4536">
        <v>4293</v>
      </c>
      <c r="M4536">
        <v>1431</v>
      </c>
      <c r="N4536">
        <v>4964.0055000000002</v>
      </c>
      <c r="O4536">
        <v>3</v>
      </c>
      <c r="P4536">
        <v>3.4940600978336803E-2</v>
      </c>
    </row>
    <row r="4537" spans="1:16" x14ac:dyDescent="0.2">
      <c r="A4537" t="s">
        <v>13668</v>
      </c>
      <c r="B4537">
        <v>5.3970362642724402E-2</v>
      </c>
      <c r="C4537">
        <v>13.760820775700701</v>
      </c>
      <c r="D4537">
        <v>0.239060956132471</v>
      </c>
      <c r="E4537">
        <v>0.81837337552814904</v>
      </c>
      <c r="F4537">
        <v>0.99916976934644897</v>
      </c>
      <c r="G4537">
        <v>-4.6960840903798404</v>
      </c>
      <c r="H4537" t="s">
        <v>13669</v>
      </c>
      <c r="I4537" t="s">
        <v>13670</v>
      </c>
      <c r="J4537">
        <v>64787</v>
      </c>
      <c r="K4537" t="s">
        <v>13668</v>
      </c>
      <c r="L4537">
        <v>2367</v>
      </c>
      <c r="M4537">
        <v>789</v>
      </c>
      <c r="N4537">
        <v>15113.067499999999</v>
      </c>
      <c r="O4537">
        <v>10.5</v>
      </c>
      <c r="P4537">
        <v>0.209125475285171</v>
      </c>
    </row>
    <row r="4538" spans="1:16" x14ac:dyDescent="0.2">
      <c r="A4538" t="s">
        <v>13671</v>
      </c>
      <c r="B4538">
        <v>0.199730443424631</v>
      </c>
      <c r="C4538">
        <v>13.4499680797979</v>
      </c>
      <c r="D4538">
        <v>1.27898472141599</v>
      </c>
      <c r="E4538">
        <v>0.24439649990787801</v>
      </c>
      <c r="F4538">
        <v>0.99916976934644897</v>
      </c>
      <c r="G4538">
        <v>-4.55385297500069</v>
      </c>
      <c r="H4538" t="s">
        <v>13672</v>
      </c>
      <c r="I4538" t="s">
        <v>13673</v>
      </c>
      <c r="J4538">
        <v>79657</v>
      </c>
      <c r="K4538" t="s">
        <v>13671</v>
      </c>
      <c r="L4538">
        <v>1998</v>
      </c>
      <c r="M4538">
        <v>666</v>
      </c>
      <c r="N4538">
        <v>10935.241</v>
      </c>
      <c r="O4538">
        <v>11</v>
      </c>
      <c r="P4538">
        <v>0.19519519519519499</v>
      </c>
    </row>
    <row r="4539" spans="1:16" x14ac:dyDescent="0.2">
      <c r="A4539" t="s">
        <v>13674</v>
      </c>
      <c r="B4539">
        <v>0.13178844252093899</v>
      </c>
      <c r="C4539">
        <v>11.9140512282684</v>
      </c>
      <c r="D4539">
        <v>0.34513625287055499</v>
      </c>
      <c r="E4539">
        <v>0.74082076940889496</v>
      </c>
      <c r="F4539">
        <v>0.99916976934644897</v>
      </c>
      <c r="G4539">
        <v>-4.6893513109632599</v>
      </c>
      <c r="H4539" t="s">
        <v>13675</v>
      </c>
      <c r="I4539" t="s">
        <v>13676</v>
      </c>
      <c r="J4539">
        <v>54828</v>
      </c>
      <c r="K4539" t="s">
        <v>13674</v>
      </c>
      <c r="L4539">
        <v>2853</v>
      </c>
      <c r="M4539">
        <v>951</v>
      </c>
      <c r="N4539">
        <v>4556.0258000000003</v>
      </c>
      <c r="O4539">
        <v>1</v>
      </c>
      <c r="P4539">
        <v>1.7875920084122001E-2</v>
      </c>
    </row>
    <row r="4540" spans="1:16" x14ac:dyDescent="0.2">
      <c r="A4540" t="s">
        <v>13677</v>
      </c>
      <c r="B4540">
        <v>9.1990392634690096E-2</v>
      </c>
      <c r="C4540">
        <v>13.4713669648226</v>
      </c>
      <c r="D4540">
        <v>0.47327135982670898</v>
      </c>
      <c r="E4540">
        <v>0.65140192800596697</v>
      </c>
      <c r="F4540">
        <v>0.99916976934644897</v>
      </c>
      <c r="G4540">
        <v>-4.6782123565839697</v>
      </c>
      <c r="H4540" t="s">
        <v>13678</v>
      </c>
      <c r="I4540" t="s">
        <v>13679</v>
      </c>
      <c r="J4540">
        <v>79796</v>
      </c>
      <c r="K4540" t="s">
        <v>13677</v>
      </c>
      <c r="L4540">
        <v>1857</v>
      </c>
      <c r="M4540">
        <v>619</v>
      </c>
      <c r="N4540">
        <v>11996.450500000001</v>
      </c>
      <c r="O4540">
        <v>1</v>
      </c>
      <c r="P4540">
        <v>2.5848142164781901E-2</v>
      </c>
    </row>
    <row r="4541" spans="1:16" x14ac:dyDescent="0.2">
      <c r="A4541" t="s">
        <v>13680</v>
      </c>
      <c r="B4541">
        <v>-0.24255517445692101</v>
      </c>
      <c r="C4541">
        <v>12.749118335786701</v>
      </c>
      <c r="D4541">
        <v>-0.51040618823084904</v>
      </c>
      <c r="E4541">
        <v>0.62653031332652298</v>
      </c>
      <c r="F4541">
        <v>0.99916976934644897</v>
      </c>
      <c r="G4541">
        <v>-4.6744053876498404</v>
      </c>
      <c r="H4541" t="s">
        <v>13681</v>
      </c>
      <c r="I4541" t="s">
        <v>13682</v>
      </c>
      <c r="J4541">
        <v>79697</v>
      </c>
      <c r="K4541" t="s">
        <v>13680</v>
      </c>
      <c r="L4541">
        <v>1926</v>
      </c>
      <c r="M4541">
        <v>642</v>
      </c>
      <c r="N4541">
        <v>8176.5140000000001</v>
      </c>
      <c r="O4541">
        <v>3</v>
      </c>
      <c r="P4541">
        <v>7.3208722741433002E-2</v>
      </c>
    </row>
    <row r="4542" spans="1:16" x14ac:dyDescent="0.2">
      <c r="A4542" t="s">
        <v>13683</v>
      </c>
      <c r="B4542">
        <v>-6.8674760765052398E-2</v>
      </c>
      <c r="C4542">
        <v>13.1617554303328</v>
      </c>
      <c r="D4542">
        <v>-0.26814777159256298</v>
      </c>
      <c r="E4542">
        <v>0.79684233857512399</v>
      </c>
      <c r="F4542">
        <v>0.99916976934644897</v>
      </c>
      <c r="G4542">
        <v>-4.6944708534722999</v>
      </c>
      <c r="H4542" t="s">
        <v>13684</v>
      </c>
      <c r="I4542" t="s">
        <v>13685</v>
      </c>
      <c r="J4542">
        <v>84168</v>
      </c>
      <c r="K4542" t="s">
        <v>13683</v>
      </c>
      <c r="L4542">
        <v>1695</v>
      </c>
      <c r="M4542">
        <v>565</v>
      </c>
      <c r="N4542">
        <v>9983.5249999999996</v>
      </c>
      <c r="O4542">
        <v>5.5</v>
      </c>
      <c r="P4542">
        <v>0.165486725663717</v>
      </c>
    </row>
    <row r="4543" spans="1:16" x14ac:dyDescent="0.2">
      <c r="A4543" t="s">
        <v>13686</v>
      </c>
      <c r="B4543">
        <v>-9.1649574087744795E-2</v>
      </c>
      <c r="C4543">
        <v>12.420594055790099</v>
      </c>
      <c r="D4543">
        <v>-0.42643603330776703</v>
      </c>
      <c r="E4543">
        <v>0.68346871282604305</v>
      </c>
      <c r="F4543">
        <v>0.99916976934644897</v>
      </c>
      <c r="G4543">
        <v>-4.6826504536963798</v>
      </c>
      <c r="H4543" t="s">
        <v>13687</v>
      </c>
      <c r="I4543" t="s">
        <v>13688</v>
      </c>
      <c r="J4543">
        <v>54853</v>
      </c>
      <c r="K4543" t="s">
        <v>13686</v>
      </c>
      <c r="L4543">
        <v>1152</v>
      </c>
      <c r="M4543">
        <v>384</v>
      </c>
      <c r="N4543">
        <v>5655.9450999999999</v>
      </c>
      <c r="O4543">
        <v>4</v>
      </c>
      <c r="P4543">
        <v>0.15364583333333301</v>
      </c>
    </row>
    <row r="4544" spans="1:16" x14ac:dyDescent="0.2">
      <c r="A4544" t="s">
        <v>13689</v>
      </c>
      <c r="B4544">
        <v>7.0769304917034107E-2</v>
      </c>
      <c r="C4544">
        <v>13.8553545648412</v>
      </c>
      <c r="D4544">
        <v>0.28815382130782402</v>
      </c>
      <c r="E4544">
        <v>0.782142721191318</v>
      </c>
      <c r="F4544">
        <v>0.99916976934644897</v>
      </c>
      <c r="G4544">
        <v>-4.6932581639536997</v>
      </c>
      <c r="H4544" t="s">
        <v>13690</v>
      </c>
      <c r="I4544" t="s">
        <v>13691</v>
      </c>
      <c r="J4544">
        <v>8498</v>
      </c>
      <c r="K4544" t="s">
        <v>13689</v>
      </c>
      <c r="L4544">
        <v>1704</v>
      </c>
      <c r="M4544">
        <v>568</v>
      </c>
      <c r="N4544">
        <v>13217.42225</v>
      </c>
      <c r="O4544">
        <v>8</v>
      </c>
      <c r="P4544">
        <v>0.17957746478873199</v>
      </c>
    </row>
    <row r="4545" spans="1:16" x14ac:dyDescent="0.2">
      <c r="A4545" t="s">
        <v>13692</v>
      </c>
      <c r="B4545">
        <v>5.6626044430144497E-2</v>
      </c>
      <c r="C4545">
        <v>11.330141335703701</v>
      </c>
      <c r="D4545">
        <v>0.13854610087111799</v>
      </c>
      <c r="E4545">
        <v>0.89397629829042302</v>
      </c>
      <c r="F4545">
        <v>0.99916976934644897</v>
      </c>
      <c r="G4545">
        <v>-4.7002645770889204</v>
      </c>
      <c r="H4545" t="s">
        <v>13693</v>
      </c>
      <c r="I4545" t="s">
        <v>13694</v>
      </c>
      <c r="J4545">
        <v>79077</v>
      </c>
      <c r="K4545" t="s">
        <v>13692</v>
      </c>
      <c r="L4545">
        <v>513</v>
      </c>
      <c r="M4545">
        <v>171</v>
      </c>
      <c r="N4545">
        <v>2723.4160000000002</v>
      </c>
      <c r="O4545">
        <v>1</v>
      </c>
      <c r="P4545">
        <v>7.6023391812865507E-2</v>
      </c>
    </row>
    <row r="4546" spans="1:16" x14ac:dyDescent="0.2">
      <c r="A4546" t="s">
        <v>13695</v>
      </c>
      <c r="B4546">
        <v>9.4995626153650606E-2</v>
      </c>
      <c r="C4546">
        <v>14.954640429314701</v>
      </c>
      <c r="D4546">
        <v>0.46383979930818903</v>
      </c>
      <c r="E4546">
        <v>0.65779825041381801</v>
      </c>
      <c r="F4546">
        <v>0.99916976934644897</v>
      </c>
      <c r="G4546">
        <v>-4.6791390868111797</v>
      </c>
      <c r="H4546" t="s">
        <v>13696</v>
      </c>
      <c r="I4546" t="s">
        <v>13697</v>
      </c>
      <c r="J4546">
        <v>84154</v>
      </c>
      <c r="K4546" t="s">
        <v>13695</v>
      </c>
      <c r="L4546">
        <v>921</v>
      </c>
      <c r="M4546">
        <v>307</v>
      </c>
      <c r="N4546">
        <v>31974.401999999998</v>
      </c>
      <c r="O4546">
        <v>10</v>
      </c>
      <c r="P4546">
        <v>0.34853420195439699</v>
      </c>
    </row>
    <row r="4547" spans="1:16" x14ac:dyDescent="0.2">
      <c r="A4547" t="s">
        <v>13698</v>
      </c>
      <c r="B4547">
        <v>-0.33798618091809401</v>
      </c>
      <c r="C4547">
        <v>12.3924038436249</v>
      </c>
      <c r="D4547">
        <v>-0.796550830664154</v>
      </c>
      <c r="E4547">
        <v>0.45364225111597201</v>
      </c>
      <c r="F4547">
        <v>0.99916976934644897</v>
      </c>
      <c r="G4547">
        <v>-4.6374603706053898</v>
      </c>
      <c r="H4547" t="s">
        <v>13699</v>
      </c>
      <c r="I4547" t="s">
        <v>13700</v>
      </c>
      <c r="J4547">
        <v>64754</v>
      </c>
      <c r="K4547" t="s">
        <v>13698</v>
      </c>
      <c r="L4547">
        <v>1287</v>
      </c>
      <c r="M4547">
        <v>429</v>
      </c>
      <c r="N4547">
        <v>5044.7896499999997</v>
      </c>
      <c r="O4547">
        <v>1</v>
      </c>
      <c r="P4547">
        <v>4.8951048951049E-2</v>
      </c>
    </row>
    <row r="4548" spans="1:16" x14ac:dyDescent="0.2">
      <c r="A4548" t="s">
        <v>13701</v>
      </c>
      <c r="B4548">
        <v>5.1593367061393298E-3</v>
      </c>
      <c r="C4548">
        <v>13.579767913881501</v>
      </c>
      <c r="D4548">
        <v>2.0969121811993299E-2</v>
      </c>
      <c r="E4548">
        <v>0.98389539027565698</v>
      </c>
      <c r="F4548">
        <v>0.99916976934644897</v>
      </c>
      <c r="G4548">
        <v>-4.70234651895802</v>
      </c>
      <c r="H4548" t="s">
        <v>13702</v>
      </c>
      <c r="I4548" t="s">
        <v>13703</v>
      </c>
      <c r="J4548">
        <v>80005</v>
      </c>
      <c r="K4548" t="s">
        <v>13701</v>
      </c>
      <c r="L4548">
        <v>5613</v>
      </c>
      <c r="M4548">
        <v>1871</v>
      </c>
      <c r="N4548">
        <v>13016.201999999999</v>
      </c>
      <c r="O4548">
        <v>8</v>
      </c>
      <c r="P4548">
        <v>8.6050240513094595E-2</v>
      </c>
    </row>
    <row r="4549" spans="1:16" x14ac:dyDescent="0.2">
      <c r="A4549" t="s">
        <v>13704</v>
      </c>
      <c r="B4549">
        <v>-4.7878131741631698E-2</v>
      </c>
      <c r="C4549">
        <v>13.2365188143835</v>
      </c>
      <c r="D4549">
        <v>-0.29667887424190698</v>
      </c>
      <c r="E4549">
        <v>0.77590773905999499</v>
      </c>
      <c r="F4549">
        <v>0.99916976934644897</v>
      </c>
      <c r="G4549">
        <v>-4.69271609958599</v>
      </c>
      <c r="H4549" t="s">
        <v>13705</v>
      </c>
      <c r="I4549" t="s">
        <v>13706</v>
      </c>
      <c r="J4549">
        <v>80232</v>
      </c>
      <c r="K4549" t="s">
        <v>13704</v>
      </c>
      <c r="L4549">
        <v>2286</v>
      </c>
      <c r="M4549">
        <v>762</v>
      </c>
      <c r="N4549">
        <v>9944.9760000000006</v>
      </c>
      <c r="O4549">
        <v>10.5</v>
      </c>
      <c r="P4549">
        <v>0.19422572178477701</v>
      </c>
    </row>
    <row r="4550" spans="1:16" x14ac:dyDescent="0.2">
      <c r="A4550" t="s">
        <v>13707</v>
      </c>
      <c r="B4550">
        <v>0.21518625086643101</v>
      </c>
      <c r="C4550">
        <v>12.601786680351299</v>
      </c>
      <c r="D4550">
        <v>1.0806135215911501</v>
      </c>
      <c r="E4550">
        <v>0.31808746822060602</v>
      </c>
      <c r="F4550">
        <v>0.99916976934644897</v>
      </c>
      <c r="G4550">
        <v>-4.5904613447719598</v>
      </c>
      <c r="H4550" t="s">
        <v>13708</v>
      </c>
      <c r="I4550" t="s">
        <v>13709</v>
      </c>
      <c r="J4550">
        <v>65265</v>
      </c>
      <c r="K4550" t="s">
        <v>13707</v>
      </c>
      <c r="L4550">
        <v>747</v>
      </c>
      <c r="M4550">
        <v>249</v>
      </c>
      <c r="N4550">
        <v>6447.6490000000003</v>
      </c>
      <c r="O4550">
        <v>3</v>
      </c>
      <c r="P4550">
        <v>0.25301204819277101</v>
      </c>
    </row>
    <row r="4551" spans="1:16" x14ac:dyDescent="0.2">
      <c r="A4551" t="s">
        <v>13710</v>
      </c>
      <c r="B4551">
        <v>0.11358972003451499</v>
      </c>
      <c r="C4551">
        <v>11.6276207206636</v>
      </c>
      <c r="D4551">
        <v>0.390313231810482</v>
      </c>
      <c r="E4551">
        <v>0.70870014728460595</v>
      </c>
      <c r="F4551">
        <v>0.99916976934644897</v>
      </c>
      <c r="G4551">
        <v>-4.6857879190348601</v>
      </c>
      <c r="H4551" t="s">
        <v>13711</v>
      </c>
      <c r="I4551" t="s">
        <v>13712</v>
      </c>
      <c r="J4551">
        <v>79572</v>
      </c>
      <c r="K4551" t="s">
        <v>13710</v>
      </c>
      <c r="L4551">
        <v>3771</v>
      </c>
      <c r="M4551">
        <v>1257</v>
      </c>
      <c r="N4551">
        <v>3079.10365</v>
      </c>
      <c r="O4551">
        <v>2</v>
      </c>
      <c r="P4551">
        <v>2.94351630867144E-2</v>
      </c>
    </row>
    <row r="4552" spans="1:16" x14ac:dyDescent="0.2">
      <c r="A4552" t="s">
        <v>13713</v>
      </c>
      <c r="B4552">
        <v>-3.9250891186391398E-2</v>
      </c>
      <c r="C4552">
        <v>11.750582406704901</v>
      </c>
      <c r="D4552">
        <v>-0.13944641157245299</v>
      </c>
      <c r="E4552">
        <v>0.89329243448535001</v>
      </c>
      <c r="F4552">
        <v>0.99916976934644897</v>
      </c>
      <c r="G4552">
        <v>-4.7002368674169599</v>
      </c>
      <c r="H4552" t="s">
        <v>13714</v>
      </c>
      <c r="I4552" t="s">
        <v>13715</v>
      </c>
      <c r="J4552">
        <v>64426</v>
      </c>
      <c r="K4552" t="s">
        <v>13713</v>
      </c>
      <c r="L4552">
        <v>987</v>
      </c>
      <c r="M4552">
        <v>329</v>
      </c>
      <c r="N4552">
        <v>3960.3634999999999</v>
      </c>
      <c r="O4552">
        <v>2</v>
      </c>
      <c r="P4552">
        <v>0.100303951367781</v>
      </c>
    </row>
    <row r="4553" spans="1:16" x14ac:dyDescent="0.2">
      <c r="A4553" t="s">
        <v>13716</v>
      </c>
      <c r="B4553">
        <v>-0.18679216768225301</v>
      </c>
      <c r="C4553">
        <v>11.9743139536039</v>
      </c>
      <c r="D4553">
        <v>-0.62368570103910603</v>
      </c>
      <c r="E4553">
        <v>0.55394680217387204</v>
      </c>
      <c r="F4553">
        <v>0.99916976934644897</v>
      </c>
      <c r="G4553">
        <v>-4.6613058995387098</v>
      </c>
      <c r="H4553" t="s">
        <v>13717</v>
      </c>
      <c r="I4553" t="s">
        <v>13718</v>
      </c>
      <c r="J4553">
        <v>58506</v>
      </c>
      <c r="K4553" t="s">
        <v>13716</v>
      </c>
      <c r="L4553">
        <v>3939</v>
      </c>
      <c r="M4553">
        <v>1313</v>
      </c>
      <c r="N4553">
        <v>4644.4579999999996</v>
      </c>
      <c r="O4553">
        <v>1</v>
      </c>
      <c r="P4553">
        <v>1.1424219345011401E-2</v>
      </c>
    </row>
    <row r="4554" spans="1:16" x14ac:dyDescent="0.2">
      <c r="A4554" t="s">
        <v>13719</v>
      </c>
      <c r="B4554">
        <v>7.6445881427066098E-2</v>
      </c>
      <c r="C4554">
        <v>10.9251926173004</v>
      </c>
      <c r="D4554">
        <v>0.15107293554623899</v>
      </c>
      <c r="E4554">
        <v>0.88447017040953502</v>
      </c>
      <c r="F4554">
        <v>0.99916976934644897</v>
      </c>
      <c r="G4554">
        <v>-4.6998630893036903</v>
      </c>
      <c r="H4554" t="s">
        <v>13720</v>
      </c>
      <c r="I4554" t="s">
        <v>13721</v>
      </c>
      <c r="J4554">
        <v>55051</v>
      </c>
      <c r="K4554" t="s">
        <v>13719</v>
      </c>
      <c r="L4554">
        <v>3495</v>
      </c>
      <c r="M4554">
        <v>1165</v>
      </c>
      <c r="N4554">
        <v>2587.6732999999999</v>
      </c>
      <c r="O4554">
        <v>1</v>
      </c>
      <c r="P4554">
        <v>1.6309012875536499E-2</v>
      </c>
    </row>
    <row r="4555" spans="1:16" x14ac:dyDescent="0.2">
      <c r="A4555" t="s">
        <v>13722</v>
      </c>
      <c r="B4555">
        <v>0.23385096492067201</v>
      </c>
      <c r="C4555">
        <v>10.6017753148999</v>
      </c>
      <c r="D4555">
        <v>1.0181854373357</v>
      </c>
      <c r="E4555">
        <v>0.34475715631082499</v>
      </c>
      <c r="F4555">
        <v>0.99916976934644897</v>
      </c>
      <c r="G4555">
        <v>-4.6014493040846398</v>
      </c>
      <c r="H4555" t="s">
        <v>13723</v>
      </c>
      <c r="I4555" t="s">
        <v>13724</v>
      </c>
      <c r="J4555">
        <v>84148</v>
      </c>
      <c r="K4555" t="s">
        <v>13722</v>
      </c>
      <c r="L4555">
        <v>1404</v>
      </c>
      <c r="M4555">
        <v>468</v>
      </c>
      <c r="N4555">
        <v>1523.1964</v>
      </c>
      <c r="O4555">
        <v>1</v>
      </c>
      <c r="P4555">
        <v>4.48717948717949E-2</v>
      </c>
    </row>
    <row r="4556" spans="1:16" x14ac:dyDescent="0.2">
      <c r="A4556" t="s">
        <v>13725</v>
      </c>
      <c r="B4556">
        <v>9.8792856594943898E-2</v>
      </c>
      <c r="C4556">
        <v>14.854785938482699</v>
      </c>
      <c r="D4556">
        <v>0.61048774902277503</v>
      </c>
      <c r="E4556">
        <v>0.56213624529942696</v>
      </c>
      <c r="F4556">
        <v>0.99916976934644897</v>
      </c>
      <c r="G4556">
        <v>-4.6629423173529503</v>
      </c>
      <c r="H4556" t="s">
        <v>13726</v>
      </c>
      <c r="I4556" t="s">
        <v>13727</v>
      </c>
      <c r="J4556">
        <v>80142</v>
      </c>
      <c r="K4556" t="s">
        <v>13725</v>
      </c>
      <c r="L4556">
        <v>1134</v>
      </c>
      <c r="M4556">
        <v>378</v>
      </c>
      <c r="N4556">
        <v>30188.498</v>
      </c>
      <c r="O4556">
        <v>12</v>
      </c>
      <c r="P4556">
        <v>0.42063492063492097</v>
      </c>
    </row>
    <row r="4557" spans="1:16" x14ac:dyDescent="0.2">
      <c r="A4557" t="s">
        <v>13728</v>
      </c>
      <c r="B4557">
        <v>-0.21996990439898301</v>
      </c>
      <c r="C4557">
        <v>15.370264890720801</v>
      </c>
      <c r="D4557">
        <v>-0.77154456045684405</v>
      </c>
      <c r="E4557">
        <v>0.467331160433754</v>
      </c>
      <c r="F4557">
        <v>0.99916976934644897</v>
      </c>
      <c r="G4557">
        <v>-4.6411687373872601</v>
      </c>
      <c r="H4557" t="s">
        <v>13729</v>
      </c>
      <c r="I4557" t="s">
        <v>13730</v>
      </c>
      <c r="J4557">
        <v>51808</v>
      </c>
      <c r="K4557" t="s">
        <v>13728</v>
      </c>
      <c r="L4557">
        <v>1185</v>
      </c>
      <c r="M4557">
        <v>395</v>
      </c>
      <c r="N4557">
        <v>41567.199500000002</v>
      </c>
      <c r="O4557">
        <v>2</v>
      </c>
      <c r="P4557">
        <v>6.8354430379746797E-2</v>
      </c>
    </row>
    <row r="4558" spans="1:16" x14ac:dyDescent="0.2">
      <c r="A4558" t="s">
        <v>13731</v>
      </c>
      <c r="B4558">
        <v>0.115130042587269</v>
      </c>
      <c r="C4558">
        <v>14.5004694112415</v>
      </c>
      <c r="D4558">
        <v>0.56542429781286596</v>
      </c>
      <c r="E4558">
        <v>0.59063845612741095</v>
      </c>
      <c r="F4558">
        <v>0.99916976934644897</v>
      </c>
      <c r="G4558">
        <v>-4.6683147375312197</v>
      </c>
      <c r="H4558" t="s">
        <v>13732</v>
      </c>
      <c r="I4558" t="s">
        <v>13733</v>
      </c>
      <c r="J4558">
        <v>65264</v>
      </c>
      <c r="K4558" t="s">
        <v>13731</v>
      </c>
      <c r="L4558">
        <v>1065</v>
      </c>
      <c r="M4558">
        <v>355</v>
      </c>
      <c r="N4558">
        <v>22524.588</v>
      </c>
      <c r="O4558">
        <v>9.5</v>
      </c>
      <c r="P4558">
        <v>0.37605633802816901</v>
      </c>
    </row>
    <row r="4559" spans="1:16" x14ac:dyDescent="0.2">
      <c r="A4559" t="s">
        <v>13734</v>
      </c>
      <c r="B4559">
        <v>0.28816936311651797</v>
      </c>
      <c r="C4559">
        <v>13.390450731150899</v>
      </c>
      <c r="D4559">
        <v>1.0238318336367001</v>
      </c>
      <c r="E4559">
        <v>0.34227386846056301</v>
      </c>
      <c r="F4559">
        <v>0.99916976934644897</v>
      </c>
      <c r="G4559">
        <v>-4.6004684492323697</v>
      </c>
      <c r="H4559" t="s">
        <v>13735</v>
      </c>
      <c r="I4559" t="s">
        <v>13736</v>
      </c>
      <c r="J4559">
        <v>79760</v>
      </c>
      <c r="K4559" t="s">
        <v>13734</v>
      </c>
      <c r="L4559">
        <v>396</v>
      </c>
      <c r="M4559">
        <v>132</v>
      </c>
      <c r="N4559">
        <v>9427.8374999999996</v>
      </c>
      <c r="O4559">
        <v>2</v>
      </c>
      <c r="P4559">
        <v>0.24242424242424199</v>
      </c>
    </row>
    <row r="4560" spans="1:16" x14ac:dyDescent="0.2">
      <c r="A4560" t="s">
        <v>13737</v>
      </c>
      <c r="B4560">
        <v>-0.11532569745475001</v>
      </c>
      <c r="C4560">
        <v>14.2490214395467</v>
      </c>
      <c r="D4560">
        <v>-0.46066308144969498</v>
      </c>
      <c r="E4560">
        <v>0.65995971652579599</v>
      </c>
      <c r="F4560">
        <v>0.99916976934644897</v>
      </c>
      <c r="G4560">
        <v>-4.6794475127828301</v>
      </c>
      <c r="H4560" t="s">
        <v>13738</v>
      </c>
      <c r="I4560" t="s">
        <v>13739</v>
      </c>
      <c r="J4560">
        <v>28976</v>
      </c>
      <c r="K4560" t="s">
        <v>13737</v>
      </c>
      <c r="L4560">
        <v>1983</v>
      </c>
      <c r="M4560">
        <v>661</v>
      </c>
      <c r="N4560">
        <v>20676.5825</v>
      </c>
      <c r="O4560">
        <v>12</v>
      </c>
      <c r="P4560">
        <v>0.26626323751891101</v>
      </c>
    </row>
    <row r="4561" spans="1:16" x14ac:dyDescent="0.2">
      <c r="A4561" t="s">
        <v>13740</v>
      </c>
      <c r="B4561">
        <v>0.153441557115302</v>
      </c>
      <c r="C4561">
        <v>14.418216100879899</v>
      </c>
      <c r="D4561">
        <v>0.87336512611978501</v>
      </c>
      <c r="E4561">
        <v>0.413370435311539</v>
      </c>
      <c r="F4561">
        <v>0.99916976934644897</v>
      </c>
      <c r="G4561">
        <v>-4.6255829606207897</v>
      </c>
      <c r="H4561" t="s">
        <v>13741</v>
      </c>
      <c r="I4561" t="s">
        <v>13742</v>
      </c>
      <c r="J4561">
        <v>64943</v>
      </c>
      <c r="K4561" t="s">
        <v>13740</v>
      </c>
      <c r="L4561">
        <v>1674</v>
      </c>
      <c r="M4561">
        <v>558</v>
      </c>
      <c r="N4561">
        <v>21474.11</v>
      </c>
      <c r="O4561">
        <v>11</v>
      </c>
      <c r="P4561">
        <v>0.308243727598566</v>
      </c>
    </row>
    <row r="4562" spans="1:16" x14ac:dyDescent="0.2">
      <c r="A4562" t="s">
        <v>13743</v>
      </c>
      <c r="B4562">
        <v>0.66908170804603595</v>
      </c>
      <c r="C4562">
        <v>10.999059937379901</v>
      </c>
      <c r="D4562">
        <v>0.777005471066195</v>
      </c>
      <c r="E4562">
        <v>0.464317629177603</v>
      </c>
      <c r="F4562">
        <v>0.99916976934644897</v>
      </c>
      <c r="G4562">
        <v>-4.6403658594618298</v>
      </c>
      <c r="H4562" t="s">
        <v>13744</v>
      </c>
      <c r="I4562" t="s">
        <v>13745</v>
      </c>
      <c r="J4562">
        <v>64795</v>
      </c>
      <c r="K4562" t="s">
        <v>13743</v>
      </c>
      <c r="L4562">
        <v>1176</v>
      </c>
      <c r="M4562">
        <v>392</v>
      </c>
      <c r="N4562">
        <v>3004.0765500000002</v>
      </c>
      <c r="O4562">
        <v>1</v>
      </c>
      <c r="P4562">
        <v>3.06122448979592E-2</v>
      </c>
    </row>
    <row r="4563" spans="1:16" x14ac:dyDescent="0.2">
      <c r="A4563" t="s">
        <v>13746</v>
      </c>
      <c r="B4563">
        <v>-0.223876334000431</v>
      </c>
      <c r="C4563">
        <v>12.6615099030829</v>
      </c>
      <c r="D4563">
        <v>-0.95635259258956495</v>
      </c>
      <c r="E4563">
        <v>0.37288835080028399</v>
      </c>
      <c r="F4563">
        <v>0.99916976934644897</v>
      </c>
      <c r="G4563">
        <v>-4.6120055083958604</v>
      </c>
      <c r="H4563" t="s">
        <v>13747</v>
      </c>
      <c r="I4563" t="s">
        <v>13748</v>
      </c>
      <c r="J4563">
        <v>79706</v>
      </c>
      <c r="K4563" t="s">
        <v>13746</v>
      </c>
      <c r="L4563">
        <v>555</v>
      </c>
      <c r="M4563">
        <v>185</v>
      </c>
      <c r="N4563">
        <v>6257.0422500000004</v>
      </c>
      <c r="O4563">
        <v>2</v>
      </c>
      <c r="P4563">
        <v>0.151351351351351</v>
      </c>
    </row>
    <row r="4564" spans="1:16" x14ac:dyDescent="0.2">
      <c r="A4564" t="s">
        <v>13749</v>
      </c>
      <c r="B4564">
        <v>6.18774044582171E-2</v>
      </c>
      <c r="C4564">
        <v>14.729169455873601</v>
      </c>
      <c r="D4564">
        <v>0.37394297979397401</v>
      </c>
      <c r="E4564">
        <v>0.72026938046554501</v>
      </c>
      <c r="F4564">
        <v>0.99916976934644897</v>
      </c>
      <c r="G4564">
        <v>-4.6871259544761203</v>
      </c>
      <c r="H4564" t="s">
        <v>13750</v>
      </c>
      <c r="I4564" t="s">
        <v>13751</v>
      </c>
      <c r="J4564">
        <v>25926</v>
      </c>
      <c r="K4564" t="s">
        <v>13749</v>
      </c>
      <c r="L4564">
        <v>2160</v>
      </c>
      <c r="M4564">
        <v>720</v>
      </c>
      <c r="N4564">
        <v>26541.409</v>
      </c>
      <c r="O4564">
        <v>14.5</v>
      </c>
      <c r="P4564">
        <v>0.32430555555555601</v>
      </c>
    </row>
    <row r="4565" spans="1:16" x14ac:dyDescent="0.2">
      <c r="A4565" t="s">
        <v>13752</v>
      </c>
      <c r="B4565">
        <v>-0.28635464989756099</v>
      </c>
      <c r="C4565">
        <v>12.7801788752124</v>
      </c>
      <c r="D4565">
        <v>-1.03287014793946</v>
      </c>
      <c r="E4565">
        <v>0.33832840961878602</v>
      </c>
      <c r="F4565">
        <v>0.99916976934644897</v>
      </c>
      <c r="G4565">
        <v>-4.5988928075829101</v>
      </c>
      <c r="H4565" t="s">
        <v>13753</v>
      </c>
      <c r="I4565" t="s">
        <v>13754</v>
      </c>
      <c r="J4565" t="s">
        <v>100</v>
      </c>
      <c r="K4565" t="s">
        <v>100</v>
      </c>
      <c r="L4565" t="s">
        <v>100</v>
      </c>
      <c r="M4565" t="s">
        <v>100</v>
      </c>
      <c r="N4565">
        <v>7435.2520000000004</v>
      </c>
      <c r="O4565">
        <v>5</v>
      </c>
      <c r="P4565" t="s">
        <v>100</v>
      </c>
    </row>
    <row r="4566" spans="1:16" x14ac:dyDescent="0.2">
      <c r="A4566" t="s">
        <v>13755</v>
      </c>
      <c r="B4566">
        <v>0.12685115104726599</v>
      </c>
      <c r="C4566">
        <v>13.307409325975</v>
      </c>
      <c r="D4566">
        <v>0.68123908151073398</v>
      </c>
      <c r="E4566">
        <v>0.51909679010729404</v>
      </c>
      <c r="F4566">
        <v>0.99916976934644897</v>
      </c>
      <c r="G4566">
        <v>-4.653850192827</v>
      </c>
      <c r="H4566" t="s">
        <v>13756</v>
      </c>
      <c r="I4566" t="s">
        <v>13757</v>
      </c>
      <c r="J4566">
        <v>80013</v>
      </c>
      <c r="K4566" t="s">
        <v>13755</v>
      </c>
      <c r="L4566">
        <v>1338</v>
      </c>
      <c r="M4566">
        <v>446</v>
      </c>
      <c r="N4566">
        <v>9869.5815000000002</v>
      </c>
      <c r="O4566">
        <v>2</v>
      </c>
      <c r="P4566">
        <v>7.8475336322870001E-2</v>
      </c>
    </row>
    <row r="4567" spans="1:16" x14ac:dyDescent="0.2">
      <c r="A4567" t="s">
        <v>13758</v>
      </c>
      <c r="B4567">
        <v>0.13265936279624699</v>
      </c>
      <c r="C4567">
        <v>11.497538116096999</v>
      </c>
      <c r="D4567">
        <v>0.36872040212712398</v>
      </c>
      <c r="E4567">
        <v>0.72397730750422895</v>
      </c>
      <c r="F4567">
        <v>0.99916976934644897</v>
      </c>
      <c r="G4567">
        <v>-4.6875416867927298</v>
      </c>
      <c r="H4567" t="s">
        <v>13759</v>
      </c>
      <c r="I4567" t="s">
        <v>13760</v>
      </c>
      <c r="J4567">
        <v>64400</v>
      </c>
      <c r="K4567" t="s">
        <v>13758</v>
      </c>
      <c r="L4567">
        <v>882</v>
      </c>
      <c r="M4567">
        <v>294</v>
      </c>
      <c r="N4567">
        <v>2631.0482999999999</v>
      </c>
      <c r="O4567">
        <v>1</v>
      </c>
      <c r="P4567">
        <v>5.7823129251700703E-2</v>
      </c>
    </row>
    <row r="4568" spans="1:16" x14ac:dyDescent="0.2">
      <c r="A4568" t="s">
        <v>13761</v>
      </c>
      <c r="B4568">
        <v>-0.13086283431220599</v>
      </c>
      <c r="C4568">
        <v>12.521785989522</v>
      </c>
      <c r="D4568">
        <v>-0.422320016176567</v>
      </c>
      <c r="E4568">
        <v>0.68632240810431899</v>
      </c>
      <c r="F4568">
        <v>0.99916976934644897</v>
      </c>
      <c r="G4568">
        <v>-4.6830206602231703</v>
      </c>
      <c r="H4568" t="s">
        <v>13762</v>
      </c>
      <c r="I4568" t="s">
        <v>13763</v>
      </c>
      <c r="J4568">
        <v>1894</v>
      </c>
      <c r="K4568" t="s">
        <v>13761</v>
      </c>
      <c r="L4568">
        <v>2745</v>
      </c>
      <c r="M4568">
        <v>915</v>
      </c>
      <c r="N4568">
        <v>6187.5009499999996</v>
      </c>
      <c r="O4568">
        <v>4.5</v>
      </c>
      <c r="P4568">
        <v>7.7049180327868894E-2</v>
      </c>
    </row>
    <row r="4569" spans="1:16" x14ac:dyDescent="0.2">
      <c r="A4569" t="s">
        <v>13764</v>
      </c>
      <c r="B4569">
        <v>-2.8689684523646598E-2</v>
      </c>
      <c r="C4569">
        <v>11.799972886182299</v>
      </c>
      <c r="D4569">
        <v>-0.155129591796658</v>
      </c>
      <c r="E4569">
        <v>0.881396077068198</v>
      </c>
      <c r="F4569">
        <v>0.99916976934644897</v>
      </c>
      <c r="G4569">
        <v>-4.6997257200138502</v>
      </c>
      <c r="H4569" t="s">
        <v>13765</v>
      </c>
      <c r="I4569" t="s">
        <v>13766</v>
      </c>
      <c r="J4569">
        <v>79666</v>
      </c>
      <c r="K4569" t="s">
        <v>13764</v>
      </c>
      <c r="L4569">
        <v>750</v>
      </c>
      <c r="M4569">
        <v>250</v>
      </c>
      <c r="N4569">
        <v>3723.6875</v>
      </c>
      <c r="O4569">
        <v>1</v>
      </c>
      <c r="P4569">
        <v>0.08</v>
      </c>
    </row>
    <row r="4570" spans="1:16" x14ac:dyDescent="0.2">
      <c r="A4570" t="s">
        <v>13767</v>
      </c>
      <c r="B4570">
        <v>0.35652618205034498</v>
      </c>
      <c r="C4570">
        <v>11.482155499188</v>
      </c>
      <c r="D4570">
        <v>0.86758927980102496</v>
      </c>
      <c r="E4570">
        <v>0.41630495285406299</v>
      </c>
      <c r="F4570">
        <v>0.99916976934644897</v>
      </c>
      <c r="G4570">
        <v>-4.6265002864121403</v>
      </c>
      <c r="H4570" t="s">
        <v>13768</v>
      </c>
      <c r="I4570" t="s">
        <v>13769</v>
      </c>
      <c r="J4570">
        <v>55139</v>
      </c>
      <c r="K4570" t="s">
        <v>13767</v>
      </c>
      <c r="L4570">
        <v>2181</v>
      </c>
      <c r="M4570">
        <v>727</v>
      </c>
      <c r="N4570">
        <v>3842.5462000000002</v>
      </c>
      <c r="O4570">
        <v>1</v>
      </c>
      <c r="P4570">
        <v>2.88858321870702E-2</v>
      </c>
    </row>
    <row r="4571" spans="1:16" x14ac:dyDescent="0.2">
      <c r="A4571" t="s">
        <v>13770</v>
      </c>
      <c r="B4571">
        <v>0.26979924928660998</v>
      </c>
      <c r="C4571">
        <v>15.1331119188433</v>
      </c>
      <c r="D4571">
        <v>1.36021252377452</v>
      </c>
      <c r="E4571">
        <v>0.21876865283955399</v>
      </c>
      <c r="F4571">
        <v>0.99916976934644897</v>
      </c>
      <c r="G4571">
        <v>-4.5383431420654601</v>
      </c>
      <c r="H4571" t="s">
        <v>13771</v>
      </c>
      <c r="I4571" t="s">
        <v>13772</v>
      </c>
      <c r="J4571">
        <v>26003</v>
      </c>
      <c r="K4571" t="s">
        <v>13770</v>
      </c>
      <c r="L4571">
        <v>1359</v>
      </c>
      <c r="M4571">
        <v>453</v>
      </c>
      <c r="N4571">
        <v>37376.875</v>
      </c>
      <c r="O4571">
        <v>9</v>
      </c>
      <c r="P4571">
        <v>0.34216335540838799</v>
      </c>
    </row>
    <row r="4572" spans="1:16" x14ac:dyDescent="0.2">
      <c r="A4572" t="s">
        <v>13773</v>
      </c>
      <c r="B4572">
        <v>-0.54270264361037202</v>
      </c>
      <c r="C4572">
        <v>13.7154361914763</v>
      </c>
      <c r="D4572">
        <v>-1.87376046363533</v>
      </c>
      <c r="E4572">
        <v>0.106049611443447</v>
      </c>
      <c r="F4572">
        <v>0.99916976934644897</v>
      </c>
      <c r="G4572">
        <v>-4.43910344515196</v>
      </c>
      <c r="H4572" t="s">
        <v>13774</v>
      </c>
      <c r="I4572" t="s">
        <v>13775</v>
      </c>
      <c r="J4572">
        <v>55055</v>
      </c>
      <c r="K4572" t="s">
        <v>13773</v>
      </c>
      <c r="L4572">
        <v>1776</v>
      </c>
      <c r="M4572">
        <v>592</v>
      </c>
      <c r="N4572">
        <v>14596.415999999999</v>
      </c>
      <c r="O4572">
        <v>7</v>
      </c>
      <c r="P4572">
        <v>0.14020270270270299</v>
      </c>
    </row>
    <row r="4573" spans="1:16" x14ac:dyDescent="0.2">
      <c r="A4573" t="s">
        <v>13776</v>
      </c>
      <c r="B4573">
        <v>0.28681046571302299</v>
      </c>
      <c r="C4573">
        <v>12.3106829561459</v>
      </c>
      <c r="D4573">
        <v>1.0799550600043999</v>
      </c>
      <c r="E4573">
        <v>0.31835980666761898</v>
      </c>
      <c r="F4573">
        <v>0.99916976934644897</v>
      </c>
      <c r="G4573">
        <v>-4.5905788147427904</v>
      </c>
      <c r="H4573" t="s">
        <v>13777</v>
      </c>
      <c r="I4573" t="s">
        <v>13778</v>
      </c>
      <c r="J4573">
        <v>90861</v>
      </c>
      <c r="K4573" t="s">
        <v>13776</v>
      </c>
      <c r="L4573">
        <v>657</v>
      </c>
      <c r="M4573">
        <v>219</v>
      </c>
      <c r="N4573">
        <v>5662.3584000000001</v>
      </c>
      <c r="O4573">
        <v>2</v>
      </c>
      <c r="P4573">
        <v>0.20091324200913199</v>
      </c>
    </row>
    <row r="4574" spans="1:16" x14ac:dyDescent="0.2">
      <c r="A4574" t="s">
        <v>13779</v>
      </c>
      <c r="B4574">
        <v>-0.23390881207807401</v>
      </c>
      <c r="C4574">
        <v>14.323549873306099</v>
      </c>
      <c r="D4574">
        <v>-0.704423927858016</v>
      </c>
      <c r="E4574">
        <v>0.50546212930647405</v>
      </c>
      <c r="F4574">
        <v>0.99916976934644897</v>
      </c>
      <c r="G4574">
        <v>-4.6507050720301297</v>
      </c>
      <c r="H4574" t="s">
        <v>13780</v>
      </c>
      <c r="I4574" t="s">
        <v>13781</v>
      </c>
      <c r="J4574">
        <v>79751</v>
      </c>
      <c r="K4574" t="s">
        <v>13779</v>
      </c>
      <c r="L4574">
        <v>972</v>
      </c>
      <c r="M4574">
        <v>324</v>
      </c>
      <c r="N4574">
        <v>18276.0285</v>
      </c>
      <c r="O4574">
        <v>9.5</v>
      </c>
      <c r="P4574">
        <v>0.52160493827160503</v>
      </c>
    </row>
    <row r="4575" spans="1:16" x14ac:dyDescent="0.2">
      <c r="A4575" t="s">
        <v>13782</v>
      </c>
      <c r="B4575">
        <v>2.8881717349292998E-2</v>
      </c>
      <c r="C4575">
        <v>11.5574017487766</v>
      </c>
      <c r="D4575">
        <v>6.15831597018415E-2</v>
      </c>
      <c r="E4575">
        <v>0.95273362493186398</v>
      </c>
      <c r="F4575">
        <v>0.99916976934644897</v>
      </c>
      <c r="G4575">
        <v>-4.7019735508268097</v>
      </c>
      <c r="H4575" t="s">
        <v>13783</v>
      </c>
      <c r="I4575" t="s">
        <v>13784</v>
      </c>
      <c r="J4575">
        <v>9050</v>
      </c>
      <c r="K4575" t="s">
        <v>13782</v>
      </c>
      <c r="L4575">
        <v>1005</v>
      </c>
      <c r="M4575">
        <v>335</v>
      </c>
      <c r="N4575">
        <v>3207.7653</v>
      </c>
      <c r="O4575">
        <v>2</v>
      </c>
      <c r="P4575">
        <v>0.119402985074627</v>
      </c>
    </row>
    <row r="4576" spans="1:16" x14ac:dyDescent="0.2">
      <c r="A4576" t="s">
        <v>13785</v>
      </c>
      <c r="B4576">
        <v>1.0096145807893</v>
      </c>
      <c r="C4576">
        <v>14.1526390204794</v>
      </c>
      <c r="D4576">
        <v>1.3246528432390301</v>
      </c>
      <c r="E4576">
        <v>0.22968063908363301</v>
      </c>
      <c r="F4576">
        <v>0.99916976934644897</v>
      </c>
      <c r="G4576">
        <v>-4.5451593484494497</v>
      </c>
      <c r="H4576" t="s">
        <v>13786</v>
      </c>
      <c r="I4576" t="s">
        <v>13787</v>
      </c>
      <c r="J4576">
        <v>9477</v>
      </c>
      <c r="K4576" t="s">
        <v>13785</v>
      </c>
      <c r="L4576">
        <v>639</v>
      </c>
      <c r="M4576">
        <v>213</v>
      </c>
      <c r="N4576">
        <v>21964.409</v>
      </c>
      <c r="O4576">
        <v>1.5</v>
      </c>
      <c r="P4576">
        <v>0.11971830985915501</v>
      </c>
    </row>
    <row r="4577" spans="1:16" x14ac:dyDescent="0.2">
      <c r="A4577" t="s">
        <v>13788</v>
      </c>
      <c r="B4577">
        <v>0.26687767116396999</v>
      </c>
      <c r="C4577">
        <v>12.0270805741328</v>
      </c>
      <c r="D4577">
        <v>0.963893026652348</v>
      </c>
      <c r="E4577">
        <v>0.36936539102044302</v>
      </c>
      <c r="F4577">
        <v>0.99916976934644897</v>
      </c>
      <c r="G4577">
        <v>-4.61073711977245</v>
      </c>
      <c r="H4577" t="s">
        <v>13789</v>
      </c>
      <c r="I4577" t="s">
        <v>13790</v>
      </c>
      <c r="J4577">
        <v>79968</v>
      </c>
      <c r="K4577" t="s">
        <v>13788</v>
      </c>
      <c r="L4577">
        <v>1881</v>
      </c>
      <c r="M4577">
        <v>627</v>
      </c>
      <c r="N4577">
        <v>3864.1840999999999</v>
      </c>
      <c r="O4577">
        <v>2</v>
      </c>
      <c r="P4577">
        <v>3.9872408293460899E-2</v>
      </c>
    </row>
    <row r="4578" spans="1:16" x14ac:dyDescent="0.2">
      <c r="A4578" t="s">
        <v>13791</v>
      </c>
      <c r="B4578">
        <v>-0.17404722955104601</v>
      </c>
      <c r="C4578">
        <v>13.553550437689699</v>
      </c>
      <c r="D4578">
        <v>-0.82101091293954898</v>
      </c>
      <c r="E4578">
        <v>0.44052665556640702</v>
      </c>
      <c r="F4578">
        <v>0.99916976934644897</v>
      </c>
      <c r="G4578">
        <v>-4.6337557847296198</v>
      </c>
      <c r="H4578" t="s">
        <v>13792</v>
      </c>
      <c r="I4578" t="s">
        <v>13793</v>
      </c>
      <c r="J4578">
        <v>79691</v>
      </c>
      <c r="K4578" t="s">
        <v>13791</v>
      </c>
      <c r="L4578">
        <v>1284</v>
      </c>
      <c r="M4578">
        <v>428</v>
      </c>
      <c r="N4578">
        <v>11871.611500000001</v>
      </c>
      <c r="O4578">
        <v>4</v>
      </c>
      <c r="P4578">
        <v>0.144859813084112</v>
      </c>
    </row>
    <row r="4579" spans="1:16" x14ac:dyDescent="0.2">
      <c r="A4579" t="s">
        <v>13794</v>
      </c>
      <c r="B4579">
        <v>-0.100711531376753</v>
      </c>
      <c r="C4579">
        <v>16.002303055256199</v>
      </c>
      <c r="D4579">
        <v>-0.45379577353201001</v>
      </c>
      <c r="E4579">
        <v>0.664644349585651</v>
      </c>
      <c r="F4579">
        <v>0.99916976934644897</v>
      </c>
      <c r="G4579">
        <v>-4.6801078286230702</v>
      </c>
      <c r="H4579" t="s">
        <v>13795</v>
      </c>
      <c r="I4579" t="s">
        <v>13796</v>
      </c>
      <c r="J4579">
        <v>93973</v>
      </c>
      <c r="K4579" t="s">
        <v>13794</v>
      </c>
      <c r="L4579">
        <v>1875</v>
      </c>
      <c r="M4579">
        <v>625</v>
      </c>
      <c r="N4579">
        <v>67205.841499999995</v>
      </c>
      <c r="O4579">
        <v>6.5</v>
      </c>
      <c r="P4579">
        <v>0.14080000000000001</v>
      </c>
    </row>
    <row r="4580" spans="1:16" x14ac:dyDescent="0.2">
      <c r="A4580" t="s">
        <v>13797</v>
      </c>
      <c r="B4580">
        <v>-9.3613628287794598E-2</v>
      </c>
      <c r="C4580">
        <v>14.080708868996799</v>
      </c>
      <c r="D4580">
        <v>-0.53978036681798602</v>
      </c>
      <c r="E4580">
        <v>0.60722164773465004</v>
      </c>
      <c r="F4580">
        <v>0.99916976934644897</v>
      </c>
      <c r="G4580">
        <v>-4.6712191611426199</v>
      </c>
      <c r="H4580" t="s">
        <v>13798</v>
      </c>
      <c r="I4580" t="s">
        <v>13799</v>
      </c>
      <c r="J4580">
        <v>79624</v>
      </c>
      <c r="K4580" t="s">
        <v>13797</v>
      </c>
      <c r="L4580">
        <v>1326</v>
      </c>
      <c r="M4580">
        <v>442</v>
      </c>
      <c r="N4580">
        <v>17568.583999999999</v>
      </c>
      <c r="O4580">
        <v>10</v>
      </c>
      <c r="P4580">
        <v>0.30429864253393701</v>
      </c>
    </row>
    <row r="4581" spans="1:16" x14ac:dyDescent="0.2">
      <c r="A4581" t="s">
        <v>13800</v>
      </c>
      <c r="B4581">
        <v>-0.16525456255322599</v>
      </c>
      <c r="C4581">
        <v>13.1280206263403</v>
      </c>
      <c r="D4581">
        <v>-0.65804841741554299</v>
      </c>
      <c r="E4581">
        <v>0.53296874824838703</v>
      </c>
      <c r="F4581">
        <v>0.99916976934644897</v>
      </c>
      <c r="G4581">
        <v>-4.6569158339300003</v>
      </c>
      <c r="H4581" t="s">
        <v>13801</v>
      </c>
      <c r="I4581" t="s">
        <v>13802</v>
      </c>
      <c r="J4581">
        <v>25904</v>
      </c>
      <c r="K4581" t="s">
        <v>13800</v>
      </c>
      <c r="L4581">
        <v>2415</v>
      </c>
      <c r="M4581">
        <v>805</v>
      </c>
      <c r="N4581">
        <v>9098.1854999999996</v>
      </c>
      <c r="O4581">
        <v>7</v>
      </c>
      <c r="P4581">
        <v>0.143478260869565</v>
      </c>
    </row>
    <row r="4582" spans="1:16" x14ac:dyDescent="0.2">
      <c r="A4582" t="s">
        <v>13803</v>
      </c>
      <c r="B4582">
        <v>6.2159729363443703E-2</v>
      </c>
      <c r="C4582">
        <v>14.2015389364191</v>
      </c>
      <c r="D4582">
        <v>0.35739949465481002</v>
      </c>
      <c r="E4582">
        <v>0.73204252084863697</v>
      </c>
      <c r="F4582">
        <v>0.99916976934644897</v>
      </c>
      <c r="G4582">
        <v>-4.6884242357024499</v>
      </c>
      <c r="H4582" t="s">
        <v>13804</v>
      </c>
      <c r="I4582" t="s">
        <v>13805</v>
      </c>
      <c r="J4582">
        <v>55631</v>
      </c>
      <c r="K4582" t="s">
        <v>13803</v>
      </c>
      <c r="L4582">
        <v>1809</v>
      </c>
      <c r="M4582">
        <v>603</v>
      </c>
      <c r="N4582">
        <v>18555.25</v>
      </c>
      <c r="O4582">
        <v>13.5</v>
      </c>
      <c r="P4582">
        <v>0.35489220563847401</v>
      </c>
    </row>
    <row r="4583" spans="1:16" x14ac:dyDescent="0.2">
      <c r="A4583" t="s">
        <v>13806</v>
      </c>
      <c r="B4583">
        <v>-0.637709827117803</v>
      </c>
      <c r="C4583">
        <v>11.7088694095756</v>
      </c>
      <c r="D4583">
        <v>-1.41987249081135</v>
      </c>
      <c r="E4583">
        <v>0.20149684672568099</v>
      </c>
      <c r="F4583">
        <v>0.99916976934644897</v>
      </c>
      <c r="G4583">
        <v>-4.5268354035970804</v>
      </c>
      <c r="H4583" t="s">
        <v>13807</v>
      </c>
      <c r="I4583" t="s">
        <v>13808</v>
      </c>
      <c r="J4583">
        <v>79813</v>
      </c>
      <c r="K4583" t="s">
        <v>13806</v>
      </c>
      <c r="L4583">
        <v>3897</v>
      </c>
      <c r="M4583">
        <v>1299</v>
      </c>
      <c r="N4583">
        <v>3096.6307000000002</v>
      </c>
      <c r="O4583">
        <v>3</v>
      </c>
      <c r="P4583">
        <v>4.0030792917629003E-2</v>
      </c>
    </row>
    <row r="4584" spans="1:16" x14ac:dyDescent="0.2">
      <c r="A4584" t="s">
        <v>13809</v>
      </c>
      <c r="B4584">
        <v>0.20703096058145201</v>
      </c>
      <c r="C4584">
        <v>16.820896368911999</v>
      </c>
      <c r="D4584">
        <v>1.51933345095285</v>
      </c>
      <c r="E4584">
        <v>0.17543155332780999</v>
      </c>
      <c r="F4584">
        <v>0.99916976934644897</v>
      </c>
      <c r="G4584">
        <v>-4.5075237680920397</v>
      </c>
      <c r="H4584" t="s">
        <v>13810</v>
      </c>
      <c r="I4584" t="s">
        <v>13811</v>
      </c>
      <c r="J4584">
        <v>94081</v>
      </c>
      <c r="K4584" t="s">
        <v>13809</v>
      </c>
      <c r="L4584">
        <v>969</v>
      </c>
      <c r="M4584">
        <v>323</v>
      </c>
      <c r="N4584">
        <v>116104.935</v>
      </c>
      <c r="O4584">
        <v>22</v>
      </c>
      <c r="P4584">
        <v>0.69040247678018596</v>
      </c>
    </row>
    <row r="4585" spans="1:16" x14ac:dyDescent="0.2">
      <c r="A4585" t="s">
        <v>13812</v>
      </c>
      <c r="B4585">
        <v>0.22024014572554801</v>
      </c>
      <c r="C4585">
        <v>13.751852632083301</v>
      </c>
      <c r="D4585">
        <v>0.93178996002984704</v>
      </c>
      <c r="E4585">
        <v>0.38454323850240002</v>
      </c>
      <c r="F4585">
        <v>0.99916976934644897</v>
      </c>
      <c r="G4585">
        <v>-4.6160986074687997</v>
      </c>
      <c r="H4585" t="s">
        <v>13813</v>
      </c>
      <c r="I4585" t="s">
        <v>13814</v>
      </c>
      <c r="J4585">
        <v>63894</v>
      </c>
      <c r="K4585" t="s">
        <v>13812</v>
      </c>
      <c r="L4585">
        <v>1560</v>
      </c>
      <c r="M4585">
        <v>520</v>
      </c>
      <c r="N4585">
        <v>14442.177</v>
      </c>
      <c r="O4585">
        <v>2</v>
      </c>
      <c r="P4585">
        <v>6.5384615384615402E-2</v>
      </c>
    </row>
    <row r="4586" spans="1:16" x14ac:dyDescent="0.2">
      <c r="A4586" t="s">
        <v>13815</v>
      </c>
      <c r="B4586">
        <v>-0.42197764856865499</v>
      </c>
      <c r="C4586">
        <v>11.1886966802712</v>
      </c>
      <c r="D4586">
        <v>-1.51798301415292</v>
      </c>
      <c r="E4586">
        <v>0.17576368685614299</v>
      </c>
      <c r="F4586">
        <v>0.99916976934644897</v>
      </c>
      <c r="G4586">
        <v>-4.5077865600071698</v>
      </c>
      <c r="H4586" t="s">
        <v>13816</v>
      </c>
      <c r="I4586" t="s">
        <v>13817</v>
      </c>
      <c r="J4586" t="s">
        <v>100</v>
      </c>
      <c r="K4586" t="s">
        <v>100</v>
      </c>
      <c r="L4586" t="s">
        <v>100</v>
      </c>
      <c r="M4586" t="s">
        <v>100</v>
      </c>
      <c r="N4586">
        <v>2141.1529500000001</v>
      </c>
      <c r="O4586">
        <v>1.5</v>
      </c>
      <c r="P4586" t="s">
        <v>100</v>
      </c>
    </row>
    <row r="4587" spans="1:16" x14ac:dyDescent="0.2">
      <c r="A4587" t="s">
        <v>13818</v>
      </c>
      <c r="B4587">
        <v>0.126396411005684</v>
      </c>
      <c r="C4587">
        <v>12.936308260193</v>
      </c>
      <c r="D4587">
        <v>0.90588175239165802</v>
      </c>
      <c r="E4587">
        <v>0.39713425097286498</v>
      </c>
      <c r="F4587">
        <v>0.99916976934644897</v>
      </c>
      <c r="G4587">
        <v>-4.6203494628563204</v>
      </c>
      <c r="H4587" t="s">
        <v>13819</v>
      </c>
      <c r="I4587" t="s">
        <v>13820</v>
      </c>
      <c r="J4587">
        <v>79913</v>
      </c>
      <c r="K4587" t="s">
        <v>13818</v>
      </c>
      <c r="L4587">
        <v>1824</v>
      </c>
      <c r="M4587">
        <v>608</v>
      </c>
      <c r="N4587">
        <v>7841.4652500000002</v>
      </c>
      <c r="O4587">
        <v>5</v>
      </c>
      <c r="P4587">
        <v>0.15542763157894701</v>
      </c>
    </row>
    <row r="4588" spans="1:16" x14ac:dyDescent="0.2">
      <c r="A4588" t="s">
        <v>13821</v>
      </c>
      <c r="B4588">
        <v>-0.25399560256285397</v>
      </c>
      <c r="C4588">
        <v>11.855282611681799</v>
      </c>
      <c r="D4588">
        <v>-0.89691275117416103</v>
      </c>
      <c r="E4588">
        <v>0.40156441273587601</v>
      </c>
      <c r="F4588">
        <v>0.99916976934644897</v>
      </c>
      <c r="G4588">
        <v>-4.6218045431026198</v>
      </c>
      <c r="H4588" t="s">
        <v>13822</v>
      </c>
      <c r="I4588" t="s">
        <v>13823</v>
      </c>
      <c r="J4588">
        <v>79720</v>
      </c>
      <c r="K4588" t="s">
        <v>13821</v>
      </c>
      <c r="L4588">
        <v>858</v>
      </c>
      <c r="M4588">
        <v>286</v>
      </c>
      <c r="N4588">
        <v>3958.3076999999998</v>
      </c>
      <c r="O4588">
        <v>2</v>
      </c>
      <c r="P4588">
        <v>0.12237762237762199</v>
      </c>
    </row>
    <row r="4589" spans="1:16" x14ac:dyDescent="0.2">
      <c r="A4589" t="s">
        <v>13824</v>
      </c>
      <c r="B4589">
        <v>-0.15911249134428801</v>
      </c>
      <c r="C4589">
        <v>14.6688405436034</v>
      </c>
      <c r="D4589">
        <v>-0.56792107261670399</v>
      </c>
      <c r="E4589">
        <v>0.58903776330466695</v>
      </c>
      <c r="F4589">
        <v>0.99916976934644897</v>
      </c>
      <c r="G4589">
        <v>-4.66802594790411</v>
      </c>
      <c r="H4589" t="s">
        <v>13825</v>
      </c>
      <c r="I4589" t="s">
        <v>13826</v>
      </c>
      <c r="J4589">
        <v>65080</v>
      </c>
      <c r="K4589" t="s">
        <v>13824</v>
      </c>
      <c r="L4589">
        <v>999</v>
      </c>
      <c r="M4589">
        <v>333</v>
      </c>
      <c r="N4589">
        <v>26656.603999999999</v>
      </c>
      <c r="O4589">
        <v>10.5</v>
      </c>
      <c r="P4589">
        <v>0.39339339339339302</v>
      </c>
    </row>
    <row r="4590" spans="1:16" x14ac:dyDescent="0.2">
      <c r="A4590" t="s">
        <v>13827</v>
      </c>
      <c r="B4590">
        <v>0.13565211894867299</v>
      </c>
      <c r="C4590">
        <v>13.734481930776999</v>
      </c>
      <c r="D4590">
        <v>0.30739304441751197</v>
      </c>
      <c r="E4590">
        <v>0.76809715583523996</v>
      </c>
      <c r="F4590">
        <v>0.99916976934644897</v>
      </c>
      <c r="G4590">
        <v>-4.6920135280729198</v>
      </c>
      <c r="H4590" t="s">
        <v>13828</v>
      </c>
      <c r="I4590" t="s">
        <v>13829</v>
      </c>
      <c r="J4590">
        <v>81875</v>
      </c>
      <c r="K4590" t="s">
        <v>13827</v>
      </c>
      <c r="L4590">
        <v>1062</v>
      </c>
      <c r="M4590">
        <v>354</v>
      </c>
      <c r="N4590">
        <v>15191.895500000001</v>
      </c>
      <c r="O4590">
        <v>2</v>
      </c>
      <c r="P4590">
        <v>8.1920903954802296E-2</v>
      </c>
    </row>
    <row r="4591" spans="1:16" x14ac:dyDescent="0.2">
      <c r="A4591" t="s">
        <v>13830</v>
      </c>
      <c r="B4591">
        <v>-0.14029077576229201</v>
      </c>
      <c r="C4591">
        <v>15.2084826054126</v>
      </c>
      <c r="D4591">
        <v>-0.87008029746906801</v>
      </c>
      <c r="E4591">
        <v>0.415037479247783</v>
      </c>
      <c r="F4591">
        <v>0.99916976934644897</v>
      </c>
      <c r="G4591">
        <v>-4.6261051244489098</v>
      </c>
      <c r="H4591" t="s">
        <v>13831</v>
      </c>
      <c r="I4591" t="s">
        <v>13832</v>
      </c>
      <c r="J4591">
        <v>79944</v>
      </c>
      <c r="K4591" t="s">
        <v>13830</v>
      </c>
      <c r="L4591">
        <v>1392</v>
      </c>
      <c r="M4591">
        <v>464</v>
      </c>
      <c r="N4591">
        <v>38913.631500000003</v>
      </c>
      <c r="O4591">
        <v>12.5</v>
      </c>
      <c r="P4591">
        <v>0.40948275862069</v>
      </c>
    </row>
    <row r="4592" spans="1:16" x14ac:dyDescent="0.2">
      <c r="A4592" t="s">
        <v>13833</v>
      </c>
      <c r="B4592">
        <v>2.8171144767380699E-2</v>
      </c>
      <c r="C4592">
        <v>13.4196282633176</v>
      </c>
      <c r="D4592">
        <v>0.121695303502056</v>
      </c>
      <c r="E4592">
        <v>0.90679335235471104</v>
      </c>
      <c r="F4592">
        <v>0.99916976934644897</v>
      </c>
      <c r="G4592">
        <v>-4.70075040233775</v>
      </c>
      <c r="H4592" t="s">
        <v>13834</v>
      </c>
      <c r="I4592" t="s">
        <v>13835</v>
      </c>
      <c r="J4592">
        <v>64708</v>
      </c>
      <c r="K4592" t="s">
        <v>13833</v>
      </c>
      <c r="L4592">
        <v>837</v>
      </c>
      <c r="M4592">
        <v>279</v>
      </c>
      <c r="N4592">
        <v>11839.6585</v>
      </c>
      <c r="O4592">
        <v>7</v>
      </c>
      <c r="P4592">
        <v>0.324372759856631</v>
      </c>
    </row>
    <row r="4593" spans="1:16" x14ac:dyDescent="0.2">
      <c r="A4593" t="s">
        <v>13836</v>
      </c>
      <c r="B4593">
        <v>-9.1484455098434794E-2</v>
      </c>
      <c r="C4593">
        <v>14.4323394528771</v>
      </c>
      <c r="D4593">
        <v>-0.453723689142494</v>
      </c>
      <c r="E4593">
        <v>0.66469360998392002</v>
      </c>
      <c r="F4593">
        <v>0.99916976934644897</v>
      </c>
      <c r="G4593">
        <v>-4.6801147130527703</v>
      </c>
      <c r="H4593" t="s">
        <v>13837</v>
      </c>
      <c r="I4593" t="s">
        <v>13838</v>
      </c>
      <c r="J4593">
        <v>79840</v>
      </c>
      <c r="K4593" t="s">
        <v>13836</v>
      </c>
      <c r="L4593">
        <v>951</v>
      </c>
      <c r="M4593">
        <v>317</v>
      </c>
      <c r="N4593">
        <v>23613.614000000001</v>
      </c>
      <c r="O4593">
        <v>4</v>
      </c>
      <c r="P4593">
        <v>0.16403785488959</v>
      </c>
    </row>
    <row r="4594" spans="1:16" x14ac:dyDescent="0.2">
      <c r="A4594" t="s">
        <v>13839</v>
      </c>
      <c r="B4594">
        <v>-0.27765803667077499</v>
      </c>
      <c r="C4594">
        <v>13.5889291798944</v>
      </c>
      <c r="D4594">
        <v>-0.87543925539336598</v>
      </c>
      <c r="E4594">
        <v>0.41232035839925602</v>
      </c>
      <c r="F4594">
        <v>0.99916976934644897</v>
      </c>
      <c r="G4594">
        <v>-4.6252526248278496</v>
      </c>
      <c r="H4594" t="s">
        <v>13840</v>
      </c>
      <c r="I4594" t="s">
        <v>13841</v>
      </c>
      <c r="J4594">
        <v>55176</v>
      </c>
      <c r="K4594" t="s">
        <v>13839</v>
      </c>
      <c r="L4594">
        <v>1431</v>
      </c>
      <c r="M4594">
        <v>477</v>
      </c>
      <c r="N4594">
        <v>14659.982</v>
      </c>
      <c r="O4594">
        <v>5</v>
      </c>
      <c r="P4594">
        <v>0.12788259958071299</v>
      </c>
    </row>
    <row r="4595" spans="1:16" x14ac:dyDescent="0.2">
      <c r="A4595" t="s">
        <v>13842</v>
      </c>
      <c r="B4595">
        <v>4.6052757909755798E-2</v>
      </c>
      <c r="C4595">
        <v>14.411695050484401</v>
      </c>
      <c r="D4595">
        <v>0.315805798943464</v>
      </c>
      <c r="E4595">
        <v>0.76198470088072501</v>
      </c>
      <c r="F4595">
        <v>0.99916976934644897</v>
      </c>
      <c r="G4595">
        <v>-4.6914453104724902</v>
      </c>
      <c r="H4595" t="s">
        <v>13843</v>
      </c>
      <c r="I4595" t="s">
        <v>13844</v>
      </c>
      <c r="J4595">
        <v>55140</v>
      </c>
      <c r="K4595" t="s">
        <v>13842</v>
      </c>
      <c r="L4595">
        <v>1644</v>
      </c>
      <c r="M4595">
        <v>548</v>
      </c>
      <c r="N4595">
        <v>21770.224999999999</v>
      </c>
      <c r="O4595">
        <v>12.5</v>
      </c>
      <c r="P4595">
        <v>0.30474452554744502</v>
      </c>
    </row>
    <row r="4596" spans="1:16" x14ac:dyDescent="0.2">
      <c r="A4596" t="s">
        <v>13845</v>
      </c>
      <c r="B4596">
        <v>0.20632278082745101</v>
      </c>
      <c r="C4596">
        <v>12.2747291002881</v>
      </c>
      <c r="D4596">
        <v>0.63372762603870003</v>
      </c>
      <c r="E4596">
        <v>0.54776458143499895</v>
      </c>
      <c r="F4596">
        <v>0.99916976934644897</v>
      </c>
      <c r="G4596">
        <v>-4.6600421495125</v>
      </c>
      <c r="H4596" t="s">
        <v>13846</v>
      </c>
      <c r="I4596" t="s">
        <v>13847</v>
      </c>
      <c r="J4596">
        <v>80135</v>
      </c>
      <c r="K4596" t="s">
        <v>13845</v>
      </c>
      <c r="L4596">
        <v>1050</v>
      </c>
      <c r="M4596">
        <v>350</v>
      </c>
      <c r="N4596">
        <v>4605.3684000000003</v>
      </c>
      <c r="O4596">
        <v>4.5</v>
      </c>
      <c r="P4596">
        <v>0.221428571428571</v>
      </c>
    </row>
    <row r="4597" spans="1:16" x14ac:dyDescent="0.2">
      <c r="A4597" t="s">
        <v>13848</v>
      </c>
      <c r="B4597">
        <v>-0.214463481278202</v>
      </c>
      <c r="C4597">
        <v>12.831443683523901</v>
      </c>
      <c r="D4597">
        <v>-1.1777573048663701</v>
      </c>
      <c r="E4597">
        <v>0.27995534799599697</v>
      </c>
      <c r="F4597">
        <v>0.99916976934644897</v>
      </c>
      <c r="G4597">
        <v>-4.5728092723477003</v>
      </c>
      <c r="H4597" t="s">
        <v>13849</v>
      </c>
      <c r="I4597" t="s">
        <v>13850</v>
      </c>
      <c r="J4597">
        <v>54707</v>
      </c>
      <c r="K4597" t="s">
        <v>13848</v>
      </c>
      <c r="L4597">
        <v>933</v>
      </c>
      <c r="M4597">
        <v>311</v>
      </c>
      <c r="N4597">
        <v>7547.8381499999996</v>
      </c>
      <c r="O4597">
        <v>2</v>
      </c>
      <c r="P4597">
        <v>0.13022508038585201</v>
      </c>
    </row>
    <row r="4598" spans="1:16" x14ac:dyDescent="0.2">
      <c r="A4598" t="s">
        <v>13851</v>
      </c>
      <c r="B4598">
        <v>-1.57552628466835E-2</v>
      </c>
      <c r="C4598">
        <v>14.0302405370493</v>
      </c>
      <c r="D4598">
        <v>-0.10120484708231001</v>
      </c>
      <c r="E4598">
        <v>0.92241918419459401</v>
      </c>
      <c r="F4598">
        <v>0.99916976934644897</v>
      </c>
      <c r="G4598">
        <v>-4.7012570208617097</v>
      </c>
      <c r="H4598" t="s">
        <v>13852</v>
      </c>
      <c r="I4598" t="s">
        <v>13853</v>
      </c>
      <c r="J4598">
        <v>84172</v>
      </c>
      <c r="K4598" t="s">
        <v>13851</v>
      </c>
      <c r="L4598">
        <v>3522</v>
      </c>
      <c r="M4598">
        <v>1174</v>
      </c>
      <c r="N4598">
        <v>16605.8145</v>
      </c>
      <c r="O4598">
        <v>14</v>
      </c>
      <c r="P4598">
        <v>0.206132879045997</v>
      </c>
    </row>
    <row r="4599" spans="1:16" x14ac:dyDescent="0.2">
      <c r="A4599" t="s">
        <v>13854</v>
      </c>
      <c r="B4599">
        <v>0.20345529031389001</v>
      </c>
      <c r="C4599">
        <v>11.314336825965601</v>
      </c>
      <c r="D4599">
        <v>0.37422983504344598</v>
      </c>
      <c r="E4599">
        <v>0.72006595460713696</v>
      </c>
      <c r="F4599">
        <v>0.99916976934644897</v>
      </c>
      <c r="G4599">
        <v>-4.6871029633237802</v>
      </c>
      <c r="H4599" t="s">
        <v>13855</v>
      </c>
      <c r="I4599" t="s">
        <v>13856</v>
      </c>
      <c r="J4599">
        <v>83549</v>
      </c>
      <c r="K4599" t="s">
        <v>13854</v>
      </c>
      <c r="L4599">
        <v>849</v>
      </c>
      <c r="M4599">
        <v>283</v>
      </c>
      <c r="N4599">
        <v>4660.0630000000001</v>
      </c>
      <c r="O4599">
        <v>1</v>
      </c>
      <c r="P4599">
        <v>8.8339222614841006E-2</v>
      </c>
    </row>
    <row r="4600" spans="1:16" x14ac:dyDescent="0.2">
      <c r="A4600" t="s">
        <v>13857</v>
      </c>
      <c r="B4600">
        <v>-0.196619305224356</v>
      </c>
      <c r="C4600">
        <v>14.1449749260254</v>
      </c>
      <c r="D4600">
        <v>-0.96246901191756296</v>
      </c>
      <c r="E4600">
        <v>0.370028730039834</v>
      </c>
      <c r="F4600">
        <v>0.99916976934644897</v>
      </c>
      <c r="G4600">
        <v>-4.6109770736696296</v>
      </c>
      <c r="H4600" t="s">
        <v>13858</v>
      </c>
      <c r="I4600" t="s">
        <v>13859</v>
      </c>
      <c r="J4600">
        <v>79672</v>
      </c>
      <c r="K4600" t="s">
        <v>13857</v>
      </c>
      <c r="L4600">
        <v>930</v>
      </c>
      <c r="M4600">
        <v>310</v>
      </c>
      <c r="N4600">
        <v>17900.8995</v>
      </c>
      <c r="O4600">
        <v>4.5</v>
      </c>
      <c r="P4600">
        <v>0.209677419354839</v>
      </c>
    </row>
    <row r="4601" spans="1:16" x14ac:dyDescent="0.2">
      <c r="A4601" t="s">
        <v>13860</v>
      </c>
      <c r="B4601">
        <v>5.6780628383673801E-2</v>
      </c>
      <c r="C4601">
        <v>11.158095537093701</v>
      </c>
      <c r="D4601">
        <v>0.28733564350151902</v>
      </c>
      <c r="E4601">
        <v>0.78274203874846204</v>
      </c>
      <c r="F4601">
        <v>0.99916976934644897</v>
      </c>
      <c r="G4601">
        <v>-4.6933093946921502</v>
      </c>
      <c r="H4601" t="s">
        <v>13861</v>
      </c>
      <c r="I4601" t="s">
        <v>13862</v>
      </c>
      <c r="J4601">
        <v>79735</v>
      </c>
      <c r="K4601" t="s">
        <v>13860</v>
      </c>
      <c r="L4601">
        <v>1947</v>
      </c>
      <c r="M4601">
        <v>649</v>
      </c>
      <c r="N4601">
        <v>2530.8074499999998</v>
      </c>
      <c r="O4601">
        <v>1.5</v>
      </c>
      <c r="P4601">
        <v>7.0107858243451504E-2</v>
      </c>
    </row>
    <row r="4602" spans="1:16" x14ac:dyDescent="0.2">
      <c r="A4602" t="s">
        <v>13863</v>
      </c>
      <c r="B4602">
        <v>1.4552539335197101E-2</v>
      </c>
      <c r="C4602">
        <v>10.5303975165198</v>
      </c>
      <c r="D4602">
        <v>4.6427232467633403E-2</v>
      </c>
      <c r="E4602">
        <v>0.96435491723921096</v>
      </c>
      <c r="F4602">
        <v>0.99916976934644897</v>
      </c>
      <c r="G4602">
        <v>-4.7021556096125297</v>
      </c>
      <c r="H4602" t="s">
        <v>13864</v>
      </c>
      <c r="I4602" t="s">
        <v>13865</v>
      </c>
      <c r="J4602">
        <v>55316</v>
      </c>
      <c r="K4602" t="s">
        <v>13863</v>
      </c>
      <c r="L4602">
        <v>1329</v>
      </c>
      <c r="M4602">
        <v>443</v>
      </c>
      <c r="N4602">
        <v>1294.7788</v>
      </c>
      <c r="O4602">
        <v>1</v>
      </c>
      <c r="P4602">
        <v>2.9345372460496601E-2</v>
      </c>
    </row>
    <row r="4603" spans="1:16" x14ac:dyDescent="0.2">
      <c r="A4603" t="s">
        <v>13866</v>
      </c>
      <c r="B4603">
        <v>-0.19475829471014999</v>
      </c>
      <c r="C4603">
        <v>14.283445605805101</v>
      </c>
      <c r="D4603">
        <v>-0.61630170022478503</v>
      </c>
      <c r="E4603">
        <v>0.55851968597345003</v>
      </c>
      <c r="F4603">
        <v>0.99916976934644897</v>
      </c>
      <c r="G4603">
        <v>-4.6622248964140498</v>
      </c>
      <c r="H4603" t="s">
        <v>13867</v>
      </c>
      <c r="I4603" t="s">
        <v>13868</v>
      </c>
      <c r="J4603">
        <v>79717</v>
      </c>
      <c r="K4603" t="s">
        <v>13866</v>
      </c>
      <c r="L4603">
        <v>936</v>
      </c>
      <c r="M4603">
        <v>312</v>
      </c>
      <c r="N4603">
        <v>21239.019</v>
      </c>
      <c r="O4603">
        <v>3</v>
      </c>
      <c r="P4603">
        <v>0.147435897435897</v>
      </c>
    </row>
    <row r="4604" spans="1:16" x14ac:dyDescent="0.2">
      <c r="A4604" t="s">
        <v>13869</v>
      </c>
      <c r="B4604">
        <v>-0.154939761018028</v>
      </c>
      <c r="C4604">
        <v>12.004435286813299</v>
      </c>
      <c r="D4604">
        <v>-0.11463184400276399</v>
      </c>
      <c r="E4604">
        <v>0.91217520019394205</v>
      </c>
      <c r="F4604">
        <v>0.99916976934644897</v>
      </c>
      <c r="G4604">
        <v>-4.7009354896353104</v>
      </c>
      <c r="H4604" t="s">
        <v>13870</v>
      </c>
      <c r="I4604" t="s">
        <v>13871</v>
      </c>
      <c r="J4604">
        <v>64769</v>
      </c>
      <c r="K4604" t="s">
        <v>13869</v>
      </c>
      <c r="L4604">
        <v>606</v>
      </c>
      <c r="M4604">
        <v>202</v>
      </c>
      <c r="N4604">
        <v>8377.4969999999994</v>
      </c>
      <c r="O4604">
        <v>1</v>
      </c>
      <c r="P4604">
        <v>0.10891089108910899</v>
      </c>
    </row>
    <row r="4605" spans="1:16" x14ac:dyDescent="0.2">
      <c r="A4605" t="s">
        <v>13872</v>
      </c>
      <c r="B4605">
        <v>-5.2995808350242903E-2</v>
      </c>
      <c r="C4605">
        <v>13.207076005186</v>
      </c>
      <c r="D4605">
        <v>-0.36655182317759399</v>
      </c>
      <c r="E4605">
        <v>0.72551933302631499</v>
      </c>
      <c r="F4605">
        <v>0.99916976934644897</v>
      </c>
      <c r="G4605">
        <v>-4.6877127207541696</v>
      </c>
      <c r="H4605" t="s">
        <v>13873</v>
      </c>
      <c r="I4605" t="s">
        <v>13874</v>
      </c>
      <c r="J4605">
        <v>64802</v>
      </c>
      <c r="K4605" t="s">
        <v>13872</v>
      </c>
      <c r="L4605">
        <v>840</v>
      </c>
      <c r="M4605">
        <v>280</v>
      </c>
      <c r="N4605">
        <v>9527.2430000000004</v>
      </c>
      <c r="O4605">
        <v>4</v>
      </c>
      <c r="P4605">
        <v>0.23928571428571399</v>
      </c>
    </row>
    <row r="4606" spans="1:16" x14ac:dyDescent="0.2">
      <c r="A4606" t="s">
        <v>13875</v>
      </c>
      <c r="B4606">
        <v>0.17794776872242801</v>
      </c>
      <c r="C4606">
        <v>13.712170606741299</v>
      </c>
      <c r="D4606">
        <v>0.82790564667633604</v>
      </c>
      <c r="E4606">
        <v>0.43687884669193</v>
      </c>
      <c r="F4606">
        <v>0.99916976934644897</v>
      </c>
      <c r="G4606">
        <v>-4.6326981399394498</v>
      </c>
      <c r="H4606" t="s">
        <v>13876</v>
      </c>
      <c r="I4606" t="s">
        <v>13877</v>
      </c>
      <c r="J4606">
        <v>64149</v>
      </c>
      <c r="K4606" t="s">
        <v>13875</v>
      </c>
      <c r="L4606">
        <v>1191</v>
      </c>
      <c r="M4606">
        <v>397</v>
      </c>
      <c r="N4606">
        <v>13741.8935</v>
      </c>
      <c r="O4606">
        <v>3</v>
      </c>
      <c r="P4606">
        <v>0.12846347607052899</v>
      </c>
    </row>
    <row r="4607" spans="1:16" x14ac:dyDescent="0.2">
      <c r="A4607" t="s">
        <v>13878</v>
      </c>
      <c r="B4607">
        <v>-1.19344993107511E-2</v>
      </c>
      <c r="C4607">
        <v>12.8221218665482</v>
      </c>
      <c r="D4607">
        <v>-6.2472544272302498E-2</v>
      </c>
      <c r="E4607">
        <v>0.95205201903659797</v>
      </c>
      <c r="F4607">
        <v>0.99916976934644897</v>
      </c>
      <c r="G4607">
        <v>-4.7019612830698803</v>
      </c>
      <c r="H4607" t="s">
        <v>13879</v>
      </c>
      <c r="I4607" t="s">
        <v>13880</v>
      </c>
      <c r="J4607">
        <v>54477</v>
      </c>
      <c r="K4607" t="s">
        <v>13878</v>
      </c>
      <c r="L4607">
        <v>3849</v>
      </c>
      <c r="M4607">
        <v>1283</v>
      </c>
      <c r="N4607">
        <v>7442.2376999999997</v>
      </c>
      <c r="O4607">
        <v>10</v>
      </c>
      <c r="P4607">
        <v>0.13990646921278299</v>
      </c>
    </row>
    <row r="4608" spans="1:16" x14ac:dyDescent="0.2">
      <c r="A4608" t="s">
        <v>13881</v>
      </c>
      <c r="B4608">
        <v>0.12588088878780801</v>
      </c>
      <c r="C4608">
        <v>14.1903082672951</v>
      </c>
      <c r="D4608">
        <v>0.57979915097391199</v>
      </c>
      <c r="E4608">
        <v>0.58145690492886903</v>
      </c>
      <c r="F4608">
        <v>0.99916976934644897</v>
      </c>
      <c r="G4608">
        <v>-4.6666376648114296</v>
      </c>
      <c r="H4608" t="s">
        <v>13882</v>
      </c>
      <c r="I4608" t="s">
        <v>13883</v>
      </c>
      <c r="J4608">
        <v>26019</v>
      </c>
      <c r="K4608" t="s">
        <v>13881</v>
      </c>
      <c r="L4608">
        <v>3819</v>
      </c>
      <c r="M4608">
        <v>1273</v>
      </c>
      <c r="N4608">
        <v>18451.5465</v>
      </c>
      <c r="O4608">
        <v>13.5</v>
      </c>
      <c r="P4608">
        <v>0.14218381775333899</v>
      </c>
    </row>
    <row r="4609" spans="1:16" x14ac:dyDescent="0.2">
      <c r="A4609" t="s">
        <v>13884</v>
      </c>
      <c r="B4609">
        <v>3.5424171846218003E-2</v>
      </c>
      <c r="C4609">
        <v>12.876131231627699</v>
      </c>
      <c r="D4609">
        <v>0.11620224823959099</v>
      </c>
      <c r="E4609">
        <v>0.91097822086989799</v>
      </c>
      <c r="F4609">
        <v>0.99916976934644897</v>
      </c>
      <c r="G4609">
        <v>-4.7008952887911999</v>
      </c>
      <c r="H4609" t="s">
        <v>13885</v>
      </c>
      <c r="I4609" t="s">
        <v>13886</v>
      </c>
      <c r="J4609">
        <v>59345</v>
      </c>
      <c r="K4609" t="s">
        <v>13884</v>
      </c>
      <c r="L4609">
        <v>1023</v>
      </c>
      <c r="M4609">
        <v>341</v>
      </c>
      <c r="N4609">
        <v>6886.7732500000002</v>
      </c>
      <c r="O4609">
        <v>4.5</v>
      </c>
      <c r="P4609">
        <v>0.25806451612903197</v>
      </c>
    </row>
    <row r="4610" spans="1:16" x14ac:dyDescent="0.2">
      <c r="A4610" t="s">
        <v>13887</v>
      </c>
      <c r="B4610">
        <v>-8.58973084597459E-2</v>
      </c>
      <c r="C4610">
        <v>16.154925826594098</v>
      </c>
      <c r="D4610">
        <v>-0.59739108530410001</v>
      </c>
      <c r="E4610">
        <v>0.57033429535311997</v>
      </c>
      <c r="F4610">
        <v>0.99916976934644897</v>
      </c>
      <c r="G4610">
        <v>-4.6645382916948801</v>
      </c>
      <c r="H4610" t="s">
        <v>13888</v>
      </c>
      <c r="I4610" t="s">
        <v>13889</v>
      </c>
      <c r="J4610">
        <v>57510</v>
      </c>
      <c r="K4610" t="s">
        <v>13887</v>
      </c>
      <c r="L4610">
        <v>3615</v>
      </c>
      <c r="M4610">
        <v>1205</v>
      </c>
      <c r="N4610">
        <v>71008.490000000005</v>
      </c>
      <c r="O4610">
        <v>52.5</v>
      </c>
      <c r="P4610">
        <v>0.58921161825726098</v>
      </c>
    </row>
    <row r="4611" spans="1:16" x14ac:dyDescent="0.2">
      <c r="A4611" t="s">
        <v>13890</v>
      </c>
      <c r="B4611">
        <v>-0.21844551260724099</v>
      </c>
      <c r="C4611">
        <v>14.828944739949399</v>
      </c>
      <c r="D4611">
        <v>-0.791771047958434</v>
      </c>
      <c r="E4611">
        <v>0.45623691917789599</v>
      </c>
      <c r="F4611">
        <v>0.99916976934644897</v>
      </c>
      <c r="G4611">
        <v>-4.6381754603185001</v>
      </c>
      <c r="H4611" t="s">
        <v>13891</v>
      </c>
      <c r="I4611" t="s">
        <v>13892</v>
      </c>
      <c r="J4611">
        <v>80273</v>
      </c>
      <c r="K4611" t="s">
        <v>13890</v>
      </c>
      <c r="L4611">
        <v>654</v>
      </c>
      <c r="M4611">
        <v>218</v>
      </c>
      <c r="N4611">
        <v>29781.871999999999</v>
      </c>
      <c r="O4611">
        <v>7</v>
      </c>
      <c r="P4611">
        <v>0.51146788990825698</v>
      </c>
    </row>
    <row r="4612" spans="1:16" x14ac:dyDescent="0.2">
      <c r="A4612" t="s">
        <v>13893</v>
      </c>
      <c r="B4612">
        <v>1.07532298061805E-2</v>
      </c>
      <c r="C4612">
        <v>11.134895864489099</v>
      </c>
      <c r="D4612">
        <v>3.5718880167037698E-2</v>
      </c>
      <c r="E4612">
        <v>0.97257175381044803</v>
      </c>
      <c r="F4612">
        <v>0.99916976934644897</v>
      </c>
      <c r="G4612">
        <v>-4.70225347387772</v>
      </c>
      <c r="H4612" t="s">
        <v>13894</v>
      </c>
      <c r="I4612" t="s">
        <v>13895</v>
      </c>
      <c r="J4612">
        <v>55290</v>
      </c>
      <c r="K4612" t="s">
        <v>13893</v>
      </c>
      <c r="L4612">
        <v>1365</v>
      </c>
      <c r="M4612">
        <v>455</v>
      </c>
      <c r="N4612">
        <v>2230.1212500000001</v>
      </c>
      <c r="O4612">
        <v>2</v>
      </c>
      <c r="P4612">
        <v>5.7142857142857099E-2</v>
      </c>
    </row>
    <row r="4613" spans="1:16" x14ac:dyDescent="0.2">
      <c r="A4613" t="s">
        <v>13896</v>
      </c>
      <c r="B4613">
        <v>-0.27450431214771098</v>
      </c>
      <c r="C4613">
        <v>11.1093192799934</v>
      </c>
      <c r="D4613">
        <v>-0.73600827637796096</v>
      </c>
      <c r="E4613">
        <v>0.48726890024687503</v>
      </c>
      <c r="F4613">
        <v>0.99916976934644897</v>
      </c>
      <c r="G4613">
        <v>-4.6462955644063504</v>
      </c>
      <c r="H4613" t="s">
        <v>13897</v>
      </c>
      <c r="I4613" t="s">
        <v>13898</v>
      </c>
      <c r="J4613">
        <v>63967</v>
      </c>
      <c r="K4613" t="s">
        <v>13896</v>
      </c>
      <c r="L4613">
        <v>4020</v>
      </c>
      <c r="M4613">
        <v>1340</v>
      </c>
      <c r="N4613">
        <v>2160.0700000000002</v>
      </c>
      <c r="O4613">
        <v>3</v>
      </c>
      <c r="P4613">
        <v>3.5074626865671601E-2</v>
      </c>
    </row>
    <row r="4614" spans="1:16" x14ac:dyDescent="0.2">
      <c r="A4614" t="s">
        <v>13899</v>
      </c>
      <c r="B4614">
        <v>-3.2827267058078001E-2</v>
      </c>
      <c r="C4614">
        <v>15.8888958325571</v>
      </c>
      <c r="D4614">
        <v>-0.24414048261612001</v>
      </c>
      <c r="E4614">
        <v>0.81460042049999204</v>
      </c>
      <c r="F4614">
        <v>0.99916976934644897</v>
      </c>
      <c r="G4614">
        <v>-4.6958152480699402</v>
      </c>
      <c r="H4614" t="s">
        <v>13900</v>
      </c>
      <c r="I4614" t="s">
        <v>13901</v>
      </c>
      <c r="J4614">
        <v>60314</v>
      </c>
      <c r="K4614" t="s">
        <v>13899</v>
      </c>
      <c r="L4614">
        <v>1131</v>
      </c>
      <c r="M4614">
        <v>377</v>
      </c>
      <c r="N4614">
        <v>59154.342499999999</v>
      </c>
      <c r="O4614">
        <v>16.5</v>
      </c>
      <c r="P4614">
        <v>0.62201591511936305</v>
      </c>
    </row>
    <row r="4615" spans="1:16" x14ac:dyDescent="0.2">
      <c r="A4615" t="s">
        <v>13902</v>
      </c>
      <c r="B4615">
        <v>0.25346446231892</v>
      </c>
      <c r="C4615">
        <v>13.614471779986101</v>
      </c>
      <c r="D4615">
        <v>0.71304074940037299</v>
      </c>
      <c r="E4615">
        <v>0.50045486043543796</v>
      </c>
      <c r="F4615">
        <v>0.99916976934644897</v>
      </c>
      <c r="G4615">
        <v>-4.6495161743100004</v>
      </c>
      <c r="H4615" t="s">
        <v>13903</v>
      </c>
      <c r="I4615" t="s">
        <v>13904</v>
      </c>
      <c r="J4615">
        <v>59342</v>
      </c>
      <c r="K4615" t="s">
        <v>13902</v>
      </c>
      <c r="L4615">
        <v>1359</v>
      </c>
      <c r="M4615">
        <v>453</v>
      </c>
      <c r="N4615">
        <v>12973.116</v>
      </c>
      <c r="O4615">
        <v>3</v>
      </c>
      <c r="P4615">
        <v>9.9337748344370896E-2</v>
      </c>
    </row>
    <row r="4616" spans="1:16" x14ac:dyDescent="0.2">
      <c r="A4616" t="s">
        <v>13905</v>
      </c>
      <c r="B4616">
        <v>5.57387221738068E-2</v>
      </c>
      <c r="C4616">
        <v>17.2191471491554</v>
      </c>
      <c r="D4616">
        <v>0.231070960251573</v>
      </c>
      <c r="E4616">
        <v>0.82431872378896798</v>
      </c>
      <c r="F4616">
        <v>0.99916976934644897</v>
      </c>
      <c r="G4616">
        <v>-4.6964958863033504</v>
      </c>
      <c r="H4616" t="s">
        <v>13906</v>
      </c>
      <c r="I4616" t="s">
        <v>13907</v>
      </c>
      <c r="J4616">
        <v>27101</v>
      </c>
      <c r="K4616" t="s">
        <v>13905</v>
      </c>
      <c r="L4616">
        <v>687</v>
      </c>
      <c r="M4616">
        <v>229</v>
      </c>
      <c r="N4616">
        <v>148326.55499999999</v>
      </c>
      <c r="O4616">
        <v>26</v>
      </c>
      <c r="P4616">
        <v>1</v>
      </c>
    </row>
    <row r="4617" spans="1:16" x14ac:dyDescent="0.2">
      <c r="A4617" t="s">
        <v>13908</v>
      </c>
      <c r="B4617">
        <v>5.4649568278499303E-2</v>
      </c>
      <c r="C4617">
        <v>13.3023034193982</v>
      </c>
      <c r="D4617">
        <v>0.163145707533077</v>
      </c>
      <c r="E4617">
        <v>0.87532813008469901</v>
      </c>
      <c r="F4617">
        <v>0.99916976934644897</v>
      </c>
      <c r="G4617">
        <v>-4.6994437175827199</v>
      </c>
      <c r="H4617" t="s">
        <v>13909</v>
      </c>
      <c r="I4617" t="s">
        <v>13910</v>
      </c>
      <c r="J4617">
        <v>64121</v>
      </c>
      <c r="K4617" t="s">
        <v>13908</v>
      </c>
      <c r="L4617">
        <v>1200</v>
      </c>
      <c r="M4617">
        <v>400</v>
      </c>
      <c r="N4617">
        <v>9527.2000000000007</v>
      </c>
      <c r="O4617">
        <v>5</v>
      </c>
      <c r="P4617">
        <v>0.15875</v>
      </c>
    </row>
    <row r="4618" spans="1:16" x14ac:dyDescent="0.2">
      <c r="A4618" t="s">
        <v>13911</v>
      </c>
      <c r="B4618">
        <v>1.4564845194328799E-2</v>
      </c>
      <c r="C4618">
        <v>11.1775255472448</v>
      </c>
      <c r="D4618">
        <v>7.1374578082446904E-2</v>
      </c>
      <c r="E4618">
        <v>0.94523219105435297</v>
      </c>
      <c r="F4618">
        <v>0.99916976934644897</v>
      </c>
      <c r="G4618">
        <v>-4.7018288247992102</v>
      </c>
      <c r="H4618" t="s">
        <v>13912</v>
      </c>
      <c r="I4618" t="s">
        <v>13913</v>
      </c>
      <c r="J4618">
        <v>53349</v>
      </c>
      <c r="K4618" t="s">
        <v>13911</v>
      </c>
      <c r="L4618">
        <v>2370</v>
      </c>
      <c r="M4618">
        <v>790</v>
      </c>
      <c r="N4618">
        <v>2660.8809000000001</v>
      </c>
      <c r="O4618">
        <v>3</v>
      </c>
      <c r="P4618">
        <v>6.20253164556962E-2</v>
      </c>
    </row>
    <row r="4619" spans="1:16" x14ac:dyDescent="0.2">
      <c r="A4619" t="s">
        <v>13914</v>
      </c>
      <c r="B4619">
        <v>0.52393091311120599</v>
      </c>
      <c r="C4619">
        <v>12.2463903569623</v>
      </c>
      <c r="D4619">
        <v>2.4689462273100999</v>
      </c>
      <c r="E4619">
        <v>4.5246648841577898E-2</v>
      </c>
      <c r="F4619">
        <v>0.99916976934644897</v>
      </c>
      <c r="G4619">
        <v>-4.3337207038075398</v>
      </c>
      <c r="H4619" t="s">
        <v>13915</v>
      </c>
      <c r="I4619" t="s">
        <v>13916</v>
      </c>
      <c r="J4619">
        <v>54509</v>
      </c>
      <c r="K4619" t="s">
        <v>13914</v>
      </c>
      <c r="L4619">
        <v>636</v>
      </c>
      <c r="M4619">
        <v>212</v>
      </c>
      <c r="N4619">
        <v>5330.8716000000004</v>
      </c>
      <c r="O4619">
        <v>3</v>
      </c>
      <c r="P4619">
        <v>0.259433962264151</v>
      </c>
    </row>
    <row r="4620" spans="1:16" x14ac:dyDescent="0.2">
      <c r="A4620" t="s">
        <v>13917</v>
      </c>
      <c r="B4620">
        <v>0.360516177987044</v>
      </c>
      <c r="C4620">
        <v>12.4535694994035</v>
      </c>
      <c r="D4620">
        <v>1.36205104258621</v>
      </c>
      <c r="E4620">
        <v>0.218217211045689</v>
      </c>
      <c r="F4620">
        <v>0.99916976934644897</v>
      </c>
      <c r="G4620">
        <v>-4.5379897591297897</v>
      </c>
      <c r="H4620" t="s">
        <v>13918</v>
      </c>
      <c r="I4620" t="s">
        <v>13919</v>
      </c>
      <c r="J4620">
        <v>64146</v>
      </c>
      <c r="K4620" t="s">
        <v>13917</v>
      </c>
      <c r="L4620">
        <v>732</v>
      </c>
      <c r="M4620">
        <v>244</v>
      </c>
      <c r="N4620">
        <v>5752.3703500000001</v>
      </c>
      <c r="O4620">
        <v>2</v>
      </c>
      <c r="P4620">
        <v>0.14344262295082</v>
      </c>
    </row>
    <row r="4621" spans="1:16" x14ac:dyDescent="0.2">
      <c r="A4621" t="s">
        <v>13920</v>
      </c>
      <c r="B4621">
        <v>9.3484839936088804E-3</v>
      </c>
      <c r="C4621">
        <v>12.045251496193099</v>
      </c>
      <c r="D4621">
        <v>4.4447574120850701E-2</v>
      </c>
      <c r="E4621">
        <v>0.96587364543605503</v>
      </c>
      <c r="F4621">
        <v>0.99916976934644897</v>
      </c>
      <c r="G4621">
        <v>-4.7021756223389604</v>
      </c>
      <c r="H4621" t="s">
        <v>13921</v>
      </c>
      <c r="I4621" t="s">
        <v>13922</v>
      </c>
      <c r="J4621">
        <v>57665</v>
      </c>
      <c r="K4621" t="s">
        <v>13920</v>
      </c>
      <c r="L4621">
        <v>1011</v>
      </c>
      <c r="M4621">
        <v>337</v>
      </c>
      <c r="N4621">
        <v>4570.5316999999995</v>
      </c>
      <c r="O4621">
        <v>5.5</v>
      </c>
      <c r="P4621">
        <v>0.250741839762611</v>
      </c>
    </row>
    <row r="4622" spans="1:16" x14ac:dyDescent="0.2">
      <c r="A4622" t="s">
        <v>13923</v>
      </c>
      <c r="B4622">
        <v>0.107920399868249</v>
      </c>
      <c r="C4622">
        <v>13.4744979691023</v>
      </c>
      <c r="D4622">
        <v>0.58950623467945495</v>
      </c>
      <c r="E4622">
        <v>0.57530394418601105</v>
      </c>
      <c r="F4622">
        <v>0.99916976934644897</v>
      </c>
      <c r="G4622">
        <v>-4.6654855889025404</v>
      </c>
      <c r="H4622" t="s">
        <v>13924</v>
      </c>
      <c r="I4622" t="s">
        <v>13925</v>
      </c>
      <c r="J4622">
        <v>64098</v>
      </c>
      <c r="K4622" t="s">
        <v>13923</v>
      </c>
      <c r="L4622">
        <v>996</v>
      </c>
      <c r="M4622">
        <v>332</v>
      </c>
      <c r="N4622">
        <v>11907.668</v>
      </c>
      <c r="O4622">
        <v>4</v>
      </c>
      <c r="P4622">
        <v>0.108433734939759</v>
      </c>
    </row>
    <row r="4623" spans="1:16" x14ac:dyDescent="0.2">
      <c r="A4623" t="s">
        <v>13926</v>
      </c>
      <c r="B4623">
        <v>0.167922430332508</v>
      </c>
      <c r="C4623">
        <v>12.9064901721814</v>
      </c>
      <c r="D4623">
        <v>0.530600793013982</v>
      </c>
      <c r="E4623">
        <v>0.61322023403458703</v>
      </c>
      <c r="F4623">
        <v>0.99916976934644897</v>
      </c>
      <c r="G4623">
        <v>-4.6722311845564501</v>
      </c>
      <c r="H4623" t="s">
        <v>13927</v>
      </c>
      <c r="I4623" t="s">
        <v>13928</v>
      </c>
      <c r="J4623">
        <v>29780</v>
      </c>
      <c r="K4623" t="s">
        <v>13926</v>
      </c>
      <c r="L4623">
        <v>1194</v>
      </c>
      <c r="M4623">
        <v>398</v>
      </c>
      <c r="N4623">
        <v>7321.7042499999998</v>
      </c>
      <c r="O4623">
        <v>2</v>
      </c>
      <c r="P4623">
        <v>7.2864321608040197E-2</v>
      </c>
    </row>
    <row r="4624" spans="1:16" x14ac:dyDescent="0.2">
      <c r="A4624" t="s">
        <v>13929</v>
      </c>
      <c r="B4624">
        <v>0.13082116203541</v>
      </c>
      <c r="C4624">
        <v>15.138304398563699</v>
      </c>
      <c r="D4624">
        <v>0.405628940270851</v>
      </c>
      <c r="E4624">
        <v>0.69795126520942896</v>
      </c>
      <c r="F4624">
        <v>0.99916976934644897</v>
      </c>
      <c r="G4624">
        <v>-4.6844885239688301</v>
      </c>
      <c r="H4624" t="s">
        <v>13930</v>
      </c>
      <c r="I4624" t="s">
        <v>13931</v>
      </c>
      <c r="J4624">
        <v>7145</v>
      </c>
      <c r="K4624" t="s">
        <v>13929</v>
      </c>
      <c r="L4624">
        <v>5583</v>
      </c>
      <c r="M4624">
        <v>1861</v>
      </c>
      <c r="N4624">
        <v>34375.808499999999</v>
      </c>
      <c r="O4624">
        <v>19</v>
      </c>
      <c r="P4624">
        <v>0.17705534658785599</v>
      </c>
    </row>
    <row r="4625" spans="1:16" x14ac:dyDescent="0.2">
      <c r="A4625" t="s">
        <v>13932</v>
      </c>
      <c r="B4625">
        <v>-0.22701419395216499</v>
      </c>
      <c r="C4625">
        <v>13.8920622185542</v>
      </c>
      <c r="D4625">
        <v>-0.90447191672943705</v>
      </c>
      <c r="E4625">
        <v>0.397828194486335</v>
      </c>
      <c r="F4625">
        <v>0.99916976934644897</v>
      </c>
      <c r="G4625">
        <v>-4.6205787580262703</v>
      </c>
      <c r="H4625" t="s">
        <v>13933</v>
      </c>
      <c r="I4625" t="s">
        <v>13934</v>
      </c>
      <c r="J4625">
        <v>57405</v>
      </c>
      <c r="K4625" t="s">
        <v>13932</v>
      </c>
      <c r="L4625">
        <v>675</v>
      </c>
      <c r="M4625">
        <v>225</v>
      </c>
      <c r="N4625">
        <v>15853.263499999999</v>
      </c>
      <c r="O4625">
        <v>5</v>
      </c>
      <c r="P4625">
        <v>0.266666666666667</v>
      </c>
    </row>
    <row r="4626" spans="1:16" x14ac:dyDescent="0.2">
      <c r="A4626" t="s">
        <v>13935</v>
      </c>
      <c r="B4626">
        <v>-0.75887825038948098</v>
      </c>
      <c r="C4626">
        <v>11.2300472878745</v>
      </c>
      <c r="D4626">
        <v>-1.35533426972742</v>
      </c>
      <c r="E4626">
        <v>0.22023784549389799</v>
      </c>
      <c r="F4626">
        <v>0.99916976934644897</v>
      </c>
      <c r="G4626">
        <v>-4.5392803581136896</v>
      </c>
      <c r="H4626" t="s">
        <v>13936</v>
      </c>
      <c r="I4626" t="s">
        <v>13937</v>
      </c>
      <c r="J4626">
        <v>55500</v>
      </c>
      <c r="K4626" t="s">
        <v>13935</v>
      </c>
      <c r="L4626">
        <v>1359</v>
      </c>
      <c r="M4626">
        <v>453</v>
      </c>
      <c r="N4626">
        <v>2786.5524</v>
      </c>
      <c r="O4626">
        <v>1</v>
      </c>
      <c r="P4626">
        <v>3.7527593818984503E-2</v>
      </c>
    </row>
    <row r="4627" spans="1:16" x14ac:dyDescent="0.2">
      <c r="A4627" t="s">
        <v>13938</v>
      </c>
      <c r="B4627">
        <v>-1.4608503604025099E-2</v>
      </c>
      <c r="C4627">
        <v>13.8607583272873</v>
      </c>
      <c r="D4627">
        <v>-6.7898391200790498E-2</v>
      </c>
      <c r="E4627">
        <v>0.94789473024790905</v>
      </c>
      <c r="F4627">
        <v>0.99916976934644897</v>
      </c>
      <c r="G4627">
        <v>-4.7018826404199201</v>
      </c>
      <c r="H4627" t="s">
        <v>13939</v>
      </c>
      <c r="I4627" t="s">
        <v>13940</v>
      </c>
      <c r="J4627">
        <v>55858</v>
      </c>
      <c r="K4627" t="s">
        <v>13938</v>
      </c>
      <c r="L4627">
        <v>975</v>
      </c>
      <c r="M4627">
        <v>325</v>
      </c>
      <c r="N4627">
        <v>14868.585499999999</v>
      </c>
      <c r="O4627">
        <v>5.5</v>
      </c>
      <c r="P4627">
        <v>0.27230769230769197</v>
      </c>
    </row>
    <row r="4628" spans="1:16" x14ac:dyDescent="0.2">
      <c r="A4628" t="s">
        <v>13941</v>
      </c>
      <c r="B4628">
        <v>9.4070559057613001E-4</v>
      </c>
      <c r="C4628">
        <v>15.123675118635999</v>
      </c>
      <c r="D4628">
        <v>5.8349670328928802E-3</v>
      </c>
      <c r="E4628">
        <v>0.99551830582477796</v>
      </c>
      <c r="F4628">
        <v>0.99916976934644897</v>
      </c>
      <c r="G4628">
        <v>-4.7023916682610398</v>
      </c>
      <c r="H4628" t="s">
        <v>13942</v>
      </c>
      <c r="I4628" t="s">
        <v>13943</v>
      </c>
      <c r="J4628">
        <v>27436</v>
      </c>
      <c r="K4628" t="s">
        <v>13941</v>
      </c>
      <c r="L4628">
        <v>2979</v>
      </c>
      <c r="M4628">
        <v>993</v>
      </c>
      <c r="N4628">
        <v>35358.228000000003</v>
      </c>
      <c r="O4628">
        <v>20</v>
      </c>
      <c r="P4628">
        <v>0.295065458207452</v>
      </c>
    </row>
    <row r="4629" spans="1:16" x14ac:dyDescent="0.2">
      <c r="A4629" t="s">
        <v>13944</v>
      </c>
      <c r="B4629">
        <v>-0.78235874183560095</v>
      </c>
      <c r="C4629">
        <v>11.375396818406299</v>
      </c>
      <c r="D4629">
        <v>-2.8849098613870101</v>
      </c>
      <c r="E4629">
        <v>2.5302114016472501E-2</v>
      </c>
      <c r="F4629">
        <v>0.99916976934644897</v>
      </c>
      <c r="G4629">
        <v>-4.2709278117529204</v>
      </c>
      <c r="H4629" t="s">
        <v>13945</v>
      </c>
      <c r="I4629" t="s">
        <v>13946</v>
      </c>
      <c r="J4629">
        <v>55178</v>
      </c>
      <c r="K4629" t="s">
        <v>13944</v>
      </c>
      <c r="L4629">
        <v>1263</v>
      </c>
      <c r="M4629">
        <v>421</v>
      </c>
      <c r="N4629">
        <v>2852.5814</v>
      </c>
      <c r="O4629">
        <v>1</v>
      </c>
      <c r="P4629">
        <v>6.1757719714964403E-2</v>
      </c>
    </row>
    <row r="4630" spans="1:16" x14ac:dyDescent="0.2">
      <c r="A4630" t="s">
        <v>13947</v>
      </c>
      <c r="B4630">
        <v>-1.8648325519059501E-3</v>
      </c>
      <c r="C4630">
        <v>15.1247786591044</v>
      </c>
      <c r="D4630">
        <v>-8.7294081608446702E-3</v>
      </c>
      <c r="E4630">
        <v>0.99329521133488696</v>
      </c>
      <c r="F4630">
        <v>0.99916976934644897</v>
      </c>
      <c r="G4630">
        <v>-4.7023869761291603</v>
      </c>
      <c r="H4630" t="s">
        <v>13948</v>
      </c>
      <c r="I4630" t="s">
        <v>13949</v>
      </c>
      <c r="J4630">
        <v>51031</v>
      </c>
      <c r="K4630" t="s">
        <v>13947</v>
      </c>
      <c r="L4630">
        <v>942</v>
      </c>
      <c r="M4630">
        <v>314</v>
      </c>
      <c r="N4630">
        <v>34701.279999999999</v>
      </c>
      <c r="O4630">
        <v>12.5</v>
      </c>
      <c r="P4630">
        <v>0.46178343949044598</v>
      </c>
    </row>
    <row r="4631" spans="1:16" x14ac:dyDescent="0.2">
      <c r="A4631" t="s">
        <v>13950</v>
      </c>
      <c r="B4631">
        <v>0.15027833384184999</v>
      </c>
      <c r="C4631">
        <v>11.7024550615398</v>
      </c>
      <c r="D4631">
        <v>0.81651309807191397</v>
      </c>
      <c r="E4631">
        <v>0.44291798971155599</v>
      </c>
      <c r="F4631">
        <v>0.99916976934644897</v>
      </c>
      <c r="G4631">
        <v>-4.6344425995288496</v>
      </c>
      <c r="H4631" t="s">
        <v>13951</v>
      </c>
      <c r="I4631" t="s">
        <v>13952</v>
      </c>
      <c r="J4631">
        <v>57332</v>
      </c>
      <c r="K4631" t="s">
        <v>13950</v>
      </c>
      <c r="L4631">
        <v>1170</v>
      </c>
      <c r="M4631">
        <v>390</v>
      </c>
      <c r="N4631">
        <v>3587.2336500000001</v>
      </c>
      <c r="O4631">
        <v>2</v>
      </c>
      <c r="P4631">
        <v>0.102564102564103</v>
      </c>
    </row>
    <row r="4632" spans="1:16" x14ac:dyDescent="0.2">
      <c r="A4632" t="s">
        <v>13953</v>
      </c>
      <c r="B4632">
        <v>-0.30851185681290599</v>
      </c>
      <c r="C4632">
        <v>10.0578256639365</v>
      </c>
      <c r="D4632">
        <v>-0.72129308043325002</v>
      </c>
      <c r="E4632">
        <v>0.49569014703541198</v>
      </c>
      <c r="F4632">
        <v>0.99916976934644897</v>
      </c>
      <c r="G4632">
        <v>-4.6483675840801899</v>
      </c>
      <c r="H4632" t="s">
        <v>13954</v>
      </c>
      <c r="I4632" t="s">
        <v>13955</v>
      </c>
      <c r="J4632">
        <v>59343</v>
      </c>
      <c r="K4632" t="s">
        <v>13953</v>
      </c>
      <c r="L4632">
        <v>1770</v>
      </c>
      <c r="M4632">
        <v>590</v>
      </c>
      <c r="N4632">
        <v>1061.9552000000001</v>
      </c>
      <c r="O4632">
        <v>1</v>
      </c>
      <c r="P4632">
        <v>2.7118644067796599E-2</v>
      </c>
    </row>
    <row r="4633" spans="1:16" x14ac:dyDescent="0.2">
      <c r="A4633" t="s">
        <v>13956</v>
      </c>
      <c r="B4633">
        <v>-0.168530462973873</v>
      </c>
      <c r="C4633">
        <v>10.9948539577119</v>
      </c>
      <c r="D4633">
        <v>-0.37111092088787301</v>
      </c>
      <c r="E4633">
        <v>0.722279078935402</v>
      </c>
      <c r="F4633">
        <v>0.99916976934644897</v>
      </c>
      <c r="G4633">
        <v>-4.6873520660323296</v>
      </c>
      <c r="H4633" t="s">
        <v>13957</v>
      </c>
      <c r="I4633" t="s">
        <v>13958</v>
      </c>
      <c r="J4633">
        <v>26137</v>
      </c>
      <c r="K4633" t="s">
        <v>13956</v>
      </c>
      <c r="L4633">
        <v>2226</v>
      </c>
      <c r="M4633">
        <v>742</v>
      </c>
      <c r="N4633">
        <v>1808.4692</v>
      </c>
      <c r="O4633">
        <v>3</v>
      </c>
      <c r="P4633">
        <v>4.0431266846361197E-2</v>
      </c>
    </row>
    <row r="4634" spans="1:16" x14ac:dyDescent="0.2">
      <c r="A4634" t="s">
        <v>13959</v>
      </c>
      <c r="B4634">
        <v>1.77714199620169E-2</v>
      </c>
      <c r="C4634">
        <v>12.484798175760201</v>
      </c>
      <c r="D4634">
        <v>3.03658597416884E-2</v>
      </c>
      <c r="E4634">
        <v>0.97668071139175905</v>
      </c>
      <c r="F4634">
        <v>0.99916976934644897</v>
      </c>
      <c r="G4634">
        <v>-4.7022928369072998</v>
      </c>
      <c r="H4634" t="s">
        <v>13960</v>
      </c>
      <c r="I4634" t="s">
        <v>13961</v>
      </c>
      <c r="J4634">
        <v>10783</v>
      </c>
      <c r="K4634" t="s">
        <v>13959</v>
      </c>
      <c r="L4634">
        <v>1044</v>
      </c>
      <c r="M4634">
        <v>348</v>
      </c>
      <c r="N4634">
        <v>6158.39</v>
      </c>
      <c r="O4634">
        <v>3</v>
      </c>
      <c r="P4634">
        <v>0.158045977011494</v>
      </c>
    </row>
    <row r="4635" spans="1:16" x14ac:dyDescent="0.2">
      <c r="A4635" t="s">
        <v>13962</v>
      </c>
      <c r="B4635">
        <v>7.7322172999741298E-2</v>
      </c>
      <c r="C4635">
        <v>14.1072275876102</v>
      </c>
      <c r="D4635">
        <v>0.53345023936265701</v>
      </c>
      <c r="E4635">
        <v>0.61135472172091199</v>
      </c>
      <c r="F4635">
        <v>0.99916976934644897</v>
      </c>
      <c r="G4635">
        <v>-4.6719186167548701</v>
      </c>
      <c r="H4635" t="s">
        <v>13963</v>
      </c>
      <c r="I4635" t="s">
        <v>13964</v>
      </c>
      <c r="J4635">
        <v>64087</v>
      </c>
      <c r="K4635" t="s">
        <v>13962</v>
      </c>
      <c r="L4635">
        <v>1821</v>
      </c>
      <c r="M4635">
        <v>607</v>
      </c>
      <c r="N4635">
        <v>18266.317999999999</v>
      </c>
      <c r="O4635">
        <v>14.5</v>
      </c>
      <c r="P4635">
        <v>0.39621087314662301</v>
      </c>
    </row>
    <row r="4636" spans="1:16" x14ac:dyDescent="0.2">
      <c r="A4636" t="s">
        <v>13965</v>
      </c>
      <c r="B4636">
        <v>-0.20829951805396099</v>
      </c>
      <c r="C4636">
        <v>14.7103421402243</v>
      </c>
      <c r="D4636">
        <v>-0.58690298209195402</v>
      </c>
      <c r="E4636">
        <v>0.57695029274334597</v>
      </c>
      <c r="F4636">
        <v>0.99916976934644897</v>
      </c>
      <c r="G4636">
        <v>-4.6657960910157597</v>
      </c>
      <c r="H4636" t="s">
        <v>13966</v>
      </c>
      <c r="I4636" t="s">
        <v>13967</v>
      </c>
      <c r="J4636">
        <v>57727</v>
      </c>
      <c r="K4636" t="s">
        <v>13965</v>
      </c>
      <c r="L4636">
        <v>1740</v>
      </c>
      <c r="M4636">
        <v>580</v>
      </c>
      <c r="N4636">
        <v>24970.494999999999</v>
      </c>
      <c r="O4636">
        <v>4.5</v>
      </c>
      <c r="P4636">
        <v>0.106034482758621</v>
      </c>
    </row>
    <row r="4637" spans="1:16" x14ac:dyDescent="0.2">
      <c r="A4637" t="s">
        <v>13968</v>
      </c>
      <c r="B4637">
        <v>0.203725214560702</v>
      </c>
      <c r="C4637">
        <v>11.5987415550007</v>
      </c>
      <c r="D4637">
        <v>1.04661626061581</v>
      </c>
      <c r="E4637">
        <v>0.33239750100612198</v>
      </c>
      <c r="F4637">
        <v>0.99916976934644897</v>
      </c>
      <c r="G4637">
        <v>-4.5964836052819802</v>
      </c>
      <c r="H4637" t="s">
        <v>13969</v>
      </c>
      <c r="I4637" t="s">
        <v>13970</v>
      </c>
      <c r="J4637">
        <v>26115</v>
      </c>
      <c r="K4637" t="s">
        <v>13968</v>
      </c>
      <c r="L4637">
        <v>6225</v>
      </c>
      <c r="M4637">
        <v>2075</v>
      </c>
      <c r="N4637">
        <v>2916.2824999999998</v>
      </c>
      <c r="O4637">
        <v>2</v>
      </c>
      <c r="P4637">
        <v>1.5421686746988E-2</v>
      </c>
    </row>
    <row r="4638" spans="1:16" x14ac:dyDescent="0.2">
      <c r="A4638" t="s">
        <v>13971</v>
      </c>
      <c r="B4638">
        <v>0.68862065072437095</v>
      </c>
      <c r="C4638">
        <v>11.5044066390076</v>
      </c>
      <c r="D4638">
        <v>1.1585891277160101</v>
      </c>
      <c r="E4638">
        <v>0.28716162090446001</v>
      </c>
      <c r="F4638">
        <v>0.99916976934644897</v>
      </c>
      <c r="G4638">
        <v>-4.5763394070438297</v>
      </c>
      <c r="H4638" t="s">
        <v>13972</v>
      </c>
      <c r="I4638" t="s">
        <v>13973</v>
      </c>
      <c r="J4638">
        <v>57724</v>
      </c>
      <c r="K4638" t="s">
        <v>13971</v>
      </c>
      <c r="L4638">
        <v>7740</v>
      </c>
      <c r="M4638">
        <v>2580</v>
      </c>
      <c r="N4638">
        <v>3390.1995000000002</v>
      </c>
      <c r="O4638">
        <v>1</v>
      </c>
      <c r="P4638">
        <v>8.1395348837209301E-3</v>
      </c>
    </row>
    <row r="4639" spans="1:16" x14ac:dyDescent="0.2">
      <c r="A4639" t="s">
        <v>13974</v>
      </c>
      <c r="B4639">
        <v>0.131194232051348</v>
      </c>
      <c r="C4639">
        <v>14.437939028296601</v>
      </c>
      <c r="D4639">
        <v>0.94074832572888101</v>
      </c>
      <c r="E4639">
        <v>0.38026075155141298</v>
      </c>
      <c r="F4639">
        <v>0.99916976934644897</v>
      </c>
      <c r="G4639">
        <v>-4.6146127418727003</v>
      </c>
      <c r="H4639" t="s">
        <v>13975</v>
      </c>
      <c r="I4639" t="s">
        <v>13976</v>
      </c>
      <c r="J4639">
        <v>4343</v>
      </c>
      <c r="K4639" t="s">
        <v>13974</v>
      </c>
      <c r="L4639">
        <v>3072</v>
      </c>
      <c r="M4639">
        <v>1024</v>
      </c>
      <c r="N4639">
        <v>22267.805</v>
      </c>
      <c r="O4639">
        <v>20.5</v>
      </c>
      <c r="P4639">
        <v>0.27392578125</v>
      </c>
    </row>
    <row r="4640" spans="1:16" x14ac:dyDescent="0.2">
      <c r="A4640" t="s">
        <v>13977</v>
      </c>
      <c r="B4640">
        <v>-0.55907334754391502</v>
      </c>
      <c r="C4640">
        <v>13.021162588529499</v>
      </c>
      <c r="D4640">
        <v>-0.94041390874380604</v>
      </c>
      <c r="E4640">
        <v>0.38041996134709599</v>
      </c>
      <c r="F4640">
        <v>0.99916976934644897</v>
      </c>
      <c r="G4640">
        <v>-4.6146683542861897</v>
      </c>
      <c r="H4640" t="s">
        <v>13978</v>
      </c>
      <c r="I4640" t="s">
        <v>13979</v>
      </c>
      <c r="J4640">
        <v>57721</v>
      </c>
      <c r="K4640" t="s">
        <v>13977</v>
      </c>
      <c r="L4640">
        <v>1371</v>
      </c>
      <c r="M4640">
        <v>457</v>
      </c>
      <c r="N4640">
        <v>9664.9950000000008</v>
      </c>
      <c r="O4640">
        <v>1</v>
      </c>
      <c r="P4640">
        <v>4.8140043763676199E-2</v>
      </c>
    </row>
    <row r="4641" spans="1:16" x14ac:dyDescent="0.2">
      <c r="A4641" t="s">
        <v>13980</v>
      </c>
      <c r="B4641">
        <v>-1.4812449248106299E-2</v>
      </c>
      <c r="C4641">
        <v>14.275935545594599</v>
      </c>
      <c r="D4641">
        <v>-8.8356555634828499E-2</v>
      </c>
      <c r="E4641">
        <v>0.93223669258282305</v>
      </c>
      <c r="F4641">
        <v>0.99916976934644897</v>
      </c>
      <c r="G4641">
        <v>-4.7015274376845699</v>
      </c>
      <c r="H4641" t="s">
        <v>13981</v>
      </c>
      <c r="I4641" t="s">
        <v>13982</v>
      </c>
      <c r="J4641">
        <v>57703</v>
      </c>
      <c r="K4641" t="s">
        <v>13980</v>
      </c>
      <c r="L4641">
        <v>2727</v>
      </c>
      <c r="M4641">
        <v>909</v>
      </c>
      <c r="N4641">
        <v>18992.752499999999</v>
      </c>
      <c r="O4641">
        <v>6.5</v>
      </c>
      <c r="P4641">
        <v>0.112761276127613</v>
      </c>
    </row>
    <row r="4642" spans="1:16" x14ac:dyDescent="0.2">
      <c r="A4642" t="s">
        <v>13983</v>
      </c>
      <c r="B4642">
        <v>0.242784170462505</v>
      </c>
      <c r="C4642">
        <v>11.5800694982713</v>
      </c>
      <c r="D4642">
        <v>1.7346836772335801</v>
      </c>
      <c r="E4642">
        <v>0.12937567490882401</v>
      </c>
      <c r="F4642">
        <v>0.99916976934644897</v>
      </c>
      <c r="G4642">
        <v>-4.4657080655614498</v>
      </c>
      <c r="H4642" t="s">
        <v>13984</v>
      </c>
      <c r="I4642" t="s">
        <v>13985</v>
      </c>
      <c r="J4642">
        <v>57701</v>
      </c>
      <c r="K4642" t="s">
        <v>13983</v>
      </c>
      <c r="L4642">
        <v>4005</v>
      </c>
      <c r="M4642">
        <v>1335</v>
      </c>
      <c r="N4642">
        <v>3292.0140500000002</v>
      </c>
      <c r="O4642">
        <v>2</v>
      </c>
      <c r="P4642">
        <v>2.6217228464419502E-2</v>
      </c>
    </row>
    <row r="4643" spans="1:16" x14ac:dyDescent="0.2">
      <c r="A4643" t="s">
        <v>13986</v>
      </c>
      <c r="B4643">
        <v>0.24123210416035001</v>
      </c>
      <c r="C4643">
        <v>12.1019809376418</v>
      </c>
      <c r="D4643">
        <v>1.4141167024329899</v>
      </c>
      <c r="E4643">
        <v>0.20310799890141901</v>
      </c>
      <c r="F4643">
        <v>0.99916976934644897</v>
      </c>
      <c r="G4643">
        <v>-4.5279488765735296</v>
      </c>
      <c r="H4643" t="s">
        <v>13987</v>
      </c>
      <c r="I4643" t="s">
        <v>13988</v>
      </c>
      <c r="J4643">
        <v>55225</v>
      </c>
      <c r="K4643" t="s">
        <v>13986</v>
      </c>
      <c r="L4643">
        <v>2076</v>
      </c>
      <c r="M4643">
        <v>692</v>
      </c>
      <c r="N4643">
        <v>4430.7997500000001</v>
      </c>
      <c r="O4643">
        <v>3</v>
      </c>
      <c r="P4643">
        <v>7.5144508670520194E-2</v>
      </c>
    </row>
    <row r="4644" spans="1:16" x14ac:dyDescent="0.2">
      <c r="A4644" t="s">
        <v>13989</v>
      </c>
      <c r="B4644">
        <v>2.6911531502109998E-2</v>
      </c>
      <c r="C4644">
        <v>12.4925062079509</v>
      </c>
      <c r="D4644">
        <v>0.15812492606009901</v>
      </c>
      <c r="E4644">
        <v>0.87912766531388897</v>
      </c>
      <c r="F4644">
        <v>0.99916976934644897</v>
      </c>
      <c r="G4644">
        <v>-4.6996219850950203</v>
      </c>
      <c r="H4644" t="s">
        <v>13990</v>
      </c>
      <c r="I4644" t="s">
        <v>13991</v>
      </c>
      <c r="J4644">
        <v>57680</v>
      </c>
      <c r="K4644" t="s">
        <v>13989</v>
      </c>
      <c r="L4644">
        <v>7746</v>
      </c>
      <c r="M4644">
        <v>2582</v>
      </c>
      <c r="N4644">
        <v>5951.2412000000004</v>
      </c>
      <c r="O4644">
        <v>5.5</v>
      </c>
      <c r="P4644">
        <v>3.5050348567002301E-2</v>
      </c>
    </row>
    <row r="4645" spans="1:16" x14ac:dyDescent="0.2">
      <c r="A4645" t="s">
        <v>13992</v>
      </c>
      <c r="B4645">
        <v>0.37961015326931902</v>
      </c>
      <c r="C4645">
        <v>11.5840284593604</v>
      </c>
      <c r="D4645">
        <v>1.1724899998837699</v>
      </c>
      <c r="E4645">
        <v>0.28192026620191402</v>
      </c>
      <c r="F4645">
        <v>0.99916976934644897</v>
      </c>
      <c r="G4645">
        <v>-4.5737814403091397</v>
      </c>
      <c r="H4645" t="s">
        <v>13993</v>
      </c>
      <c r="I4645" t="s">
        <v>13994</v>
      </c>
      <c r="J4645">
        <v>57678</v>
      </c>
      <c r="K4645" t="s">
        <v>13992</v>
      </c>
      <c r="L4645">
        <v>2487</v>
      </c>
      <c r="M4645">
        <v>829</v>
      </c>
      <c r="N4645">
        <v>3080.5371</v>
      </c>
      <c r="O4645">
        <v>1</v>
      </c>
      <c r="P4645">
        <v>1.93003618817853E-2</v>
      </c>
    </row>
    <row r="4646" spans="1:16" x14ac:dyDescent="0.2">
      <c r="A4646" t="s">
        <v>13995</v>
      </c>
      <c r="B4646">
        <v>-0.161127305550087</v>
      </c>
      <c r="C4646">
        <v>12.270901128947299</v>
      </c>
      <c r="D4646">
        <v>-0.87421578803316902</v>
      </c>
      <c r="E4646">
        <v>0.41293952984782301</v>
      </c>
      <c r="F4646">
        <v>0.99916976934644897</v>
      </c>
      <c r="G4646">
        <v>-4.6254475387335603</v>
      </c>
      <c r="H4646" t="s">
        <v>13996</v>
      </c>
      <c r="I4646" t="s">
        <v>13997</v>
      </c>
      <c r="J4646">
        <v>57669</v>
      </c>
      <c r="K4646" t="s">
        <v>13995</v>
      </c>
      <c r="L4646">
        <v>2202</v>
      </c>
      <c r="M4646">
        <v>734</v>
      </c>
      <c r="N4646">
        <v>5075.7933499999999</v>
      </c>
      <c r="O4646">
        <v>3.5</v>
      </c>
      <c r="P4646">
        <v>0.115122615803815</v>
      </c>
    </row>
    <row r="4647" spans="1:16" x14ac:dyDescent="0.2">
      <c r="A4647" t="s">
        <v>13998</v>
      </c>
      <c r="B4647">
        <v>4.5462021130468599E-2</v>
      </c>
      <c r="C4647">
        <v>13.8797182951498</v>
      </c>
      <c r="D4647">
        <v>0.31027217864339002</v>
      </c>
      <c r="E4647">
        <v>0.76600321705744201</v>
      </c>
      <c r="F4647">
        <v>0.99916976934644897</v>
      </c>
      <c r="G4647">
        <v>-4.6918207001743202</v>
      </c>
      <c r="H4647" t="s">
        <v>13999</v>
      </c>
      <c r="I4647" t="s">
        <v>14000</v>
      </c>
      <c r="J4647">
        <v>11321</v>
      </c>
      <c r="K4647" t="s">
        <v>13998</v>
      </c>
      <c r="L4647">
        <v>1167</v>
      </c>
      <c r="M4647">
        <v>389</v>
      </c>
      <c r="N4647">
        <v>14977.211499999999</v>
      </c>
      <c r="O4647">
        <v>6</v>
      </c>
      <c r="P4647">
        <v>0.30591259640102803</v>
      </c>
    </row>
    <row r="4648" spans="1:16" x14ac:dyDescent="0.2">
      <c r="A4648" t="s">
        <v>14001</v>
      </c>
      <c r="B4648">
        <v>0.31381954020987901</v>
      </c>
      <c r="C4648">
        <v>13.302896022606999</v>
      </c>
      <c r="D4648">
        <v>0.87427237419389903</v>
      </c>
      <c r="E4648">
        <v>0.41291087767976897</v>
      </c>
      <c r="F4648">
        <v>0.99916976934644897</v>
      </c>
      <c r="G4648">
        <v>-4.6254385275556</v>
      </c>
      <c r="H4648" t="s">
        <v>14002</v>
      </c>
      <c r="I4648" t="s">
        <v>14003</v>
      </c>
      <c r="J4648">
        <v>23753</v>
      </c>
      <c r="K4648" t="s">
        <v>14001</v>
      </c>
      <c r="L4648">
        <v>666</v>
      </c>
      <c r="M4648">
        <v>222</v>
      </c>
      <c r="N4648">
        <v>8212.8153500000008</v>
      </c>
      <c r="O4648">
        <v>3.5</v>
      </c>
      <c r="P4648">
        <v>0.171171171171171</v>
      </c>
    </row>
    <row r="4649" spans="1:16" x14ac:dyDescent="0.2">
      <c r="A4649" t="s">
        <v>14004</v>
      </c>
      <c r="B4649">
        <v>-9.0141836049960802E-2</v>
      </c>
      <c r="C4649">
        <v>11.9168149218173</v>
      </c>
      <c r="D4649">
        <v>-0.47445912848305899</v>
      </c>
      <c r="E4649">
        <v>0.65059864550241897</v>
      </c>
      <c r="F4649">
        <v>0.99916976934644897</v>
      </c>
      <c r="G4649">
        <v>-4.6780944832436298</v>
      </c>
      <c r="H4649" t="s">
        <v>14005</v>
      </c>
      <c r="I4649" t="s">
        <v>14006</v>
      </c>
      <c r="J4649">
        <v>53944</v>
      </c>
      <c r="K4649" t="s">
        <v>14004</v>
      </c>
      <c r="L4649">
        <v>1428</v>
      </c>
      <c r="M4649">
        <v>476</v>
      </c>
      <c r="N4649">
        <v>3857.3202999999999</v>
      </c>
      <c r="O4649">
        <v>2</v>
      </c>
      <c r="P4649">
        <v>6.09243697478992E-2</v>
      </c>
    </row>
    <row r="4650" spans="1:16" x14ac:dyDescent="0.2">
      <c r="A4650" t="s">
        <v>14007</v>
      </c>
      <c r="B4650">
        <v>0.20087230760838201</v>
      </c>
      <c r="C4650">
        <v>13.8162570024194</v>
      </c>
      <c r="D4650">
        <v>1.24653167904539</v>
      </c>
      <c r="E4650">
        <v>0.25534740185279903</v>
      </c>
      <c r="F4650">
        <v>0.99916976934644897</v>
      </c>
      <c r="G4650">
        <v>-4.5599821646452199</v>
      </c>
      <c r="H4650" t="s">
        <v>14008</v>
      </c>
      <c r="I4650" t="s">
        <v>14009</v>
      </c>
      <c r="J4650">
        <v>56949</v>
      </c>
      <c r="K4650" t="s">
        <v>14007</v>
      </c>
      <c r="L4650">
        <v>2568</v>
      </c>
      <c r="M4650">
        <v>856</v>
      </c>
      <c r="N4650">
        <v>14686.5525</v>
      </c>
      <c r="O4650">
        <v>18</v>
      </c>
      <c r="P4650">
        <v>0.29322429906542102</v>
      </c>
    </row>
    <row r="4651" spans="1:16" x14ac:dyDescent="0.2">
      <c r="A4651" t="s">
        <v>14010</v>
      </c>
      <c r="B4651">
        <v>-2.01416806278161E-2</v>
      </c>
      <c r="C4651">
        <v>15.534321652290901</v>
      </c>
      <c r="D4651">
        <v>-0.112247261738615</v>
      </c>
      <c r="E4651">
        <v>0.91399322791991899</v>
      </c>
      <c r="F4651">
        <v>0.99916976934644897</v>
      </c>
      <c r="G4651">
        <v>-4.7009954942518597</v>
      </c>
      <c r="H4651" t="s">
        <v>14011</v>
      </c>
      <c r="I4651" t="s">
        <v>14012</v>
      </c>
      <c r="J4651">
        <v>10113</v>
      </c>
      <c r="K4651" t="s">
        <v>14010</v>
      </c>
      <c r="L4651">
        <v>1254</v>
      </c>
      <c r="M4651">
        <v>418</v>
      </c>
      <c r="N4651">
        <v>49512.546999999999</v>
      </c>
      <c r="O4651">
        <v>10</v>
      </c>
      <c r="P4651">
        <v>0.31698564593301398</v>
      </c>
    </row>
    <row r="4652" spans="1:16" x14ac:dyDescent="0.2">
      <c r="A4652" t="s">
        <v>14013</v>
      </c>
      <c r="B4652">
        <v>-0.573917122665215</v>
      </c>
      <c r="C4652">
        <v>12.764068266062999</v>
      </c>
      <c r="D4652">
        <v>-1.81768552273104</v>
      </c>
      <c r="E4652">
        <v>0.11491589963609</v>
      </c>
      <c r="F4652">
        <v>0.99916976934644897</v>
      </c>
      <c r="G4652">
        <v>-4.4497709275730104</v>
      </c>
      <c r="H4652" t="s">
        <v>14014</v>
      </c>
      <c r="I4652" t="s">
        <v>14015</v>
      </c>
      <c r="J4652">
        <v>25855</v>
      </c>
      <c r="K4652" t="s">
        <v>14013</v>
      </c>
      <c r="L4652">
        <v>873</v>
      </c>
      <c r="M4652">
        <v>291</v>
      </c>
      <c r="N4652">
        <v>7917.5063</v>
      </c>
      <c r="O4652">
        <v>1</v>
      </c>
      <c r="P4652">
        <v>4.8109965635738799E-2</v>
      </c>
    </row>
    <row r="4653" spans="1:16" x14ac:dyDescent="0.2">
      <c r="A4653" t="s">
        <v>14016</v>
      </c>
      <c r="B4653">
        <v>0.19264289657710301</v>
      </c>
      <c r="C4653">
        <v>14.9431330218213</v>
      </c>
      <c r="D4653">
        <v>1.1157263385998399</v>
      </c>
      <c r="E4653">
        <v>0.303838016747141</v>
      </c>
      <c r="F4653">
        <v>0.99916976934644897</v>
      </c>
      <c r="G4653">
        <v>-4.5841523404483597</v>
      </c>
      <c r="H4653" t="s">
        <v>14017</v>
      </c>
      <c r="I4653" t="s">
        <v>14018</v>
      </c>
      <c r="J4653">
        <v>57120</v>
      </c>
      <c r="K4653" t="s">
        <v>14016</v>
      </c>
      <c r="L4653">
        <v>1389</v>
      </c>
      <c r="M4653">
        <v>463</v>
      </c>
      <c r="N4653">
        <v>33380.324000000001</v>
      </c>
      <c r="O4653">
        <v>5</v>
      </c>
      <c r="P4653">
        <v>0.14470842332613401</v>
      </c>
    </row>
    <row r="4654" spans="1:16" x14ac:dyDescent="0.2">
      <c r="A4654" t="s">
        <v>14019</v>
      </c>
      <c r="B4654">
        <v>0.25121993404885101</v>
      </c>
      <c r="C4654">
        <v>14.160045380712599</v>
      </c>
      <c r="D4654">
        <v>0.58910637185931602</v>
      </c>
      <c r="E4654">
        <v>0.57555664588261801</v>
      </c>
      <c r="F4654">
        <v>0.99916976934644897</v>
      </c>
      <c r="G4654">
        <v>-4.6655333554317302</v>
      </c>
      <c r="H4654" t="s">
        <v>14020</v>
      </c>
      <c r="I4654" t="s">
        <v>14021</v>
      </c>
      <c r="J4654">
        <v>57129</v>
      </c>
      <c r="K4654" t="s">
        <v>14019</v>
      </c>
      <c r="L4654">
        <v>753</v>
      </c>
      <c r="M4654">
        <v>251</v>
      </c>
      <c r="N4654">
        <v>20907.468499999999</v>
      </c>
      <c r="O4654">
        <v>5</v>
      </c>
      <c r="P4654">
        <v>0.167330677290837</v>
      </c>
    </row>
    <row r="4655" spans="1:16" x14ac:dyDescent="0.2">
      <c r="A4655" t="s">
        <v>14022</v>
      </c>
      <c r="B4655">
        <v>0.14338791207398099</v>
      </c>
      <c r="C4655">
        <v>14.8910607178113</v>
      </c>
      <c r="D4655">
        <v>0.51338475258697103</v>
      </c>
      <c r="E4655">
        <v>0.62455745952376696</v>
      </c>
      <c r="F4655">
        <v>0.99916976934644897</v>
      </c>
      <c r="G4655">
        <v>-4.67408925610387</v>
      </c>
      <c r="H4655" t="s">
        <v>14023</v>
      </c>
      <c r="I4655" t="s">
        <v>14024</v>
      </c>
      <c r="J4655">
        <v>5119</v>
      </c>
      <c r="K4655" t="s">
        <v>14022</v>
      </c>
      <c r="L4655">
        <v>1152</v>
      </c>
      <c r="M4655">
        <v>384</v>
      </c>
      <c r="N4655">
        <v>30051.025000000001</v>
      </c>
      <c r="O4655">
        <v>3</v>
      </c>
      <c r="P4655">
        <v>4.5572916666666699E-2</v>
      </c>
    </row>
    <row r="4656" spans="1:16" x14ac:dyDescent="0.2">
      <c r="A4656" t="s">
        <v>14025</v>
      </c>
      <c r="B4656">
        <v>0.39608186682141899</v>
      </c>
      <c r="C4656">
        <v>14.2553258436623</v>
      </c>
      <c r="D4656">
        <v>1.38553102102645</v>
      </c>
      <c r="E4656">
        <v>0.21128297183148001</v>
      </c>
      <c r="F4656">
        <v>0.99916976934644897</v>
      </c>
      <c r="G4656">
        <v>-4.5334691849853996</v>
      </c>
      <c r="H4656" t="s">
        <v>14026</v>
      </c>
      <c r="I4656" t="s">
        <v>14027</v>
      </c>
      <c r="J4656">
        <v>56889</v>
      </c>
      <c r="K4656" t="s">
        <v>14025</v>
      </c>
      <c r="L4656">
        <v>1770</v>
      </c>
      <c r="M4656">
        <v>590</v>
      </c>
      <c r="N4656">
        <v>21112.773000000001</v>
      </c>
      <c r="O4656">
        <v>5</v>
      </c>
      <c r="P4656">
        <v>9.4915254237288096E-2</v>
      </c>
    </row>
    <row r="4657" spans="1:16" x14ac:dyDescent="0.2">
      <c r="A4657" t="s">
        <v>14028</v>
      </c>
      <c r="B4657">
        <v>1.6918833910649401E-2</v>
      </c>
      <c r="C4657">
        <v>12.1809315418186</v>
      </c>
      <c r="D4657">
        <v>8.8162536009506798E-2</v>
      </c>
      <c r="E4657">
        <v>0.93238504799279498</v>
      </c>
      <c r="F4657">
        <v>0.99916976934644897</v>
      </c>
      <c r="G4657">
        <v>-4.7015312415373502</v>
      </c>
      <c r="H4657" t="s">
        <v>14029</v>
      </c>
      <c r="I4657" t="s">
        <v>14030</v>
      </c>
      <c r="J4657">
        <v>653220</v>
      </c>
      <c r="K4657" t="s">
        <v>14028</v>
      </c>
      <c r="L4657">
        <v>246</v>
      </c>
      <c r="M4657">
        <v>82</v>
      </c>
      <c r="N4657">
        <v>4517.8275999999996</v>
      </c>
      <c r="O4657">
        <v>1</v>
      </c>
      <c r="P4657">
        <v>0.109756097560976</v>
      </c>
    </row>
    <row r="4658" spans="1:16" x14ac:dyDescent="0.2">
      <c r="A4658" t="s">
        <v>14031</v>
      </c>
      <c r="B4658">
        <v>3.0974363038716E-2</v>
      </c>
      <c r="C4658">
        <v>15.9168469939837</v>
      </c>
      <c r="D4658">
        <v>0.18923331636594501</v>
      </c>
      <c r="E4658">
        <v>0.85564588779657702</v>
      </c>
      <c r="F4658">
        <v>0.99916976934644897</v>
      </c>
      <c r="G4658">
        <v>-4.6984292718245202</v>
      </c>
      <c r="H4658" t="s">
        <v>14032</v>
      </c>
      <c r="I4658" t="s">
        <v>14033</v>
      </c>
      <c r="J4658">
        <v>57136</v>
      </c>
      <c r="K4658" t="s">
        <v>14031</v>
      </c>
      <c r="L4658">
        <v>1251</v>
      </c>
      <c r="M4658">
        <v>417</v>
      </c>
      <c r="N4658">
        <v>65490.803</v>
      </c>
      <c r="O4658">
        <v>20.5</v>
      </c>
      <c r="P4658">
        <v>0.64028776978417301</v>
      </c>
    </row>
    <row r="4659" spans="1:16" x14ac:dyDescent="0.2">
      <c r="A4659" t="s">
        <v>14034</v>
      </c>
      <c r="B4659">
        <v>0.16867025039286601</v>
      </c>
      <c r="C4659">
        <v>13.906248593195601</v>
      </c>
      <c r="D4659">
        <v>0.92381225466663897</v>
      </c>
      <c r="E4659">
        <v>0.38838768298752502</v>
      </c>
      <c r="F4659">
        <v>0.99916976934644897</v>
      </c>
      <c r="G4659">
        <v>-4.6174149594265401</v>
      </c>
      <c r="H4659" t="s">
        <v>14035</v>
      </c>
      <c r="I4659" t="s">
        <v>14036</v>
      </c>
      <c r="J4659">
        <v>11180</v>
      </c>
      <c r="K4659" t="s">
        <v>14034</v>
      </c>
      <c r="L4659">
        <v>3456</v>
      </c>
      <c r="M4659">
        <v>1152</v>
      </c>
      <c r="N4659">
        <v>15605.282999999999</v>
      </c>
      <c r="O4659">
        <v>8</v>
      </c>
      <c r="P4659">
        <v>0.11501736111111099</v>
      </c>
    </row>
    <row r="4660" spans="1:16" x14ac:dyDescent="0.2">
      <c r="A4660" t="s">
        <v>14037</v>
      </c>
      <c r="B4660">
        <v>0.33720033016557399</v>
      </c>
      <c r="C4660">
        <v>13.498295699313701</v>
      </c>
      <c r="D4660">
        <v>1.5019566382439999</v>
      </c>
      <c r="E4660">
        <v>0.17974986989432001</v>
      </c>
      <c r="F4660">
        <v>0.99916976934644897</v>
      </c>
      <c r="G4660">
        <v>-4.5109045196721604</v>
      </c>
      <c r="H4660" t="s">
        <v>14038</v>
      </c>
      <c r="I4660" t="s">
        <v>14039</v>
      </c>
      <c r="J4660">
        <v>10587</v>
      </c>
      <c r="K4660" t="s">
        <v>14037</v>
      </c>
      <c r="L4660">
        <v>1575</v>
      </c>
      <c r="M4660">
        <v>525</v>
      </c>
      <c r="N4660">
        <v>11399.088</v>
      </c>
      <c r="O4660">
        <v>4.5</v>
      </c>
      <c r="P4660">
        <v>0.175238095238095</v>
      </c>
    </row>
    <row r="4661" spans="1:16" x14ac:dyDescent="0.2">
      <c r="A4661" t="s">
        <v>14040</v>
      </c>
      <c r="B4661">
        <v>-0.40670117023330299</v>
      </c>
      <c r="C4661">
        <v>11.265894770641999</v>
      </c>
      <c r="D4661">
        <v>-1.23473432932822</v>
      </c>
      <c r="E4661">
        <v>0.25943202589679298</v>
      </c>
      <c r="F4661">
        <v>0.99916976934644897</v>
      </c>
      <c r="G4661">
        <v>-4.5621989436921702</v>
      </c>
      <c r="H4661" t="s">
        <v>14041</v>
      </c>
      <c r="I4661" t="s">
        <v>14042</v>
      </c>
      <c r="J4661">
        <v>7286</v>
      </c>
      <c r="K4661" t="s">
        <v>14040</v>
      </c>
      <c r="L4661">
        <v>1173</v>
      </c>
      <c r="M4661">
        <v>391</v>
      </c>
      <c r="N4661">
        <v>2463.0345499999999</v>
      </c>
      <c r="O4661">
        <v>2.5</v>
      </c>
      <c r="P4661">
        <v>9.9744245524296699E-2</v>
      </c>
    </row>
    <row r="4662" spans="1:16" x14ac:dyDescent="0.2">
      <c r="A4662" t="s">
        <v>14043</v>
      </c>
      <c r="B4662">
        <v>-6.4598634588303797E-2</v>
      </c>
      <c r="C4662">
        <v>13.2703277033396</v>
      </c>
      <c r="D4662">
        <v>-0.226243428931895</v>
      </c>
      <c r="E4662">
        <v>0.82791700028016602</v>
      </c>
      <c r="F4662">
        <v>0.99916976934644897</v>
      </c>
      <c r="G4662">
        <v>-4.6967381067121101</v>
      </c>
      <c r="H4662" t="s">
        <v>14044</v>
      </c>
      <c r="I4662" t="s">
        <v>14045</v>
      </c>
      <c r="J4662">
        <v>26286</v>
      </c>
      <c r="K4662" t="s">
        <v>14043</v>
      </c>
      <c r="L4662">
        <v>1551</v>
      </c>
      <c r="M4662">
        <v>517</v>
      </c>
      <c r="N4662">
        <v>10147.013499999999</v>
      </c>
      <c r="O4662">
        <v>6</v>
      </c>
      <c r="P4662">
        <v>0.17794970986460301</v>
      </c>
    </row>
    <row r="4663" spans="1:16" x14ac:dyDescent="0.2">
      <c r="A4663" t="s">
        <v>14046</v>
      </c>
      <c r="B4663">
        <v>-0.207148390241255</v>
      </c>
      <c r="C4663">
        <v>12.896679555112801</v>
      </c>
      <c r="D4663">
        <v>-0.63405369295816505</v>
      </c>
      <c r="E4663">
        <v>0.54756455346900301</v>
      </c>
      <c r="F4663">
        <v>0.99916976934644897</v>
      </c>
      <c r="G4663">
        <v>-4.6600008470395</v>
      </c>
      <c r="H4663" t="s">
        <v>14047</v>
      </c>
      <c r="I4663" t="s">
        <v>14048</v>
      </c>
      <c r="J4663">
        <v>10363</v>
      </c>
      <c r="K4663" t="s">
        <v>14046</v>
      </c>
      <c r="L4663">
        <v>1044</v>
      </c>
      <c r="M4663">
        <v>348</v>
      </c>
      <c r="N4663">
        <v>8384.9932000000008</v>
      </c>
      <c r="O4663">
        <v>4</v>
      </c>
      <c r="P4663">
        <v>0.140804597701149</v>
      </c>
    </row>
    <row r="4664" spans="1:16" x14ac:dyDescent="0.2">
      <c r="A4664" t="s">
        <v>14049</v>
      </c>
      <c r="B4664">
        <v>0.328761507027302</v>
      </c>
      <c r="C4664">
        <v>15.0368736948726</v>
      </c>
      <c r="D4664">
        <v>1.26964156405558</v>
      </c>
      <c r="E4664">
        <v>0.24750666915240899</v>
      </c>
      <c r="F4664">
        <v>0.99916976934644897</v>
      </c>
      <c r="G4664">
        <v>-4.5556220254470503</v>
      </c>
      <c r="H4664" t="s">
        <v>14050</v>
      </c>
      <c r="I4664" t="s">
        <v>14051</v>
      </c>
      <c r="J4664">
        <v>22931</v>
      </c>
      <c r="K4664" t="s">
        <v>14049</v>
      </c>
      <c r="L4664">
        <v>708</v>
      </c>
      <c r="M4664">
        <v>236</v>
      </c>
      <c r="N4664">
        <v>34998.376499999998</v>
      </c>
      <c r="O4664">
        <v>9</v>
      </c>
      <c r="P4664">
        <v>0.49576271186440701</v>
      </c>
    </row>
    <row r="4665" spans="1:16" x14ac:dyDescent="0.2">
      <c r="A4665" t="s">
        <v>14052</v>
      </c>
      <c r="B4665">
        <v>0.13571755335552299</v>
      </c>
      <c r="C4665">
        <v>13.3114346885818</v>
      </c>
      <c r="D4665">
        <v>0.66477326231696698</v>
      </c>
      <c r="E4665">
        <v>0.52892224449858605</v>
      </c>
      <c r="F4665">
        <v>0.99916976934644897</v>
      </c>
      <c r="G4665">
        <v>-4.6560352553776498</v>
      </c>
      <c r="H4665" t="s">
        <v>14053</v>
      </c>
      <c r="I4665" t="s">
        <v>14054</v>
      </c>
      <c r="J4665">
        <v>29101</v>
      </c>
      <c r="K4665" t="s">
        <v>14052</v>
      </c>
      <c r="L4665">
        <v>585</v>
      </c>
      <c r="M4665">
        <v>195</v>
      </c>
      <c r="N4665">
        <v>10825.1085</v>
      </c>
      <c r="O4665">
        <v>3</v>
      </c>
      <c r="P4665">
        <v>0.18974358974359001</v>
      </c>
    </row>
    <row r="4666" spans="1:16" x14ac:dyDescent="0.2">
      <c r="A4666" t="s">
        <v>14055</v>
      </c>
      <c r="B4666">
        <v>-6.1358598688293901E-2</v>
      </c>
      <c r="C4666">
        <v>15.9203382481875</v>
      </c>
      <c r="D4666">
        <v>-0.33245930058997603</v>
      </c>
      <c r="E4666">
        <v>0.74993946945390599</v>
      </c>
      <c r="F4666">
        <v>0.99916976934644897</v>
      </c>
      <c r="G4666">
        <v>-4.6902778029971</v>
      </c>
      <c r="H4666" t="s">
        <v>14056</v>
      </c>
      <c r="I4666" t="s">
        <v>14057</v>
      </c>
      <c r="J4666">
        <v>51534</v>
      </c>
      <c r="K4666" t="s">
        <v>14055</v>
      </c>
      <c r="L4666">
        <v>924</v>
      </c>
      <c r="M4666">
        <v>308</v>
      </c>
      <c r="N4666">
        <v>62720.141499999998</v>
      </c>
      <c r="O4666">
        <v>7</v>
      </c>
      <c r="P4666">
        <v>0.31168831168831201</v>
      </c>
    </row>
    <row r="4667" spans="1:16" x14ac:dyDescent="0.2">
      <c r="A4667" t="s">
        <v>14058</v>
      </c>
      <c r="B4667">
        <v>-5.0848088943782302E-2</v>
      </c>
      <c r="C4667">
        <v>13.579776923015199</v>
      </c>
      <c r="D4667">
        <v>-0.34666706203300601</v>
      </c>
      <c r="E4667">
        <v>0.73972265999579401</v>
      </c>
      <c r="F4667">
        <v>0.99916976934644897</v>
      </c>
      <c r="G4667">
        <v>-4.6892372359694603</v>
      </c>
      <c r="H4667" t="s">
        <v>14059</v>
      </c>
      <c r="I4667" t="s">
        <v>14060</v>
      </c>
      <c r="J4667">
        <v>54938</v>
      </c>
      <c r="K4667" t="s">
        <v>14058</v>
      </c>
      <c r="L4667">
        <v>1563</v>
      </c>
      <c r="M4667">
        <v>521</v>
      </c>
      <c r="N4667">
        <v>12713.4</v>
      </c>
      <c r="O4667">
        <v>12.5</v>
      </c>
      <c r="P4667">
        <v>0.29558541266794602</v>
      </c>
    </row>
    <row r="4668" spans="1:16" x14ac:dyDescent="0.2">
      <c r="A4668" t="s">
        <v>14061</v>
      </c>
      <c r="B4668">
        <v>-6.5439223195722804E-2</v>
      </c>
      <c r="C4668">
        <v>14.4954618186089</v>
      </c>
      <c r="D4668">
        <v>-0.21551525155541201</v>
      </c>
      <c r="E4668">
        <v>0.835929392378717</v>
      </c>
      <c r="F4668">
        <v>0.99916976934644897</v>
      </c>
      <c r="G4668">
        <v>-4.69725857655372</v>
      </c>
      <c r="H4668" t="s">
        <v>14062</v>
      </c>
      <c r="I4668" t="s">
        <v>14063</v>
      </c>
      <c r="J4668">
        <v>10884</v>
      </c>
      <c r="K4668" t="s">
        <v>14061</v>
      </c>
      <c r="L4668">
        <v>1320</v>
      </c>
      <c r="M4668">
        <v>440</v>
      </c>
      <c r="N4668">
        <v>27252.547500000001</v>
      </c>
      <c r="O4668">
        <v>6</v>
      </c>
      <c r="P4668">
        <v>0.190909090909091</v>
      </c>
    </row>
    <row r="4669" spans="1:16" x14ac:dyDescent="0.2">
      <c r="A4669" t="s">
        <v>14064</v>
      </c>
      <c r="B4669">
        <v>0.137083282324241</v>
      </c>
      <c r="C4669">
        <v>16.294556420864598</v>
      </c>
      <c r="D4669">
        <v>0.68305854425144197</v>
      </c>
      <c r="E4669">
        <v>0.51801829983159497</v>
      </c>
      <c r="F4669">
        <v>0.99916976934644897</v>
      </c>
      <c r="G4669">
        <v>-4.6536062467823696</v>
      </c>
      <c r="H4669" t="s">
        <v>14065</v>
      </c>
      <c r="I4669" t="s">
        <v>14066</v>
      </c>
      <c r="J4669">
        <v>83658</v>
      </c>
      <c r="K4669" t="s">
        <v>14064</v>
      </c>
      <c r="L4669">
        <v>447</v>
      </c>
      <c r="M4669">
        <v>149</v>
      </c>
      <c r="N4669">
        <v>81397.452000000005</v>
      </c>
      <c r="O4669">
        <v>6</v>
      </c>
      <c r="P4669">
        <v>0.53691275167785202</v>
      </c>
    </row>
    <row r="4670" spans="1:16" x14ac:dyDescent="0.2">
      <c r="A4670" t="s">
        <v>14067</v>
      </c>
      <c r="B4670">
        <v>-4.0547901333688699E-2</v>
      </c>
      <c r="C4670">
        <v>13.7727963471376</v>
      </c>
      <c r="D4670">
        <v>-0.253609895139709</v>
      </c>
      <c r="E4670">
        <v>0.80758109834891001</v>
      </c>
      <c r="F4670">
        <v>0.99916976934644897</v>
      </c>
      <c r="G4670">
        <v>-4.6952994799164696</v>
      </c>
      <c r="H4670" t="s">
        <v>14068</v>
      </c>
      <c r="I4670" t="s">
        <v>14069</v>
      </c>
      <c r="J4670">
        <v>56851</v>
      </c>
      <c r="K4670" t="s">
        <v>14067</v>
      </c>
      <c r="L4670">
        <v>729</v>
      </c>
      <c r="M4670">
        <v>243</v>
      </c>
      <c r="N4670">
        <v>14272.166499999999</v>
      </c>
      <c r="O4670">
        <v>5.5</v>
      </c>
      <c r="P4670">
        <v>0.34156378600823001</v>
      </c>
    </row>
    <row r="4671" spans="1:16" x14ac:dyDescent="0.2">
      <c r="A4671" t="s">
        <v>14070</v>
      </c>
      <c r="B4671">
        <v>2.3416602931346699E-2</v>
      </c>
      <c r="C4671">
        <v>13.910454900316401</v>
      </c>
      <c r="D4671">
        <v>0.115202993086594</v>
      </c>
      <c r="E4671">
        <v>0.91173983523642799</v>
      </c>
      <c r="F4671">
        <v>0.99916976934644897</v>
      </c>
      <c r="G4671">
        <v>-4.7009209315940002</v>
      </c>
      <c r="H4671" t="s">
        <v>14071</v>
      </c>
      <c r="I4671" t="s">
        <v>14072</v>
      </c>
      <c r="J4671">
        <v>56943</v>
      </c>
      <c r="K4671" t="s">
        <v>14070</v>
      </c>
      <c r="L4671">
        <v>306</v>
      </c>
      <c r="M4671">
        <v>102</v>
      </c>
      <c r="N4671">
        <v>15779.377</v>
      </c>
      <c r="O4671">
        <v>1</v>
      </c>
      <c r="P4671">
        <v>0.16666666666666699</v>
      </c>
    </row>
    <row r="4672" spans="1:16" x14ac:dyDescent="0.2">
      <c r="A4672" t="s">
        <v>14073</v>
      </c>
      <c r="B4672">
        <v>-0.11404695368074701</v>
      </c>
      <c r="C4672">
        <v>15.3867451254879</v>
      </c>
      <c r="D4672">
        <v>-0.66777524517805498</v>
      </c>
      <c r="E4672">
        <v>0.52712216484918895</v>
      </c>
      <c r="F4672">
        <v>0.99916976934644897</v>
      </c>
      <c r="G4672">
        <v>-4.6556399369903803</v>
      </c>
      <c r="H4672" t="s">
        <v>14074</v>
      </c>
      <c r="I4672" t="s">
        <v>14075</v>
      </c>
      <c r="J4672">
        <v>54512</v>
      </c>
      <c r="K4672" t="s">
        <v>14073</v>
      </c>
      <c r="L4672">
        <v>785</v>
      </c>
      <c r="M4672">
        <v>262</v>
      </c>
      <c r="N4672">
        <v>42402.7</v>
      </c>
      <c r="O4672">
        <v>7</v>
      </c>
      <c r="P4672">
        <v>0.27099236641221403</v>
      </c>
    </row>
    <row r="4673" spans="1:16" x14ac:dyDescent="0.2">
      <c r="A4673" t="s">
        <v>14076</v>
      </c>
      <c r="B4673">
        <v>9.69337257748588E-2</v>
      </c>
      <c r="C4673">
        <v>13.6367533456716</v>
      </c>
      <c r="D4673">
        <v>0.16905407592996199</v>
      </c>
      <c r="E4673">
        <v>0.87086148574045397</v>
      </c>
      <c r="F4673">
        <v>0.99916976934644897</v>
      </c>
      <c r="G4673">
        <v>-4.6992269056881302</v>
      </c>
      <c r="H4673" t="s">
        <v>14077</v>
      </c>
      <c r="I4673" t="s">
        <v>14078</v>
      </c>
      <c r="J4673">
        <v>29089</v>
      </c>
      <c r="K4673" t="s">
        <v>14076</v>
      </c>
      <c r="L4673">
        <v>594</v>
      </c>
      <c r="M4673">
        <v>198</v>
      </c>
      <c r="N4673">
        <v>11306.699500000001</v>
      </c>
      <c r="O4673">
        <v>6</v>
      </c>
      <c r="P4673">
        <v>0.42424242424242398</v>
      </c>
    </row>
    <row r="4674" spans="1:16" x14ac:dyDescent="0.2">
      <c r="A4674" t="s">
        <v>14079</v>
      </c>
      <c r="B4674">
        <v>0.52802409471140499</v>
      </c>
      <c r="C4674">
        <v>13.4710920146278</v>
      </c>
      <c r="D4674">
        <v>1.4041734930877701</v>
      </c>
      <c r="E4674">
        <v>0.205918698433179</v>
      </c>
      <c r="F4674">
        <v>0.99916976934644897</v>
      </c>
      <c r="G4674">
        <v>-4.5298709494940796</v>
      </c>
      <c r="H4674" t="s">
        <v>14080</v>
      </c>
      <c r="I4674" t="s">
        <v>14081</v>
      </c>
      <c r="J4674">
        <v>55505</v>
      </c>
      <c r="K4674" t="s">
        <v>14079</v>
      </c>
      <c r="L4674">
        <v>219</v>
      </c>
      <c r="M4674">
        <v>73</v>
      </c>
      <c r="N4674">
        <v>12693.656999999999</v>
      </c>
      <c r="O4674">
        <v>2</v>
      </c>
      <c r="P4674">
        <v>0.397260273972603</v>
      </c>
    </row>
    <row r="4675" spans="1:16" x14ac:dyDescent="0.2">
      <c r="A4675" t="s">
        <v>14082</v>
      </c>
      <c r="B4675">
        <v>-0.11922111517903899</v>
      </c>
      <c r="C4675">
        <v>14.356674652987399</v>
      </c>
      <c r="D4675">
        <v>-0.78856156206134498</v>
      </c>
      <c r="E4675">
        <v>0.45798497316465597</v>
      </c>
      <c r="F4675">
        <v>0.99916976934644897</v>
      </c>
      <c r="G4675">
        <v>-4.6386539759692402</v>
      </c>
      <c r="H4675" t="s">
        <v>14083</v>
      </c>
      <c r="I4675" t="s">
        <v>14084</v>
      </c>
      <c r="J4675">
        <v>55644</v>
      </c>
      <c r="K4675" t="s">
        <v>14082</v>
      </c>
      <c r="L4675">
        <v>1008</v>
      </c>
      <c r="M4675">
        <v>336</v>
      </c>
      <c r="N4675">
        <v>19428.713500000002</v>
      </c>
      <c r="O4675">
        <v>13</v>
      </c>
      <c r="P4675">
        <v>0.58333333333333304</v>
      </c>
    </row>
    <row r="4676" spans="1:16" x14ac:dyDescent="0.2">
      <c r="A4676" t="s">
        <v>14085</v>
      </c>
      <c r="B4676">
        <v>0.39540470534241101</v>
      </c>
      <c r="C4676">
        <v>12.0438002799181</v>
      </c>
      <c r="D4676">
        <v>2.07061808757522</v>
      </c>
      <c r="E4676">
        <v>7.9945590274493494E-2</v>
      </c>
      <c r="F4676">
        <v>0.99916976934644897</v>
      </c>
      <c r="G4676">
        <v>-4.4024933760837897</v>
      </c>
      <c r="H4676" t="s">
        <v>14086</v>
      </c>
      <c r="I4676" t="s">
        <v>14087</v>
      </c>
      <c r="J4676">
        <v>51205</v>
      </c>
      <c r="K4676" t="s">
        <v>14085</v>
      </c>
      <c r="L4676">
        <v>1287</v>
      </c>
      <c r="M4676">
        <v>429</v>
      </c>
      <c r="N4676">
        <v>4300.5105000000003</v>
      </c>
      <c r="O4676">
        <v>1</v>
      </c>
      <c r="P4676">
        <v>4.6620046620046603E-2</v>
      </c>
    </row>
    <row r="4677" spans="1:16" x14ac:dyDescent="0.2">
      <c r="A4677" t="s">
        <v>14088</v>
      </c>
      <c r="B4677">
        <v>1.85932327322131E-2</v>
      </c>
      <c r="C4677">
        <v>11.973770560161</v>
      </c>
      <c r="D4677">
        <v>6.2201767320845702E-2</v>
      </c>
      <c r="E4677">
        <v>0.95225953228673399</v>
      </c>
      <c r="F4677">
        <v>0.99916976934644897</v>
      </c>
      <c r="G4677">
        <v>-4.7019650366260297</v>
      </c>
      <c r="H4677" t="s">
        <v>14089</v>
      </c>
      <c r="I4677" t="s">
        <v>14090</v>
      </c>
      <c r="J4677">
        <v>29117</v>
      </c>
      <c r="K4677" t="s">
        <v>14088</v>
      </c>
      <c r="L4677">
        <v>2079</v>
      </c>
      <c r="M4677">
        <v>693</v>
      </c>
      <c r="N4677">
        <v>4048.3752500000001</v>
      </c>
      <c r="O4677">
        <v>2</v>
      </c>
      <c r="P4677">
        <v>5.9163059163059202E-2</v>
      </c>
    </row>
    <row r="4678" spans="1:16" x14ac:dyDescent="0.2">
      <c r="A4678" t="s">
        <v>14091</v>
      </c>
      <c r="B4678">
        <v>-0.72476373972222996</v>
      </c>
      <c r="C4678">
        <v>12.788533038072201</v>
      </c>
      <c r="D4678">
        <v>-1.62890824873161</v>
      </c>
      <c r="E4678">
        <v>0.150347467188471</v>
      </c>
      <c r="F4678">
        <v>0.99916976934644897</v>
      </c>
      <c r="G4678">
        <v>-4.4862001284556001</v>
      </c>
      <c r="H4678" t="s">
        <v>14092</v>
      </c>
      <c r="I4678" t="s">
        <v>14093</v>
      </c>
      <c r="J4678">
        <v>55802</v>
      </c>
      <c r="K4678" t="s">
        <v>14091</v>
      </c>
      <c r="L4678">
        <v>1749</v>
      </c>
      <c r="M4678">
        <v>583</v>
      </c>
      <c r="N4678">
        <v>6880.06</v>
      </c>
      <c r="O4678">
        <v>4</v>
      </c>
      <c r="P4678">
        <v>8.5763293310463104E-2</v>
      </c>
    </row>
    <row r="4679" spans="1:16" x14ac:dyDescent="0.2">
      <c r="A4679" t="s">
        <v>14094</v>
      </c>
      <c r="B4679">
        <v>0.19101823875823801</v>
      </c>
      <c r="C4679">
        <v>14.417328488179001</v>
      </c>
      <c r="D4679">
        <v>0.54178078827300702</v>
      </c>
      <c r="E4679">
        <v>0.605918760165157</v>
      </c>
      <c r="F4679">
        <v>0.99916976934644897</v>
      </c>
      <c r="G4679">
        <v>-4.6709966709566499</v>
      </c>
      <c r="H4679" t="s">
        <v>14095</v>
      </c>
      <c r="I4679" t="s">
        <v>14096</v>
      </c>
      <c r="J4679">
        <v>55856</v>
      </c>
      <c r="K4679" t="s">
        <v>14094</v>
      </c>
      <c r="L4679">
        <v>423</v>
      </c>
      <c r="M4679">
        <v>141</v>
      </c>
      <c r="N4679">
        <v>21048.963</v>
      </c>
      <c r="O4679">
        <v>3</v>
      </c>
      <c r="P4679">
        <v>0.41843971631205701</v>
      </c>
    </row>
    <row r="4680" spans="1:16" x14ac:dyDescent="0.2">
      <c r="A4680" t="s">
        <v>14097</v>
      </c>
      <c r="B4680">
        <v>0.18183001495877699</v>
      </c>
      <c r="C4680">
        <v>13.375678089507799</v>
      </c>
      <c r="D4680">
        <v>0.86001852221388597</v>
      </c>
      <c r="E4680">
        <v>0.42017448980657501</v>
      </c>
      <c r="F4680">
        <v>0.99916976934644897</v>
      </c>
      <c r="G4680">
        <v>-4.6276969193961301</v>
      </c>
      <c r="H4680" t="s">
        <v>14098</v>
      </c>
      <c r="I4680" t="s">
        <v>14099</v>
      </c>
      <c r="J4680">
        <v>29079</v>
      </c>
      <c r="K4680" t="s">
        <v>14097</v>
      </c>
      <c r="L4680">
        <v>813</v>
      </c>
      <c r="M4680">
        <v>271</v>
      </c>
      <c r="N4680">
        <v>11189.4985</v>
      </c>
      <c r="O4680">
        <v>4.5</v>
      </c>
      <c r="P4680">
        <v>0.22693726937269401</v>
      </c>
    </row>
    <row r="4681" spans="1:16" x14ac:dyDescent="0.2">
      <c r="A4681" t="s">
        <v>14100</v>
      </c>
      <c r="B4681">
        <v>-5.3872712225153697E-2</v>
      </c>
      <c r="C4681">
        <v>12.091489331954101</v>
      </c>
      <c r="D4681">
        <v>-0.28459085113304</v>
      </c>
      <c r="E4681">
        <v>0.78475377647709299</v>
      </c>
      <c r="F4681">
        <v>0.99916976934644897</v>
      </c>
      <c r="G4681">
        <v>-4.6934802451953299</v>
      </c>
      <c r="H4681" t="s">
        <v>14101</v>
      </c>
      <c r="I4681" t="s">
        <v>14102</v>
      </c>
      <c r="J4681">
        <v>51300</v>
      </c>
      <c r="K4681" t="s">
        <v>14100</v>
      </c>
      <c r="L4681">
        <v>858</v>
      </c>
      <c r="M4681">
        <v>286</v>
      </c>
      <c r="N4681">
        <v>4337.8305499999997</v>
      </c>
      <c r="O4681">
        <v>3</v>
      </c>
      <c r="P4681">
        <v>0.13986013986014001</v>
      </c>
    </row>
    <row r="4682" spans="1:16" x14ac:dyDescent="0.2">
      <c r="A4682" t="s">
        <v>14103</v>
      </c>
      <c r="B4682">
        <v>-9.2372068615773593E-3</v>
      </c>
      <c r="C4682">
        <v>14.8301523032946</v>
      </c>
      <c r="D4682">
        <v>-4.9477258528323902E-2</v>
      </c>
      <c r="E4682">
        <v>0.96201535569693097</v>
      </c>
      <c r="F4682">
        <v>0.99916976934644897</v>
      </c>
      <c r="G4682">
        <v>-4.7021230719250102</v>
      </c>
      <c r="H4682" t="s">
        <v>14104</v>
      </c>
      <c r="I4682" t="s">
        <v>14105</v>
      </c>
      <c r="J4682">
        <v>60626</v>
      </c>
      <c r="K4682" t="s">
        <v>14103</v>
      </c>
      <c r="L4682">
        <v>1614</v>
      </c>
      <c r="M4682">
        <v>538</v>
      </c>
      <c r="N4682">
        <v>28046.254000000001</v>
      </c>
      <c r="O4682">
        <v>18.5</v>
      </c>
      <c r="P4682">
        <v>0.39776951672862498</v>
      </c>
    </row>
    <row r="4683" spans="1:16" x14ac:dyDescent="0.2">
      <c r="A4683" t="s">
        <v>14106</v>
      </c>
      <c r="B4683">
        <v>0.34298282680551601</v>
      </c>
      <c r="C4683">
        <v>15.322464992078899</v>
      </c>
      <c r="D4683">
        <v>1.50946342289683</v>
      </c>
      <c r="E4683">
        <v>0.177872465507214</v>
      </c>
      <c r="F4683">
        <v>0.99916976934644897</v>
      </c>
      <c r="G4683">
        <v>-4.5094442439992202</v>
      </c>
      <c r="H4683" t="s">
        <v>14107</v>
      </c>
      <c r="I4683" t="s">
        <v>14108</v>
      </c>
      <c r="J4683">
        <v>55692</v>
      </c>
      <c r="K4683" t="s">
        <v>14106</v>
      </c>
      <c r="L4683">
        <v>1116</v>
      </c>
      <c r="M4683">
        <v>372</v>
      </c>
      <c r="N4683">
        <v>43515.836000000003</v>
      </c>
      <c r="O4683">
        <v>6.5</v>
      </c>
      <c r="P4683">
        <v>0.26747311827956999</v>
      </c>
    </row>
    <row r="4684" spans="1:16" x14ac:dyDescent="0.2">
      <c r="A4684" t="s">
        <v>14109</v>
      </c>
      <c r="B4684">
        <v>0.12294169771558699</v>
      </c>
      <c r="C4684">
        <v>15.8520634628327</v>
      </c>
      <c r="D4684">
        <v>0.51641941199751795</v>
      </c>
      <c r="E4684">
        <v>0.62255088656605495</v>
      </c>
      <c r="F4684">
        <v>0.99916976934644897</v>
      </c>
      <c r="G4684">
        <v>-4.6737655454547404</v>
      </c>
      <c r="H4684" t="s">
        <v>14110</v>
      </c>
      <c r="I4684" t="s">
        <v>14111</v>
      </c>
      <c r="J4684">
        <v>64976</v>
      </c>
      <c r="K4684" t="s">
        <v>14109</v>
      </c>
      <c r="L4684">
        <v>621</v>
      </c>
      <c r="M4684">
        <v>207</v>
      </c>
      <c r="N4684">
        <v>59207.790999999997</v>
      </c>
      <c r="O4684">
        <v>4</v>
      </c>
      <c r="P4684">
        <v>0.25603864734299497</v>
      </c>
    </row>
    <row r="4685" spans="1:16" x14ac:dyDescent="0.2">
      <c r="A4685" t="s">
        <v>14112</v>
      </c>
      <c r="B4685">
        <v>0.15992405118143799</v>
      </c>
      <c r="C4685">
        <v>14.104328890798699</v>
      </c>
      <c r="D4685">
        <v>0.41441826225653799</v>
      </c>
      <c r="E4685">
        <v>0.69181639275029305</v>
      </c>
      <c r="F4685">
        <v>0.99916976934644897</v>
      </c>
      <c r="G4685">
        <v>-4.6837222586703602</v>
      </c>
      <c r="H4685" t="s">
        <v>14113</v>
      </c>
      <c r="I4685" t="s">
        <v>14114</v>
      </c>
      <c r="J4685">
        <v>56342</v>
      </c>
      <c r="K4685" t="s">
        <v>14112</v>
      </c>
      <c r="L4685">
        <v>1422</v>
      </c>
      <c r="M4685">
        <v>474</v>
      </c>
      <c r="N4685">
        <v>19524.478500000001</v>
      </c>
      <c r="O4685">
        <v>6.5</v>
      </c>
      <c r="P4685">
        <v>0.183544303797468</v>
      </c>
    </row>
    <row r="4686" spans="1:16" x14ac:dyDescent="0.2">
      <c r="A4686" t="s">
        <v>14115</v>
      </c>
      <c r="B4686">
        <v>-5.1934437549050498E-3</v>
      </c>
      <c r="C4686">
        <v>16.802035801223202</v>
      </c>
      <c r="D4686">
        <v>-2.30498076056854E-2</v>
      </c>
      <c r="E4686">
        <v>0.982297702915505</v>
      </c>
      <c r="F4686">
        <v>0.99916976934644897</v>
      </c>
      <c r="G4686">
        <v>-4.7023363258180799</v>
      </c>
      <c r="H4686" t="s">
        <v>14116</v>
      </c>
      <c r="I4686" t="s">
        <v>14117</v>
      </c>
      <c r="J4686">
        <v>57103</v>
      </c>
      <c r="K4686" t="s">
        <v>14115</v>
      </c>
      <c r="L4686">
        <v>813</v>
      </c>
      <c r="M4686">
        <v>271</v>
      </c>
      <c r="N4686">
        <v>106744.675</v>
      </c>
      <c r="O4686">
        <v>12</v>
      </c>
      <c r="P4686">
        <v>0.74907749077490804</v>
      </c>
    </row>
    <row r="4687" spans="1:16" x14ac:dyDescent="0.2">
      <c r="A4687" t="s">
        <v>14118</v>
      </c>
      <c r="B4687">
        <v>-4.3651132942486001E-2</v>
      </c>
      <c r="C4687">
        <v>11.987587755565199</v>
      </c>
      <c r="D4687">
        <v>-0.100996790992604</v>
      </c>
      <c r="E4687">
        <v>0.92257804993877501</v>
      </c>
      <c r="F4687">
        <v>0.99916976934644897</v>
      </c>
      <c r="G4687">
        <v>-4.70126169025166</v>
      </c>
      <c r="H4687" t="s">
        <v>14119</v>
      </c>
      <c r="I4687" t="s">
        <v>14120</v>
      </c>
      <c r="J4687">
        <v>55352</v>
      </c>
      <c r="K4687" t="s">
        <v>14118</v>
      </c>
      <c r="L4687">
        <v>555</v>
      </c>
      <c r="M4687">
        <v>185</v>
      </c>
      <c r="N4687">
        <v>3921.0880000000002</v>
      </c>
      <c r="O4687">
        <v>1</v>
      </c>
      <c r="P4687">
        <v>0.14054054054054099</v>
      </c>
    </row>
    <row r="4688" spans="1:16" x14ac:dyDescent="0.2">
      <c r="A4688" t="s">
        <v>14121</v>
      </c>
      <c r="B4688">
        <v>0.30562862960973902</v>
      </c>
      <c r="C4688">
        <v>17.0603236858082</v>
      </c>
      <c r="D4688">
        <v>0.806745312221407</v>
      </c>
      <c r="E4688">
        <v>0.448142883138893</v>
      </c>
      <c r="F4688">
        <v>0.99916976934644897</v>
      </c>
      <c r="G4688">
        <v>-4.6359254898477102</v>
      </c>
      <c r="H4688" t="s">
        <v>14122</v>
      </c>
      <c r="I4688" t="s">
        <v>14123</v>
      </c>
      <c r="J4688">
        <v>57142</v>
      </c>
      <c r="K4688" t="s">
        <v>14121</v>
      </c>
      <c r="L4688">
        <v>3579</v>
      </c>
      <c r="M4688">
        <v>1193</v>
      </c>
      <c r="N4688">
        <v>140545.95000000001</v>
      </c>
      <c r="O4688">
        <v>13</v>
      </c>
      <c r="P4688">
        <v>0.15926236378876801</v>
      </c>
    </row>
    <row r="4689" spans="1:16" x14ac:dyDescent="0.2">
      <c r="A4689" t="s">
        <v>14124</v>
      </c>
      <c r="B4689">
        <v>-2.3386586555370001E-2</v>
      </c>
      <c r="C4689">
        <v>12.0176253380296</v>
      </c>
      <c r="D4689">
        <v>-6.5193983081337198E-2</v>
      </c>
      <c r="E4689">
        <v>0.94996663841626905</v>
      </c>
      <c r="F4689">
        <v>0.99916976934644897</v>
      </c>
      <c r="G4689">
        <v>-4.7019226546438002</v>
      </c>
      <c r="H4689" t="s">
        <v>14125</v>
      </c>
      <c r="I4689" t="s">
        <v>14126</v>
      </c>
      <c r="J4689">
        <v>1540</v>
      </c>
      <c r="K4689" t="s">
        <v>14124</v>
      </c>
      <c r="L4689">
        <v>2871</v>
      </c>
      <c r="M4689">
        <v>957</v>
      </c>
      <c r="N4689">
        <v>4989.8101500000002</v>
      </c>
      <c r="O4689">
        <v>2</v>
      </c>
      <c r="P4689">
        <v>4.9111807732497403E-2</v>
      </c>
    </row>
    <row r="4690" spans="1:16" x14ac:dyDescent="0.2">
      <c r="A4690" t="s">
        <v>14127</v>
      </c>
      <c r="B4690">
        <v>0.61534326972525699</v>
      </c>
      <c r="C4690">
        <v>11.1482208940498</v>
      </c>
      <c r="D4690">
        <v>1.2951741280103699</v>
      </c>
      <c r="E4690">
        <v>0.239087912013661</v>
      </c>
      <c r="F4690">
        <v>0.99916976934644897</v>
      </c>
      <c r="G4690">
        <v>-4.5507796284238697</v>
      </c>
      <c r="H4690" t="s">
        <v>14128</v>
      </c>
      <c r="I4690" t="s">
        <v>14129</v>
      </c>
      <c r="J4690">
        <v>56912</v>
      </c>
      <c r="K4690" t="s">
        <v>14127</v>
      </c>
      <c r="L4690">
        <v>1068</v>
      </c>
      <c r="M4690">
        <v>356</v>
      </c>
      <c r="N4690">
        <v>2475.6990500000002</v>
      </c>
      <c r="O4690">
        <v>1</v>
      </c>
      <c r="P4690">
        <v>5.6179775280898903E-2</v>
      </c>
    </row>
    <row r="4691" spans="1:16" x14ac:dyDescent="0.2">
      <c r="A4691" t="s">
        <v>14130</v>
      </c>
      <c r="B4691">
        <v>-0.30276386216704099</v>
      </c>
      <c r="C4691">
        <v>10.680669096950099</v>
      </c>
      <c r="D4691">
        <v>-1.2552911704718099</v>
      </c>
      <c r="E4691">
        <v>0.25235055901792602</v>
      </c>
      <c r="F4691">
        <v>0.99916976934644897</v>
      </c>
      <c r="G4691">
        <v>-4.5583321963422998</v>
      </c>
      <c r="H4691" t="s">
        <v>14131</v>
      </c>
      <c r="I4691" t="s">
        <v>14132</v>
      </c>
      <c r="J4691">
        <v>135114</v>
      </c>
      <c r="K4691" t="s">
        <v>14130</v>
      </c>
      <c r="L4691">
        <v>549</v>
      </c>
      <c r="M4691">
        <v>183</v>
      </c>
      <c r="N4691">
        <v>1964.0608999999999</v>
      </c>
      <c r="O4691">
        <v>1</v>
      </c>
      <c r="P4691">
        <v>8.1967213114754106E-2</v>
      </c>
    </row>
    <row r="4692" spans="1:16" x14ac:dyDescent="0.2">
      <c r="A4692" t="s">
        <v>14133</v>
      </c>
      <c r="B4692">
        <v>-0.25700487668967398</v>
      </c>
      <c r="C4692">
        <v>14.9018333409657</v>
      </c>
      <c r="D4692">
        <v>-0.89708575651327305</v>
      </c>
      <c r="E4692">
        <v>0.40147861078763097</v>
      </c>
      <c r="F4692">
        <v>0.99916976934644897</v>
      </c>
      <c r="G4692">
        <v>-4.6217765576386602</v>
      </c>
      <c r="H4692" t="s">
        <v>14134</v>
      </c>
      <c r="I4692" t="s">
        <v>14135</v>
      </c>
      <c r="J4692">
        <v>58490</v>
      </c>
      <c r="K4692" t="s">
        <v>14133</v>
      </c>
      <c r="L4692">
        <v>981</v>
      </c>
      <c r="M4692">
        <v>327</v>
      </c>
      <c r="N4692">
        <v>36373.675999999999</v>
      </c>
      <c r="O4692">
        <v>11</v>
      </c>
      <c r="P4692">
        <v>0.47400611620795102</v>
      </c>
    </row>
    <row r="4693" spans="1:16" x14ac:dyDescent="0.2">
      <c r="A4693" t="s">
        <v>14136</v>
      </c>
      <c r="B4693">
        <v>-9.7853882588012198E-2</v>
      </c>
      <c r="C4693">
        <v>12.741473289066301</v>
      </c>
      <c r="D4693">
        <v>-0.45874552677624397</v>
      </c>
      <c r="E4693">
        <v>0.66126614916428095</v>
      </c>
      <c r="F4693">
        <v>0.99916976934644897</v>
      </c>
      <c r="G4693">
        <v>-4.6796327780882399</v>
      </c>
      <c r="H4693" t="s">
        <v>14137</v>
      </c>
      <c r="I4693" t="s">
        <v>14138</v>
      </c>
      <c r="J4693">
        <v>63929</v>
      </c>
      <c r="K4693" t="s">
        <v>14136</v>
      </c>
      <c r="L4693">
        <v>1524</v>
      </c>
      <c r="M4693">
        <v>508</v>
      </c>
      <c r="N4693">
        <v>7186.3196500000004</v>
      </c>
      <c r="O4693">
        <v>4</v>
      </c>
      <c r="P4693">
        <v>0.127952755905512</v>
      </c>
    </row>
    <row r="4694" spans="1:16" x14ac:dyDescent="0.2">
      <c r="A4694" t="s">
        <v>14139</v>
      </c>
      <c r="B4694">
        <v>-0.14495606152379301</v>
      </c>
      <c r="C4694">
        <v>13.848575111118301</v>
      </c>
      <c r="D4694">
        <v>-0.82911396590062703</v>
      </c>
      <c r="E4694">
        <v>0.43624178965514698</v>
      </c>
      <c r="F4694">
        <v>0.99916976934644897</v>
      </c>
      <c r="G4694">
        <v>-4.6325121880397999</v>
      </c>
      <c r="H4694" t="s">
        <v>14140</v>
      </c>
      <c r="I4694" t="s">
        <v>14141</v>
      </c>
      <c r="J4694">
        <v>5203</v>
      </c>
      <c r="K4694" t="s">
        <v>14139</v>
      </c>
      <c r="L4694">
        <v>411</v>
      </c>
      <c r="M4694">
        <v>137</v>
      </c>
      <c r="N4694">
        <v>14091.120999999999</v>
      </c>
      <c r="O4694">
        <v>3</v>
      </c>
      <c r="P4694">
        <v>0.27737226277372301</v>
      </c>
    </row>
    <row r="4695" spans="1:16" x14ac:dyDescent="0.2">
      <c r="A4695" t="s">
        <v>14142</v>
      </c>
      <c r="B4695">
        <v>0.19973679612143</v>
      </c>
      <c r="C4695">
        <v>14.528709382061299</v>
      </c>
      <c r="D4695">
        <v>0.97649893710018998</v>
      </c>
      <c r="E4695">
        <v>0.36353329083357799</v>
      </c>
      <c r="F4695">
        <v>0.99916976934644897</v>
      </c>
      <c r="G4695">
        <v>-4.6086045823441699</v>
      </c>
      <c r="H4695" t="s">
        <v>14143</v>
      </c>
      <c r="I4695" t="s">
        <v>14144</v>
      </c>
      <c r="J4695">
        <v>56954</v>
      </c>
      <c r="K4695" t="s">
        <v>14142</v>
      </c>
      <c r="L4695">
        <v>831</v>
      </c>
      <c r="M4695">
        <v>277</v>
      </c>
      <c r="N4695">
        <v>24842.854500000001</v>
      </c>
      <c r="O4695">
        <v>12.5</v>
      </c>
      <c r="P4695">
        <v>0.65703971119133597</v>
      </c>
    </row>
    <row r="4696" spans="1:16" x14ac:dyDescent="0.2">
      <c r="A4696" t="s">
        <v>14145</v>
      </c>
      <c r="B4696">
        <v>3.3583981199093699E-2</v>
      </c>
      <c r="C4696">
        <v>13.461910192008901</v>
      </c>
      <c r="D4696">
        <v>0.151256355116971</v>
      </c>
      <c r="E4696">
        <v>0.88433112974452099</v>
      </c>
      <c r="F4696">
        <v>0.99916976934644897</v>
      </c>
      <c r="G4696">
        <v>-4.69985695578755</v>
      </c>
      <c r="H4696" t="s">
        <v>14146</v>
      </c>
      <c r="I4696" t="s">
        <v>14147</v>
      </c>
      <c r="J4696">
        <v>3619</v>
      </c>
      <c r="K4696" t="s">
        <v>14145</v>
      </c>
      <c r="L4696">
        <v>2757</v>
      </c>
      <c r="M4696">
        <v>919</v>
      </c>
      <c r="N4696">
        <v>12267.647999999999</v>
      </c>
      <c r="O4696">
        <v>3</v>
      </c>
      <c r="P4696">
        <v>4.7878128400435302E-2</v>
      </c>
    </row>
    <row r="4697" spans="1:16" x14ac:dyDescent="0.2">
      <c r="A4697" t="s">
        <v>14148</v>
      </c>
      <c r="B4697">
        <v>-0.101386971397224</v>
      </c>
      <c r="C4697">
        <v>14.867986192652999</v>
      </c>
      <c r="D4697">
        <v>-0.53186152361968897</v>
      </c>
      <c r="E4697">
        <v>0.61239445720465802</v>
      </c>
      <c r="F4697">
        <v>0.99916976934644897</v>
      </c>
      <c r="G4697">
        <v>-4.6720930651293502</v>
      </c>
      <c r="H4697" t="s">
        <v>14149</v>
      </c>
      <c r="I4697" t="s">
        <v>14150</v>
      </c>
      <c r="J4697">
        <v>56915</v>
      </c>
      <c r="K4697" t="s">
        <v>14148</v>
      </c>
      <c r="L4697">
        <v>774</v>
      </c>
      <c r="M4697">
        <v>258</v>
      </c>
      <c r="N4697">
        <v>33471.180999999997</v>
      </c>
      <c r="O4697">
        <v>4</v>
      </c>
      <c r="P4697">
        <v>0.232558139534884</v>
      </c>
    </row>
    <row r="4698" spans="1:16" x14ac:dyDescent="0.2">
      <c r="A4698" t="s">
        <v>14151</v>
      </c>
      <c r="B4698">
        <v>0.33216979894228699</v>
      </c>
      <c r="C4698">
        <v>14.7050165195182</v>
      </c>
      <c r="D4698">
        <v>2.1134919441297302</v>
      </c>
      <c r="E4698">
        <v>7.5172863216196498E-2</v>
      </c>
      <c r="F4698">
        <v>0.99916976934644897</v>
      </c>
      <c r="G4698">
        <v>-4.3947241914794004</v>
      </c>
      <c r="H4698" t="s">
        <v>14152</v>
      </c>
      <c r="I4698" t="s">
        <v>14153</v>
      </c>
      <c r="J4698">
        <v>51010</v>
      </c>
      <c r="K4698" t="s">
        <v>14151</v>
      </c>
      <c r="L4698">
        <v>828</v>
      </c>
      <c r="M4698">
        <v>276</v>
      </c>
      <c r="N4698">
        <v>25810.395499999999</v>
      </c>
      <c r="O4698">
        <v>11.5</v>
      </c>
      <c r="P4698">
        <v>0.75</v>
      </c>
    </row>
    <row r="4699" spans="1:16" x14ac:dyDescent="0.2">
      <c r="A4699" t="s">
        <v>14154</v>
      </c>
      <c r="B4699">
        <v>-0.36921137955711802</v>
      </c>
      <c r="C4699">
        <v>13.918538754321901</v>
      </c>
      <c r="D4699">
        <v>-1.7973560286310599</v>
      </c>
      <c r="E4699">
        <v>0.118305521808937</v>
      </c>
      <c r="F4699">
        <v>0.99916976934644897</v>
      </c>
      <c r="G4699">
        <v>-4.4536594798343598</v>
      </c>
      <c r="H4699" t="s">
        <v>14155</v>
      </c>
      <c r="I4699" t="s">
        <v>14156</v>
      </c>
      <c r="J4699">
        <v>23303</v>
      </c>
      <c r="K4699" t="s">
        <v>14154</v>
      </c>
      <c r="L4699">
        <v>5481</v>
      </c>
      <c r="M4699">
        <v>1827</v>
      </c>
      <c r="N4699">
        <v>16472.9745</v>
      </c>
      <c r="O4699">
        <v>6</v>
      </c>
      <c r="P4699">
        <v>4.1598248494800198E-2</v>
      </c>
    </row>
    <row r="4700" spans="1:16" x14ac:dyDescent="0.2">
      <c r="A4700" t="s">
        <v>14157</v>
      </c>
      <c r="B4700">
        <v>-0.118105676974011</v>
      </c>
      <c r="C4700">
        <v>15.394380860576099</v>
      </c>
      <c r="D4700">
        <v>-0.84828750542837195</v>
      </c>
      <c r="E4700">
        <v>0.42622211861890602</v>
      </c>
      <c r="F4700">
        <v>0.99916976934644897</v>
      </c>
      <c r="G4700">
        <v>-4.6295380268879098</v>
      </c>
      <c r="H4700" t="s">
        <v>14158</v>
      </c>
      <c r="I4700" t="s">
        <v>14159</v>
      </c>
      <c r="J4700">
        <v>54443</v>
      </c>
      <c r="K4700" t="s">
        <v>14157</v>
      </c>
      <c r="L4700">
        <v>3375</v>
      </c>
      <c r="M4700">
        <v>1125</v>
      </c>
      <c r="N4700">
        <v>41820.232499999998</v>
      </c>
      <c r="O4700">
        <v>38.5</v>
      </c>
      <c r="P4700">
        <v>0.41022222222222199</v>
      </c>
    </row>
    <row r="4701" spans="1:16" x14ac:dyDescent="0.2">
      <c r="A4701" t="s">
        <v>14160</v>
      </c>
      <c r="B4701">
        <v>0.13928271746808299</v>
      </c>
      <c r="C4701">
        <v>14.842958389232299</v>
      </c>
      <c r="D4701">
        <v>0.76517293572122402</v>
      </c>
      <c r="E4701">
        <v>0.47086425348439997</v>
      </c>
      <c r="F4701">
        <v>0.99916976934644897</v>
      </c>
      <c r="G4701">
        <v>-4.6421005187249502</v>
      </c>
      <c r="H4701" t="s">
        <v>14161</v>
      </c>
      <c r="I4701" t="s">
        <v>14162</v>
      </c>
      <c r="J4701" t="s">
        <v>100</v>
      </c>
      <c r="K4701" t="s">
        <v>100</v>
      </c>
      <c r="L4701" t="s">
        <v>100</v>
      </c>
      <c r="M4701" t="s">
        <v>100</v>
      </c>
      <c r="N4701">
        <v>28632.383000000002</v>
      </c>
      <c r="O4701">
        <v>15</v>
      </c>
      <c r="P4701" t="s">
        <v>100</v>
      </c>
    </row>
    <row r="4702" spans="1:16" x14ac:dyDescent="0.2">
      <c r="A4702" t="s">
        <v>14163</v>
      </c>
      <c r="B4702">
        <v>-2.3942021954939101E-2</v>
      </c>
      <c r="C4702">
        <v>13.946741004943901</v>
      </c>
      <c r="D4702">
        <v>-0.15484151614557101</v>
      </c>
      <c r="E4702">
        <v>0.88161430529276097</v>
      </c>
      <c r="F4702">
        <v>0.99916976934644897</v>
      </c>
      <c r="G4702">
        <v>-4.69973559352277</v>
      </c>
      <c r="H4702" t="s">
        <v>14164</v>
      </c>
      <c r="I4702" t="s">
        <v>14165</v>
      </c>
      <c r="J4702">
        <v>10243</v>
      </c>
      <c r="K4702" t="s">
        <v>14163</v>
      </c>
      <c r="L4702">
        <v>2349</v>
      </c>
      <c r="M4702">
        <v>783</v>
      </c>
      <c r="N4702">
        <v>15516.4805</v>
      </c>
      <c r="O4702">
        <v>14</v>
      </c>
      <c r="P4702">
        <v>0.30268199233716497</v>
      </c>
    </row>
    <row r="4703" spans="1:16" x14ac:dyDescent="0.2">
      <c r="A4703" t="s">
        <v>14166</v>
      </c>
      <c r="B4703">
        <v>-2.6039410234325499E-2</v>
      </c>
      <c r="C4703">
        <v>15.1855821136645</v>
      </c>
      <c r="D4703">
        <v>-9.5298461202593193E-2</v>
      </c>
      <c r="E4703">
        <v>0.92693060050723897</v>
      </c>
      <c r="F4703">
        <v>0.99916976934644897</v>
      </c>
      <c r="G4703">
        <v>-4.7013858617534998</v>
      </c>
      <c r="H4703" t="s">
        <v>14167</v>
      </c>
      <c r="I4703" t="s">
        <v>14168</v>
      </c>
      <c r="J4703">
        <v>57050</v>
      </c>
      <c r="K4703" t="s">
        <v>14166</v>
      </c>
      <c r="L4703">
        <v>1440</v>
      </c>
      <c r="M4703">
        <v>480</v>
      </c>
      <c r="N4703">
        <v>38234.523500000003</v>
      </c>
      <c r="O4703">
        <v>12</v>
      </c>
      <c r="P4703">
        <v>0.360416666666667</v>
      </c>
    </row>
    <row r="4704" spans="1:16" x14ac:dyDescent="0.2">
      <c r="A4704" t="s">
        <v>14169</v>
      </c>
      <c r="B4704">
        <v>-0.10017371522875999</v>
      </c>
      <c r="C4704">
        <v>13.642934731926299</v>
      </c>
      <c r="D4704">
        <v>-0.53441740426711504</v>
      </c>
      <c r="E4704">
        <v>0.61072223675341497</v>
      </c>
      <c r="F4704">
        <v>0.99916976934644897</v>
      </c>
      <c r="G4704">
        <v>-4.6718122012892698</v>
      </c>
      <c r="H4704" t="s">
        <v>14170</v>
      </c>
      <c r="I4704" t="s">
        <v>14171</v>
      </c>
      <c r="J4704">
        <v>57448</v>
      </c>
      <c r="K4704" t="s">
        <v>14169</v>
      </c>
      <c r="L4704">
        <v>14574</v>
      </c>
      <c r="M4704">
        <v>4858</v>
      </c>
      <c r="N4704">
        <v>12599.759</v>
      </c>
      <c r="O4704">
        <v>22.5</v>
      </c>
      <c r="P4704">
        <v>7.8941951420337594E-2</v>
      </c>
    </row>
    <row r="4705" spans="1:16" x14ac:dyDescent="0.2">
      <c r="A4705" t="s">
        <v>14172</v>
      </c>
      <c r="B4705">
        <v>6.06211136511998E-2</v>
      </c>
      <c r="C4705">
        <v>15.9171941992821</v>
      </c>
      <c r="D4705">
        <v>0.259577158206305</v>
      </c>
      <c r="E4705">
        <v>0.80316761879166398</v>
      </c>
      <c r="F4705">
        <v>0.99916976934644897</v>
      </c>
      <c r="G4705">
        <v>-4.6949647392271698</v>
      </c>
      <c r="H4705" t="s">
        <v>14173</v>
      </c>
      <c r="I4705" t="s">
        <v>14174</v>
      </c>
      <c r="J4705">
        <v>9260</v>
      </c>
      <c r="K4705" t="s">
        <v>14172</v>
      </c>
      <c r="L4705">
        <v>1374</v>
      </c>
      <c r="M4705">
        <v>458</v>
      </c>
      <c r="N4705">
        <v>60615.642999999996</v>
      </c>
      <c r="O4705">
        <v>17.5</v>
      </c>
      <c r="P4705">
        <v>0.58406113537117899</v>
      </c>
    </row>
    <row r="4706" spans="1:16" x14ac:dyDescent="0.2">
      <c r="A4706" t="s">
        <v>14175</v>
      </c>
      <c r="B4706">
        <v>-1.6615594761317399E-2</v>
      </c>
      <c r="C4706">
        <v>14.167273021745901</v>
      </c>
      <c r="D4706">
        <v>-8.4496274953595699E-2</v>
      </c>
      <c r="E4706">
        <v>0.93518896462990198</v>
      </c>
      <c r="F4706">
        <v>0.99916976934644897</v>
      </c>
      <c r="G4706">
        <v>-4.70160155499648</v>
      </c>
      <c r="H4706" t="s">
        <v>14176</v>
      </c>
      <c r="I4706" t="s">
        <v>14177</v>
      </c>
      <c r="J4706">
        <v>56616</v>
      </c>
      <c r="K4706" t="s">
        <v>14175</v>
      </c>
      <c r="L4706">
        <v>720</v>
      </c>
      <c r="M4706">
        <v>240</v>
      </c>
      <c r="N4706">
        <v>19732.074000000001</v>
      </c>
      <c r="O4706">
        <v>4</v>
      </c>
      <c r="P4706">
        <v>0.31874999999999998</v>
      </c>
    </row>
    <row r="4707" spans="1:16" x14ac:dyDescent="0.2">
      <c r="A4707" t="s">
        <v>14178</v>
      </c>
      <c r="B4707">
        <v>0.19378888705550801</v>
      </c>
      <c r="C4707">
        <v>17.7258303875584</v>
      </c>
      <c r="D4707">
        <v>1.17456581368178</v>
      </c>
      <c r="E4707">
        <v>0.28114452112289801</v>
      </c>
      <c r="F4707">
        <v>0.99916976934644897</v>
      </c>
      <c r="G4707">
        <v>-4.5733985022339496</v>
      </c>
      <c r="H4707" t="s">
        <v>14179</v>
      </c>
      <c r="I4707" t="s">
        <v>14180</v>
      </c>
      <c r="J4707">
        <v>9188</v>
      </c>
      <c r="K4707" t="s">
        <v>14178</v>
      </c>
      <c r="L4707">
        <v>2427</v>
      </c>
      <c r="M4707">
        <v>809</v>
      </c>
      <c r="N4707">
        <v>222113.23</v>
      </c>
      <c r="O4707">
        <v>59.5</v>
      </c>
      <c r="P4707">
        <v>0.83127317676143397</v>
      </c>
    </row>
    <row r="4708" spans="1:16" x14ac:dyDescent="0.2">
      <c r="A4708" t="s">
        <v>14181</v>
      </c>
      <c r="B4708">
        <v>8.9846134307407493E-3</v>
      </c>
      <c r="C4708">
        <v>17.887857381849699</v>
      </c>
      <c r="D4708">
        <v>5.5496911559847102E-2</v>
      </c>
      <c r="E4708">
        <v>0.95739912139155103</v>
      </c>
      <c r="F4708">
        <v>0.99916976934644897</v>
      </c>
      <c r="G4708">
        <v>-4.7020527901573601</v>
      </c>
      <c r="H4708" t="s">
        <v>14182</v>
      </c>
      <c r="I4708" t="s">
        <v>14183</v>
      </c>
      <c r="J4708">
        <v>56681</v>
      </c>
      <c r="K4708" t="s">
        <v>14181</v>
      </c>
      <c r="L4708">
        <v>597</v>
      </c>
      <c r="M4708">
        <v>199</v>
      </c>
      <c r="N4708">
        <v>250703.345</v>
      </c>
      <c r="O4708">
        <v>19</v>
      </c>
      <c r="P4708">
        <v>1</v>
      </c>
    </row>
    <row r="4709" spans="1:16" x14ac:dyDescent="0.2">
      <c r="A4709" t="s">
        <v>14184</v>
      </c>
      <c r="B4709">
        <v>0.20250823466103199</v>
      </c>
      <c r="C4709">
        <v>15.9920271636447</v>
      </c>
      <c r="D4709">
        <v>0.72178647264542295</v>
      </c>
      <c r="E4709">
        <v>0.49540622877602197</v>
      </c>
      <c r="F4709">
        <v>0.99916976934644897</v>
      </c>
      <c r="G4709">
        <v>-4.6482986048047001</v>
      </c>
      <c r="H4709" t="s">
        <v>14185</v>
      </c>
      <c r="I4709" t="s">
        <v>14186</v>
      </c>
      <c r="J4709">
        <v>54187</v>
      </c>
      <c r="K4709" t="s">
        <v>14184</v>
      </c>
      <c r="L4709">
        <v>1080</v>
      </c>
      <c r="M4709">
        <v>360</v>
      </c>
      <c r="N4709">
        <v>69688.544999999998</v>
      </c>
      <c r="O4709">
        <v>17</v>
      </c>
      <c r="P4709">
        <v>0.73333333333333295</v>
      </c>
    </row>
    <row r="4710" spans="1:16" x14ac:dyDescent="0.2">
      <c r="A4710" t="s">
        <v>14187</v>
      </c>
      <c r="B4710">
        <v>-0.77752026159946297</v>
      </c>
      <c r="C4710">
        <v>12.642840502250699</v>
      </c>
      <c r="D4710">
        <v>-2.3287966983393602</v>
      </c>
      <c r="E4710">
        <v>5.5228705442951498E-2</v>
      </c>
      <c r="F4710">
        <v>0.99916976934644897</v>
      </c>
      <c r="G4710">
        <v>-4.3570068395119099</v>
      </c>
      <c r="H4710" t="s">
        <v>14188</v>
      </c>
      <c r="I4710" t="s">
        <v>14189</v>
      </c>
      <c r="J4710">
        <v>56904</v>
      </c>
      <c r="K4710" t="s">
        <v>14187</v>
      </c>
      <c r="L4710">
        <v>1215</v>
      </c>
      <c r="M4710">
        <v>405</v>
      </c>
      <c r="N4710">
        <v>6339.1618500000004</v>
      </c>
      <c r="O4710">
        <v>3.5</v>
      </c>
      <c r="P4710">
        <v>0.112345679012346</v>
      </c>
    </row>
    <row r="4711" spans="1:16" x14ac:dyDescent="0.2">
      <c r="A4711" t="s">
        <v>14190</v>
      </c>
      <c r="B4711">
        <v>6.8894573020026301E-2</v>
      </c>
      <c r="C4711">
        <v>14.9047732593713</v>
      </c>
      <c r="D4711">
        <v>0.49397733180652398</v>
      </c>
      <c r="E4711">
        <v>0.63747144262251898</v>
      </c>
      <c r="F4711">
        <v>0.99916976934644897</v>
      </c>
      <c r="G4711">
        <v>-4.67612048547086</v>
      </c>
      <c r="H4711" t="s">
        <v>14191</v>
      </c>
      <c r="I4711" t="s">
        <v>14192</v>
      </c>
      <c r="J4711">
        <v>8891</v>
      </c>
      <c r="K4711" t="s">
        <v>14190</v>
      </c>
      <c r="L4711">
        <v>1359</v>
      </c>
      <c r="M4711">
        <v>453</v>
      </c>
      <c r="N4711">
        <v>29229.530999999999</v>
      </c>
      <c r="O4711">
        <v>17.5</v>
      </c>
      <c r="P4711">
        <v>0.50662251655629098</v>
      </c>
    </row>
    <row r="4712" spans="1:16" x14ac:dyDescent="0.2">
      <c r="A4712" t="s">
        <v>14193</v>
      </c>
      <c r="B4712">
        <v>-0.15427040514434001</v>
      </c>
      <c r="C4712">
        <v>14.4406051168275</v>
      </c>
      <c r="D4712">
        <v>-0.89954826728349502</v>
      </c>
      <c r="E4712">
        <v>0.40025881119622603</v>
      </c>
      <c r="F4712">
        <v>0.99916976934644897</v>
      </c>
      <c r="G4712">
        <v>-4.6213778693721101</v>
      </c>
      <c r="H4712" t="s">
        <v>14194</v>
      </c>
      <c r="I4712" t="s">
        <v>14195</v>
      </c>
      <c r="J4712">
        <v>4154</v>
      </c>
      <c r="K4712" t="s">
        <v>14193</v>
      </c>
      <c r="L4712">
        <v>1203</v>
      </c>
      <c r="M4712">
        <v>401</v>
      </c>
      <c r="N4712">
        <v>22278.638500000001</v>
      </c>
      <c r="O4712">
        <v>8</v>
      </c>
      <c r="P4712">
        <v>0.27930174563590998</v>
      </c>
    </row>
    <row r="4713" spans="1:16" x14ac:dyDescent="0.2">
      <c r="A4713" t="s">
        <v>14196</v>
      </c>
      <c r="B4713">
        <v>1.7491829004111299E-2</v>
      </c>
      <c r="C4713">
        <v>12.440988254697</v>
      </c>
      <c r="D4713">
        <v>4.2602214828910703E-2</v>
      </c>
      <c r="E4713">
        <v>0.96728948269738901</v>
      </c>
      <c r="F4713">
        <v>0.99916976934644897</v>
      </c>
      <c r="G4713">
        <v>-4.7021934930400597</v>
      </c>
      <c r="H4713" t="s">
        <v>14197</v>
      </c>
      <c r="I4713" t="s">
        <v>14198</v>
      </c>
      <c r="J4713">
        <v>5827</v>
      </c>
      <c r="K4713" t="s">
        <v>14196</v>
      </c>
      <c r="L4713">
        <v>682</v>
      </c>
      <c r="M4713">
        <v>227</v>
      </c>
      <c r="N4713">
        <v>6959.8130000000001</v>
      </c>
      <c r="O4713">
        <v>2</v>
      </c>
      <c r="P4713">
        <v>0.114537444933921</v>
      </c>
    </row>
    <row r="4714" spans="1:16" x14ac:dyDescent="0.2">
      <c r="A4714" t="s">
        <v>14199</v>
      </c>
      <c r="B4714">
        <v>-0.13973617628951199</v>
      </c>
      <c r="C4714">
        <v>12.126552908395499</v>
      </c>
      <c r="D4714">
        <v>-0.64932933131512605</v>
      </c>
      <c r="E4714">
        <v>0.53824411928458804</v>
      </c>
      <c r="F4714">
        <v>0.99916976934644897</v>
      </c>
      <c r="G4714">
        <v>-4.6580472037703098</v>
      </c>
      <c r="H4714" t="s">
        <v>14200</v>
      </c>
      <c r="I4714" t="s">
        <v>14201</v>
      </c>
      <c r="J4714">
        <v>56478</v>
      </c>
      <c r="K4714" t="s">
        <v>14199</v>
      </c>
      <c r="L4714">
        <v>2958</v>
      </c>
      <c r="M4714">
        <v>986</v>
      </c>
      <c r="N4714">
        <v>5134.7060000000001</v>
      </c>
      <c r="O4714">
        <v>2.5</v>
      </c>
      <c r="P4714">
        <v>4.31034482758621E-2</v>
      </c>
    </row>
    <row r="4715" spans="1:16" x14ac:dyDescent="0.2">
      <c r="A4715" t="s">
        <v>14202</v>
      </c>
      <c r="B4715">
        <v>0.14640766973382</v>
      </c>
      <c r="C4715">
        <v>12.051797107917601</v>
      </c>
      <c r="D4715">
        <v>0.93789001007964101</v>
      </c>
      <c r="E4715">
        <v>0.38162318373272203</v>
      </c>
      <c r="F4715">
        <v>0.99916976934644897</v>
      </c>
      <c r="G4715">
        <v>-4.6150877091659899</v>
      </c>
      <c r="H4715" t="s">
        <v>14203</v>
      </c>
      <c r="I4715" t="s">
        <v>14204</v>
      </c>
      <c r="J4715">
        <v>55501</v>
      </c>
      <c r="K4715" t="s">
        <v>14202</v>
      </c>
      <c r="L4715">
        <v>1245</v>
      </c>
      <c r="M4715">
        <v>415</v>
      </c>
      <c r="N4715">
        <v>5159.1040000000003</v>
      </c>
      <c r="O4715">
        <v>1</v>
      </c>
      <c r="P4715">
        <v>4.09638554216867E-2</v>
      </c>
    </row>
    <row r="4716" spans="1:16" x14ac:dyDescent="0.2">
      <c r="A4716" t="s">
        <v>14205</v>
      </c>
      <c r="B4716">
        <v>-0.189250584670351</v>
      </c>
      <c r="C4716">
        <v>14.345023621999101</v>
      </c>
      <c r="D4716">
        <v>-0.43688378422722601</v>
      </c>
      <c r="E4716">
        <v>0.67625043054999401</v>
      </c>
      <c r="F4716">
        <v>0.99916976934644897</v>
      </c>
      <c r="G4716">
        <v>-4.6816962372433704</v>
      </c>
      <c r="H4716" t="s">
        <v>14206</v>
      </c>
      <c r="I4716" t="s">
        <v>14207</v>
      </c>
      <c r="J4716">
        <v>54107</v>
      </c>
      <c r="K4716" t="s">
        <v>14205</v>
      </c>
      <c r="L4716">
        <v>444</v>
      </c>
      <c r="M4716">
        <v>148</v>
      </c>
      <c r="N4716">
        <v>26600.583999999999</v>
      </c>
      <c r="O4716">
        <v>5</v>
      </c>
      <c r="P4716">
        <v>0.48648648648648701</v>
      </c>
    </row>
    <row r="4717" spans="1:16" x14ac:dyDescent="0.2">
      <c r="A4717" t="s">
        <v>14208</v>
      </c>
      <c r="B4717">
        <v>0.26488999293313997</v>
      </c>
      <c r="C4717">
        <v>13.8298787710036</v>
      </c>
      <c r="D4717">
        <v>1.2210725151511299</v>
      </c>
      <c r="E4717">
        <v>0.264232202842141</v>
      </c>
      <c r="F4717">
        <v>0.99916976934644897</v>
      </c>
      <c r="G4717">
        <v>-4.5647579739862003</v>
      </c>
      <c r="H4717" t="s">
        <v>14209</v>
      </c>
      <c r="I4717" t="s">
        <v>14210</v>
      </c>
      <c r="J4717">
        <v>54108</v>
      </c>
      <c r="K4717" t="s">
        <v>14208</v>
      </c>
      <c r="L4717">
        <v>396</v>
      </c>
      <c r="M4717">
        <v>132</v>
      </c>
      <c r="N4717">
        <v>15701.0825</v>
      </c>
      <c r="O4717">
        <v>2</v>
      </c>
      <c r="P4717">
        <v>0.33712121212121199</v>
      </c>
    </row>
    <row r="4718" spans="1:16" x14ac:dyDescent="0.2">
      <c r="A4718" t="s">
        <v>14211</v>
      </c>
      <c r="B4718">
        <v>-0.103499134810754</v>
      </c>
      <c r="C4718">
        <v>13.015952333583201</v>
      </c>
      <c r="D4718">
        <v>-0.61147335767267297</v>
      </c>
      <c r="E4718">
        <v>0.56152215971446495</v>
      </c>
      <c r="F4718">
        <v>0.99916976934644897</v>
      </c>
      <c r="G4718">
        <v>-4.6628210811578601</v>
      </c>
      <c r="H4718" t="s">
        <v>14212</v>
      </c>
      <c r="I4718" t="s">
        <v>14213</v>
      </c>
      <c r="J4718">
        <v>56952</v>
      </c>
      <c r="K4718" t="s">
        <v>14211</v>
      </c>
      <c r="L4718">
        <v>678</v>
      </c>
      <c r="M4718">
        <v>226</v>
      </c>
      <c r="N4718">
        <v>7559.4057499999999</v>
      </c>
      <c r="O4718">
        <v>2.5</v>
      </c>
      <c r="P4718">
        <v>0.13495575221238901</v>
      </c>
    </row>
    <row r="4719" spans="1:16" x14ac:dyDescent="0.2">
      <c r="A4719" t="s">
        <v>14214</v>
      </c>
      <c r="B4719">
        <v>0.14986978512170901</v>
      </c>
      <c r="C4719">
        <v>12.8388545702634</v>
      </c>
      <c r="D4719">
        <v>0.50645201749400304</v>
      </c>
      <c r="E4719">
        <v>0.629154500300806</v>
      </c>
      <c r="F4719">
        <v>0.99916976934644897</v>
      </c>
      <c r="G4719">
        <v>-4.6748226167293003</v>
      </c>
      <c r="H4719" t="s">
        <v>14215</v>
      </c>
      <c r="I4719" t="s">
        <v>14216</v>
      </c>
      <c r="J4719">
        <v>56948</v>
      </c>
      <c r="K4719" t="s">
        <v>14214</v>
      </c>
      <c r="L4719">
        <v>882</v>
      </c>
      <c r="M4719">
        <v>294</v>
      </c>
      <c r="N4719">
        <v>7194.7768500000002</v>
      </c>
      <c r="O4719">
        <v>4</v>
      </c>
      <c r="P4719">
        <v>0.12585034013605401</v>
      </c>
    </row>
    <row r="4720" spans="1:16" x14ac:dyDescent="0.2">
      <c r="A4720" t="s">
        <v>14217</v>
      </c>
      <c r="B4720">
        <v>-8.9126636370149698E-2</v>
      </c>
      <c r="C4720">
        <v>14.7509511965226</v>
      </c>
      <c r="D4720">
        <v>-0.555358363362223</v>
      </c>
      <c r="E4720">
        <v>0.59711691764861496</v>
      </c>
      <c r="F4720">
        <v>0.99916976934644897</v>
      </c>
      <c r="G4720">
        <v>-4.6694682600706603</v>
      </c>
      <c r="H4720" t="s">
        <v>14218</v>
      </c>
      <c r="I4720" t="s">
        <v>14219</v>
      </c>
      <c r="J4720">
        <v>8086</v>
      </c>
      <c r="K4720" t="s">
        <v>14217</v>
      </c>
      <c r="L4720">
        <v>1641</v>
      </c>
      <c r="M4720">
        <v>547</v>
      </c>
      <c r="N4720">
        <v>28259.420999999998</v>
      </c>
      <c r="O4720">
        <v>14</v>
      </c>
      <c r="P4720">
        <v>0.30712979890310799</v>
      </c>
    </row>
    <row r="4721" spans="1:16" x14ac:dyDescent="0.2">
      <c r="A4721" t="s">
        <v>14220</v>
      </c>
      <c r="B4721">
        <v>0.32853090811948799</v>
      </c>
      <c r="C4721">
        <v>12.3239146395719</v>
      </c>
      <c r="D4721">
        <v>0.991518978174459</v>
      </c>
      <c r="E4721">
        <v>0.35667800862523802</v>
      </c>
      <c r="F4721">
        <v>0.99916976934644897</v>
      </c>
      <c r="G4721">
        <v>-4.6060443788640999</v>
      </c>
      <c r="H4721" t="s">
        <v>14221</v>
      </c>
      <c r="I4721" t="s">
        <v>14222</v>
      </c>
      <c r="J4721">
        <v>23456</v>
      </c>
      <c r="K4721" t="s">
        <v>14220</v>
      </c>
      <c r="L4721">
        <v>2217</v>
      </c>
      <c r="M4721">
        <v>739</v>
      </c>
      <c r="N4721">
        <v>5400.4088000000002</v>
      </c>
      <c r="O4721">
        <v>2</v>
      </c>
      <c r="P4721">
        <v>4.4654939106901201E-2</v>
      </c>
    </row>
    <row r="4722" spans="1:16" x14ac:dyDescent="0.2">
      <c r="A4722" t="s">
        <v>14223</v>
      </c>
      <c r="B4722">
        <v>-5.0088067269673103E-2</v>
      </c>
      <c r="C4722">
        <v>13.822671957410799</v>
      </c>
      <c r="D4722">
        <v>-0.32071534589291301</v>
      </c>
      <c r="E4722">
        <v>0.75842605262065799</v>
      </c>
      <c r="F4722">
        <v>0.99916976934644897</v>
      </c>
      <c r="G4722">
        <v>-4.6911070049936496</v>
      </c>
      <c r="H4722" t="s">
        <v>14224</v>
      </c>
      <c r="I4722" t="s">
        <v>14225</v>
      </c>
      <c r="J4722">
        <v>11177</v>
      </c>
      <c r="K4722" t="s">
        <v>14223</v>
      </c>
      <c r="L4722">
        <v>4671</v>
      </c>
      <c r="M4722">
        <v>1557</v>
      </c>
      <c r="N4722">
        <v>15039.065000000001</v>
      </c>
      <c r="O4722">
        <v>10</v>
      </c>
      <c r="P4722">
        <v>0.10147719974309601</v>
      </c>
    </row>
    <row r="4723" spans="1:16" x14ac:dyDescent="0.2">
      <c r="A4723" t="s">
        <v>14226</v>
      </c>
      <c r="B4723">
        <v>3.2927995494539203E-2</v>
      </c>
      <c r="C4723">
        <v>12.4705717253507</v>
      </c>
      <c r="D4723">
        <v>0.146961140411423</v>
      </c>
      <c r="E4723">
        <v>0.88758825667162999</v>
      </c>
      <c r="F4723">
        <v>0.99916976934644897</v>
      </c>
      <c r="G4723">
        <v>-4.6999986574293002</v>
      </c>
      <c r="H4723" t="s">
        <v>14227</v>
      </c>
      <c r="I4723" t="s">
        <v>14228</v>
      </c>
      <c r="J4723">
        <v>29888</v>
      </c>
      <c r="K4723" t="s">
        <v>14226</v>
      </c>
      <c r="L4723">
        <v>2283</v>
      </c>
      <c r="M4723">
        <v>761</v>
      </c>
      <c r="N4723">
        <v>5377.2865000000002</v>
      </c>
      <c r="O4723">
        <v>5</v>
      </c>
      <c r="P4723">
        <v>0.16819973718791101</v>
      </c>
    </row>
    <row r="4724" spans="1:16" x14ac:dyDescent="0.2">
      <c r="A4724" t="s">
        <v>14229</v>
      </c>
      <c r="B4724">
        <v>-6.4282594832775403E-2</v>
      </c>
      <c r="C4724">
        <v>14.5302277401866</v>
      </c>
      <c r="D4724">
        <v>-0.42784565876957797</v>
      </c>
      <c r="E4724">
        <v>0.68249268698587295</v>
      </c>
      <c r="F4724">
        <v>0.99916976934644897</v>
      </c>
      <c r="G4724">
        <v>-4.6825229232045897</v>
      </c>
      <c r="H4724" t="s">
        <v>14230</v>
      </c>
      <c r="I4724" t="s">
        <v>14231</v>
      </c>
      <c r="J4724">
        <v>60496</v>
      </c>
      <c r="K4724" t="s">
        <v>14229</v>
      </c>
      <c r="L4724">
        <v>930</v>
      </c>
      <c r="M4724">
        <v>310</v>
      </c>
      <c r="N4724">
        <v>23363.589</v>
      </c>
      <c r="O4724">
        <v>9</v>
      </c>
      <c r="P4724">
        <v>0.32419354838709702</v>
      </c>
    </row>
    <row r="4725" spans="1:16" x14ac:dyDescent="0.2">
      <c r="A4725" t="s">
        <v>14232</v>
      </c>
      <c r="B4725">
        <v>-0.13114919274449499</v>
      </c>
      <c r="C4725">
        <v>12.9073740879487</v>
      </c>
      <c r="D4725">
        <v>-0.43650126034105702</v>
      </c>
      <c r="E4725">
        <v>0.67651406846796502</v>
      </c>
      <c r="F4725">
        <v>0.99916976934644897</v>
      </c>
      <c r="G4725">
        <v>-4.6817315400278297</v>
      </c>
      <c r="H4725" t="s">
        <v>14233</v>
      </c>
      <c r="I4725" t="s">
        <v>14234</v>
      </c>
      <c r="J4725">
        <v>29081</v>
      </c>
      <c r="K4725" t="s">
        <v>14232</v>
      </c>
      <c r="L4725">
        <v>735</v>
      </c>
      <c r="M4725">
        <v>245</v>
      </c>
      <c r="N4725">
        <v>7039.9472999999998</v>
      </c>
      <c r="O4725">
        <v>1</v>
      </c>
      <c r="P4725">
        <v>4.4897959183673501E-2</v>
      </c>
    </row>
    <row r="4726" spans="1:16" x14ac:dyDescent="0.2">
      <c r="A4726" t="s">
        <v>14235</v>
      </c>
      <c r="B4726">
        <v>-0.26447549565268402</v>
      </c>
      <c r="C4726">
        <v>15.825047029774201</v>
      </c>
      <c r="D4726">
        <v>-0.84692354487752997</v>
      </c>
      <c r="E4726">
        <v>0.42692935208000299</v>
      </c>
      <c r="F4726">
        <v>0.99916976934644897</v>
      </c>
      <c r="G4726">
        <v>-4.6297510468571801</v>
      </c>
      <c r="H4726" t="s">
        <v>14236</v>
      </c>
      <c r="I4726" t="s">
        <v>14237</v>
      </c>
      <c r="J4726">
        <v>58505</v>
      </c>
      <c r="K4726" t="s">
        <v>14235</v>
      </c>
      <c r="L4726">
        <v>516</v>
      </c>
      <c r="M4726">
        <v>172</v>
      </c>
      <c r="N4726">
        <v>56753.637499999997</v>
      </c>
      <c r="O4726">
        <v>1</v>
      </c>
      <c r="P4726">
        <v>6.9767441860465101E-2</v>
      </c>
    </row>
    <row r="4727" spans="1:16" x14ac:dyDescent="0.2">
      <c r="A4727" t="s">
        <v>14238</v>
      </c>
      <c r="B4727">
        <v>-0.28180565860478002</v>
      </c>
      <c r="C4727">
        <v>9.7558913400361504</v>
      </c>
      <c r="D4727">
        <v>-0.97110920300424497</v>
      </c>
      <c r="E4727">
        <v>0.36601804425801598</v>
      </c>
      <c r="F4727">
        <v>0.99916976934644897</v>
      </c>
      <c r="G4727">
        <v>-4.60951819301782</v>
      </c>
      <c r="H4727" t="s">
        <v>14239</v>
      </c>
      <c r="I4727" t="s">
        <v>14240</v>
      </c>
      <c r="J4727">
        <v>27148</v>
      </c>
      <c r="K4727" t="s">
        <v>14238</v>
      </c>
      <c r="L4727">
        <v>3948</v>
      </c>
      <c r="M4727">
        <v>1316</v>
      </c>
      <c r="N4727">
        <v>964.01482999999996</v>
      </c>
      <c r="O4727">
        <v>1</v>
      </c>
      <c r="P4727">
        <v>9.8784194528875394E-3</v>
      </c>
    </row>
    <row r="4728" spans="1:16" x14ac:dyDescent="0.2">
      <c r="A4728" t="s">
        <v>14241</v>
      </c>
      <c r="B4728">
        <v>0.38192586754291602</v>
      </c>
      <c r="C4728">
        <v>15.071220193671101</v>
      </c>
      <c r="D4728">
        <v>1.42621698382453</v>
      </c>
      <c r="E4728">
        <v>0.19973429938066101</v>
      </c>
      <c r="F4728">
        <v>0.99916976934644897</v>
      </c>
      <c r="G4728">
        <v>-4.5256073620970003</v>
      </c>
      <c r="H4728" t="s">
        <v>14242</v>
      </c>
      <c r="I4728" t="s">
        <v>14243</v>
      </c>
      <c r="J4728">
        <v>56990</v>
      </c>
      <c r="K4728" t="s">
        <v>14241</v>
      </c>
      <c r="L4728">
        <v>255</v>
      </c>
      <c r="M4728">
        <v>85</v>
      </c>
      <c r="N4728">
        <v>38536.9375</v>
      </c>
      <c r="O4728">
        <v>1</v>
      </c>
      <c r="P4728">
        <v>0.223529411764706</v>
      </c>
    </row>
    <row r="4729" spans="1:16" x14ac:dyDescent="0.2">
      <c r="A4729" t="s">
        <v>14244</v>
      </c>
      <c r="B4729">
        <v>7.8689353819816801E-2</v>
      </c>
      <c r="C4729">
        <v>12.7263946834256</v>
      </c>
      <c r="D4729">
        <v>0.19933059379156801</v>
      </c>
      <c r="E4729">
        <v>0.84805684683853599</v>
      </c>
      <c r="F4729">
        <v>0.99916976934644897</v>
      </c>
      <c r="G4729">
        <v>-4.6979970882747102</v>
      </c>
      <c r="H4729" t="s">
        <v>14245</v>
      </c>
      <c r="I4729" t="s">
        <v>14246</v>
      </c>
      <c r="J4729">
        <v>29102</v>
      </c>
      <c r="K4729" t="s">
        <v>14244</v>
      </c>
      <c r="L4729">
        <v>4125</v>
      </c>
      <c r="M4729">
        <v>1375</v>
      </c>
      <c r="N4729">
        <v>9025.3340000000007</v>
      </c>
      <c r="O4729">
        <v>3</v>
      </c>
      <c r="P4729">
        <v>2.1818181818181799E-2</v>
      </c>
    </row>
    <row r="4730" spans="1:16" x14ac:dyDescent="0.2">
      <c r="A4730" t="s">
        <v>14247</v>
      </c>
      <c r="B4730">
        <v>0.12690982933006201</v>
      </c>
      <c r="C4730">
        <v>12.895156656192199</v>
      </c>
      <c r="D4730">
        <v>0.73766376803928102</v>
      </c>
      <c r="E4730">
        <v>0.48632752379973598</v>
      </c>
      <c r="F4730">
        <v>0.99916976934644897</v>
      </c>
      <c r="G4730">
        <v>-4.6460605616933401</v>
      </c>
      <c r="H4730" t="s">
        <v>14248</v>
      </c>
      <c r="I4730" t="s">
        <v>14249</v>
      </c>
      <c r="J4730">
        <v>56893</v>
      </c>
      <c r="K4730" t="s">
        <v>14247</v>
      </c>
      <c r="L4730">
        <v>1806</v>
      </c>
      <c r="M4730">
        <v>602</v>
      </c>
      <c r="N4730">
        <v>7889.1112000000003</v>
      </c>
      <c r="O4730">
        <v>4.5</v>
      </c>
      <c r="P4730">
        <v>0.15531561461794</v>
      </c>
    </row>
    <row r="4731" spans="1:16" x14ac:dyDescent="0.2">
      <c r="A4731" t="s">
        <v>14250</v>
      </c>
      <c r="B4731">
        <v>-0.28888788520530501</v>
      </c>
      <c r="C4731">
        <v>12.554398653803201</v>
      </c>
      <c r="D4731">
        <v>-1.2181294334616299</v>
      </c>
      <c r="E4731">
        <v>0.265276173297816</v>
      </c>
      <c r="F4731">
        <v>0.99916976934644897</v>
      </c>
      <c r="G4731">
        <v>-4.5653080747856398</v>
      </c>
      <c r="H4731" t="s">
        <v>14251</v>
      </c>
      <c r="I4731" t="s">
        <v>14252</v>
      </c>
      <c r="J4731">
        <v>56882</v>
      </c>
      <c r="K4731" t="s">
        <v>14250</v>
      </c>
      <c r="L4731">
        <v>240</v>
      </c>
      <c r="M4731">
        <v>80</v>
      </c>
      <c r="N4731">
        <v>7006.3109999999997</v>
      </c>
      <c r="O4731">
        <v>1</v>
      </c>
      <c r="P4731">
        <v>0.46250000000000002</v>
      </c>
    </row>
    <row r="4732" spans="1:16" x14ac:dyDescent="0.2">
      <c r="A4732" t="s">
        <v>14253</v>
      </c>
      <c r="B4732">
        <v>-0.19237858180847001</v>
      </c>
      <c r="C4732">
        <v>15.0586641802802</v>
      </c>
      <c r="D4732">
        <v>-1.2081833505458099</v>
      </c>
      <c r="E4732">
        <v>0.26883035836413799</v>
      </c>
      <c r="F4732">
        <v>0.99916976934644897</v>
      </c>
      <c r="G4732">
        <v>-4.5671639493096698</v>
      </c>
      <c r="H4732" t="s">
        <v>14254</v>
      </c>
      <c r="I4732" t="s">
        <v>14255</v>
      </c>
      <c r="J4732">
        <v>50865</v>
      </c>
      <c r="K4732" t="s">
        <v>14253</v>
      </c>
      <c r="L4732">
        <v>624</v>
      </c>
      <c r="M4732">
        <v>208</v>
      </c>
      <c r="N4732">
        <v>34736.065000000002</v>
      </c>
      <c r="O4732">
        <v>9</v>
      </c>
      <c r="P4732">
        <v>0.61538461538461497</v>
      </c>
    </row>
    <row r="4733" spans="1:16" x14ac:dyDescent="0.2">
      <c r="A4733" t="s">
        <v>14256</v>
      </c>
      <c r="B4733">
        <v>4.0110805447017797E-2</v>
      </c>
      <c r="C4733">
        <v>14.272971949347699</v>
      </c>
      <c r="D4733">
        <v>0.28133973278945201</v>
      </c>
      <c r="E4733">
        <v>0.78713893008903502</v>
      </c>
      <c r="F4733">
        <v>0.99916976934644897</v>
      </c>
      <c r="G4733">
        <v>-4.69368058383019</v>
      </c>
      <c r="H4733" t="s">
        <v>14257</v>
      </c>
      <c r="I4733" t="s">
        <v>14258</v>
      </c>
      <c r="J4733">
        <v>27350</v>
      </c>
      <c r="K4733" t="s">
        <v>14256</v>
      </c>
      <c r="L4733">
        <v>573</v>
      </c>
      <c r="M4733">
        <v>191</v>
      </c>
      <c r="N4733">
        <v>19891.050500000001</v>
      </c>
      <c r="O4733">
        <v>6</v>
      </c>
      <c r="P4733">
        <v>0.471204188481675</v>
      </c>
    </row>
    <row r="4734" spans="1:16" x14ac:dyDescent="0.2">
      <c r="A4734" t="s">
        <v>14259</v>
      </c>
      <c r="B4734">
        <v>6.5753861008310799E-4</v>
      </c>
      <c r="C4734">
        <v>15.6620453958477</v>
      </c>
      <c r="D4734">
        <v>3.3349341375794699E-3</v>
      </c>
      <c r="E4734">
        <v>0.99743850810967505</v>
      </c>
      <c r="F4734">
        <v>0.99968264414337904</v>
      </c>
      <c r="G4734">
        <v>-4.7023942199510396</v>
      </c>
      <c r="H4734" t="s">
        <v>14260</v>
      </c>
      <c r="I4734" t="s">
        <v>14261</v>
      </c>
      <c r="J4734">
        <v>11311</v>
      </c>
      <c r="K4734" t="s">
        <v>14259</v>
      </c>
      <c r="L4734">
        <v>1956</v>
      </c>
      <c r="M4734">
        <v>652</v>
      </c>
      <c r="N4734">
        <v>51588.565999999999</v>
      </c>
      <c r="O4734">
        <v>9.5</v>
      </c>
      <c r="P4734">
        <v>0.223159509202454</v>
      </c>
    </row>
    <row r="4735" spans="1:16" x14ac:dyDescent="0.2">
      <c r="A4735" t="s">
        <v>14262</v>
      </c>
      <c r="B4735">
        <v>0.27738285108265998</v>
      </c>
      <c r="C4735">
        <v>14.4521224926578</v>
      </c>
      <c r="D4735">
        <v>1.0064790213072801</v>
      </c>
      <c r="E4735">
        <v>0.34995106282232502</v>
      </c>
      <c r="F4735">
        <v>0.99916976934644897</v>
      </c>
      <c r="G4735">
        <v>-4.6034741802134702</v>
      </c>
      <c r="H4735" t="s">
        <v>14263</v>
      </c>
      <c r="I4735" t="s">
        <v>14264</v>
      </c>
      <c r="J4735">
        <v>56902</v>
      </c>
      <c r="K4735" t="s">
        <v>14262</v>
      </c>
      <c r="L4735">
        <v>759</v>
      </c>
      <c r="M4735">
        <v>253</v>
      </c>
      <c r="N4735">
        <v>24817.613499999999</v>
      </c>
      <c r="O4735">
        <v>10</v>
      </c>
      <c r="P4735">
        <v>0.50988142292490102</v>
      </c>
    </row>
    <row r="4736" spans="1:16" x14ac:dyDescent="0.2">
      <c r="A4736" t="s">
        <v>14265</v>
      </c>
      <c r="B4736">
        <v>-3.15136701246566E-3</v>
      </c>
      <c r="C4736">
        <v>14.1505533000082</v>
      </c>
      <c r="D4736">
        <v>-8.9307472471866402E-3</v>
      </c>
      <c r="E4736">
        <v>0.99314057369041397</v>
      </c>
      <c r="F4736">
        <v>0.99916976934644897</v>
      </c>
      <c r="G4736">
        <v>-4.7023865803677003</v>
      </c>
      <c r="H4736" t="s">
        <v>14266</v>
      </c>
      <c r="I4736" t="s">
        <v>14267</v>
      </c>
      <c r="J4736">
        <v>63875</v>
      </c>
      <c r="K4736" t="s">
        <v>14265</v>
      </c>
      <c r="L4736">
        <v>528</v>
      </c>
      <c r="M4736">
        <v>176</v>
      </c>
      <c r="N4736">
        <v>20500.521499999999</v>
      </c>
      <c r="O4736">
        <v>4</v>
      </c>
      <c r="P4736">
        <v>0.22727272727272699</v>
      </c>
    </row>
    <row r="4737" spans="1:16" x14ac:dyDescent="0.2">
      <c r="A4737" t="s">
        <v>14268</v>
      </c>
      <c r="B4737">
        <v>-8.7450963686656294E-2</v>
      </c>
      <c r="C4737">
        <v>17.6170684220216</v>
      </c>
      <c r="D4737">
        <v>-0.47366318645625199</v>
      </c>
      <c r="E4737">
        <v>0.65113688175588802</v>
      </c>
      <c r="F4737">
        <v>0.99916976934644897</v>
      </c>
      <c r="G4737">
        <v>-4.6781735007109297</v>
      </c>
      <c r="H4737" t="s">
        <v>14269</v>
      </c>
      <c r="I4737" t="s">
        <v>14270</v>
      </c>
      <c r="J4737">
        <v>29085</v>
      </c>
      <c r="K4737" t="s">
        <v>14268</v>
      </c>
      <c r="L4737">
        <v>378</v>
      </c>
      <c r="M4737">
        <v>126</v>
      </c>
      <c r="N4737">
        <v>196215.215</v>
      </c>
      <c r="O4737">
        <v>10</v>
      </c>
      <c r="P4737">
        <v>0.96825396825396803</v>
      </c>
    </row>
    <row r="4738" spans="1:16" x14ac:dyDescent="0.2">
      <c r="A4738" t="s">
        <v>14271</v>
      </c>
      <c r="B4738">
        <v>-0.19123581743917001</v>
      </c>
      <c r="C4738">
        <v>11.6923990763293</v>
      </c>
      <c r="D4738">
        <v>-0.66900681832015996</v>
      </c>
      <c r="E4738">
        <v>0.526384801411245</v>
      </c>
      <c r="F4738">
        <v>0.99916976934644897</v>
      </c>
      <c r="G4738">
        <v>-4.6554773605046096</v>
      </c>
      <c r="H4738" t="s">
        <v>14272</v>
      </c>
      <c r="I4738" t="s">
        <v>14273</v>
      </c>
      <c r="J4738">
        <v>57515</v>
      </c>
      <c r="K4738" t="s">
        <v>14271</v>
      </c>
      <c r="L4738">
        <v>1362</v>
      </c>
      <c r="M4738">
        <v>454</v>
      </c>
      <c r="N4738">
        <v>3303.3402999999998</v>
      </c>
      <c r="O4738">
        <v>1</v>
      </c>
      <c r="P4738">
        <v>2.8634361233480201E-2</v>
      </c>
    </row>
    <row r="4739" spans="1:16" x14ac:dyDescent="0.2">
      <c r="A4739" t="s">
        <v>14274</v>
      </c>
      <c r="B4739">
        <v>-0.20910171161485799</v>
      </c>
      <c r="C4739">
        <v>12.200571203179001</v>
      </c>
      <c r="D4739">
        <v>-0.51023354165734403</v>
      </c>
      <c r="E4739">
        <v>0.62664476804677105</v>
      </c>
      <c r="F4739">
        <v>0.99916976934644897</v>
      </c>
      <c r="G4739">
        <v>-4.6744236630389597</v>
      </c>
      <c r="H4739" t="s">
        <v>14275</v>
      </c>
      <c r="I4739" t="s">
        <v>14276</v>
      </c>
      <c r="J4739">
        <v>56900</v>
      </c>
      <c r="K4739" t="s">
        <v>14274</v>
      </c>
      <c r="L4739">
        <v>366</v>
      </c>
      <c r="M4739">
        <v>122</v>
      </c>
      <c r="N4739">
        <v>5261.0906500000001</v>
      </c>
      <c r="O4739">
        <v>2</v>
      </c>
      <c r="P4739">
        <v>0.12295081967213101</v>
      </c>
    </row>
    <row r="4740" spans="1:16" x14ac:dyDescent="0.2">
      <c r="A4740" t="s">
        <v>14277</v>
      </c>
      <c r="B4740">
        <v>-0.20855264869010001</v>
      </c>
      <c r="C4740">
        <v>12.2464848818853</v>
      </c>
      <c r="D4740">
        <v>-0.97274569077496498</v>
      </c>
      <c r="E4740">
        <v>0.36526220893775302</v>
      </c>
      <c r="F4740">
        <v>0.99916976934644897</v>
      </c>
      <c r="G4740">
        <v>-4.6092410804027697</v>
      </c>
      <c r="H4740" t="s">
        <v>14278</v>
      </c>
      <c r="I4740" t="s">
        <v>14279</v>
      </c>
      <c r="J4740">
        <v>58493</v>
      </c>
      <c r="K4740" t="s">
        <v>14277</v>
      </c>
      <c r="L4740">
        <v>315</v>
      </c>
      <c r="M4740">
        <v>105</v>
      </c>
      <c r="N4740">
        <v>4855.5672999999997</v>
      </c>
      <c r="O4740">
        <v>1</v>
      </c>
      <c r="P4740">
        <v>0.104761904761905</v>
      </c>
    </row>
    <row r="4741" spans="1:16" x14ac:dyDescent="0.2">
      <c r="A4741" t="s">
        <v>14280</v>
      </c>
      <c r="B4741">
        <v>-7.4495913362326903E-4</v>
      </c>
      <c r="C4741">
        <v>11.7473112092659</v>
      </c>
      <c r="D4741">
        <v>-2.4450532810539401E-3</v>
      </c>
      <c r="E4741">
        <v>0.99812200478867696</v>
      </c>
      <c r="F4741">
        <v>0.99968264414337904</v>
      </c>
      <c r="G4741">
        <v>-4.7023947924543199</v>
      </c>
      <c r="H4741" t="s">
        <v>14281</v>
      </c>
      <c r="I4741" t="s">
        <v>14282</v>
      </c>
      <c r="J4741">
        <v>2909</v>
      </c>
      <c r="K4741" t="s">
        <v>14280</v>
      </c>
      <c r="L4741">
        <v>4500</v>
      </c>
      <c r="M4741">
        <v>1500</v>
      </c>
      <c r="N4741">
        <v>3380.4184500000001</v>
      </c>
      <c r="O4741">
        <v>4</v>
      </c>
      <c r="P4741">
        <v>5.5333333333333297E-2</v>
      </c>
    </row>
    <row r="4742" spans="1:16" x14ac:dyDescent="0.2">
      <c r="A4742" t="s">
        <v>14283</v>
      </c>
      <c r="B4742">
        <v>-0.13989967153187299</v>
      </c>
      <c r="C4742">
        <v>12.9937531079939</v>
      </c>
      <c r="D4742">
        <v>-0.71672340345015695</v>
      </c>
      <c r="E4742">
        <v>0.49832485373641899</v>
      </c>
      <c r="F4742">
        <v>0.99916976934644897</v>
      </c>
      <c r="G4742">
        <v>-4.6490048091237899</v>
      </c>
      <c r="H4742" t="s">
        <v>14284</v>
      </c>
      <c r="I4742" t="s">
        <v>14285</v>
      </c>
      <c r="J4742">
        <v>10827</v>
      </c>
      <c r="K4742" t="s">
        <v>14283</v>
      </c>
      <c r="L4742">
        <v>1518</v>
      </c>
      <c r="M4742">
        <v>506</v>
      </c>
      <c r="N4742">
        <v>7596.51</v>
      </c>
      <c r="O4742">
        <v>4</v>
      </c>
      <c r="P4742">
        <v>0.13043478260869601</v>
      </c>
    </row>
    <row r="4743" spans="1:16" x14ac:dyDescent="0.2">
      <c r="A4743" t="s">
        <v>14286</v>
      </c>
      <c r="B4743">
        <v>0.13611539118780799</v>
      </c>
      <c r="C4743">
        <v>12.17237979828</v>
      </c>
      <c r="D4743">
        <v>0.32053807002589002</v>
      </c>
      <c r="E4743">
        <v>0.75855443962403901</v>
      </c>
      <c r="F4743">
        <v>0.99916976934644897</v>
      </c>
      <c r="G4743">
        <v>-4.6911193064349197</v>
      </c>
      <c r="H4743" t="s">
        <v>14287</v>
      </c>
      <c r="I4743" t="s">
        <v>14288</v>
      </c>
      <c r="J4743">
        <v>57048</v>
      </c>
      <c r="K4743" t="s">
        <v>14286</v>
      </c>
      <c r="L4743">
        <v>888</v>
      </c>
      <c r="M4743">
        <v>296</v>
      </c>
      <c r="N4743">
        <v>5358.5521500000004</v>
      </c>
      <c r="O4743">
        <v>1</v>
      </c>
      <c r="P4743">
        <v>6.7567567567567599E-2</v>
      </c>
    </row>
    <row r="4744" spans="1:16" x14ac:dyDescent="0.2">
      <c r="A4744" t="s">
        <v>14289</v>
      </c>
      <c r="B4744">
        <v>4.4326315711416001E-2</v>
      </c>
      <c r="C4744">
        <v>12.478524062643899</v>
      </c>
      <c r="D4744">
        <v>0.223807001265517</v>
      </c>
      <c r="E4744">
        <v>0.82973474364361899</v>
      </c>
      <c r="F4744">
        <v>0.99916976934644897</v>
      </c>
      <c r="G4744">
        <v>-4.69685846672387</v>
      </c>
      <c r="H4744" t="s">
        <v>14290</v>
      </c>
      <c r="I4744" t="s">
        <v>14291</v>
      </c>
      <c r="J4744">
        <v>3070</v>
      </c>
      <c r="K4744" t="s">
        <v>14289</v>
      </c>
      <c r="L4744">
        <v>2655</v>
      </c>
      <c r="M4744">
        <v>885</v>
      </c>
      <c r="N4744">
        <v>5794.3818499999998</v>
      </c>
      <c r="O4744">
        <v>7</v>
      </c>
      <c r="P4744">
        <v>0.12768361581920901</v>
      </c>
    </row>
    <row r="4745" spans="1:16" x14ac:dyDescent="0.2">
      <c r="A4745" t="s">
        <v>14292</v>
      </c>
      <c r="B4745">
        <v>-0.15808108689389799</v>
      </c>
      <c r="C4745">
        <v>12.8678070546739</v>
      </c>
      <c r="D4745">
        <v>-0.504402675461053</v>
      </c>
      <c r="E4745">
        <v>0.63051684506579497</v>
      </c>
      <c r="F4745">
        <v>0.99916976934644897</v>
      </c>
      <c r="G4745">
        <v>-4.6750377535037</v>
      </c>
      <c r="H4745" t="s">
        <v>14293</v>
      </c>
      <c r="I4745" t="s">
        <v>14294</v>
      </c>
      <c r="J4745">
        <v>728695</v>
      </c>
      <c r="K4745" t="s">
        <v>14292</v>
      </c>
      <c r="L4745">
        <v>312</v>
      </c>
      <c r="M4745">
        <v>104</v>
      </c>
      <c r="N4745">
        <v>6849.5865000000003</v>
      </c>
      <c r="O4745">
        <v>3.5</v>
      </c>
      <c r="P4745">
        <v>0.53365384615384603</v>
      </c>
    </row>
    <row r="4746" spans="1:16" x14ac:dyDescent="0.2">
      <c r="A4746" t="s">
        <v>14295</v>
      </c>
      <c r="B4746">
        <v>-0.59574758564158403</v>
      </c>
      <c r="C4746">
        <v>15.748130204620301</v>
      </c>
      <c r="D4746">
        <v>-0.76744003177587505</v>
      </c>
      <c r="E4746">
        <v>0.46960504308731899</v>
      </c>
      <c r="F4746">
        <v>0.99916976934644897</v>
      </c>
      <c r="G4746">
        <v>-4.64176959939266</v>
      </c>
      <c r="H4746" t="s">
        <v>14296</v>
      </c>
      <c r="I4746" t="s">
        <v>14297</v>
      </c>
      <c r="J4746">
        <v>58487</v>
      </c>
      <c r="K4746" t="s">
        <v>14295</v>
      </c>
      <c r="L4746">
        <v>1077</v>
      </c>
      <c r="M4746">
        <v>359</v>
      </c>
      <c r="N4746">
        <v>57289.048499999997</v>
      </c>
      <c r="O4746">
        <v>1</v>
      </c>
      <c r="P4746">
        <v>1.9498607242339799E-2</v>
      </c>
    </row>
    <row r="4747" spans="1:16" x14ac:dyDescent="0.2">
      <c r="A4747" t="s">
        <v>14298</v>
      </c>
      <c r="B4747">
        <v>-0.113589029858428</v>
      </c>
      <c r="C4747">
        <v>15.763006300619599</v>
      </c>
      <c r="D4747">
        <v>-0.43406431492974501</v>
      </c>
      <c r="E4747">
        <v>0.67819478344940998</v>
      </c>
      <c r="F4747">
        <v>0.99916976934644897</v>
      </c>
      <c r="G4747">
        <v>-4.6819557915604504</v>
      </c>
      <c r="H4747" t="s">
        <v>14299</v>
      </c>
      <c r="I4747" t="s">
        <v>14300</v>
      </c>
      <c r="J4747">
        <v>56993</v>
      </c>
      <c r="K4747" t="s">
        <v>14298</v>
      </c>
      <c r="L4747">
        <v>429</v>
      </c>
      <c r="M4747">
        <v>143</v>
      </c>
      <c r="N4747">
        <v>60696.305</v>
      </c>
      <c r="O4747">
        <v>6</v>
      </c>
      <c r="P4747">
        <v>0.65034965034964998</v>
      </c>
    </row>
    <row r="4748" spans="1:16" x14ac:dyDescent="0.2">
      <c r="A4748" t="s">
        <v>14301</v>
      </c>
      <c r="B4748">
        <v>7.6485579270819696E-3</v>
      </c>
      <c r="C4748">
        <v>13.956637578298199</v>
      </c>
      <c r="D4748">
        <v>3.7752018983230898E-2</v>
      </c>
      <c r="E4748">
        <v>0.97101135431720298</v>
      </c>
      <c r="F4748">
        <v>0.99916976934644897</v>
      </c>
      <c r="G4748">
        <v>-4.7022368535092802</v>
      </c>
      <c r="H4748" t="s">
        <v>14302</v>
      </c>
      <c r="I4748" t="s">
        <v>14303</v>
      </c>
      <c r="J4748">
        <v>55915</v>
      </c>
      <c r="K4748" t="s">
        <v>14301</v>
      </c>
      <c r="L4748">
        <v>1353</v>
      </c>
      <c r="M4748">
        <v>451</v>
      </c>
      <c r="N4748">
        <v>16771.735499999999</v>
      </c>
      <c r="O4748">
        <v>15</v>
      </c>
      <c r="P4748">
        <v>0.52439024390243905</v>
      </c>
    </row>
    <row r="4749" spans="1:16" x14ac:dyDescent="0.2">
      <c r="A4749" t="s">
        <v>14304</v>
      </c>
      <c r="B4749">
        <v>-0.25771360117835901</v>
      </c>
      <c r="C4749">
        <v>13.415241064579901</v>
      </c>
      <c r="D4749">
        <v>-1.2681426409169001</v>
      </c>
      <c r="E4749">
        <v>0.24800882188353199</v>
      </c>
      <c r="F4749">
        <v>0.99916976934644897</v>
      </c>
      <c r="G4749">
        <v>-4.5559055073491299</v>
      </c>
      <c r="H4749" t="s">
        <v>14305</v>
      </c>
      <c r="I4749" t="s">
        <v>14306</v>
      </c>
      <c r="J4749">
        <v>56992</v>
      </c>
      <c r="K4749" t="s">
        <v>14304</v>
      </c>
      <c r="L4749">
        <v>4167</v>
      </c>
      <c r="M4749">
        <v>1389</v>
      </c>
      <c r="N4749">
        <v>10944.380499999999</v>
      </c>
      <c r="O4749">
        <v>8</v>
      </c>
      <c r="P4749">
        <v>7.4874010079193698E-2</v>
      </c>
    </row>
    <row r="4750" spans="1:16" x14ac:dyDescent="0.2">
      <c r="A4750" t="s">
        <v>14307</v>
      </c>
      <c r="B4750">
        <v>9.3930113905194901E-2</v>
      </c>
      <c r="C4750">
        <v>12.5163370375759</v>
      </c>
      <c r="D4750">
        <v>0.33400127677750802</v>
      </c>
      <c r="E4750">
        <v>0.74882794451785994</v>
      </c>
      <c r="F4750">
        <v>0.99916976934644897</v>
      </c>
      <c r="G4750">
        <v>-4.6901668459783696</v>
      </c>
      <c r="H4750" t="s">
        <v>14308</v>
      </c>
      <c r="I4750" t="s">
        <v>14309</v>
      </c>
      <c r="J4750">
        <v>56852</v>
      </c>
      <c r="K4750" t="s">
        <v>14307</v>
      </c>
      <c r="L4750">
        <v>1488</v>
      </c>
      <c r="M4750">
        <v>496</v>
      </c>
      <c r="N4750">
        <v>5603.7052000000003</v>
      </c>
      <c r="O4750">
        <v>3</v>
      </c>
      <c r="P4750">
        <v>0.116935483870968</v>
      </c>
    </row>
    <row r="4751" spans="1:16" x14ac:dyDescent="0.2">
      <c r="A4751" t="s">
        <v>14310</v>
      </c>
      <c r="B4751">
        <v>-5.2566641690194899E-2</v>
      </c>
      <c r="C4751">
        <v>11.998927090207999</v>
      </c>
      <c r="D4751">
        <v>-0.30548665579440598</v>
      </c>
      <c r="E4751">
        <v>0.76948479606520803</v>
      </c>
      <c r="F4751">
        <v>0.99916976934644897</v>
      </c>
      <c r="G4751">
        <v>-4.6921402687155496</v>
      </c>
      <c r="H4751" t="s">
        <v>14311</v>
      </c>
      <c r="I4751" t="s">
        <v>14312</v>
      </c>
      <c r="J4751">
        <v>9454</v>
      </c>
      <c r="K4751" t="s">
        <v>14310</v>
      </c>
      <c r="L4751">
        <v>1086</v>
      </c>
      <c r="M4751">
        <v>362</v>
      </c>
      <c r="N4751">
        <v>4138.4363999999996</v>
      </c>
      <c r="O4751">
        <v>3.5</v>
      </c>
      <c r="P4751">
        <v>0.16436464088397801</v>
      </c>
    </row>
    <row r="4752" spans="1:16" x14ac:dyDescent="0.2">
      <c r="A4752" t="s">
        <v>14313</v>
      </c>
      <c r="B4752">
        <v>-0.15932158861883</v>
      </c>
      <c r="C4752">
        <v>16.187629898569099</v>
      </c>
      <c r="D4752">
        <v>-1.0563604446809201</v>
      </c>
      <c r="E4752">
        <v>0.32824396548884999</v>
      </c>
      <c r="F4752">
        <v>0.99916976934644897</v>
      </c>
      <c r="G4752">
        <v>-4.5947666355288801</v>
      </c>
      <c r="H4752" t="s">
        <v>14314</v>
      </c>
      <c r="I4752" t="s">
        <v>14315</v>
      </c>
      <c r="J4752">
        <v>10056</v>
      </c>
      <c r="K4752" t="s">
        <v>14313</v>
      </c>
      <c r="L4752">
        <v>1770</v>
      </c>
      <c r="M4752">
        <v>590</v>
      </c>
      <c r="N4752">
        <v>70818.297000000006</v>
      </c>
      <c r="O4752">
        <v>25</v>
      </c>
      <c r="P4752">
        <v>0.48474576271186398</v>
      </c>
    </row>
    <row r="4753" spans="1:16" x14ac:dyDescent="0.2">
      <c r="A4753" t="s">
        <v>14316</v>
      </c>
      <c r="B4753">
        <v>3.2248185167885503E-2</v>
      </c>
      <c r="C4753">
        <v>15.5424130011701</v>
      </c>
      <c r="D4753">
        <v>0.23346604793363401</v>
      </c>
      <c r="E4753">
        <v>0.82253520438402505</v>
      </c>
      <c r="F4753">
        <v>0.99916976934644897</v>
      </c>
      <c r="G4753">
        <v>-4.6963738708543499</v>
      </c>
      <c r="H4753" t="s">
        <v>14317</v>
      </c>
      <c r="I4753" t="s">
        <v>14318</v>
      </c>
      <c r="J4753">
        <v>55699</v>
      </c>
      <c r="K4753" t="s">
        <v>14316</v>
      </c>
      <c r="L4753">
        <v>3039</v>
      </c>
      <c r="M4753">
        <v>1013</v>
      </c>
      <c r="N4753">
        <v>47772.214</v>
      </c>
      <c r="O4753">
        <v>24</v>
      </c>
      <c r="P4753">
        <v>0.30848963474827201</v>
      </c>
    </row>
    <row r="4754" spans="1:16" x14ac:dyDescent="0.2">
      <c r="A4754" t="s">
        <v>14319</v>
      </c>
      <c r="B4754">
        <v>-0.12590703408729501</v>
      </c>
      <c r="C4754">
        <v>12.149198056863399</v>
      </c>
      <c r="D4754">
        <v>-0.45368600478732302</v>
      </c>
      <c r="E4754">
        <v>0.66471936310503699</v>
      </c>
      <c r="F4754">
        <v>0.99916976934644897</v>
      </c>
      <c r="G4754">
        <v>-4.6801183117151899</v>
      </c>
      <c r="H4754" t="s">
        <v>14320</v>
      </c>
      <c r="I4754" t="s">
        <v>14321</v>
      </c>
      <c r="J4754">
        <v>55732</v>
      </c>
      <c r="K4754" t="s">
        <v>14319</v>
      </c>
      <c r="L4754">
        <v>2562</v>
      </c>
      <c r="M4754">
        <v>854</v>
      </c>
      <c r="N4754">
        <v>4235.93</v>
      </c>
      <c r="O4754">
        <v>1</v>
      </c>
      <c r="P4754">
        <v>2.2248243559719001E-2</v>
      </c>
    </row>
    <row r="4755" spans="1:16" x14ac:dyDescent="0.2">
      <c r="A4755" t="s">
        <v>14322</v>
      </c>
      <c r="B4755">
        <v>-0.281781122617627</v>
      </c>
      <c r="C4755">
        <v>12.932008017584399</v>
      </c>
      <c r="D4755">
        <v>-1.50376046359852</v>
      </c>
      <c r="E4755">
        <v>0.17929708404171801</v>
      </c>
      <c r="F4755">
        <v>0.99916976934644897</v>
      </c>
      <c r="G4755">
        <v>-4.5105536585975896</v>
      </c>
      <c r="H4755" t="s">
        <v>14323</v>
      </c>
      <c r="I4755" t="s">
        <v>14324</v>
      </c>
      <c r="J4755">
        <v>85395</v>
      </c>
      <c r="K4755" t="s">
        <v>14322</v>
      </c>
      <c r="L4755">
        <v>693</v>
      </c>
      <c r="M4755">
        <v>231</v>
      </c>
      <c r="N4755">
        <v>8668.7669999999998</v>
      </c>
      <c r="O4755">
        <v>4</v>
      </c>
      <c r="P4755">
        <v>0.26839826839826803</v>
      </c>
    </row>
    <row r="4756" spans="1:16" x14ac:dyDescent="0.2">
      <c r="A4756" t="s">
        <v>14325</v>
      </c>
      <c r="B4756">
        <v>2.4362066975994499E-2</v>
      </c>
      <c r="C4756">
        <v>12.907181884760799</v>
      </c>
      <c r="D4756">
        <v>0.15177401970665599</v>
      </c>
      <c r="E4756">
        <v>0.883938739547935</v>
      </c>
      <c r="F4756">
        <v>0.99916976934644897</v>
      </c>
      <c r="G4756">
        <v>-4.6998396055452902</v>
      </c>
      <c r="H4756" t="s">
        <v>14326</v>
      </c>
      <c r="I4756" t="s">
        <v>14327</v>
      </c>
      <c r="J4756">
        <v>89953</v>
      </c>
      <c r="K4756" t="s">
        <v>14325</v>
      </c>
      <c r="L4756">
        <v>1914</v>
      </c>
      <c r="M4756">
        <v>638</v>
      </c>
      <c r="N4756">
        <v>7631.5564999999997</v>
      </c>
      <c r="O4756">
        <v>8</v>
      </c>
      <c r="P4756">
        <v>0.236677115987461</v>
      </c>
    </row>
    <row r="4757" spans="1:16" x14ac:dyDescent="0.2">
      <c r="A4757" t="s">
        <v>14328</v>
      </c>
      <c r="B4757">
        <v>2.6266366837942801E-2</v>
      </c>
      <c r="C4757">
        <v>12.107737996774</v>
      </c>
      <c r="D4757">
        <v>0.13083245800971099</v>
      </c>
      <c r="E4757">
        <v>0.89983943191514104</v>
      </c>
      <c r="F4757">
        <v>0.99916976934644897</v>
      </c>
      <c r="G4757">
        <v>-4.7004947041570997</v>
      </c>
      <c r="H4757" t="s">
        <v>14329</v>
      </c>
      <c r="I4757" t="s">
        <v>14330</v>
      </c>
      <c r="J4757">
        <v>79019</v>
      </c>
      <c r="K4757" t="s">
        <v>14328</v>
      </c>
      <c r="L4757">
        <v>609</v>
      </c>
      <c r="M4757">
        <v>203</v>
      </c>
      <c r="N4757">
        <v>4536.9355500000001</v>
      </c>
      <c r="O4757">
        <v>3</v>
      </c>
      <c r="P4757">
        <v>0.29556650246305399</v>
      </c>
    </row>
    <row r="4758" spans="1:16" x14ac:dyDescent="0.2">
      <c r="A4758" t="s">
        <v>14331</v>
      </c>
      <c r="B4758">
        <v>-4.1047851634448997E-2</v>
      </c>
      <c r="C4758">
        <v>15.8558971609104</v>
      </c>
      <c r="D4758">
        <v>-0.26431891148742198</v>
      </c>
      <c r="E4758">
        <v>0.79966609462120297</v>
      </c>
      <c r="F4758">
        <v>0.99916976934644897</v>
      </c>
      <c r="G4758">
        <v>-4.6946934002677603</v>
      </c>
      <c r="H4758" t="s">
        <v>14332</v>
      </c>
      <c r="I4758" t="s">
        <v>14333</v>
      </c>
      <c r="J4758">
        <v>81624</v>
      </c>
      <c r="K4758" t="s">
        <v>14331</v>
      </c>
      <c r="L4758">
        <v>3582</v>
      </c>
      <c r="M4758">
        <v>1194</v>
      </c>
      <c r="N4758">
        <v>57837.998500000002</v>
      </c>
      <c r="O4758">
        <v>5</v>
      </c>
      <c r="P4758">
        <v>6.1976549413735302E-2</v>
      </c>
    </row>
    <row r="4759" spans="1:16" x14ac:dyDescent="0.2">
      <c r="A4759" t="s">
        <v>14334</v>
      </c>
      <c r="B4759">
        <v>4.18945829047246E-2</v>
      </c>
      <c r="C4759">
        <v>15.3411394909109</v>
      </c>
      <c r="D4759">
        <v>0.31869693157612899</v>
      </c>
      <c r="E4759">
        <v>0.75988832064348</v>
      </c>
      <c r="F4759">
        <v>0.99916976934644897</v>
      </c>
      <c r="G4759">
        <v>-4.6912466860693298</v>
      </c>
      <c r="H4759" t="s">
        <v>14335</v>
      </c>
      <c r="I4759" t="s">
        <v>14336</v>
      </c>
      <c r="J4759">
        <v>64422</v>
      </c>
      <c r="K4759" t="s">
        <v>14334</v>
      </c>
      <c r="L4759">
        <v>945</v>
      </c>
      <c r="M4759">
        <v>315</v>
      </c>
      <c r="N4759">
        <v>40715.525000000001</v>
      </c>
      <c r="O4759">
        <v>9</v>
      </c>
      <c r="P4759">
        <v>0.40317460317460302</v>
      </c>
    </row>
    <row r="4760" spans="1:16" x14ac:dyDescent="0.2">
      <c r="A4760" t="s">
        <v>14337</v>
      </c>
      <c r="B4760">
        <v>-0.77613857232273298</v>
      </c>
      <c r="C4760">
        <v>9.9361862134475896</v>
      </c>
      <c r="D4760">
        <v>-2.3384186278410599</v>
      </c>
      <c r="E4760">
        <v>5.4475696594838398E-2</v>
      </c>
      <c r="F4760">
        <v>0.99916976934644897</v>
      </c>
      <c r="G4760">
        <v>-4.3553750650900396</v>
      </c>
      <c r="H4760" t="s">
        <v>14338</v>
      </c>
      <c r="I4760" t="s">
        <v>14339</v>
      </c>
      <c r="J4760">
        <v>94030</v>
      </c>
      <c r="K4760" t="s">
        <v>14337</v>
      </c>
      <c r="L4760">
        <v>2142</v>
      </c>
      <c r="M4760">
        <v>714</v>
      </c>
      <c r="N4760">
        <v>1205.6669999999999</v>
      </c>
      <c r="O4760">
        <v>1</v>
      </c>
      <c r="P4760">
        <v>2.1008403361344501E-2</v>
      </c>
    </row>
    <row r="4761" spans="1:16" x14ac:dyDescent="0.2">
      <c r="A4761" t="s">
        <v>14340</v>
      </c>
      <c r="B4761">
        <v>-5.48224895512597E-2</v>
      </c>
      <c r="C4761">
        <v>14.246910885244301</v>
      </c>
      <c r="D4761">
        <v>-0.31753077726089701</v>
      </c>
      <c r="E4761">
        <v>0.76073364442455904</v>
      </c>
      <c r="F4761">
        <v>0.99916976934644897</v>
      </c>
      <c r="G4761">
        <v>-4.6913270081738796</v>
      </c>
      <c r="H4761" t="s">
        <v>14341</v>
      </c>
      <c r="I4761" t="s">
        <v>14342</v>
      </c>
      <c r="J4761">
        <v>23047</v>
      </c>
      <c r="K4761" t="s">
        <v>14340</v>
      </c>
      <c r="L4761">
        <v>4344</v>
      </c>
      <c r="M4761">
        <v>1448</v>
      </c>
      <c r="N4761">
        <v>19873.1165</v>
      </c>
      <c r="O4761">
        <v>28.5</v>
      </c>
      <c r="P4761">
        <v>0.27900552486187802</v>
      </c>
    </row>
    <row r="4762" spans="1:16" x14ac:dyDescent="0.2">
      <c r="A4762" t="s">
        <v>14343</v>
      </c>
      <c r="B4762">
        <v>1.13855142399899E-3</v>
      </c>
      <c r="C4762">
        <v>15.5386381536147</v>
      </c>
      <c r="D4762">
        <v>8.4446260978990502E-3</v>
      </c>
      <c r="E4762">
        <v>0.99351393754239803</v>
      </c>
      <c r="F4762">
        <v>0.99916976934644897</v>
      </c>
      <c r="G4762">
        <v>-4.7023875205018797</v>
      </c>
      <c r="H4762" t="s">
        <v>14344</v>
      </c>
      <c r="I4762" t="s">
        <v>14345</v>
      </c>
      <c r="J4762">
        <v>10051</v>
      </c>
      <c r="K4762" t="s">
        <v>14343</v>
      </c>
      <c r="L4762">
        <v>3867</v>
      </c>
      <c r="M4762">
        <v>1289</v>
      </c>
      <c r="N4762">
        <v>46954.875</v>
      </c>
      <c r="O4762">
        <v>55.5</v>
      </c>
      <c r="P4762">
        <v>0.50581846392552399</v>
      </c>
    </row>
    <row r="4763" spans="1:16" x14ac:dyDescent="0.2">
      <c r="A4763" t="s">
        <v>14346</v>
      </c>
      <c r="B4763">
        <v>2.9024394174911101E-2</v>
      </c>
      <c r="C4763">
        <v>12.5909363270807</v>
      </c>
      <c r="D4763">
        <v>0.12678900927197001</v>
      </c>
      <c r="E4763">
        <v>0.90291559834673396</v>
      </c>
      <c r="F4763">
        <v>0.99916976934644897</v>
      </c>
      <c r="G4763">
        <v>-4.7006101200943204</v>
      </c>
      <c r="H4763" t="s">
        <v>14347</v>
      </c>
      <c r="I4763" t="s">
        <v>14348</v>
      </c>
      <c r="J4763">
        <v>4123</v>
      </c>
      <c r="K4763" t="s">
        <v>14346</v>
      </c>
      <c r="L4763">
        <v>3174</v>
      </c>
      <c r="M4763">
        <v>1058</v>
      </c>
      <c r="N4763">
        <v>6495.1342999999997</v>
      </c>
      <c r="O4763">
        <v>4</v>
      </c>
      <c r="P4763">
        <v>7.3724007561436697E-2</v>
      </c>
    </row>
    <row r="4764" spans="1:16" x14ac:dyDescent="0.2">
      <c r="A4764" t="s">
        <v>14349</v>
      </c>
      <c r="B4764">
        <v>0.45653680384751499</v>
      </c>
      <c r="C4764">
        <v>14.6502484561298</v>
      </c>
      <c r="D4764">
        <v>1.2338819728366599</v>
      </c>
      <c r="E4764">
        <v>0.25972930366403102</v>
      </c>
      <c r="F4764">
        <v>0.99916976934644897</v>
      </c>
      <c r="G4764">
        <v>-4.5623588586447399</v>
      </c>
      <c r="H4764" t="s">
        <v>14350</v>
      </c>
      <c r="I4764" t="s">
        <v>14351</v>
      </c>
      <c r="J4764">
        <v>22908</v>
      </c>
      <c r="K4764" t="s">
        <v>14349</v>
      </c>
      <c r="L4764">
        <v>1830</v>
      </c>
      <c r="M4764">
        <v>610</v>
      </c>
      <c r="N4764">
        <v>27931.7785</v>
      </c>
      <c r="O4764">
        <v>12</v>
      </c>
      <c r="P4764">
        <v>0.257377049180328</v>
      </c>
    </row>
    <row r="4765" spans="1:16" x14ac:dyDescent="0.2">
      <c r="A4765" t="s">
        <v>14352</v>
      </c>
      <c r="B4765">
        <v>0.184373510200984</v>
      </c>
      <c r="C4765">
        <v>17.092784084807299</v>
      </c>
      <c r="D4765">
        <v>0.55684059032663002</v>
      </c>
      <c r="E4765">
        <v>0.59616043159430199</v>
      </c>
      <c r="F4765">
        <v>0.99916976934644897</v>
      </c>
      <c r="G4765">
        <v>-4.6692994877558496</v>
      </c>
      <c r="H4765" t="s">
        <v>14353</v>
      </c>
      <c r="I4765" t="s">
        <v>14354</v>
      </c>
      <c r="J4765">
        <v>29789</v>
      </c>
      <c r="K4765" t="s">
        <v>14352</v>
      </c>
      <c r="L4765">
        <v>1251</v>
      </c>
      <c r="M4765">
        <v>417</v>
      </c>
      <c r="N4765">
        <v>137547.14499999999</v>
      </c>
      <c r="O4765">
        <v>28</v>
      </c>
      <c r="P4765">
        <v>0.75539568345323704</v>
      </c>
    </row>
    <row r="4766" spans="1:16" x14ac:dyDescent="0.2">
      <c r="A4766" t="s">
        <v>14355</v>
      </c>
      <c r="B4766">
        <v>-8.3120601299999194E-2</v>
      </c>
      <c r="C4766">
        <v>11.597360616673599</v>
      </c>
      <c r="D4766">
        <v>-9.6452905087305002E-2</v>
      </c>
      <c r="E4766">
        <v>0.92604857751564795</v>
      </c>
      <c r="F4766">
        <v>0.99916976934644897</v>
      </c>
      <c r="G4766">
        <v>-4.7013612847127604</v>
      </c>
      <c r="H4766" t="s">
        <v>14356</v>
      </c>
      <c r="I4766" t="s">
        <v>14357</v>
      </c>
      <c r="J4766">
        <v>51076</v>
      </c>
      <c r="K4766" t="s">
        <v>14355</v>
      </c>
      <c r="L4766">
        <v>822</v>
      </c>
      <c r="M4766">
        <v>274</v>
      </c>
      <c r="N4766">
        <v>4159.7309999999998</v>
      </c>
      <c r="O4766">
        <v>2</v>
      </c>
      <c r="P4766">
        <v>8.0291970802919693E-2</v>
      </c>
    </row>
    <row r="4767" spans="1:16" x14ac:dyDescent="0.2">
      <c r="A4767" t="s">
        <v>14358</v>
      </c>
      <c r="B4767">
        <v>-0.20287670372006</v>
      </c>
      <c r="C4767">
        <v>10.575127219411399</v>
      </c>
      <c r="D4767">
        <v>-1.15270699204748</v>
      </c>
      <c r="E4767">
        <v>0.28940395945400399</v>
      </c>
      <c r="F4767">
        <v>0.99916976934644897</v>
      </c>
      <c r="G4767">
        <v>-4.57741837317496</v>
      </c>
      <c r="H4767" t="s">
        <v>14359</v>
      </c>
      <c r="I4767" t="s">
        <v>14360</v>
      </c>
      <c r="J4767">
        <v>23169</v>
      </c>
      <c r="K4767" t="s">
        <v>14358</v>
      </c>
      <c r="L4767">
        <v>1068</v>
      </c>
      <c r="M4767">
        <v>356</v>
      </c>
      <c r="N4767">
        <v>1577.3904</v>
      </c>
      <c r="O4767">
        <v>1</v>
      </c>
      <c r="P4767">
        <v>5.8988764044943798E-2</v>
      </c>
    </row>
    <row r="4768" spans="1:16" x14ac:dyDescent="0.2">
      <c r="A4768" t="s">
        <v>14361</v>
      </c>
      <c r="B4768">
        <v>-6.7548695057148195E-2</v>
      </c>
      <c r="C4768">
        <v>14.4557299252482</v>
      </c>
      <c r="D4768">
        <v>-0.48581930752516</v>
      </c>
      <c r="E4768">
        <v>0.64294141243045899</v>
      </c>
      <c r="F4768">
        <v>0.99916976934644897</v>
      </c>
      <c r="G4768">
        <v>-4.67695401840556</v>
      </c>
      <c r="H4768" t="s">
        <v>14362</v>
      </c>
      <c r="I4768" t="s">
        <v>14363</v>
      </c>
      <c r="J4768">
        <v>55862</v>
      </c>
      <c r="K4768" t="s">
        <v>14361</v>
      </c>
      <c r="L4768">
        <v>1026</v>
      </c>
      <c r="M4768">
        <v>342</v>
      </c>
      <c r="N4768">
        <v>22526.452000000001</v>
      </c>
      <c r="O4768">
        <v>7</v>
      </c>
      <c r="P4768">
        <v>0.34210526315789502</v>
      </c>
    </row>
    <row r="4769" spans="1:16" x14ac:dyDescent="0.2">
      <c r="A4769" t="s">
        <v>14364</v>
      </c>
      <c r="B4769">
        <v>0.29461755397136402</v>
      </c>
      <c r="C4769">
        <v>17.795854841795201</v>
      </c>
      <c r="D4769">
        <v>0.90658395171614903</v>
      </c>
      <c r="E4769">
        <v>0.39678895579040102</v>
      </c>
      <c r="F4769">
        <v>0.99916976934644897</v>
      </c>
      <c r="G4769">
        <v>-4.62023517835578</v>
      </c>
      <c r="H4769" t="s">
        <v>14365</v>
      </c>
      <c r="I4769" t="s">
        <v>14366</v>
      </c>
      <c r="J4769">
        <v>10137</v>
      </c>
      <c r="K4769" t="s">
        <v>14364</v>
      </c>
      <c r="L4769">
        <v>2799</v>
      </c>
      <c r="M4769">
        <v>933</v>
      </c>
      <c r="N4769">
        <v>239465.17499999999</v>
      </c>
      <c r="O4769">
        <v>17</v>
      </c>
      <c r="P4769">
        <v>0.20793140407288299</v>
      </c>
    </row>
    <row r="4770" spans="1:16" x14ac:dyDescent="0.2">
      <c r="A4770" t="s">
        <v>14367</v>
      </c>
      <c r="B4770">
        <v>-8.5871576933207905E-2</v>
      </c>
      <c r="C4770">
        <v>13.4692789569163</v>
      </c>
      <c r="D4770">
        <v>-0.36810374417677499</v>
      </c>
      <c r="E4770">
        <v>0.724415657140284</v>
      </c>
      <c r="F4770">
        <v>0.99916976934644897</v>
      </c>
      <c r="G4770">
        <v>-4.6875904171982299</v>
      </c>
      <c r="H4770" t="s">
        <v>14368</v>
      </c>
      <c r="I4770" t="s">
        <v>14369</v>
      </c>
      <c r="J4770">
        <v>23195</v>
      </c>
      <c r="K4770" t="s">
        <v>14367</v>
      </c>
      <c r="L4770">
        <v>16791</v>
      </c>
      <c r="M4770">
        <v>5597</v>
      </c>
      <c r="N4770">
        <v>12732.3995</v>
      </c>
      <c r="O4770">
        <v>34.5</v>
      </c>
      <c r="P4770">
        <v>9.8266928711809906E-2</v>
      </c>
    </row>
    <row r="4771" spans="1:16" x14ac:dyDescent="0.2">
      <c r="A4771" t="s">
        <v>14370</v>
      </c>
      <c r="B4771">
        <v>-1.5525372998416401E-2</v>
      </c>
      <c r="C4771">
        <v>12.1705529943195</v>
      </c>
      <c r="D4771">
        <v>-6.8112446718244901E-2</v>
      </c>
      <c r="E4771">
        <v>0.94773075596877099</v>
      </c>
      <c r="F4771">
        <v>0.99916976934644897</v>
      </c>
      <c r="G4771">
        <v>-4.7018794039943899</v>
      </c>
      <c r="H4771" t="s">
        <v>14371</v>
      </c>
      <c r="I4771" t="s">
        <v>14372</v>
      </c>
      <c r="J4771">
        <v>85364</v>
      </c>
      <c r="K4771" t="s">
        <v>14370</v>
      </c>
      <c r="L4771">
        <v>1212</v>
      </c>
      <c r="M4771">
        <v>404</v>
      </c>
      <c r="N4771">
        <v>4633.0460000000003</v>
      </c>
      <c r="O4771">
        <v>3</v>
      </c>
      <c r="P4771">
        <v>0.106435643564356</v>
      </c>
    </row>
    <row r="4772" spans="1:16" x14ac:dyDescent="0.2">
      <c r="A4772" t="s">
        <v>14373</v>
      </c>
      <c r="B4772">
        <v>-0.31051037064132098</v>
      </c>
      <c r="C4772">
        <v>13.2434125111574</v>
      </c>
      <c r="D4772">
        <v>-1.1933691141609499</v>
      </c>
      <c r="E4772">
        <v>0.274199285348591</v>
      </c>
      <c r="F4772">
        <v>0.99916976934644897</v>
      </c>
      <c r="G4772">
        <v>-4.5699188037842102</v>
      </c>
      <c r="H4772" t="s">
        <v>14374</v>
      </c>
      <c r="I4772" t="s">
        <v>14375</v>
      </c>
      <c r="J4772">
        <v>81572</v>
      </c>
      <c r="K4772" t="s">
        <v>14373</v>
      </c>
      <c r="L4772">
        <v>402</v>
      </c>
      <c r="M4772">
        <v>134</v>
      </c>
      <c r="N4772">
        <v>10920.0785</v>
      </c>
      <c r="O4772">
        <v>3</v>
      </c>
      <c r="P4772">
        <v>0.20895522388059701</v>
      </c>
    </row>
    <row r="4773" spans="1:16" x14ac:dyDescent="0.2">
      <c r="A4773" t="s">
        <v>14376</v>
      </c>
      <c r="B4773">
        <v>-0.159683660368692</v>
      </c>
      <c r="C4773">
        <v>14.120704110917501</v>
      </c>
      <c r="D4773">
        <v>-0.71294348883485603</v>
      </c>
      <c r="E4773">
        <v>0.50051119613079398</v>
      </c>
      <c r="F4773">
        <v>0.99916976934644897</v>
      </c>
      <c r="G4773">
        <v>-4.6495296533785204</v>
      </c>
      <c r="H4773" t="s">
        <v>14377</v>
      </c>
      <c r="I4773" t="s">
        <v>14378</v>
      </c>
      <c r="J4773">
        <v>81853</v>
      </c>
      <c r="K4773" t="s">
        <v>14376</v>
      </c>
      <c r="L4773">
        <v>456</v>
      </c>
      <c r="M4773">
        <v>152</v>
      </c>
      <c r="N4773">
        <v>21305.393499999998</v>
      </c>
      <c r="O4773">
        <v>3</v>
      </c>
      <c r="P4773">
        <v>0.30263157894736797</v>
      </c>
    </row>
    <row r="4774" spans="1:16" x14ac:dyDescent="0.2">
      <c r="A4774" t="s">
        <v>14379</v>
      </c>
      <c r="B4774">
        <v>-4.3632600496822598E-2</v>
      </c>
      <c r="C4774">
        <v>14.7116090965817</v>
      </c>
      <c r="D4774">
        <v>-0.258654980844227</v>
      </c>
      <c r="E4774">
        <v>0.80384917024971703</v>
      </c>
      <c r="F4774">
        <v>0.99916976934644897</v>
      </c>
      <c r="G4774">
        <v>-4.69501695994468</v>
      </c>
      <c r="H4774" t="s">
        <v>14380</v>
      </c>
      <c r="I4774" t="s">
        <v>14381</v>
      </c>
      <c r="J4774">
        <v>55347</v>
      </c>
      <c r="K4774" t="s">
        <v>14379</v>
      </c>
      <c r="L4774">
        <v>921</v>
      </c>
      <c r="M4774">
        <v>307</v>
      </c>
      <c r="N4774">
        <v>28009.174999999999</v>
      </c>
      <c r="O4774">
        <v>19</v>
      </c>
      <c r="P4774">
        <v>0.69055374592833896</v>
      </c>
    </row>
    <row r="4775" spans="1:16" x14ac:dyDescent="0.2">
      <c r="A4775" t="s">
        <v>14382</v>
      </c>
      <c r="B4775">
        <v>-0.13849213655734099</v>
      </c>
      <c r="C4775">
        <v>14.1938749441487</v>
      </c>
      <c r="D4775">
        <v>-0.86231449334191801</v>
      </c>
      <c r="E4775">
        <v>0.41899821519206898</v>
      </c>
      <c r="F4775">
        <v>0.99916976934644897</v>
      </c>
      <c r="G4775">
        <v>-4.6273347134573397</v>
      </c>
      <c r="H4775" t="s">
        <v>14383</v>
      </c>
      <c r="I4775" t="s">
        <v>14384</v>
      </c>
      <c r="J4775">
        <v>55346</v>
      </c>
      <c r="K4775" t="s">
        <v>14382</v>
      </c>
      <c r="L4775">
        <v>1788</v>
      </c>
      <c r="M4775">
        <v>596</v>
      </c>
      <c r="N4775">
        <v>18768.600999999999</v>
      </c>
      <c r="O4775">
        <v>8</v>
      </c>
      <c r="P4775">
        <v>0.20302013422818799</v>
      </c>
    </row>
    <row r="4776" spans="1:16" x14ac:dyDescent="0.2">
      <c r="A4776" t="s">
        <v>14385</v>
      </c>
      <c r="B4776">
        <v>2.0228371156946399E-2</v>
      </c>
      <c r="C4776">
        <v>13.261577911912999</v>
      </c>
      <c r="D4776">
        <v>0.11894002269404701</v>
      </c>
      <c r="E4776">
        <v>0.90889206201829398</v>
      </c>
      <c r="F4776">
        <v>0.99916976934644897</v>
      </c>
      <c r="G4776">
        <v>-4.7008239062670496</v>
      </c>
      <c r="H4776" t="s">
        <v>14386</v>
      </c>
      <c r="I4776" t="s">
        <v>14387</v>
      </c>
      <c r="J4776">
        <v>27067</v>
      </c>
      <c r="K4776" t="s">
        <v>14385</v>
      </c>
      <c r="L4776">
        <v>1713</v>
      </c>
      <c r="M4776">
        <v>571</v>
      </c>
      <c r="N4776">
        <v>9428.6200000000008</v>
      </c>
      <c r="O4776">
        <v>11</v>
      </c>
      <c r="P4776">
        <v>0.26795096322241702</v>
      </c>
    </row>
    <row r="4777" spans="1:16" x14ac:dyDescent="0.2">
      <c r="A4777" t="s">
        <v>14388</v>
      </c>
      <c r="B4777">
        <v>0.14962932837696899</v>
      </c>
      <c r="C4777">
        <v>12.56513380652</v>
      </c>
      <c r="D4777">
        <v>0.69314205131096995</v>
      </c>
      <c r="E4777">
        <v>0.51206744790597203</v>
      </c>
      <c r="F4777">
        <v>0.99916976934644897</v>
      </c>
      <c r="G4777">
        <v>-4.65224538394554</v>
      </c>
      <c r="H4777" t="s">
        <v>14389</v>
      </c>
      <c r="I4777" t="s">
        <v>14390</v>
      </c>
      <c r="J4777">
        <v>55794</v>
      </c>
      <c r="K4777" t="s">
        <v>14388</v>
      </c>
      <c r="L4777">
        <v>1623</v>
      </c>
      <c r="M4777">
        <v>541</v>
      </c>
      <c r="N4777">
        <v>6724.991</v>
      </c>
      <c r="O4777">
        <v>4</v>
      </c>
      <c r="P4777">
        <v>0.10351201478743099</v>
      </c>
    </row>
    <row r="4778" spans="1:16" x14ac:dyDescent="0.2">
      <c r="A4778" t="s">
        <v>14391</v>
      </c>
      <c r="B4778">
        <v>0.57902308083856402</v>
      </c>
      <c r="C4778">
        <v>12.7142086039827</v>
      </c>
      <c r="D4778">
        <v>2.2751690220865002</v>
      </c>
      <c r="E4778">
        <v>5.9625976362700797E-2</v>
      </c>
      <c r="F4778">
        <v>0.99916976934644897</v>
      </c>
      <c r="G4778">
        <v>-4.3661884862439502</v>
      </c>
      <c r="H4778" t="s">
        <v>14392</v>
      </c>
      <c r="I4778" t="s">
        <v>14393</v>
      </c>
      <c r="J4778">
        <v>54664</v>
      </c>
      <c r="K4778" t="s">
        <v>14391</v>
      </c>
      <c r="L4778">
        <v>825</v>
      </c>
      <c r="M4778">
        <v>275</v>
      </c>
      <c r="N4778">
        <v>7194.692</v>
      </c>
      <c r="O4778">
        <v>3</v>
      </c>
      <c r="P4778">
        <v>0.145454545454545</v>
      </c>
    </row>
    <row r="4779" spans="1:16" x14ac:dyDescent="0.2">
      <c r="A4779" t="s">
        <v>14394</v>
      </c>
      <c r="B4779">
        <v>-0.70003303527138505</v>
      </c>
      <c r="C4779">
        <v>12.2914550092278</v>
      </c>
      <c r="D4779">
        <v>-1.4638811474125</v>
      </c>
      <c r="E4779">
        <v>0.18955587798507201</v>
      </c>
      <c r="F4779">
        <v>0.99916976934644897</v>
      </c>
      <c r="G4779">
        <v>-4.5183042718125099</v>
      </c>
      <c r="H4779" t="s">
        <v>14395</v>
      </c>
      <c r="I4779" t="s">
        <v>14396</v>
      </c>
      <c r="J4779">
        <v>55326</v>
      </c>
      <c r="K4779" t="s">
        <v>14394</v>
      </c>
      <c r="L4779">
        <v>1095</v>
      </c>
      <c r="M4779">
        <v>365</v>
      </c>
      <c r="N4779">
        <v>6673.0176000000001</v>
      </c>
      <c r="O4779">
        <v>2.5</v>
      </c>
      <c r="P4779">
        <v>0.142465753424658</v>
      </c>
    </row>
    <row r="4780" spans="1:16" x14ac:dyDescent="0.2">
      <c r="A4780" t="s">
        <v>14397</v>
      </c>
      <c r="B4780">
        <v>-6.4914063529020197E-2</v>
      </c>
      <c r="C4780">
        <v>13.191507298207</v>
      </c>
      <c r="D4780">
        <v>-0.15975868255190301</v>
      </c>
      <c r="E4780">
        <v>0.87789091538939401</v>
      </c>
      <c r="F4780">
        <v>0.99916976934644897</v>
      </c>
      <c r="G4780">
        <v>-4.6995645799692802</v>
      </c>
      <c r="H4780" t="s">
        <v>14398</v>
      </c>
      <c r="I4780" t="s">
        <v>14399</v>
      </c>
      <c r="J4780">
        <v>55787</v>
      </c>
      <c r="K4780" t="s">
        <v>14397</v>
      </c>
      <c r="L4780">
        <v>1587</v>
      </c>
      <c r="M4780">
        <v>529</v>
      </c>
      <c r="N4780">
        <v>10985.581</v>
      </c>
      <c r="O4780">
        <v>2</v>
      </c>
      <c r="P4780">
        <v>6.9943289224952701E-2</v>
      </c>
    </row>
    <row r="4781" spans="1:16" x14ac:dyDescent="0.2">
      <c r="A4781" t="s">
        <v>14400</v>
      </c>
      <c r="B4781">
        <v>3.5705056960466698E-3</v>
      </c>
      <c r="C4781">
        <v>14.9302809249095</v>
      </c>
      <c r="D4781">
        <v>2.53071801694837E-2</v>
      </c>
      <c r="E4781">
        <v>0.98056444398722997</v>
      </c>
      <c r="F4781">
        <v>0.99916976934644897</v>
      </c>
      <c r="G4781">
        <v>-4.70232417760357</v>
      </c>
      <c r="H4781" t="s">
        <v>14401</v>
      </c>
      <c r="I4781" t="s">
        <v>14402</v>
      </c>
      <c r="J4781">
        <v>26010</v>
      </c>
      <c r="K4781" t="s">
        <v>14400</v>
      </c>
      <c r="L4781">
        <v>1767</v>
      </c>
      <c r="M4781">
        <v>589</v>
      </c>
      <c r="N4781">
        <v>30668.405999999999</v>
      </c>
      <c r="O4781">
        <v>17</v>
      </c>
      <c r="P4781">
        <v>0.34550084889643501</v>
      </c>
    </row>
    <row r="4782" spans="1:16" x14ac:dyDescent="0.2">
      <c r="A4782" t="s">
        <v>14403</v>
      </c>
      <c r="B4782">
        <v>-8.0878032750939993E-2</v>
      </c>
      <c r="C4782">
        <v>13.1549062344486</v>
      </c>
      <c r="D4782">
        <v>-0.43339908145580502</v>
      </c>
      <c r="E4782">
        <v>0.678653929041384</v>
      </c>
      <c r="F4782">
        <v>0.99916976934644897</v>
      </c>
      <c r="G4782">
        <v>-4.6820168114007403</v>
      </c>
      <c r="H4782" t="s">
        <v>14404</v>
      </c>
      <c r="I4782" t="s">
        <v>14405</v>
      </c>
      <c r="J4782">
        <v>55325</v>
      </c>
      <c r="K4782" t="s">
        <v>14403</v>
      </c>
      <c r="L4782">
        <v>1410</v>
      </c>
      <c r="M4782">
        <v>470</v>
      </c>
      <c r="N4782">
        <v>9418.7219999999998</v>
      </c>
      <c r="O4782">
        <v>7</v>
      </c>
      <c r="P4782">
        <v>0.26170212765957401</v>
      </c>
    </row>
    <row r="4783" spans="1:16" x14ac:dyDescent="0.2">
      <c r="A4783" t="s">
        <v>14406</v>
      </c>
      <c r="B4783">
        <v>-0.14660128825266699</v>
      </c>
      <c r="C4783">
        <v>14.5583768185578</v>
      </c>
      <c r="D4783">
        <v>-1.0756519218412099</v>
      </c>
      <c r="E4783">
        <v>0.32014424568786798</v>
      </c>
      <c r="F4783">
        <v>0.99916976934644897</v>
      </c>
      <c r="G4783">
        <v>-4.5913457088128498</v>
      </c>
      <c r="H4783" t="s">
        <v>14407</v>
      </c>
      <c r="I4783" t="s">
        <v>14408</v>
      </c>
      <c r="J4783">
        <v>55324</v>
      </c>
      <c r="K4783" t="s">
        <v>14406</v>
      </c>
      <c r="L4783">
        <v>2130</v>
      </c>
      <c r="M4783">
        <v>710</v>
      </c>
      <c r="N4783">
        <v>23558.081999999999</v>
      </c>
      <c r="O4783">
        <v>9</v>
      </c>
      <c r="P4783">
        <v>0.26197183098591498</v>
      </c>
    </row>
    <row r="4784" spans="1:16" x14ac:dyDescent="0.2">
      <c r="A4784" t="s">
        <v>14409</v>
      </c>
      <c r="B4784">
        <v>-0.21801950162723399</v>
      </c>
      <c r="C4784">
        <v>15.976252422355</v>
      </c>
      <c r="D4784">
        <v>-1.17153356771346</v>
      </c>
      <c r="E4784">
        <v>0.282278296979947</v>
      </c>
      <c r="F4784">
        <v>0.99916976934644897</v>
      </c>
      <c r="G4784">
        <v>-4.5739577965656801</v>
      </c>
      <c r="H4784" t="s">
        <v>14410</v>
      </c>
      <c r="I4784" t="s">
        <v>14411</v>
      </c>
      <c r="J4784">
        <v>51571</v>
      </c>
      <c r="K4784" t="s">
        <v>14409</v>
      </c>
      <c r="L4784">
        <v>975</v>
      </c>
      <c r="M4784">
        <v>325</v>
      </c>
      <c r="N4784">
        <v>61690.334999999999</v>
      </c>
      <c r="O4784">
        <v>20.5</v>
      </c>
      <c r="P4784">
        <v>0.74153846153846203</v>
      </c>
    </row>
    <row r="4785" spans="1:16" x14ac:dyDescent="0.2">
      <c r="A4785" t="s">
        <v>14412</v>
      </c>
      <c r="B4785">
        <v>0.243302577204489</v>
      </c>
      <c r="C4785">
        <v>11.5023940593692</v>
      </c>
      <c r="D4785">
        <v>0.44113047513641901</v>
      </c>
      <c r="E4785">
        <v>0.67332690606717804</v>
      </c>
      <c r="F4785">
        <v>0.99916976934644897</v>
      </c>
      <c r="G4785">
        <v>-4.6813024518657302</v>
      </c>
      <c r="H4785" t="s">
        <v>14413</v>
      </c>
      <c r="I4785" t="s">
        <v>14414</v>
      </c>
      <c r="J4785">
        <v>55317</v>
      </c>
      <c r="K4785" t="s">
        <v>14412</v>
      </c>
      <c r="L4785">
        <v>603</v>
      </c>
      <c r="M4785">
        <v>201</v>
      </c>
      <c r="N4785">
        <v>2503.7676999999999</v>
      </c>
      <c r="O4785">
        <v>1</v>
      </c>
      <c r="P4785">
        <v>9.9502487562189101E-2</v>
      </c>
    </row>
    <row r="4786" spans="1:16" x14ac:dyDescent="0.2">
      <c r="A4786" t="s">
        <v>14415</v>
      </c>
      <c r="B4786">
        <v>2.49073746933632E-2</v>
      </c>
      <c r="C4786">
        <v>14.9753704189045</v>
      </c>
      <c r="D4786">
        <v>0.15776413562473299</v>
      </c>
      <c r="E4786">
        <v>0.87940083244615797</v>
      </c>
      <c r="F4786">
        <v>0.99916976934644897</v>
      </c>
      <c r="G4786">
        <v>-4.6996345837059899</v>
      </c>
      <c r="H4786" t="s">
        <v>14416</v>
      </c>
      <c r="I4786" t="s">
        <v>14417</v>
      </c>
      <c r="J4786">
        <v>55308</v>
      </c>
      <c r="K4786" t="s">
        <v>14415</v>
      </c>
      <c r="L4786">
        <v>1437</v>
      </c>
      <c r="M4786">
        <v>479</v>
      </c>
      <c r="N4786">
        <v>32361.866999999998</v>
      </c>
      <c r="O4786">
        <v>23</v>
      </c>
      <c r="P4786">
        <v>0.67640918580375797</v>
      </c>
    </row>
    <row r="4787" spans="1:16" x14ac:dyDescent="0.2">
      <c r="A4787" t="s">
        <v>14418</v>
      </c>
      <c r="B4787">
        <v>-0.48698322541542499</v>
      </c>
      <c r="C4787">
        <v>12.1220371632674</v>
      </c>
      <c r="D4787">
        <v>-2.65970588781413</v>
      </c>
      <c r="E4787">
        <v>3.4582697843442603E-2</v>
      </c>
      <c r="F4787">
        <v>0.99916976934644897</v>
      </c>
      <c r="G4787">
        <v>-4.3037360914605802</v>
      </c>
      <c r="H4787" t="s">
        <v>14419</v>
      </c>
      <c r="I4787" t="s">
        <v>14420</v>
      </c>
      <c r="J4787">
        <v>55775</v>
      </c>
      <c r="K4787" t="s">
        <v>14418</v>
      </c>
      <c r="L4787">
        <v>1827</v>
      </c>
      <c r="M4787">
        <v>609</v>
      </c>
      <c r="N4787">
        <v>5413.8508499999998</v>
      </c>
      <c r="O4787">
        <v>1</v>
      </c>
      <c r="P4787">
        <v>3.1198686371100199E-2</v>
      </c>
    </row>
    <row r="4788" spans="1:16" x14ac:dyDescent="0.2">
      <c r="A4788" t="s">
        <v>14421</v>
      </c>
      <c r="B4788">
        <v>-0.16859884919128201</v>
      </c>
      <c r="C4788">
        <v>13.8504880351677</v>
      </c>
      <c r="D4788">
        <v>-0.59314328399476601</v>
      </c>
      <c r="E4788">
        <v>0.57300843102626897</v>
      </c>
      <c r="F4788">
        <v>0.99916976934644897</v>
      </c>
      <c r="G4788">
        <v>-4.6650499026078798</v>
      </c>
      <c r="H4788" t="s">
        <v>14422</v>
      </c>
      <c r="I4788" t="s">
        <v>14423</v>
      </c>
      <c r="J4788">
        <v>55773</v>
      </c>
      <c r="K4788" t="s">
        <v>14421</v>
      </c>
      <c r="L4788">
        <v>2100</v>
      </c>
      <c r="M4788">
        <v>700</v>
      </c>
      <c r="N4788">
        <v>16866.329000000002</v>
      </c>
      <c r="O4788">
        <v>4.5</v>
      </c>
      <c r="P4788">
        <v>0.111428571428571</v>
      </c>
    </row>
    <row r="4789" spans="1:16" x14ac:dyDescent="0.2">
      <c r="A4789" t="s">
        <v>14424</v>
      </c>
      <c r="B4789">
        <v>0.42807731867469201</v>
      </c>
      <c r="C4789">
        <v>14.1428710636955</v>
      </c>
      <c r="D4789">
        <v>0.97696311701054495</v>
      </c>
      <c r="E4789">
        <v>0.36331991050256002</v>
      </c>
      <c r="F4789">
        <v>0.99916976934644897</v>
      </c>
      <c r="G4789">
        <v>-4.6085257726670701</v>
      </c>
      <c r="H4789" t="s">
        <v>14425</v>
      </c>
      <c r="I4789" t="s">
        <v>14426</v>
      </c>
      <c r="J4789">
        <v>25879</v>
      </c>
      <c r="K4789" t="s">
        <v>14424</v>
      </c>
      <c r="L4789">
        <v>1794</v>
      </c>
      <c r="M4789">
        <v>598</v>
      </c>
      <c r="N4789">
        <v>20876.216</v>
      </c>
      <c r="O4789">
        <v>10</v>
      </c>
      <c r="P4789">
        <v>0.23578595317725801</v>
      </c>
    </row>
    <row r="4790" spans="1:16" x14ac:dyDescent="0.2">
      <c r="A4790" t="s">
        <v>14427</v>
      </c>
      <c r="B4790">
        <v>0.11437492393254101</v>
      </c>
      <c r="C4790">
        <v>14.765198610482599</v>
      </c>
      <c r="D4790">
        <v>0.68421108948243103</v>
      </c>
      <c r="E4790">
        <v>0.51733587191027597</v>
      </c>
      <c r="F4790">
        <v>0.99916976934644897</v>
      </c>
      <c r="G4790">
        <v>-4.6534514631210797</v>
      </c>
      <c r="H4790" t="s">
        <v>14428</v>
      </c>
      <c r="I4790" t="s">
        <v>14429</v>
      </c>
      <c r="J4790">
        <v>55272</v>
      </c>
      <c r="K4790" t="s">
        <v>14427</v>
      </c>
      <c r="L4790">
        <v>555</v>
      </c>
      <c r="M4790">
        <v>185</v>
      </c>
      <c r="N4790">
        <v>28612.839499999998</v>
      </c>
      <c r="O4790">
        <v>11.5</v>
      </c>
      <c r="P4790">
        <v>0.62702702702702695</v>
      </c>
    </row>
    <row r="4791" spans="1:16" x14ac:dyDescent="0.2">
      <c r="A4791" t="s">
        <v>14430</v>
      </c>
      <c r="B4791">
        <v>-0.334695460339198</v>
      </c>
      <c r="C4791">
        <v>12.0497864145209</v>
      </c>
      <c r="D4791">
        <v>-0.77867491296548696</v>
      </c>
      <c r="E4791">
        <v>0.46339905643891699</v>
      </c>
      <c r="F4791">
        <v>0.99916976934644897</v>
      </c>
      <c r="G4791">
        <v>-4.6401196304460504</v>
      </c>
      <c r="H4791" t="s">
        <v>14431</v>
      </c>
      <c r="I4791" t="s">
        <v>14432</v>
      </c>
      <c r="J4791">
        <v>55270</v>
      </c>
      <c r="K4791" t="s">
        <v>14430</v>
      </c>
      <c r="L4791">
        <v>495</v>
      </c>
      <c r="M4791">
        <v>165</v>
      </c>
      <c r="N4791">
        <v>4004.3463999999999</v>
      </c>
      <c r="O4791">
        <v>1</v>
      </c>
      <c r="P4791">
        <v>7.2727272727272696E-2</v>
      </c>
    </row>
    <row r="4792" spans="1:16" x14ac:dyDescent="0.2">
      <c r="A4792" t="s">
        <v>14433</v>
      </c>
      <c r="B4792">
        <v>0.14092284100069599</v>
      </c>
      <c r="C4792">
        <v>14.287749728637399</v>
      </c>
      <c r="D4792">
        <v>0.84687887374959103</v>
      </c>
      <c r="E4792">
        <v>0.42695252907578002</v>
      </c>
      <c r="F4792">
        <v>0.99916976934644897</v>
      </c>
      <c r="G4792">
        <v>-4.6297580197753199</v>
      </c>
      <c r="H4792" t="s">
        <v>14434</v>
      </c>
      <c r="I4792" t="s">
        <v>14435</v>
      </c>
      <c r="J4792">
        <v>55257</v>
      </c>
      <c r="K4792" t="s">
        <v>14433</v>
      </c>
      <c r="L4792">
        <v>615</v>
      </c>
      <c r="M4792">
        <v>205</v>
      </c>
      <c r="N4792">
        <v>19694.638500000001</v>
      </c>
      <c r="O4792">
        <v>3</v>
      </c>
      <c r="P4792">
        <v>0.27317073170731698</v>
      </c>
    </row>
    <row r="4793" spans="1:16" x14ac:dyDescent="0.2">
      <c r="A4793" t="s">
        <v>14436</v>
      </c>
      <c r="B4793">
        <v>-8.4024642149003598E-2</v>
      </c>
      <c r="C4793">
        <v>15.248109455891001</v>
      </c>
      <c r="D4793">
        <v>-0.46173754872884398</v>
      </c>
      <c r="E4793">
        <v>0.65922824330055396</v>
      </c>
      <c r="F4793">
        <v>0.99916976934644897</v>
      </c>
      <c r="G4793">
        <v>-4.6793434033390602</v>
      </c>
      <c r="H4793" t="s">
        <v>14437</v>
      </c>
      <c r="I4793" t="s">
        <v>14438</v>
      </c>
      <c r="J4793">
        <v>55763</v>
      </c>
      <c r="K4793" t="s">
        <v>14436</v>
      </c>
      <c r="L4793">
        <v>2685</v>
      </c>
      <c r="M4793">
        <v>895</v>
      </c>
      <c r="N4793">
        <v>40793.476499999997</v>
      </c>
      <c r="O4793">
        <v>9.5</v>
      </c>
      <c r="P4793">
        <v>0.16089385474860299</v>
      </c>
    </row>
    <row r="4794" spans="1:16" x14ac:dyDescent="0.2">
      <c r="A4794" t="s">
        <v>14439</v>
      </c>
      <c r="B4794">
        <v>-0.23234407167754201</v>
      </c>
      <c r="C4794">
        <v>14.415861934045701</v>
      </c>
      <c r="D4794">
        <v>-1.2779067726068001</v>
      </c>
      <c r="E4794">
        <v>0.244753585874673</v>
      </c>
      <c r="F4794">
        <v>0.99916976934644897</v>
      </c>
      <c r="G4794">
        <v>-4.5540572526782102</v>
      </c>
      <c r="H4794" t="s">
        <v>14440</v>
      </c>
      <c r="I4794" t="s">
        <v>14441</v>
      </c>
      <c r="J4794">
        <v>55756</v>
      </c>
      <c r="K4794" t="s">
        <v>14439</v>
      </c>
      <c r="L4794">
        <v>1977</v>
      </c>
      <c r="M4794">
        <v>659</v>
      </c>
      <c r="N4794">
        <v>22078.628000000001</v>
      </c>
      <c r="O4794">
        <v>9.5</v>
      </c>
      <c r="P4794">
        <v>0.24582701062215501</v>
      </c>
    </row>
    <row r="4795" spans="1:16" x14ac:dyDescent="0.2">
      <c r="A4795" t="s">
        <v>14442</v>
      </c>
      <c r="B4795">
        <v>-0.30779896339065999</v>
      </c>
      <c r="C4795">
        <v>12.3562125710293</v>
      </c>
      <c r="D4795">
        <v>-0.93129564313319402</v>
      </c>
      <c r="E4795">
        <v>0.38478060670081998</v>
      </c>
      <c r="F4795">
        <v>0.99916976934644897</v>
      </c>
      <c r="G4795">
        <v>-4.6161803605312004</v>
      </c>
      <c r="H4795" t="s">
        <v>14443</v>
      </c>
      <c r="I4795" t="s">
        <v>14444</v>
      </c>
      <c r="J4795">
        <v>55754</v>
      </c>
      <c r="K4795" t="s">
        <v>14442</v>
      </c>
      <c r="L4795">
        <v>1086</v>
      </c>
      <c r="M4795">
        <v>362</v>
      </c>
      <c r="N4795">
        <v>5702.8062</v>
      </c>
      <c r="O4795">
        <v>1</v>
      </c>
      <c r="P4795">
        <v>2.7624309392265199E-2</v>
      </c>
    </row>
    <row r="4796" spans="1:16" x14ac:dyDescent="0.2">
      <c r="A4796" t="s">
        <v>14445</v>
      </c>
      <c r="B4796">
        <v>0.162275483334234</v>
      </c>
      <c r="C4796">
        <v>12.962568815863699</v>
      </c>
      <c r="D4796">
        <v>0.70104870075483705</v>
      </c>
      <c r="E4796">
        <v>0.50743240039968596</v>
      </c>
      <c r="F4796">
        <v>0.99916976934644897</v>
      </c>
      <c r="G4796">
        <v>-4.6511678378397097</v>
      </c>
      <c r="H4796" t="s">
        <v>14446</v>
      </c>
      <c r="I4796" t="s">
        <v>14447</v>
      </c>
      <c r="J4796">
        <v>55245</v>
      </c>
      <c r="K4796" t="s">
        <v>14445</v>
      </c>
      <c r="L4796">
        <v>900</v>
      </c>
      <c r="M4796">
        <v>300</v>
      </c>
      <c r="N4796">
        <v>7892.5582000000004</v>
      </c>
      <c r="O4796">
        <v>4</v>
      </c>
      <c r="P4796">
        <v>0.15666666666666701</v>
      </c>
    </row>
    <row r="4797" spans="1:16" x14ac:dyDescent="0.2">
      <c r="A4797" t="s">
        <v>14448</v>
      </c>
      <c r="B4797">
        <v>5.2809917191920498E-2</v>
      </c>
      <c r="C4797">
        <v>15.938645136901799</v>
      </c>
      <c r="D4797">
        <v>0.37844178580360099</v>
      </c>
      <c r="E4797">
        <v>0.717081859359048</v>
      </c>
      <c r="F4797">
        <v>0.99916976934644897</v>
      </c>
      <c r="G4797">
        <v>-4.6867635055444996</v>
      </c>
      <c r="H4797" t="s">
        <v>14449</v>
      </c>
      <c r="I4797" t="s">
        <v>14450</v>
      </c>
      <c r="J4797">
        <v>55752</v>
      </c>
      <c r="K4797" t="s">
        <v>14448</v>
      </c>
      <c r="L4797">
        <v>1320</v>
      </c>
      <c r="M4797">
        <v>440</v>
      </c>
      <c r="N4797">
        <v>61946.308499999999</v>
      </c>
      <c r="O4797">
        <v>16.5</v>
      </c>
      <c r="P4797">
        <v>0.46136363636363598</v>
      </c>
    </row>
    <row r="4798" spans="1:16" x14ac:dyDescent="0.2">
      <c r="A4798" t="s">
        <v>14451</v>
      </c>
      <c r="B4798">
        <v>-5.5403411007834101E-2</v>
      </c>
      <c r="C4798">
        <v>12.1396965966184</v>
      </c>
      <c r="D4798">
        <v>-0.27728228253562798</v>
      </c>
      <c r="E4798">
        <v>0.79011912664417705</v>
      </c>
      <c r="F4798">
        <v>0.99916976934644897</v>
      </c>
      <c r="G4798">
        <v>-4.6939275193833803</v>
      </c>
      <c r="H4798" t="s">
        <v>14452</v>
      </c>
      <c r="I4798" t="s">
        <v>14453</v>
      </c>
      <c r="J4798">
        <v>9440</v>
      </c>
      <c r="K4798" t="s">
        <v>14451</v>
      </c>
      <c r="L4798">
        <v>1959</v>
      </c>
      <c r="M4798">
        <v>653</v>
      </c>
      <c r="N4798">
        <v>4655.5514999999996</v>
      </c>
      <c r="O4798">
        <v>3</v>
      </c>
      <c r="P4798">
        <v>8.3460949464012293E-2</v>
      </c>
    </row>
    <row r="4799" spans="1:16" x14ac:dyDescent="0.2">
      <c r="A4799" t="s">
        <v>14454</v>
      </c>
      <c r="B4799">
        <v>4.5502460213811E-3</v>
      </c>
      <c r="C4799">
        <v>15.8054555987952</v>
      </c>
      <c r="D4799">
        <v>3.1690532529918901E-2</v>
      </c>
      <c r="E4799">
        <v>0.97566382078972902</v>
      </c>
      <c r="F4799">
        <v>0.99916976934644897</v>
      </c>
      <c r="G4799">
        <v>-4.7022836894613196</v>
      </c>
      <c r="H4799" t="s">
        <v>14455</v>
      </c>
      <c r="I4799" t="s">
        <v>14456</v>
      </c>
      <c r="J4799">
        <v>55742</v>
      </c>
      <c r="K4799" t="s">
        <v>14454</v>
      </c>
      <c r="L4799">
        <v>1119</v>
      </c>
      <c r="M4799">
        <v>373</v>
      </c>
      <c r="N4799">
        <v>56959.112000000001</v>
      </c>
      <c r="O4799">
        <v>9</v>
      </c>
      <c r="P4799">
        <v>0.37935656836461101</v>
      </c>
    </row>
    <row r="4800" spans="1:16" x14ac:dyDescent="0.2">
      <c r="A4800" t="s">
        <v>14457</v>
      </c>
      <c r="B4800">
        <v>3.6297503488299299E-2</v>
      </c>
      <c r="C4800">
        <v>13.1267082680694</v>
      </c>
      <c r="D4800">
        <v>0.27357775066895801</v>
      </c>
      <c r="E4800">
        <v>0.79284344459362399</v>
      </c>
      <c r="F4800">
        <v>0.99916976934644897</v>
      </c>
      <c r="G4800">
        <v>-4.6941499745795303</v>
      </c>
      <c r="H4800" t="s">
        <v>14458</v>
      </c>
      <c r="I4800" t="s">
        <v>14459</v>
      </c>
      <c r="J4800">
        <v>55229</v>
      </c>
      <c r="K4800" t="s">
        <v>14457</v>
      </c>
      <c r="L4800">
        <v>2322</v>
      </c>
      <c r="M4800">
        <v>774</v>
      </c>
      <c r="N4800">
        <v>9058.9315000000006</v>
      </c>
      <c r="O4800">
        <v>8</v>
      </c>
      <c r="P4800">
        <v>0.138242894056848</v>
      </c>
    </row>
    <row r="4801" spans="1:16" x14ac:dyDescent="0.2">
      <c r="A4801" t="s">
        <v>14460</v>
      </c>
      <c r="B4801">
        <v>0.10340625369546599</v>
      </c>
      <c r="C4801">
        <v>11.8960354006452</v>
      </c>
      <c r="D4801">
        <v>0.28476693978119</v>
      </c>
      <c r="E4801">
        <v>0.78462466210741799</v>
      </c>
      <c r="F4801">
        <v>0.99916976934644897</v>
      </c>
      <c r="G4801">
        <v>-4.6934693315378704</v>
      </c>
      <c r="H4801" t="s">
        <v>14461</v>
      </c>
      <c r="I4801" t="s">
        <v>14462</v>
      </c>
      <c r="J4801">
        <v>23219</v>
      </c>
      <c r="K4801" t="s">
        <v>14460</v>
      </c>
      <c r="L4801">
        <v>1107</v>
      </c>
      <c r="M4801">
        <v>369</v>
      </c>
      <c r="N4801">
        <v>4611.9457499999999</v>
      </c>
      <c r="O4801">
        <v>2</v>
      </c>
      <c r="P4801">
        <v>8.6720867208672101E-2</v>
      </c>
    </row>
    <row r="4802" spans="1:16" x14ac:dyDescent="0.2">
      <c r="A4802" t="s">
        <v>14463</v>
      </c>
      <c r="B4802">
        <v>-0.215882369183092</v>
      </c>
      <c r="C4802">
        <v>14.2493475268263</v>
      </c>
      <c r="D4802">
        <v>-0.725017458700286</v>
      </c>
      <c r="E4802">
        <v>0.49354965492493802</v>
      </c>
      <c r="F4802">
        <v>0.99916976934644897</v>
      </c>
      <c r="G4802">
        <v>-4.6478460410820404</v>
      </c>
      <c r="H4802" t="s">
        <v>14464</v>
      </c>
      <c r="I4802" t="s">
        <v>14465</v>
      </c>
      <c r="J4802">
        <v>54662</v>
      </c>
      <c r="K4802" t="s">
        <v>14463</v>
      </c>
      <c r="L4802">
        <v>1203</v>
      </c>
      <c r="M4802">
        <v>401</v>
      </c>
      <c r="N4802">
        <v>20871.2225</v>
      </c>
      <c r="O4802">
        <v>4</v>
      </c>
      <c r="P4802">
        <v>0.14463840399002501</v>
      </c>
    </row>
    <row r="4803" spans="1:16" x14ac:dyDescent="0.2">
      <c r="A4803" t="s">
        <v>14466</v>
      </c>
      <c r="B4803">
        <v>-0.217748508783629</v>
      </c>
      <c r="C4803">
        <v>12.247000225218001</v>
      </c>
      <c r="D4803">
        <v>-0.75851966253868797</v>
      </c>
      <c r="E4803">
        <v>0.47457302476393098</v>
      </c>
      <c r="F4803">
        <v>0.99916976934644897</v>
      </c>
      <c r="G4803">
        <v>-4.64306769913218</v>
      </c>
      <c r="H4803" t="s">
        <v>14467</v>
      </c>
      <c r="I4803" t="s">
        <v>14468</v>
      </c>
      <c r="J4803">
        <v>55218</v>
      </c>
      <c r="K4803" t="s">
        <v>14466</v>
      </c>
      <c r="L4803">
        <v>1866</v>
      </c>
      <c r="M4803">
        <v>622</v>
      </c>
      <c r="N4803">
        <v>4843.7523000000001</v>
      </c>
      <c r="O4803">
        <v>1</v>
      </c>
      <c r="P4803">
        <v>2.0900321543408401E-2</v>
      </c>
    </row>
    <row r="4804" spans="1:16" x14ac:dyDescent="0.2">
      <c r="A4804" t="s">
        <v>14469</v>
      </c>
      <c r="B4804">
        <v>8.0725878619828606E-2</v>
      </c>
      <c r="C4804">
        <v>13.481763101294501</v>
      </c>
      <c r="D4804">
        <v>0.35288397144677203</v>
      </c>
      <c r="E4804">
        <v>0.73526983031394999</v>
      </c>
      <c r="F4804">
        <v>0.99916976934644897</v>
      </c>
      <c r="G4804">
        <v>-4.6887691110334497</v>
      </c>
      <c r="H4804" t="s">
        <v>14470</v>
      </c>
      <c r="I4804" t="s">
        <v>14471</v>
      </c>
      <c r="J4804">
        <v>55735</v>
      </c>
      <c r="K4804" t="s">
        <v>14469</v>
      </c>
      <c r="L4804">
        <v>1680</v>
      </c>
      <c r="M4804">
        <v>560</v>
      </c>
      <c r="N4804">
        <v>12856.220499999999</v>
      </c>
      <c r="O4804">
        <v>7</v>
      </c>
      <c r="P4804">
        <v>0.189285714285714</v>
      </c>
    </row>
    <row r="4805" spans="1:16" x14ac:dyDescent="0.2">
      <c r="A4805" t="s">
        <v>14472</v>
      </c>
      <c r="B4805">
        <v>-0.10099918224271499</v>
      </c>
      <c r="C4805">
        <v>12.997369040576601</v>
      </c>
      <c r="D4805">
        <v>-0.324834376862775</v>
      </c>
      <c r="E4805">
        <v>0.75544530234340102</v>
      </c>
      <c r="F4805">
        <v>0.99916976934644897</v>
      </c>
      <c r="G4805">
        <v>-4.6908193727750103</v>
      </c>
      <c r="H4805" t="s">
        <v>14473</v>
      </c>
      <c r="I4805" t="s">
        <v>14474</v>
      </c>
      <c r="J4805">
        <v>25896</v>
      </c>
      <c r="K4805" t="s">
        <v>14472</v>
      </c>
      <c r="L4805">
        <v>2889</v>
      </c>
      <c r="M4805">
        <v>963</v>
      </c>
      <c r="N4805">
        <v>7704.2174999999997</v>
      </c>
      <c r="O4805">
        <v>6.5</v>
      </c>
      <c r="P4805">
        <v>0.10643821391484901</v>
      </c>
    </row>
    <row r="4806" spans="1:16" x14ac:dyDescent="0.2">
      <c r="A4806" t="s">
        <v>14475</v>
      </c>
      <c r="B4806">
        <v>-0.57327231302678405</v>
      </c>
      <c r="C4806">
        <v>10.725484963308901</v>
      </c>
      <c r="D4806">
        <v>-1.86941898701408</v>
      </c>
      <c r="E4806">
        <v>0.10671146297087999</v>
      </c>
      <c r="F4806">
        <v>0.99916976934644897</v>
      </c>
      <c r="G4806">
        <v>-4.4399260828734697</v>
      </c>
      <c r="H4806" t="s">
        <v>14476</v>
      </c>
      <c r="I4806" t="s">
        <v>14477</v>
      </c>
      <c r="J4806">
        <v>55217</v>
      </c>
      <c r="K4806" t="s">
        <v>14475</v>
      </c>
      <c r="L4806">
        <v>1299</v>
      </c>
      <c r="M4806">
        <v>433</v>
      </c>
      <c r="N4806">
        <v>1632.1943000000001</v>
      </c>
      <c r="O4806">
        <v>1</v>
      </c>
      <c r="P4806">
        <v>3.6951501154734397E-2</v>
      </c>
    </row>
    <row r="4807" spans="1:16" x14ac:dyDescent="0.2">
      <c r="A4807" t="s">
        <v>14478</v>
      </c>
      <c r="B4807">
        <v>1.50235766519682E-2</v>
      </c>
      <c r="C4807">
        <v>15.6648121647714</v>
      </c>
      <c r="D4807">
        <v>0.100865348175901</v>
      </c>
      <c r="E4807">
        <v>0.92267841793622396</v>
      </c>
      <c r="F4807">
        <v>0.99916976934644897</v>
      </c>
      <c r="G4807">
        <v>-4.7012646352895002</v>
      </c>
      <c r="H4807" t="s">
        <v>14479</v>
      </c>
      <c r="I4807" t="s">
        <v>14480</v>
      </c>
      <c r="J4807">
        <v>55215</v>
      </c>
      <c r="K4807" t="s">
        <v>14478</v>
      </c>
      <c r="L4807">
        <v>4119</v>
      </c>
      <c r="M4807">
        <v>1373</v>
      </c>
      <c r="N4807">
        <v>51644.908499999998</v>
      </c>
      <c r="O4807">
        <v>31.5</v>
      </c>
      <c r="P4807">
        <v>0.31026948288419498</v>
      </c>
    </row>
    <row r="4808" spans="1:16" x14ac:dyDescent="0.2">
      <c r="A4808" t="s">
        <v>14481</v>
      </c>
      <c r="B4808">
        <v>5.4949151176996801E-2</v>
      </c>
      <c r="C4808">
        <v>15.838420899140401</v>
      </c>
      <c r="D4808">
        <v>0.39232686275928003</v>
      </c>
      <c r="E4808">
        <v>0.70728274429193605</v>
      </c>
      <c r="F4808">
        <v>0.99916976934644897</v>
      </c>
      <c r="G4808">
        <v>-4.6856196952711304</v>
      </c>
      <c r="H4808" t="s">
        <v>14482</v>
      </c>
      <c r="I4808" t="s">
        <v>14483</v>
      </c>
      <c r="J4808">
        <v>55210</v>
      </c>
      <c r="K4808" t="s">
        <v>14481</v>
      </c>
      <c r="L4808">
        <v>1905</v>
      </c>
      <c r="M4808">
        <v>635</v>
      </c>
      <c r="N4808">
        <v>58514.394500000002</v>
      </c>
      <c r="O4808">
        <v>20</v>
      </c>
      <c r="P4808">
        <v>0.37086614173228299</v>
      </c>
    </row>
    <row r="4809" spans="1:16" x14ac:dyDescent="0.2">
      <c r="A4809" t="s">
        <v>14484</v>
      </c>
      <c r="B4809">
        <v>2.0864370706302499E-2</v>
      </c>
      <c r="C4809">
        <v>15.7422041831464</v>
      </c>
      <c r="D4809">
        <v>0.12521663152241999</v>
      </c>
      <c r="E4809">
        <v>0.904112321605543</v>
      </c>
      <c r="F4809">
        <v>0.99916976934644897</v>
      </c>
      <c r="G4809">
        <v>-4.7006540322732304</v>
      </c>
      <c r="H4809" t="s">
        <v>14485</v>
      </c>
      <c r="I4809" t="s">
        <v>14486</v>
      </c>
      <c r="J4809">
        <v>55207</v>
      </c>
      <c r="K4809" t="s">
        <v>14484</v>
      </c>
      <c r="L4809">
        <v>561</v>
      </c>
      <c r="M4809">
        <v>187</v>
      </c>
      <c r="N4809">
        <v>58645.25</v>
      </c>
      <c r="O4809">
        <v>11.5</v>
      </c>
      <c r="P4809">
        <v>0.68449197860962596</v>
      </c>
    </row>
    <row r="4810" spans="1:16" x14ac:dyDescent="0.2">
      <c r="A4810" t="s">
        <v>14487</v>
      </c>
      <c r="B4810">
        <v>0.41947580820907698</v>
      </c>
      <c r="C4810">
        <v>14.326967640653899</v>
      </c>
      <c r="D4810">
        <v>0.88970776899195703</v>
      </c>
      <c r="E4810">
        <v>0.40514986158479799</v>
      </c>
      <c r="F4810">
        <v>0.99916976934644897</v>
      </c>
      <c r="G4810">
        <v>-4.6229671357924902</v>
      </c>
      <c r="H4810" t="s">
        <v>14488</v>
      </c>
      <c r="I4810" t="s">
        <v>14489</v>
      </c>
      <c r="J4810">
        <v>55192</v>
      </c>
      <c r="K4810" t="s">
        <v>14487</v>
      </c>
      <c r="L4810">
        <v>915</v>
      </c>
      <c r="M4810">
        <v>305</v>
      </c>
      <c r="N4810">
        <v>23730.930499999999</v>
      </c>
      <c r="O4810">
        <v>2.5</v>
      </c>
      <c r="P4810">
        <v>0.127868852459016</v>
      </c>
    </row>
    <row r="4811" spans="1:16" x14ac:dyDescent="0.2">
      <c r="A4811" t="s">
        <v>14490</v>
      </c>
      <c r="B4811">
        <v>-2.1778890995129498E-2</v>
      </c>
      <c r="C4811">
        <v>11.785316629177901</v>
      </c>
      <c r="D4811">
        <v>-0.101651799001128</v>
      </c>
      <c r="E4811">
        <v>0.922077917384035</v>
      </c>
      <c r="F4811">
        <v>0.99916976934644897</v>
      </c>
      <c r="G4811">
        <v>-4.7012469576377196</v>
      </c>
      <c r="H4811" t="s">
        <v>14491</v>
      </c>
      <c r="I4811" t="s">
        <v>14492</v>
      </c>
      <c r="J4811">
        <v>55726</v>
      </c>
      <c r="K4811" t="s">
        <v>14490</v>
      </c>
      <c r="L4811">
        <v>2121</v>
      </c>
      <c r="M4811">
        <v>707</v>
      </c>
      <c r="N4811">
        <v>3407.7116999999998</v>
      </c>
      <c r="O4811">
        <v>2.5</v>
      </c>
      <c r="P4811">
        <v>5.3748231966053703E-2</v>
      </c>
    </row>
    <row r="4812" spans="1:16" x14ac:dyDescent="0.2">
      <c r="A4812" t="s">
        <v>14493</v>
      </c>
      <c r="B4812">
        <v>-0.231020711255887</v>
      </c>
      <c r="C4812">
        <v>13.211250726087799</v>
      </c>
      <c r="D4812">
        <v>-0.77753219109305205</v>
      </c>
      <c r="E4812">
        <v>0.46402767745024298</v>
      </c>
      <c r="F4812">
        <v>0.99916976934644897</v>
      </c>
      <c r="G4812">
        <v>-4.6402882120524698</v>
      </c>
      <c r="H4812" t="s">
        <v>14494</v>
      </c>
      <c r="I4812" t="s">
        <v>14495</v>
      </c>
      <c r="J4812">
        <v>54552</v>
      </c>
      <c r="K4812" t="s">
        <v>14493</v>
      </c>
      <c r="L4812">
        <v>1749</v>
      </c>
      <c r="M4812">
        <v>583</v>
      </c>
      <c r="N4812">
        <v>9437.3114999999998</v>
      </c>
      <c r="O4812">
        <v>3</v>
      </c>
      <c r="P4812">
        <v>0.113207547169811</v>
      </c>
    </row>
    <row r="4813" spans="1:16" x14ac:dyDescent="0.2">
      <c r="A4813" t="s">
        <v>14496</v>
      </c>
      <c r="B4813">
        <v>0.13901037564021501</v>
      </c>
      <c r="C4813">
        <v>16.721731255815499</v>
      </c>
      <c r="D4813">
        <v>0.79960978976033903</v>
      </c>
      <c r="E4813">
        <v>0.45198715550815199</v>
      </c>
      <c r="F4813">
        <v>0.99916976934644897</v>
      </c>
      <c r="G4813">
        <v>-4.6370011972354401</v>
      </c>
      <c r="H4813" t="s">
        <v>14497</v>
      </c>
      <c r="I4813" t="s">
        <v>14498</v>
      </c>
      <c r="J4813">
        <v>8886</v>
      </c>
      <c r="K4813" t="s">
        <v>14496</v>
      </c>
      <c r="L4813">
        <v>2013</v>
      </c>
      <c r="M4813">
        <v>671</v>
      </c>
      <c r="N4813">
        <v>113668.25750000001</v>
      </c>
      <c r="O4813">
        <v>40</v>
      </c>
      <c r="P4813">
        <v>0.72429210134128197</v>
      </c>
    </row>
    <row r="4814" spans="1:16" x14ac:dyDescent="0.2">
      <c r="A4814" t="s">
        <v>14499</v>
      </c>
      <c r="B4814">
        <v>-0.26767848327829002</v>
      </c>
      <c r="C4814">
        <v>12.934996249607099</v>
      </c>
      <c r="D4814">
        <v>-1.19871573567978</v>
      </c>
      <c r="E4814">
        <v>0.27225117132036603</v>
      </c>
      <c r="F4814">
        <v>0.99916976934644897</v>
      </c>
      <c r="G4814">
        <v>-4.5689258696290702</v>
      </c>
      <c r="H4814" t="s">
        <v>14500</v>
      </c>
      <c r="I4814" t="s">
        <v>14501</v>
      </c>
      <c r="J4814">
        <v>55723</v>
      </c>
      <c r="K4814" t="s">
        <v>14499</v>
      </c>
      <c r="L4814">
        <v>609</v>
      </c>
      <c r="M4814">
        <v>203</v>
      </c>
      <c r="N4814">
        <v>7253.5264999999999</v>
      </c>
      <c r="O4814">
        <v>5</v>
      </c>
      <c r="P4814">
        <v>0.40886699507389201</v>
      </c>
    </row>
    <row r="4815" spans="1:16" x14ac:dyDescent="0.2">
      <c r="A4815" t="s">
        <v>14502</v>
      </c>
      <c r="B4815">
        <v>-0.155022563514574</v>
      </c>
      <c r="C4815">
        <v>12.165503206063599</v>
      </c>
      <c r="D4815">
        <v>-0.665287278395159</v>
      </c>
      <c r="E4815">
        <v>0.52861374917965398</v>
      </c>
      <c r="F4815">
        <v>0.99916976934644897</v>
      </c>
      <c r="G4815">
        <v>-4.65596766401615</v>
      </c>
      <c r="H4815" t="s">
        <v>14503</v>
      </c>
      <c r="I4815" t="s">
        <v>14504</v>
      </c>
      <c r="J4815">
        <v>55179</v>
      </c>
      <c r="K4815" t="s">
        <v>14502</v>
      </c>
      <c r="L4815">
        <v>642</v>
      </c>
      <c r="M4815">
        <v>214</v>
      </c>
      <c r="N4815">
        <v>4097.6622500000003</v>
      </c>
      <c r="O4815">
        <v>1</v>
      </c>
      <c r="P4815">
        <v>7.9439252336448593E-2</v>
      </c>
    </row>
    <row r="4816" spans="1:16" x14ac:dyDescent="0.2">
      <c r="A4816" t="s">
        <v>14505</v>
      </c>
      <c r="B4816">
        <v>8.7654022766674403E-2</v>
      </c>
      <c r="C4816">
        <v>12.9851408179534</v>
      </c>
      <c r="D4816">
        <v>0.44200958752082098</v>
      </c>
      <c r="E4816">
        <v>0.67272246770571797</v>
      </c>
      <c r="F4816">
        <v>0.99916976934644897</v>
      </c>
      <c r="G4816">
        <v>-4.6812205076600497</v>
      </c>
      <c r="H4816" t="s">
        <v>14506</v>
      </c>
      <c r="I4816" t="s">
        <v>14507</v>
      </c>
      <c r="J4816">
        <v>55174</v>
      </c>
      <c r="K4816" t="s">
        <v>14505</v>
      </c>
      <c r="L4816">
        <v>2133</v>
      </c>
      <c r="M4816">
        <v>711</v>
      </c>
      <c r="N4816">
        <v>8918.973</v>
      </c>
      <c r="O4816">
        <v>4</v>
      </c>
      <c r="P4816">
        <v>8.0168776371307995E-2</v>
      </c>
    </row>
    <row r="4817" spans="1:16" x14ac:dyDescent="0.2">
      <c r="A4817" t="s">
        <v>14508</v>
      </c>
      <c r="B4817">
        <v>-0.26718707020389798</v>
      </c>
      <c r="C4817">
        <v>11.9839431540543</v>
      </c>
      <c r="D4817">
        <v>-0.77723920749120701</v>
      </c>
      <c r="E4817">
        <v>0.46418894520707898</v>
      </c>
      <c r="F4817">
        <v>0.99916976934644897</v>
      </c>
      <c r="G4817">
        <v>-4.6403314072687296</v>
      </c>
      <c r="H4817" t="s">
        <v>14509</v>
      </c>
      <c r="I4817" t="s">
        <v>14510</v>
      </c>
      <c r="J4817">
        <v>55172</v>
      </c>
      <c r="K4817" t="s">
        <v>14508</v>
      </c>
      <c r="L4817">
        <v>2514</v>
      </c>
      <c r="M4817">
        <v>838</v>
      </c>
      <c r="N4817">
        <v>4255.3969999999999</v>
      </c>
      <c r="O4817">
        <v>3</v>
      </c>
      <c r="P4817">
        <v>7.1599045346061999E-2</v>
      </c>
    </row>
    <row r="4818" spans="1:16" x14ac:dyDescent="0.2">
      <c r="A4818" t="s">
        <v>14511</v>
      </c>
      <c r="B4818">
        <v>-0.154099021665143</v>
      </c>
      <c r="C4818">
        <v>13.169993326856501</v>
      </c>
      <c r="D4818">
        <v>-0.79989000823390699</v>
      </c>
      <c r="E4818">
        <v>0.45183575137368598</v>
      </c>
      <c r="F4818">
        <v>0.99916976934644897</v>
      </c>
      <c r="G4818">
        <v>-4.63695907477112</v>
      </c>
      <c r="H4818" t="s">
        <v>14512</v>
      </c>
      <c r="I4818" t="s">
        <v>14513</v>
      </c>
      <c r="J4818">
        <v>55168</v>
      </c>
      <c r="K4818" t="s">
        <v>14511</v>
      </c>
      <c r="L4818">
        <v>791</v>
      </c>
      <c r="M4818">
        <v>264</v>
      </c>
      <c r="N4818">
        <v>9673.7304999999997</v>
      </c>
      <c r="O4818">
        <v>6</v>
      </c>
      <c r="P4818">
        <v>0.27272727272727298</v>
      </c>
    </row>
    <row r="4819" spans="1:16" x14ac:dyDescent="0.2">
      <c r="A4819" t="s">
        <v>14514</v>
      </c>
      <c r="B4819">
        <v>-0.33418765793835598</v>
      </c>
      <c r="C4819">
        <v>13.6877775824917</v>
      </c>
      <c r="D4819">
        <v>-1.8242493274535601</v>
      </c>
      <c r="E4819">
        <v>0.113841803271508</v>
      </c>
      <c r="F4819">
        <v>0.99916976934644897</v>
      </c>
      <c r="G4819">
        <v>-4.44851771407569</v>
      </c>
      <c r="H4819" t="s">
        <v>14515</v>
      </c>
      <c r="I4819" t="s">
        <v>14516</v>
      </c>
      <c r="J4819">
        <v>55163</v>
      </c>
      <c r="K4819" t="s">
        <v>14514</v>
      </c>
      <c r="L4819">
        <v>786</v>
      </c>
      <c r="M4819">
        <v>262</v>
      </c>
      <c r="N4819">
        <v>12782.565500000001</v>
      </c>
      <c r="O4819">
        <v>5</v>
      </c>
      <c r="P4819">
        <v>0.34732824427480902</v>
      </c>
    </row>
    <row r="4820" spans="1:16" x14ac:dyDescent="0.2">
      <c r="A4820" t="s">
        <v>14517</v>
      </c>
      <c r="B4820">
        <v>-3.6196450332791799E-2</v>
      </c>
      <c r="C4820">
        <v>12.7774264649748</v>
      </c>
      <c r="D4820">
        <v>-0.13782116444481499</v>
      </c>
      <c r="E4820">
        <v>0.89452702147072805</v>
      </c>
      <c r="F4820">
        <v>0.99916976934644897</v>
      </c>
      <c r="G4820">
        <v>-4.7002867600415401</v>
      </c>
      <c r="H4820" t="s">
        <v>14518</v>
      </c>
      <c r="I4820" t="s">
        <v>14519</v>
      </c>
      <c r="J4820">
        <v>55156</v>
      </c>
      <c r="K4820" t="s">
        <v>14517</v>
      </c>
      <c r="L4820">
        <v>849</v>
      </c>
      <c r="M4820">
        <v>283</v>
      </c>
      <c r="N4820">
        <v>7533.7735000000002</v>
      </c>
      <c r="O4820">
        <v>4.5</v>
      </c>
      <c r="P4820">
        <v>0.28621908127208501</v>
      </c>
    </row>
    <row r="4821" spans="1:16" x14ac:dyDescent="0.2">
      <c r="A4821" t="s">
        <v>14520</v>
      </c>
      <c r="B4821">
        <v>-0.30544511375863298</v>
      </c>
      <c r="C4821">
        <v>11.8432384638608</v>
      </c>
      <c r="D4821">
        <v>-1.64567543093101</v>
      </c>
      <c r="E4821">
        <v>0.14682023270775699</v>
      </c>
      <c r="F4821">
        <v>0.99916976934644897</v>
      </c>
      <c r="G4821">
        <v>-4.4829423381439097</v>
      </c>
      <c r="H4821" t="s">
        <v>14521</v>
      </c>
      <c r="I4821" t="s">
        <v>14522</v>
      </c>
      <c r="J4821">
        <v>55718</v>
      </c>
      <c r="K4821" t="s">
        <v>14520</v>
      </c>
      <c r="L4821">
        <v>2127</v>
      </c>
      <c r="M4821">
        <v>709</v>
      </c>
      <c r="N4821">
        <v>3815.6779999999999</v>
      </c>
      <c r="O4821">
        <v>3</v>
      </c>
      <c r="P4821">
        <v>5.5007052186177699E-2</v>
      </c>
    </row>
    <row r="4822" spans="1:16" x14ac:dyDescent="0.2">
      <c r="A4822" t="s">
        <v>14523</v>
      </c>
      <c r="B4822">
        <v>8.9060018109563491E-3</v>
      </c>
      <c r="C4822">
        <v>13.8871059506618</v>
      </c>
      <c r="D4822">
        <v>4.7875567439827599E-2</v>
      </c>
      <c r="E4822">
        <v>0.96324390421269201</v>
      </c>
      <c r="F4822">
        <v>0.99916976934644897</v>
      </c>
      <c r="G4822">
        <v>-4.7021404164864196</v>
      </c>
      <c r="H4822" t="s">
        <v>14524</v>
      </c>
      <c r="I4822" t="s">
        <v>14525</v>
      </c>
      <c r="J4822">
        <v>55153</v>
      </c>
      <c r="K4822" t="s">
        <v>14523</v>
      </c>
      <c r="L4822">
        <v>2064</v>
      </c>
      <c r="M4822">
        <v>688</v>
      </c>
      <c r="N4822">
        <v>14895.6505</v>
      </c>
      <c r="O4822">
        <v>9.5</v>
      </c>
      <c r="P4822">
        <v>0.20712209302325599</v>
      </c>
    </row>
    <row r="4823" spans="1:16" x14ac:dyDescent="0.2">
      <c r="A4823" t="s">
        <v>14526</v>
      </c>
      <c r="B4823">
        <v>-0.21572499797823999</v>
      </c>
      <c r="C4823">
        <v>12.0088556173014</v>
      </c>
      <c r="D4823">
        <v>-0.69324817639743197</v>
      </c>
      <c r="E4823">
        <v>0.51200505369884297</v>
      </c>
      <c r="F4823">
        <v>0.99916976934644897</v>
      </c>
      <c r="G4823">
        <v>-4.6522309815213001</v>
      </c>
      <c r="H4823" t="s">
        <v>14527</v>
      </c>
      <c r="I4823" t="s">
        <v>14528</v>
      </c>
      <c r="J4823">
        <v>55151</v>
      </c>
      <c r="K4823" t="s">
        <v>14526</v>
      </c>
      <c r="L4823">
        <v>876</v>
      </c>
      <c r="M4823">
        <v>292</v>
      </c>
      <c r="N4823">
        <v>4828.8320000000003</v>
      </c>
      <c r="O4823">
        <v>2</v>
      </c>
      <c r="P4823">
        <v>0.116438356164384</v>
      </c>
    </row>
    <row r="4824" spans="1:16" x14ac:dyDescent="0.2">
      <c r="A4824" t="s">
        <v>14529</v>
      </c>
      <c r="B4824">
        <v>-4.9920871333446498E-2</v>
      </c>
      <c r="C4824">
        <v>13.685405737074699</v>
      </c>
      <c r="D4824">
        <v>-0.32433039956940601</v>
      </c>
      <c r="E4824">
        <v>0.75580976537887301</v>
      </c>
      <c r="F4824">
        <v>0.99916976934644897</v>
      </c>
      <c r="G4824">
        <v>-4.6908547513908996</v>
      </c>
      <c r="H4824" t="s">
        <v>14530</v>
      </c>
      <c r="I4824" t="s">
        <v>14531</v>
      </c>
      <c r="J4824">
        <v>55149</v>
      </c>
      <c r="K4824" t="s">
        <v>14529</v>
      </c>
      <c r="L4824">
        <v>1749</v>
      </c>
      <c r="M4824">
        <v>583</v>
      </c>
      <c r="N4824">
        <v>12826.636500000001</v>
      </c>
      <c r="O4824">
        <v>4</v>
      </c>
      <c r="P4824">
        <v>0.11663807890223001</v>
      </c>
    </row>
    <row r="4825" spans="1:16" x14ac:dyDescent="0.2">
      <c r="A4825" t="s">
        <v>14532</v>
      </c>
      <c r="B4825">
        <v>9.0620061689312706E-2</v>
      </c>
      <c r="C4825">
        <v>11.6867443545831</v>
      </c>
      <c r="D4825">
        <v>0.383600617110676</v>
      </c>
      <c r="E4825">
        <v>0.71343422497445697</v>
      </c>
      <c r="F4825">
        <v>0.99916976934644897</v>
      </c>
      <c r="G4825">
        <v>-4.6863429630764601</v>
      </c>
      <c r="H4825" t="s">
        <v>14533</v>
      </c>
      <c r="I4825" t="s">
        <v>14534</v>
      </c>
      <c r="J4825">
        <v>55142</v>
      </c>
      <c r="K4825" t="s">
        <v>14532</v>
      </c>
      <c r="L4825">
        <v>708</v>
      </c>
      <c r="M4825">
        <v>236</v>
      </c>
      <c r="N4825">
        <v>3000.0345499999999</v>
      </c>
      <c r="O4825">
        <v>1</v>
      </c>
      <c r="P4825">
        <v>7.2033898305084706E-2</v>
      </c>
    </row>
    <row r="4826" spans="1:16" x14ac:dyDescent="0.2">
      <c r="A4826" t="s">
        <v>14535</v>
      </c>
      <c r="B4826">
        <v>-0.26342250487234697</v>
      </c>
      <c r="C4826">
        <v>13.8917346614157</v>
      </c>
      <c r="D4826">
        <v>-1.42468299338233</v>
      </c>
      <c r="E4826">
        <v>0.20015916985059801</v>
      </c>
      <c r="F4826">
        <v>0.99916976934644897</v>
      </c>
      <c r="G4826">
        <v>-4.5259043453555501</v>
      </c>
      <c r="H4826" t="s">
        <v>14536</v>
      </c>
      <c r="I4826" t="s">
        <v>14537</v>
      </c>
      <c r="J4826">
        <v>54475</v>
      </c>
      <c r="K4826" t="s">
        <v>14535</v>
      </c>
      <c r="L4826">
        <v>1458</v>
      </c>
      <c r="M4826">
        <v>486</v>
      </c>
      <c r="N4826">
        <v>15866.263499999999</v>
      </c>
      <c r="O4826">
        <v>5</v>
      </c>
      <c r="P4826">
        <v>0.19753086419753099</v>
      </c>
    </row>
    <row r="4827" spans="1:16" x14ac:dyDescent="0.2">
      <c r="A4827" t="s">
        <v>14538</v>
      </c>
      <c r="B4827">
        <v>-0.62084456133866395</v>
      </c>
      <c r="C4827">
        <v>12.3626425242082</v>
      </c>
      <c r="D4827">
        <v>-1.6605737923460699</v>
      </c>
      <c r="E4827">
        <v>0.14375201408806601</v>
      </c>
      <c r="F4827">
        <v>0.99916976934644897</v>
      </c>
      <c r="G4827">
        <v>-4.4800500387713802</v>
      </c>
      <c r="H4827" t="s">
        <v>14539</v>
      </c>
      <c r="I4827" t="s">
        <v>14540</v>
      </c>
      <c r="J4827">
        <v>55709</v>
      </c>
      <c r="K4827" t="s">
        <v>14538</v>
      </c>
      <c r="L4827">
        <v>1632</v>
      </c>
      <c r="M4827">
        <v>544</v>
      </c>
      <c r="N4827">
        <v>5572.0427</v>
      </c>
      <c r="O4827">
        <v>1</v>
      </c>
      <c r="P4827">
        <v>3.3088235294117599E-2</v>
      </c>
    </row>
    <row r="4828" spans="1:16" x14ac:dyDescent="0.2">
      <c r="A4828" t="s">
        <v>14541</v>
      </c>
      <c r="B4828">
        <v>0.35433396399097999</v>
      </c>
      <c r="C4828">
        <v>12.713710458509601</v>
      </c>
      <c r="D4828">
        <v>0.71509626959420503</v>
      </c>
      <c r="E4828">
        <v>0.49926523068615702</v>
      </c>
      <c r="F4828">
        <v>0.99916976934644897</v>
      </c>
      <c r="G4828">
        <v>-4.6492309885365399</v>
      </c>
      <c r="H4828" t="s">
        <v>14542</v>
      </c>
      <c r="I4828" t="s">
        <v>14543</v>
      </c>
      <c r="J4828">
        <v>55707</v>
      </c>
      <c r="K4828" t="s">
        <v>14541</v>
      </c>
      <c r="L4828">
        <v>822</v>
      </c>
      <c r="M4828">
        <v>274</v>
      </c>
      <c r="N4828">
        <v>7119.2332500000002</v>
      </c>
      <c r="O4828">
        <v>2</v>
      </c>
      <c r="P4828">
        <v>0.17153284671532801</v>
      </c>
    </row>
    <row r="4829" spans="1:16" x14ac:dyDescent="0.2">
      <c r="A4829" t="s">
        <v>14544</v>
      </c>
      <c r="B4829">
        <v>-0.57923597512581204</v>
      </c>
      <c r="C4829">
        <v>11.970254623340301</v>
      </c>
      <c r="D4829">
        <v>-2.5485975014243101</v>
      </c>
      <c r="E4829">
        <v>4.0427047253209898E-2</v>
      </c>
      <c r="F4829">
        <v>0.99916976934644897</v>
      </c>
      <c r="G4829">
        <v>-4.3209573981383196</v>
      </c>
      <c r="H4829" t="s">
        <v>14545</v>
      </c>
      <c r="I4829" t="s">
        <v>14546</v>
      </c>
      <c r="J4829">
        <v>55703</v>
      </c>
      <c r="K4829" t="s">
        <v>14544</v>
      </c>
      <c r="L4829">
        <v>3402</v>
      </c>
      <c r="M4829">
        <v>1134</v>
      </c>
      <c r="N4829">
        <v>4095.9171999999999</v>
      </c>
      <c r="O4829">
        <v>3</v>
      </c>
      <c r="P4829">
        <v>5.0264550264550303E-2</v>
      </c>
    </row>
    <row r="4830" spans="1:16" x14ac:dyDescent="0.2">
      <c r="A4830" t="s">
        <v>14547</v>
      </c>
      <c r="B4830">
        <v>0.137525770984253</v>
      </c>
      <c r="C4830">
        <v>13.824900968038801</v>
      </c>
      <c r="D4830">
        <v>0.86178947766010705</v>
      </c>
      <c r="E4830">
        <v>0.41926697945626401</v>
      </c>
      <c r="F4830">
        <v>0.99916976934644897</v>
      </c>
      <c r="G4830">
        <v>-4.6274175919806098</v>
      </c>
      <c r="H4830" t="s">
        <v>14548</v>
      </c>
      <c r="I4830" t="s">
        <v>14549</v>
      </c>
      <c r="J4830">
        <v>55131</v>
      </c>
      <c r="K4830" t="s">
        <v>14547</v>
      </c>
      <c r="L4830">
        <v>2280</v>
      </c>
      <c r="M4830">
        <v>760</v>
      </c>
      <c r="N4830">
        <v>14779.0355</v>
      </c>
      <c r="O4830">
        <v>9</v>
      </c>
      <c r="P4830">
        <v>0.163815789473684</v>
      </c>
    </row>
    <row r="4831" spans="1:16" x14ac:dyDescent="0.2">
      <c r="A4831" t="s">
        <v>14550</v>
      </c>
      <c r="B4831">
        <v>-0.56820873363089497</v>
      </c>
      <c r="C4831">
        <v>11.7579445454303</v>
      </c>
      <c r="D4831">
        <v>-1.0337153883124801</v>
      </c>
      <c r="E4831">
        <v>0.33796130004616198</v>
      </c>
      <c r="F4831">
        <v>0.99916976934644897</v>
      </c>
      <c r="G4831">
        <v>-4.5987451113246598</v>
      </c>
      <c r="H4831" t="s">
        <v>14551</v>
      </c>
      <c r="I4831" t="s">
        <v>14552</v>
      </c>
      <c r="J4831">
        <v>55129</v>
      </c>
      <c r="K4831" t="s">
        <v>14550</v>
      </c>
      <c r="L4831">
        <v>1983</v>
      </c>
      <c r="M4831">
        <v>661</v>
      </c>
      <c r="N4831">
        <v>4794.7907500000001</v>
      </c>
      <c r="O4831">
        <v>3</v>
      </c>
      <c r="P4831">
        <v>0.12708018154311601</v>
      </c>
    </row>
    <row r="4832" spans="1:16" x14ac:dyDescent="0.2">
      <c r="A4832" t="s">
        <v>14553</v>
      </c>
      <c r="B4832">
        <v>-0.124997684012168</v>
      </c>
      <c r="C4832">
        <v>14.473614654344299</v>
      </c>
      <c r="D4832">
        <v>-0.45281790035001901</v>
      </c>
      <c r="E4832">
        <v>0.665312753404108</v>
      </c>
      <c r="F4832">
        <v>0.99916976934644897</v>
      </c>
      <c r="G4832">
        <v>-4.6802011376097701</v>
      </c>
      <c r="H4832" t="s">
        <v>14554</v>
      </c>
      <c r="I4832" t="s">
        <v>14555</v>
      </c>
      <c r="J4832">
        <v>55696</v>
      </c>
      <c r="K4832" t="s">
        <v>14553</v>
      </c>
      <c r="L4832">
        <v>1263</v>
      </c>
      <c r="M4832">
        <v>421</v>
      </c>
      <c r="N4832">
        <v>22743.717000000001</v>
      </c>
      <c r="O4832">
        <v>8</v>
      </c>
      <c r="P4832">
        <v>0.25415676959619998</v>
      </c>
    </row>
    <row r="4833" spans="1:16" x14ac:dyDescent="0.2">
      <c r="A4833" t="s">
        <v>14556</v>
      </c>
      <c r="B4833">
        <v>-2.8904218395313201E-2</v>
      </c>
      <c r="C4833">
        <v>12.3637709288277</v>
      </c>
      <c r="D4833">
        <v>-9.6345527932212793E-2</v>
      </c>
      <c r="E4833">
        <v>0.92613061150550602</v>
      </c>
      <c r="F4833">
        <v>0.99916976934644897</v>
      </c>
      <c r="G4833">
        <v>-4.7013635830918803</v>
      </c>
      <c r="H4833" t="s">
        <v>14557</v>
      </c>
      <c r="I4833" t="s">
        <v>14558</v>
      </c>
      <c r="J4833">
        <v>55108</v>
      </c>
      <c r="K4833" t="s">
        <v>14556</v>
      </c>
      <c r="L4833">
        <v>1425</v>
      </c>
      <c r="M4833">
        <v>475</v>
      </c>
      <c r="N4833">
        <v>5397.0742</v>
      </c>
      <c r="O4833">
        <v>1</v>
      </c>
      <c r="P4833">
        <v>0.04</v>
      </c>
    </row>
    <row r="4834" spans="1:16" x14ac:dyDescent="0.2">
      <c r="A4834" t="s">
        <v>14559</v>
      </c>
      <c r="B4834">
        <v>0.29696343939334302</v>
      </c>
      <c r="C4834">
        <v>13.7383028673369</v>
      </c>
      <c r="D4834">
        <v>0.82890933183978199</v>
      </c>
      <c r="E4834">
        <v>0.43634963120138198</v>
      </c>
      <c r="F4834">
        <v>0.99916976934644897</v>
      </c>
      <c r="G4834">
        <v>-4.6325436922660499</v>
      </c>
      <c r="H4834" t="s">
        <v>14560</v>
      </c>
      <c r="I4834" t="s">
        <v>14561</v>
      </c>
      <c r="J4834">
        <v>55100</v>
      </c>
      <c r="K4834" t="s">
        <v>14559</v>
      </c>
      <c r="L4834">
        <v>1965</v>
      </c>
      <c r="M4834">
        <v>655</v>
      </c>
      <c r="N4834">
        <v>14192.6085</v>
      </c>
      <c r="O4834">
        <v>7.5</v>
      </c>
      <c r="P4834">
        <v>0.14885496183206101</v>
      </c>
    </row>
    <row r="4835" spans="1:16" x14ac:dyDescent="0.2">
      <c r="A4835" t="s">
        <v>14562</v>
      </c>
      <c r="B4835">
        <v>0.214692955649506</v>
      </c>
      <c r="C4835">
        <v>13.4869377764592</v>
      </c>
      <c r="D4835">
        <v>0.77702951336590398</v>
      </c>
      <c r="E4835">
        <v>0.46430439151196501</v>
      </c>
      <c r="F4835">
        <v>0.99916976934644897</v>
      </c>
      <c r="G4835">
        <v>-4.64036231601506</v>
      </c>
      <c r="H4835" t="s">
        <v>14563</v>
      </c>
      <c r="I4835" t="s">
        <v>14564</v>
      </c>
      <c r="J4835">
        <v>55082</v>
      </c>
      <c r="K4835" t="s">
        <v>14562</v>
      </c>
      <c r="L4835">
        <v>822</v>
      </c>
      <c r="M4835">
        <v>274</v>
      </c>
      <c r="N4835">
        <v>12642.3555</v>
      </c>
      <c r="O4835">
        <v>1</v>
      </c>
      <c r="P4835">
        <v>2.9197080291970798E-2</v>
      </c>
    </row>
    <row r="4836" spans="1:16" x14ac:dyDescent="0.2">
      <c r="A4836" t="s">
        <v>14565</v>
      </c>
      <c r="B4836">
        <v>1.67907850608611E-2</v>
      </c>
      <c r="C4836">
        <v>12.5782533707343</v>
      </c>
      <c r="D4836">
        <v>8.3583621847332507E-2</v>
      </c>
      <c r="E4836">
        <v>0.93588710900896499</v>
      </c>
      <c r="F4836">
        <v>0.99916976934644897</v>
      </c>
      <c r="G4836">
        <v>-4.7016185959918602</v>
      </c>
      <c r="H4836" t="s">
        <v>14566</v>
      </c>
      <c r="I4836" t="s">
        <v>14567</v>
      </c>
      <c r="J4836">
        <v>54476</v>
      </c>
      <c r="K4836" t="s">
        <v>14565</v>
      </c>
      <c r="L4836">
        <v>2772</v>
      </c>
      <c r="M4836">
        <v>924</v>
      </c>
      <c r="N4836">
        <v>7003.98</v>
      </c>
      <c r="O4836">
        <v>1</v>
      </c>
      <c r="P4836">
        <v>1.7316017316017299E-2</v>
      </c>
    </row>
    <row r="4837" spans="1:16" x14ac:dyDescent="0.2">
      <c r="A4837" t="s">
        <v>14568</v>
      </c>
      <c r="B4837">
        <v>0.139358623443362</v>
      </c>
      <c r="C4837">
        <v>15.3311582796376</v>
      </c>
      <c r="D4837">
        <v>0.66267810443136799</v>
      </c>
      <c r="E4837">
        <v>0.53018086594616298</v>
      </c>
      <c r="F4837">
        <v>0.99916976934644897</v>
      </c>
      <c r="G4837">
        <v>-4.6563103450076504</v>
      </c>
      <c r="H4837" t="s">
        <v>14569</v>
      </c>
      <c r="I4837" t="s">
        <v>14570</v>
      </c>
      <c r="J4837">
        <v>79811</v>
      </c>
      <c r="K4837" t="s">
        <v>14568</v>
      </c>
      <c r="L4837">
        <v>3105</v>
      </c>
      <c r="M4837">
        <v>1035</v>
      </c>
      <c r="N4837">
        <v>40836.196000000004</v>
      </c>
      <c r="O4837">
        <v>14.5</v>
      </c>
      <c r="P4837">
        <v>0.17053140096618399</v>
      </c>
    </row>
    <row r="4838" spans="1:16" x14ac:dyDescent="0.2">
      <c r="A4838" t="s">
        <v>14571</v>
      </c>
      <c r="B4838">
        <v>-0.21029414300565999</v>
      </c>
      <c r="C4838">
        <v>11.7190109913033</v>
      </c>
      <c r="D4838">
        <v>-0.72194209031109502</v>
      </c>
      <c r="E4838">
        <v>0.495316702334759</v>
      </c>
      <c r="F4838">
        <v>0.99916976934644897</v>
      </c>
      <c r="G4838">
        <v>-4.6482768413348303</v>
      </c>
      <c r="H4838" t="s">
        <v>14572</v>
      </c>
      <c r="I4838" t="s">
        <v>14573</v>
      </c>
      <c r="J4838">
        <v>404093</v>
      </c>
      <c r="K4838" t="s">
        <v>14571</v>
      </c>
      <c r="L4838">
        <v>1161</v>
      </c>
      <c r="M4838">
        <v>387</v>
      </c>
      <c r="N4838">
        <v>2883.1965</v>
      </c>
      <c r="O4838">
        <v>2</v>
      </c>
      <c r="P4838">
        <v>0.116279069767442</v>
      </c>
    </row>
    <row r="4839" spans="1:16" x14ac:dyDescent="0.2">
      <c r="A4839" t="s">
        <v>14574</v>
      </c>
      <c r="B4839">
        <v>0.39696231827260903</v>
      </c>
      <c r="C4839">
        <v>13.783756443488601</v>
      </c>
      <c r="D4839">
        <v>1.21176111886379</v>
      </c>
      <c r="E4839">
        <v>0.267547210724846</v>
      </c>
      <c r="F4839">
        <v>0.99916976934644897</v>
      </c>
      <c r="G4839">
        <v>-4.5664969320676603</v>
      </c>
      <c r="H4839" t="s">
        <v>14575</v>
      </c>
      <c r="I4839" t="s">
        <v>14576</v>
      </c>
      <c r="J4839">
        <v>55033</v>
      </c>
      <c r="K4839" t="s">
        <v>14574</v>
      </c>
      <c r="L4839">
        <v>636</v>
      </c>
      <c r="M4839">
        <v>212</v>
      </c>
      <c r="N4839">
        <v>13272.915000000001</v>
      </c>
      <c r="O4839">
        <v>1</v>
      </c>
      <c r="P4839">
        <v>8.0188679245283001E-2</v>
      </c>
    </row>
    <row r="4840" spans="1:16" x14ac:dyDescent="0.2">
      <c r="A4840" t="s">
        <v>14577</v>
      </c>
      <c r="B4840">
        <v>-0.24534999086638901</v>
      </c>
      <c r="C4840">
        <v>11.127695683427399</v>
      </c>
      <c r="D4840">
        <v>-0.86461392583371299</v>
      </c>
      <c r="E4840">
        <v>0.41782258103519399</v>
      </c>
      <c r="F4840">
        <v>0.99916976934644897</v>
      </c>
      <c r="G4840">
        <v>-4.62697135408433</v>
      </c>
      <c r="H4840" t="s">
        <v>14578</v>
      </c>
      <c r="I4840" t="s">
        <v>14579</v>
      </c>
      <c r="J4840">
        <v>55013</v>
      </c>
      <c r="K4840" t="s">
        <v>14577</v>
      </c>
      <c r="L4840">
        <v>1011</v>
      </c>
      <c r="M4840">
        <v>337</v>
      </c>
      <c r="N4840">
        <v>2814.5106999999998</v>
      </c>
      <c r="O4840">
        <v>1</v>
      </c>
      <c r="P4840">
        <v>4.4510385756676603E-2</v>
      </c>
    </row>
    <row r="4841" spans="1:16" x14ac:dyDescent="0.2">
      <c r="A4841" t="s">
        <v>14580</v>
      </c>
      <c r="B4841">
        <v>-0.34779973176364198</v>
      </c>
      <c r="C4841">
        <v>13.6139572604474</v>
      </c>
      <c r="D4841">
        <v>-1.09216211959581</v>
      </c>
      <c r="E4841">
        <v>0.31334175114957402</v>
      </c>
      <c r="F4841">
        <v>0.99916976934644897</v>
      </c>
      <c r="G4841">
        <v>-4.5883959319259198</v>
      </c>
      <c r="H4841" t="s">
        <v>14581</v>
      </c>
      <c r="I4841" t="s">
        <v>14582</v>
      </c>
      <c r="J4841">
        <v>55011</v>
      </c>
      <c r="K4841" t="s">
        <v>14580</v>
      </c>
      <c r="L4841">
        <v>873</v>
      </c>
      <c r="M4841">
        <v>291</v>
      </c>
      <c r="N4841">
        <v>13002.786</v>
      </c>
      <c r="O4841">
        <v>3</v>
      </c>
      <c r="P4841">
        <v>0.17182130584192401</v>
      </c>
    </row>
    <row r="4842" spans="1:16" x14ac:dyDescent="0.2">
      <c r="A4842" t="s">
        <v>14583</v>
      </c>
      <c r="B4842">
        <v>0.12410391879317299</v>
      </c>
      <c r="C4842">
        <v>12.452941056993</v>
      </c>
      <c r="D4842">
        <v>0.45806238920318598</v>
      </c>
      <c r="E4842">
        <v>0.66173188218212498</v>
      </c>
      <c r="F4842">
        <v>0.99916976934644897</v>
      </c>
      <c r="G4842">
        <v>-4.6796986140983199</v>
      </c>
      <c r="H4842" t="s">
        <v>14584</v>
      </c>
      <c r="I4842" t="s">
        <v>14585</v>
      </c>
      <c r="J4842">
        <v>55007</v>
      </c>
      <c r="K4842" t="s">
        <v>14583</v>
      </c>
      <c r="L4842">
        <v>1074</v>
      </c>
      <c r="M4842">
        <v>358</v>
      </c>
      <c r="N4842">
        <v>5477.3130000000001</v>
      </c>
      <c r="O4842">
        <v>2</v>
      </c>
      <c r="P4842">
        <v>0.108938547486034</v>
      </c>
    </row>
    <row r="4843" spans="1:16" x14ac:dyDescent="0.2">
      <c r="A4843" t="s">
        <v>14586</v>
      </c>
      <c r="B4843">
        <v>0.235803641964411</v>
      </c>
      <c r="C4843">
        <v>12.525759172478899</v>
      </c>
      <c r="D4843">
        <v>0.79062168739827299</v>
      </c>
      <c r="E4843">
        <v>0.45686238485015401</v>
      </c>
      <c r="F4843">
        <v>0.99916976934644897</v>
      </c>
      <c r="G4843">
        <v>-4.6383469757662104</v>
      </c>
      <c r="H4843" t="s">
        <v>14587</v>
      </c>
      <c r="I4843" t="s">
        <v>14588</v>
      </c>
      <c r="J4843">
        <v>55005</v>
      </c>
      <c r="K4843" t="s">
        <v>14586</v>
      </c>
      <c r="L4843">
        <v>1566</v>
      </c>
      <c r="M4843">
        <v>522</v>
      </c>
      <c r="N4843">
        <v>6991.7033499999998</v>
      </c>
      <c r="O4843">
        <v>2</v>
      </c>
      <c r="P4843">
        <v>6.5134099616858204E-2</v>
      </c>
    </row>
    <row r="4844" spans="1:16" x14ac:dyDescent="0.2">
      <c r="A4844" t="s">
        <v>14589</v>
      </c>
      <c r="B4844">
        <v>-3.2731325210519899E-2</v>
      </c>
      <c r="C4844">
        <v>13.850294869716</v>
      </c>
      <c r="D4844">
        <v>-0.189436605101901</v>
      </c>
      <c r="E4844">
        <v>0.85549293044788699</v>
      </c>
      <c r="F4844">
        <v>0.99916976934644897</v>
      </c>
      <c r="G4844">
        <v>-4.69842078773795</v>
      </c>
      <c r="H4844" t="s">
        <v>14590</v>
      </c>
      <c r="I4844" t="s">
        <v>14591</v>
      </c>
      <c r="J4844">
        <v>55003</v>
      </c>
      <c r="K4844" t="s">
        <v>14589</v>
      </c>
      <c r="L4844">
        <v>1179</v>
      </c>
      <c r="M4844">
        <v>393</v>
      </c>
      <c r="N4844">
        <v>14676.9375</v>
      </c>
      <c r="O4844">
        <v>7</v>
      </c>
      <c r="P4844">
        <v>0.21628498727735401</v>
      </c>
    </row>
    <row r="4845" spans="1:16" x14ac:dyDescent="0.2">
      <c r="A4845" t="s">
        <v>14592</v>
      </c>
      <c r="B4845">
        <v>0.386079620267607</v>
      </c>
      <c r="C4845">
        <v>13.0145356725728</v>
      </c>
      <c r="D4845">
        <v>1.67967276868599</v>
      </c>
      <c r="E4845">
        <v>0.13990771560773099</v>
      </c>
      <c r="F4845">
        <v>0.99916976934644897</v>
      </c>
      <c r="G4845">
        <v>-4.4763461153740902</v>
      </c>
      <c r="H4845" t="s">
        <v>14593</v>
      </c>
      <c r="I4845" t="s">
        <v>14594</v>
      </c>
      <c r="J4845">
        <v>55662</v>
      </c>
      <c r="K4845" t="s">
        <v>14592</v>
      </c>
      <c r="L4845">
        <v>1050</v>
      </c>
      <c r="M4845">
        <v>350</v>
      </c>
      <c r="N4845">
        <v>8388.7032999999992</v>
      </c>
      <c r="O4845">
        <v>2.5</v>
      </c>
      <c r="P4845">
        <v>0.111428571428571</v>
      </c>
    </row>
    <row r="4846" spans="1:16" x14ac:dyDescent="0.2">
      <c r="A4846" t="s">
        <v>14595</v>
      </c>
      <c r="B4846">
        <v>0.53775685925379002</v>
      </c>
      <c r="C4846">
        <v>11.383051880658201</v>
      </c>
      <c r="D4846">
        <v>1.92153648510949</v>
      </c>
      <c r="E4846">
        <v>9.9027472506864805E-2</v>
      </c>
      <c r="F4846">
        <v>0.99916976934644897</v>
      </c>
      <c r="G4846">
        <v>-4.4300900911091503</v>
      </c>
      <c r="H4846" t="s">
        <v>14596</v>
      </c>
      <c r="I4846" t="s">
        <v>14597</v>
      </c>
      <c r="J4846">
        <v>54995</v>
      </c>
      <c r="K4846" t="s">
        <v>14595</v>
      </c>
      <c r="L4846">
        <v>1380</v>
      </c>
      <c r="M4846">
        <v>460</v>
      </c>
      <c r="N4846">
        <v>2568.0542999999998</v>
      </c>
      <c r="O4846">
        <v>3</v>
      </c>
      <c r="P4846">
        <v>0.104347826086957</v>
      </c>
    </row>
    <row r="4847" spans="1:16" x14ac:dyDescent="0.2">
      <c r="A4847" t="s">
        <v>14598</v>
      </c>
      <c r="B4847">
        <v>0.20964873437650799</v>
      </c>
      <c r="C4847">
        <v>11.3479876137097</v>
      </c>
      <c r="D4847">
        <v>0.60722842802056798</v>
      </c>
      <c r="E4847">
        <v>0.56416984145377302</v>
      </c>
      <c r="F4847">
        <v>0.99916976934644897</v>
      </c>
      <c r="G4847">
        <v>-4.6633421134980297</v>
      </c>
      <c r="H4847" t="s">
        <v>14599</v>
      </c>
      <c r="I4847" t="s">
        <v>14600</v>
      </c>
      <c r="J4847">
        <v>54994</v>
      </c>
      <c r="K4847" t="s">
        <v>14598</v>
      </c>
      <c r="L4847">
        <v>687</v>
      </c>
      <c r="M4847">
        <v>229</v>
      </c>
      <c r="N4847">
        <v>3163.7993000000001</v>
      </c>
      <c r="O4847">
        <v>2</v>
      </c>
      <c r="P4847">
        <v>0.20087336244541501</v>
      </c>
    </row>
    <row r="4848" spans="1:16" x14ac:dyDescent="0.2">
      <c r="A4848" t="s">
        <v>14601</v>
      </c>
      <c r="B4848">
        <v>-2.2143017264866699E-2</v>
      </c>
      <c r="C4848">
        <v>14.129069106351301</v>
      </c>
      <c r="D4848">
        <v>-0.14350067751972201</v>
      </c>
      <c r="E4848">
        <v>0.89021410070417994</v>
      </c>
      <c r="F4848">
        <v>0.99916976934644897</v>
      </c>
      <c r="G4848">
        <v>-4.7001098861201704</v>
      </c>
      <c r="H4848" t="s">
        <v>14602</v>
      </c>
      <c r="I4848" t="s">
        <v>14603</v>
      </c>
      <c r="J4848">
        <v>29093</v>
      </c>
      <c r="K4848" t="s">
        <v>14601</v>
      </c>
      <c r="L4848">
        <v>699</v>
      </c>
      <c r="M4848">
        <v>233</v>
      </c>
      <c r="N4848">
        <v>17325.762999999999</v>
      </c>
      <c r="O4848">
        <v>5</v>
      </c>
      <c r="P4848">
        <v>0.24463519313304699</v>
      </c>
    </row>
    <row r="4849" spans="1:16" x14ac:dyDescent="0.2">
      <c r="A4849" t="s">
        <v>14604</v>
      </c>
      <c r="B4849">
        <v>6.5498932724004505E-2</v>
      </c>
      <c r="C4849">
        <v>14.007704532764899</v>
      </c>
      <c r="D4849">
        <v>0.31865390305476698</v>
      </c>
      <c r="E4849">
        <v>0.759919504897142</v>
      </c>
      <c r="F4849">
        <v>0.99916976934644897</v>
      </c>
      <c r="G4849">
        <v>-4.6912496547207203</v>
      </c>
      <c r="H4849" t="s">
        <v>14605</v>
      </c>
      <c r="I4849" t="s">
        <v>14606</v>
      </c>
      <c r="J4849">
        <v>54987</v>
      </c>
      <c r="K4849" t="s">
        <v>14604</v>
      </c>
      <c r="L4849">
        <v>483</v>
      </c>
      <c r="M4849">
        <v>161</v>
      </c>
      <c r="N4849">
        <v>15305.389499999999</v>
      </c>
      <c r="O4849">
        <v>4</v>
      </c>
      <c r="P4849">
        <v>0.37577639751552799</v>
      </c>
    </row>
    <row r="4850" spans="1:16" x14ac:dyDescent="0.2">
      <c r="A4850" t="s">
        <v>14607</v>
      </c>
      <c r="B4850">
        <v>6.5517178980751796E-3</v>
      </c>
      <c r="C4850">
        <v>12.312977830313701</v>
      </c>
      <c r="D4850">
        <v>3.7917588529987299E-2</v>
      </c>
      <c r="E4850">
        <v>0.97088428848188302</v>
      </c>
      <c r="F4850">
        <v>0.99916976934644897</v>
      </c>
      <c r="G4850">
        <v>-4.7022354595487004</v>
      </c>
      <c r="H4850" t="s">
        <v>14608</v>
      </c>
      <c r="I4850" t="s">
        <v>14609</v>
      </c>
      <c r="J4850">
        <v>29086</v>
      </c>
      <c r="K4850" t="s">
        <v>14607</v>
      </c>
      <c r="L4850">
        <v>990</v>
      </c>
      <c r="M4850">
        <v>330</v>
      </c>
      <c r="N4850">
        <v>5322.7719999999999</v>
      </c>
      <c r="O4850">
        <v>4</v>
      </c>
      <c r="P4850">
        <v>0.21363636363636401</v>
      </c>
    </row>
    <row r="4851" spans="1:16" x14ac:dyDescent="0.2">
      <c r="A4851" t="s">
        <v>14610</v>
      </c>
      <c r="B4851">
        <v>0.26776406570944999</v>
      </c>
      <c r="C4851">
        <v>13.4072421241658</v>
      </c>
      <c r="D4851">
        <v>1.2190614772223101</v>
      </c>
      <c r="E4851">
        <v>0.26494517769680798</v>
      </c>
      <c r="F4851">
        <v>0.99916976934644897</v>
      </c>
      <c r="G4851">
        <v>-4.5651339094228103</v>
      </c>
      <c r="H4851" t="s">
        <v>14611</v>
      </c>
      <c r="I4851" t="s">
        <v>14612</v>
      </c>
      <c r="J4851">
        <v>54982</v>
      </c>
      <c r="K4851" t="s">
        <v>14610</v>
      </c>
      <c r="L4851">
        <v>1032</v>
      </c>
      <c r="M4851">
        <v>344</v>
      </c>
      <c r="N4851">
        <v>10031.986500000001</v>
      </c>
      <c r="O4851">
        <v>2</v>
      </c>
      <c r="P4851">
        <v>6.9767441860465101E-2</v>
      </c>
    </row>
    <row r="4852" spans="1:16" x14ac:dyDescent="0.2">
      <c r="A4852" t="s">
        <v>14613</v>
      </c>
      <c r="B4852">
        <v>9.8360843906037901E-2</v>
      </c>
      <c r="C4852">
        <v>13.268017415776599</v>
      </c>
      <c r="D4852">
        <v>0.28972956902270902</v>
      </c>
      <c r="E4852">
        <v>0.78098893503196598</v>
      </c>
      <c r="F4852">
        <v>0.99916976934644897</v>
      </c>
      <c r="G4852">
        <v>-4.6931591057291104</v>
      </c>
      <c r="H4852" t="s">
        <v>14614</v>
      </c>
      <c r="I4852" t="s">
        <v>14615</v>
      </c>
      <c r="J4852">
        <v>54974</v>
      </c>
      <c r="K4852" t="s">
        <v>14613</v>
      </c>
      <c r="L4852">
        <v>897</v>
      </c>
      <c r="M4852">
        <v>299</v>
      </c>
      <c r="N4852">
        <v>9198.0519999999997</v>
      </c>
      <c r="O4852">
        <v>2.5</v>
      </c>
      <c r="P4852">
        <v>0.12207357859531801</v>
      </c>
    </row>
    <row r="4853" spans="1:16" x14ac:dyDescent="0.2">
      <c r="A4853" t="s">
        <v>14616</v>
      </c>
      <c r="B4853">
        <v>-0.153514254535459</v>
      </c>
      <c r="C4853">
        <v>14.378038855109001</v>
      </c>
      <c r="D4853">
        <v>-0.74198599583473301</v>
      </c>
      <c r="E4853">
        <v>0.48387550381919597</v>
      </c>
      <c r="F4853">
        <v>0.99916976934644897</v>
      </c>
      <c r="G4853">
        <v>-4.6454452158763901</v>
      </c>
      <c r="H4853" t="s">
        <v>14617</v>
      </c>
      <c r="I4853" t="s">
        <v>14618</v>
      </c>
      <c r="J4853">
        <v>54969</v>
      </c>
      <c r="K4853" t="s">
        <v>14616</v>
      </c>
      <c r="L4853">
        <v>1041</v>
      </c>
      <c r="M4853">
        <v>347</v>
      </c>
      <c r="N4853">
        <v>20190.952499999999</v>
      </c>
      <c r="O4853">
        <v>9</v>
      </c>
      <c r="P4853">
        <v>0.29394812680115301</v>
      </c>
    </row>
    <row r="4854" spans="1:16" x14ac:dyDescent="0.2">
      <c r="A4854" t="s">
        <v>14619</v>
      </c>
      <c r="B4854">
        <v>-0.27315996978287799</v>
      </c>
      <c r="C4854">
        <v>12.3582005299649</v>
      </c>
      <c r="D4854">
        <v>-0.89396285670195397</v>
      </c>
      <c r="E4854">
        <v>0.403029515759045</v>
      </c>
      <c r="F4854">
        <v>0.99916976934644897</v>
      </c>
      <c r="G4854">
        <v>-4.6222812204702102</v>
      </c>
      <c r="H4854" t="s">
        <v>14620</v>
      </c>
      <c r="I4854" t="s">
        <v>14621</v>
      </c>
      <c r="J4854">
        <v>54957</v>
      </c>
      <c r="K4854" t="s">
        <v>14619</v>
      </c>
      <c r="L4854">
        <v>450</v>
      </c>
      <c r="M4854">
        <v>150</v>
      </c>
      <c r="N4854">
        <v>6000.4382500000002</v>
      </c>
      <c r="O4854">
        <v>2.5</v>
      </c>
      <c r="P4854">
        <v>0.193333333333333</v>
      </c>
    </row>
    <row r="4855" spans="1:16" x14ac:dyDescent="0.2">
      <c r="A4855" t="s">
        <v>14622</v>
      </c>
      <c r="B4855">
        <v>8.1863861063549606E-2</v>
      </c>
      <c r="C4855">
        <v>11.9587196332332</v>
      </c>
      <c r="D4855">
        <v>0.21441798057431999</v>
      </c>
      <c r="E4855">
        <v>0.83675010822533202</v>
      </c>
      <c r="F4855">
        <v>0.99916976934644897</v>
      </c>
      <c r="G4855">
        <v>-4.6973104219109896</v>
      </c>
      <c r="H4855" t="s">
        <v>14623</v>
      </c>
      <c r="I4855" t="s">
        <v>14624</v>
      </c>
      <c r="J4855">
        <v>54955</v>
      </c>
      <c r="K4855" t="s">
        <v>14622</v>
      </c>
      <c r="L4855">
        <v>612</v>
      </c>
      <c r="M4855">
        <v>204</v>
      </c>
      <c r="N4855">
        <v>4106.107</v>
      </c>
      <c r="O4855">
        <v>2</v>
      </c>
      <c r="P4855">
        <v>0.18627450980392199</v>
      </c>
    </row>
    <row r="4856" spans="1:16" x14ac:dyDescent="0.2">
      <c r="A4856" t="s">
        <v>14625</v>
      </c>
      <c r="B4856">
        <v>-0.255104023232684</v>
      </c>
      <c r="C4856">
        <v>10.671302886776299</v>
      </c>
      <c r="D4856">
        <v>-1.05845275731724</v>
      </c>
      <c r="E4856">
        <v>0.32735756942366001</v>
      </c>
      <c r="F4856">
        <v>0.99916976934644897</v>
      </c>
      <c r="G4856">
        <v>-4.5943969887732203</v>
      </c>
      <c r="H4856" t="s">
        <v>14626</v>
      </c>
      <c r="I4856" t="s">
        <v>14627</v>
      </c>
      <c r="J4856">
        <v>54952</v>
      </c>
      <c r="K4856" t="s">
        <v>14625</v>
      </c>
      <c r="L4856">
        <v>864</v>
      </c>
      <c r="M4856">
        <v>288</v>
      </c>
      <c r="N4856">
        <v>1519.9152999999999</v>
      </c>
      <c r="O4856">
        <v>1</v>
      </c>
      <c r="P4856">
        <v>6.9444444444444406E-2</v>
      </c>
    </row>
    <row r="4857" spans="1:16" x14ac:dyDescent="0.2">
      <c r="A4857" t="s">
        <v>14628</v>
      </c>
      <c r="B4857">
        <v>-3.18583729009436E-2</v>
      </c>
      <c r="C4857">
        <v>12.6847132125681</v>
      </c>
      <c r="D4857">
        <v>-0.14716410970666</v>
      </c>
      <c r="E4857">
        <v>0.88743428822826398</v>
      </c>
      <c r="F4857">
        <v>0.99916976934644897</v>
      </c>
      <c r="G4857">
        <v>-4.6999920521291898</v>
      </c>
      <c r="H4857" t="s">
        <v>14629</v>
      </c>
      <c r="I4857" t="s">
        <v>14630</v>
      </c>
      <c r="J4857">
        <v>54951</v>
      </c>
      <c r="K4857" t="s">
        <v>14628</v>
      </c>
      <c r="L4857">
        <v>552</v>
      </c>
      <c r="M4857">
        <v>184</v>
      </c>
      <c r="N4857">
        <v>6830.8325000000004</v>
      </c>
      <c r="O4857">
        <v>2.5</v>
      </c>
      <c r="P4857">
        <v>0.24456521739130399</v>
      </c>
    </row>
    <row r="4858" spans="1:16" x14ac:dyDescent="0.2">
      <c r="A4858" t="s">
        <v>14631</v>
      </c>
      <c r="B4858">
        <v>-0.241318991265386</v>
      </c>
      <c r="C4858">
        <v>13.513104378843501</v>
      </c>
      <c r="D4858">
        <v>-0.88872058626389105</v>
      </c>
      <c r="E4858">
        <v>0.40564296504172997</v>
      </c>
      <c r="F4858">
        <v>0.99916976934644897</v>
      </c>
      <c r="G4858">
        <v>-4.6231259852784099</v>
      </c>
      <c r="H4858" t="s">
        <v>14632</v>
      </c>
      <c r="I4858" t="s">
        <v>14633</v>
      </c>
      <c r="J4858">
        <v>54948</v>
      </c>
      <c r="K4858" t="s">
        <v>14631</v>
      </c>
      <c r="L4858">
        <v>756</v>
      </c>
      <c r="M4858">
        <v>252</v>
      </c>
      <c r="N4858">
        <v>11343.109</v>
      </c>
      <c r="O4858">
        <v>5.5</v>
      </c>
      <c r="P4858">
        <v>0.23015873015873001</v>
      </c>
    </row>
    <row r="4859" spans="1:16" x14ac:dyDescent="0.2">
      <c r="A4859" t="s">
        <v>14634</v>
      </c>
      <c r="B4859">
        <v>0.3731192746666</v>
      </c>
      <c r="C4859">
        <v>14.4216074050166</v>
      </c>
      <c r="D4859">
        <v>1.1042678244159401</v>
      </c>
      <c r="E4859">
        <v>0.308429366568021</v>
      </c>
      <c r="F4859">
        <v>0.99916976934644897</v>
      </c>
      <c r="G4859">
        <v>-4.5862206637823499</v>
      </c>
      <c r="H4859" t="s">
        <v>14635</v>
      </c>
      <c r="I4859" t="s">
        <v>14636</v>
      </c>
      <c r="J4859">
        <v>55651</v>
      </c>
      <c r="K4859" t="s">
        <v>14634</v>
      </c>
      <c r="L4859">
        <v>462</v>
      </c>
      <c r="M4859">
        <v>154</v>
      </c>
      <c r="N4859">
        <v>24894.854500000001</v>
      </c>
      <c r="O4859">
        <v>6</v>
      </c>
      <c r="P4859">
        <v>0.587662337662338</v>
      </c>
    </row>
    <row r="4860" spans="1:16" x14ac:dyDescent="0.2">
      <c r="A4860" t="s">
        <v>14637</v>
      </c>
      <c r="B4860">
        <v>-0.144942817435604</v>
      </c>
      <c r="C4860">
        <v>15.760475617909099</v>
      </c>
      <c r="D4860">
        <v>-0.51008897992068303</v>
      </c>
      <c r="E4860">
        <v>0.62674061273946002</v>
      </c>
      <c r="F4860">
        <v>0.99916976934644897</v>
      </c>
      <c r="G4860">
        <v>-4.6744389614301998</v>
      </c>
      <c r="H4860" t="s">
        <v>14638</v>
      </c>
      <c r="I4860" t="s">
        <v>14639</v>
      </c>
      <c r="J4860">
        <v>54940</v>
      </c>
      <c r="K4860" t="s">
        <v>14637</v>
      </c>
      <c r="L4860">
        <v>738</v>
      </c>
      <c r="M4860">
        <v>246</v>
      </c>
      <c r="N4860">
        <v>60562.796999999999</v>
      </c>
      <c r="O4860">
        <v>9</v>
      </c>
      <c r="P4860">
        <v>0.32926829268292701</v>
      </c>
    </row>
    <row r="4861" spans="1:16" x14ac:dyDescent="0.2">
      <c r="A4861" t="s">
        <v>14640</v>
      </c>
      <c r="B4861">
        <v>-4.3325574978272403E-3</v>
      </c>
      <c r="C4861">
        <v>13.713202923832201</v>
      </c>
      <c r="D4861">
        <v>-2.5869527221216299E-2</v>
      </c>
      <c r="E4861">
        <v>0.98013267925741399</v>
      </c>
      <c r="F4861">
        <v>0.99916976934644897</v>
      </c>
      <c r="G4861">
        <v>-4.70232097488734</v>
      </c>
      <c r="H4861" t="s">
        <v>14641</v>
      </c>
      <c r="I4861" t="s">
        <v>14642</v>
      </c>
      <c r="J4861">
        <v>54936</v>
      </c>
      <c r="K4861" t="s">
        <v>14640</v>
      </c>
      <c r="L4861">
        <v>1092</v>
      </c>
      <c r="M4861">
        <v>364</v>
      </c>
      <c r="N4861">
        <v>12915.165999999999</v>
      </c>
      <c r="O4861">
        <v>8.5</v>
      </c>
      <c r="P4861">
        <v>0.46291208791208799</v>
      </c>
    </row>
    <row r="4862" spans="1:16" x14ac:dyDescent="0.2">
      <c r="A4862" t="s">
        <v>14643</v>
      </c>
      <c r="B4862">
        <v>2.88533717102872E-2</v>
      </c>
      <c r="C4862">
        <v>14.0768357765202</v>
      </c>
      <c r="D4862">
        <v>0.14260858926124401</v>
      </c>
      <c r="E4862">
        <v>0.89089127324937301</v>
      </c>
      <c r="F4862">
        <v>0.99916976934644897</v>
      </c>
      <c r="G4862">
        <v>-4.7001381354856102</v>
      </c>
      <c r="H4862" t="s">
        <v>14644</v>
      </c>
      <c r="I4862" t="s">
        <v>14645</v>
      </c>
      <c r="J4862">
        <v>54708</v>
      </c>
      <c r="K4862" t="s">
        <v>14643</v>
      </c>
      <c r="L4862">
        <v>837</v>
      </c>
      <c r="M4862">
        <v>279</v>
      </c>
      <c r="N4862">
        <v>17535.029500000001</v>
      </c>
      <c r="O4862">
        <v>6.5</v>
      </c>
      <c r="P4862">
        <v>0.32616487455197102</v>
      </c>
    </row>
    <row r="4863" spans="1:16" x14ac:dyDescent="0.2">
      <c r="A4863" t="s">
        <v>14646</v>
      </c>
      <c r="B4863">
        <v>-8.5032218566405901E-2</v>
      </c>
      <c r="C4863">
        <v>14.774972766645501</v>
      </c>
      <c r="D4863">
        <v>-0.33815965284441801</v>
      </c>
      <c r="E4863">
        <v>0.74583364303257904</v>
      </c>
      <c r="F4863">
        <v>0.99916976934644897</v>
      </c>
      <c r="G4863">
        <v>-4.6898652163874202</v>
      </c>
      <c r="H4863" t="s">
        <v>14647</v>
      </c>
      <c r="I4863" t="s">
        <v>14648</v>
      </c>
      <c r="J4863">
        <v>25764</v>
      </c>
      <c r="K4863" t="s">
        <v>14646</v>
      </c>
      <c r="L4863">
        <v>366</v>
      </c>
      <c r="M4863">
        <v>122</v>
      </c>
      <c r="N4863">
        <v>25179.805499999999</v>
      </c>
      <c r="O4863">
        <v>4</v>
      </c>
      <c r="P4863">
        <v>0.68852459016393397</v>
      </c>
    </row>
    <row r="4864" spans="1:16" x14ac:dyDescent="0.2">
      <c r="A4864" t="s">
        <v>14649</v>
      </c>
      <c r="B4864">
        <v>-0.122775294025132</v>
      </c>
      <c r="C4864">
        <v>13.8521848819765</v>
      </c>
      <c r="D4864">
        <v>-0.68805255777364305</v>
      </c>
      <c r="E4864">
        <v>0.51506549996183404</v>
      </c>
      <c r="F4864">
        <v>0.99916976934644897</v>
      </c>
      <c r="G4864">
        <v>-4.6529341394078303</v>
      </c>
      <c r="H4864" t="s">
        <v>14650</v>
      </c>
      <c r="I4864" t="s">
        <v>14651</v>
      </c>
      <c r="J4864">
        <v>55646</v>
      </c>
      <c r="K4864" t="s">
        <v>14649</v>
      </c>
      <c r="L4864">
        <v>1140</v>
      </c>
      <c r="M4864">
        <v>380</v>
      </c>
      <c r="N4864">
        <v>14309.096</v>
      </c>
      <c r="O4864">
        <v>11</v>
      </c>
      <c r="P4864">
        <v>0.39868421052631597</v>
      </c>
    </row>
    <row r="4865" spans="1:16" x14ac:dyDescent="0.2">
      <c r="A4865" t="s">
        <v>14652</v>
      </c>
      <c r="B4865">
        <v>-0.109544311878974</v>
      </c>
      <c r="C4865">
        <v>10.449789065801699</v>
      </c>
      <c r="D4865">
        <v>-0.32365535767985998</v>
      </c>
      <c r="E4865">
        <v>0.75629804369626097</v>
      </c>
      <c r="F4865">
        <v>0.99916976934644897</v>
      </c>
      <c r="G4865">
        <v>-4.6909020573985902</v>
      </c>
      <c r="H4865" t="s">
        <v>14653</v>
      </c>
      <c r="I4865" t="s">
        <v>14654</v>
      </c>
      <c r="J4865">
        <v>54929</v>
      </c>
      <c r="K4865" t="s">
        <v>14652</v>
      </c>
      <c r="L4865">
        <v>1440</v>
      </c>
      <c r="M4865">
        <v>480</v>
      </c>
      <c r="N4865">
        <v>1768.23155</v>
      </c>
      <c r="O4865">
        <v>2</v>
      </c>
      <c r="P4865">
        <v>7.0833333333333304E-2</v>
      </c>
    </row>
    <row r="4866" spans="1:16" x14ac:dyDescent="0.2">
      <c r="A4866" t="s">
        <v>14655</v>
      </c>
      <c r="B4866">
        <v>5.1865395147723703E-2</v>
      </c>
      <c r="C4866">
        <v>13.631157896907601</v>
      </c>
      <c r="D4866">
        <v>0.25123436527648102</v>
      </c>
      <c r="E4866">
        <v>0.80934020967892395</v>
      </c>
      <c r="F4866">
        <v>0.99916976934644897</v>
      </c>
      <c r="G4866">
        <v>-4.6954306481993502</v>
      </c>
      <c r="H4866" t="s">
        <v>14656</v>
      </c>
      <c r="I4866" t="s">
        <v>14657</v>
      </c>
      <c r="J4866">
        <v>54928</v>
      </c>
      <c r="K4866" t="s">
        <v>14655</v>
      </c>
      <c r="L4866">
        <v>1080</v>
      </c>
      <c r="M4866">
        <v>360</v>
      </c>
      <c r="N4866">
        <v>12768.979499999999</v>
      </c>
      <c r="O4866">
        <v>5</v>
      </c>
      <c r="P4866">
        <v>0.20833333333333301</v>
      </c>
    </row>
    <row r="4867" spans="1:16" x14ac:dyDescent="0.2">
      <c r="A4867" t="s">
        <v>14658</v>
      </c>
      <c r="B4867">
        <v>-0.17239435357789501</v>
      </c>
      <c r="C4867">
        <v>13.6603217858134</v>
      </c>
      <c r="D4867">
        <v>-0.95909298097099105</v>
      </c>
      <c r="E4867">
        <v>0.37160503490319802</v>
      </c>
      <c r="F4867">
        <v>0.99916976934644897</v>
      </c>
      <c r="G4867">
        <v>-4.6115451760332498</v>
      </c>
      <c r="H4867" t="s">
        <v>14659</v>
      </c>
      <c r="I4867" t="s">
        <v>14660</v>
      </c>
      <c r="J4867">
        <v>54927</v>
      </c>
      <c r="K4867" t="s">
        <v>14658</v>
      </c>
      <c r="L4867">
        <v>726</v>
      </c>
      <c r="M4867">
        <v>242</v>
      </c>
      <c r="N4867">
        <v>14185.5195</v>
      </c>
      <c r="O4867">
        <v>6.5</v>
      </c>
      <c r="P4867">
        <v>0.35950413223140498</v>
      </c>
    </row>
    <row r="4868" spans="1:16" x14ac:dyDescent="0.2">
      <c r="A4868" t="s">
        <v>14661</v>
      </c>
      <c r="B4868">
        <v>-0.35500009063292198</v>
      </c>
      <c r="C4868">
        <v>13.660913034739499</v>
      </c>
      <c r="D4868">
        <v>-1.5492762956199599</v>
      </c>
      <c r="E4868">
        <v>0.16821491748811199</v>
      </c>
      <c r="F4868">
        <v>0.99916976934644897</v>
      </c>
      <c r="G4868">
        <v>-4.5016954092063699</v>
      </c>
      <c r="H4868" t="s">
        <v>14662</v>
      </c>
      <c r="I4868" t="s">
        <v>14663</v>
      </c>
      <c r="J4868">
        <v>54920</v>
      </c>
      <c r="K4868" t="s">
        <v>14661</v>
      </c>
      <c r="L4868">
        <v>1482</v>
      </c>
      <c r="M4868">
        <v>494</v>
      </c>
      <c r="N4868">
        <v>12907.6145</v>
      </c>
      <c r="O4868">
        <v>6</v>
      </c>
      <c r="P4868">
        <v>0.168016194331984</v>
      </c>
    </row>
    <row r="4869" spans="1:16" x14ac:dyDescent="0.2">
      <c r="A4869" t="s">
        <v>14664</v>
      </c>
      <c r="B4869">
        <v>0.28535606725732499</v>
      </c>
      <c r="C4869">
        <v>16.355751050006401</v>
      </c>
      <c r="D4869">
        <v>1.4826660885806999</v>
      </c>
      <c r="E4869">
        <v>0.18465827610473201</v>
      </c>
      <c r="F4869">
        <v>0.99916976934644897</v>
      </c>
      <c r="G4869">
        <v>-4.51465519476029</v>
      </c>
      <c r="H4869" t="s">
        <v>14665</v>
      </c>
      <c r="I4869" t="s">
        <v>14666</v>
      </c>
      <c r="J4869">
        <v>54918</v>
      </c>
      <c r="K4869" t="s">
        <v>14664</v>
      </c>
      <c r="L4869">
        <v>552</v>
      </c>
      <c r="M4869">
        <v>184</v>
      </c>
      <c r="N4869">
        <v>94672.845000000001</v>
      </c>
      <c r="O4869">
        <v>3</v>
      </c>
      <c r="P4869">
        <v>0.217391304347826</v>
      </c>
    </row>
    <row r="4870" spans="1:16" x14ac:dyDescent="0.2">
      <c r="A4870" t="s">
        <v>14667</v>
      </c>
      <c r="B4870">
        <v>-5.8515764951868797E-2</v>
      </c>
      <c r="C4870">
        <v>12.248172552561</v>
      </c>
      <c r="D4870">
        <v>-0.26116350080723899</v>
      </c>
      <c r="E4870">
        <v>0.80199564013823399</v>
      </c>
      <c r="F4870">
        <v>0.99916976934644897</v>
      </c>
      <c r="G4870">
        <v>-4.6948744896793997</v>
      </c>
      <c r="H4870" t="s">
        <v>14668</v>
      </c>
      <c r="I4870" t="s">
        <v>14669</v>
      </c>
      <c r="J4870">
        <v>54468</v>
      </c>
      <c r="K4870" t="s">
        <v>14667</v>
      </c>
      <c r="L4870">
        <v>2628</v>
      </c>
      <c r="M4870">
        <v>876</v>
      </c>
      <c r="N4870">
        <v>5093.6292000000003</v>
      </c>
      <c r="O4870">
        <v>3.5</v>
      </c>
      <c r="P4870">
        <v>4.8515981735159801E-2</v>
      </c>
    </row>
    <row r="4871" spans="1:16" x14ac:dyDescent="0.2">
      <c r="A4871" t="s">
        <v>14670</v>
      </c>
      <c r="B4871">
        <v>0.122941052721279</v>
      </c>
      <c r="C4871">
        <v>14.327845822825401</v>
      </c>
      <c r="D4871">
        <v>0.84662729147767202</v>
      </c>
      <c r="E4871">
        <v>0.42708307606422302</v>
      </c>
      <c r="F4871">
        <v>0.99916976934644897</v>
      </c>
      <c r="G4871">
        <v>-4.6297972859930896</v>
      </c>
      <c r="H4871" t="s">
        <v>14671</v>
      </c>
      <c r="I4871" t="s">
        <v>14672</v>
      </c>
      <c r="J4871">
        <v>55627</v>
      </c>
      <c r="K4871" t="s">
        <v>14670</v>
      </c>
      <c r="L4871">
        <v>2601</v>
      </c>
      <c r="M4871">
        <v>867</v>
      </c>
      <c r="N4871">
        <v>20611.392500000002</v>
      </c>
      <c r="O4871">
        <v>14.5</v>
      </c>
      <c r="P4871">
        <v>0.22202998846597499</v>
      </c>
    </row>
    <row r="4872" spans="1:16" x14ac:dyDescent="0.2">
      <c r="A4872" t="s">
        <v>14673</v>
      </c>
      <c r="B4872">
        <v>-9.41506015192939E-2</v>
      </c>
      <c r="C4872">
        <v>14.6371352997297</v>
      </c>
      <c r="D4872">
        <v>-0.42762467997188902</v>
      </c>
      <c r="E4872">
        <v>0.68264564931228899</v>
      </c>
      <c r="F4872">
        <v>0.99916976934644897</v>
      </c>
      <c r="G4872">
        <v>-4.6825429404995003</v>
      </c>
      <c r="H4872" t="s">
        <v>14674</v>
      </c>
      <c r="I4872" t="s">
        <v>14675</v>
      </c>
      <c r="J4872">
        <v>54881</v>
      </c>
      <c r="K4872" t="s">
        <v>14673</v>
      </c>
      <c r="L4872">
        <v>2790</v>
      </c>
      <c r="M4872">
        <v>930</v>
      </c>
      <c r="N4872">
        <v>25587.5255</v>
      </c>
      <c r="O4872">
        <v>20.5</v>
      </c>
      <c r="P4872">
        <v>0.30537634408602099</v>
      </c>
    </row>
    <row r="4873" spans="1:16" x14ac:dyDescent="0.2">
      <c r="A4873" t="s">
        <v>14676</v>
      </c>
      <c r="B4873">
        <v>-8.5993021209523193E-2</v>
      </c>
      <c r="C4873">
        <v>11.2030743244219</v>
      </c>
      <c r="D4873">
        <v>-0.54572051251879095</v>
      </c>
      <c r="E4873">
        <v>0.60335734819600595</v>
      </c>
      <c r="F4873">
        <v>0.99916976934644897</v>
      </c>
      <c r="G4873">
        <v>-4.6705564583914798</v>
      </c>
      <c r="H4873" t="s">
        <v>14677</v>
      </c>
      <c r="I4873" t="s">
        <v>14678</v>
      </c>
      <c r="J4873">
        <v>54876</v>
      </c>
      <c r="K4873" t="s">
        <v>14676</v>
      </c>
      <c r="L4873">
        <v>651</v>
      </c>
      <c r="M4873">
        <v>217</v>
      </c>
      <c r="N4873">
        <v>2840.2253000000001</v>
      </c>
      <c r="O4873">
        <v>1</v>
      </c>
      <c r="P4873">
        <v>5.5299539170506902E-2</v>
      </c>
    </row>
    <row r="4874" spans="1:16" x14ac:dyDescent="0.2">
      <c r="A4874" t="s">
        <v>14679</v>
      </c>
      <c r="B4874">
        <v>-0.199808804945036</v>
      </c>
      <c r="C4874">
        <v>13.7055016983377</v>
      </c>
      <c r="D4874">
        <v>-0.90088431072943198</v>
      </c>
      <c r="E4874">
        <v>0.39959816359845801</v>
      </c>
      <c r="F4874">
        <v>0.99916976934644897</v>
      </c>
      <c r="G4874">
        <v>-4.6211612860407003</v>
      </c>
      <c r="H4874" t="s">
        <v>14680</v>
      </c>
      <c r="I4874" t="s">
        <v>14681</v>
      </c>
      <c r="J4874">
        <v>55623</v>
      </c>
      <c r="K4874" t="s">
        <v>14679</v>
      </c>
      <c r="L4874">
        <v>1062</v>
      </c>
      <c r="M4874">
        <v>354</v>
      </c>
      <c r="N4874">
        <v>13166.429</v>
      </c>
      <c r="O4874">
        <v>5</v>
      </c>
      <c r="P4874">
        <v>0.186440677966102</v>
      </c>
    </row>
    <row r="4875" spans="1:16" x14ac:dyDescent="0.2">
      <c r="A4875" t="s">
        <v>14682</v>
      </c>
      <c r="B4875">
        <v>0.29450685913324298</v>
      </c>
      <c r="C4875">
        <v>10.8373900021816</v>
      </c>
      <c r="D4875">
        <v>0.78747283469106799</v>
      </c>
      <c r="E4875">
        <v>0.45857901061144002</v>
      </c>
      <c r="F4875">
        <v>0.99916976934644897</v>
      </c>
      <c r="G4875">
        <v>-4.6388159970521601</v>
      </c>
      <c r="H4875" t="s">
        <v>14683</v>
      </c>
      <c r="I4875" t="s">
        <v>14684</v>
      </c>
      <c r="J4875">
        <v>54681</v>
      </c>
      <c r="K4875" t="s">
        <v>14682</v>
      </c>
      <c r="L4875">
        <v>1692</v>
      </c>
      <c r="M4875">
        <v>564</v>
      </c>
      <c r="N4875">
        <v>2210.6546499999999</v>
      </c>
      <c r="O4875">
        <v>1</v>
      </c>
      <c r="P4875">
        <v>3.7234042553191501E-2</v>
      </c>
    </row>
    <row r="4876" spans="1:16" x14ac:dyDescent="0.2">
      <c r="A4876" t="s">
        <v>14685</v>
      </c>
      <c r="B4876">
        <v>1.9911156532478099E-2</v>
      </c>
      <c r="C4876">
        <v>12.793659169224499</v>
      </c>
      <c r="D4876">
        <v>0.146621072415488</v>
      </c>
      <c r="E4876">
        <v>0.88784623726895895</v>
      </c>
      <c r="F4876">
        <v>0.99916976934644897</v>
      </c>
      <c r="G4876">
        <v>-4.7000097041899203</v>
      </c>
      <c r="H4876" t="s">
        <v>14686</v>
      </c>
      <c r="I4876" t="s">
        <v>14687</v>
      </c>
      <c r="J4876">
        <v>54863</v>
      </c>
      <c r="K4876" t="s">
        <v>14685</v>
      </c>
      <c r="L4876">
        <v>1272</v>
      </c>
      <c r="M4876">
        <v>424</v>
      </c>
      <c r="N4876">
        <v>7250.9956000000002</v>
      </c>
      <c r="O4876">
        <v>1</v>
      </c>
      <c r="P4876">
        <v>3.3018867924528301E-2</v>
      </c>
    </row>
    <row r="4877" spans="1:16" x14ac:dyDescent="0.2">
      <c r="A4877" t="s">
        <v>14688</v>
      </c>
      <c r="B4877">
        <v>6.7841070085735894E-2</v>
      </c>
      <c r="C4877">
        <v>13.651912696408999</v>
      </c>
      <c r="D4877">
        <v>0.39324633498705802</v>
      </c>
      <c r="E4877">
        <v>0.70663594301381705</v>
      </c>
      <c r="F4877">
        <v>0.99916976934644897</v>
      </c>
      <c r="G4877">
        <v>-4.6855426163369502</v>
      </c>
      <c r="H4877" t="s">
        <v>14689</v>
      </c>
      <c r="I4877" t="s">
        <v>14690</v>
      </c>
      <c r="J4877">
        <v>55621</v>
      </c>
      <c r="K4877" t="s">
        <v>14688</v>
      </c>
      <c r="L4877">
        <v>1980</v>
      </c>
      <c r="M4877">
        <v>660</v>
      </c>
      <c r="N4877">
        <v>13035.1855</v>
      </c>
      <c r="O4877">
        <v>9</v>
      </c>
      <c r="P4877">
        <v>0.19469696969697001</v>
      </c>
    </row>
    <row r="4878" spans="1:16" x14ac:dyDescent="0.2">
      <c r="A4878" t="s">
        <v>14691</v>
      </c>
      <c r="B4878">
        <v>1.3982012789217201E-2</v>
      </c>
      <c r="C4878">
        <v>12.6067208235553</v>
      </c>
      <c r="D4878">
        <v>3.39505258687339E-2</v>
      </c>
      <c r="E4878">
        <v>0.973929042158448</v>
      </c>
      <c r="F4878">
        <v>0.99916976934644897</v>
      </c>
      <c r="G4878">
        <v>-4.7022671822533404</v>
      </c>
      <c r="H4878" t="s">
        <v>14692</v>
      </c>
      <c r="I4878" t="s">
        <v>14693</v>
      </c>
      <c r="J4878">
        <v>54850</v>
      </c>
      <c r="K4878" t="s">
        <v>14691</v>
      </c>
      <c r="L4878">
        <v>981</v>
      </c>
      <c r="M4878">
        <v>327</v>
      </c>
      <c r="N4878">
        <v>8727.9349999999995</v>
      </c>
      <c r="O4878">
        <v>1</v>
      </c>
      <c r="P4878">
        <v>5.1987767584097899E-2</v>
      </c>
    </row>
    <row r="4879" spans="1:16" x14ac:dyDescent="0.2">
      <c r="A4879" t="s">
        <v>14694</v>
      </c>
      <c r="B4879">
        <v>0.186681517773605</v>
      </c>
      <c r="C4879">
        <v>13.5358104398269</v>
      </c>
      <c r="D4879">
        <v>0.80457863671797403</v>
      </c>
      <c r="E4879">
        <v>0.449307738008488</v>
      </c>
      <c r="F4879">
        <v>0.99916976934644897</v>
      </c>
      <c r="G4879">
        <v>-4.6362528040665598</v>
      </c>
      <c r="H4879" t="s">
        <v>14695</v>
      </c>
      <c r="I4879" t="s">
        <v>14696</v>
      </c>
      <c r="J4879">
        <v>9577</v>
      </c>
      <c r="K4879" t="s">
        <v>14694</v>
      </c>
      <c r="L4879">
        <v>1248</v>
      </c>
      <c r="M4879">
        <v>416</v>
      </c>
      <c r="N4879">
        <v>12742.048000000001</v>
      </c>
      <c r="O4879">
        <v>3</v>
      </c>
      <c r="P4879">
        <v>9.375E-2</v>
      </c>
    </row>
    <row r="4880" spans="1:16" x14ac:dyDescent="0.2">
      <c r="A4880" t="s">
        <v>14697</v>
      </c>
      <c r="B4880">
        <v>0.20600076665931999</v>
      </c>
      <c r="C4880">
        <v>13.624882086184501</v>
      </c>
      <c r="D4880">
        <v>1.2594712223404101</v>
      </c>
      <c r="E4880">
        <v>0.25093120476169101</v>
      </c>
      <c r="F4880">
        <v>0.99916976934644897</v>
      </c>
      <c r="G4880">
        <v>-4.5575436573243699</v>
      </c>
      <c r="H4880" t="s">
        <v>14698</v>
      </c>
      <c r="I4880" t="s">
        <v>14699</v>
      </c>
      <c r="J4880">
        <v>54814</v>
      </c>
      <c r="K4880" t="s">
        <v>14697</v>
      </c>
      <c r="L4880">
        <v>1149</v>
      </c>
      <c r="M4880">
        <v>383</v>
      </c>
      <c r="N4880">
        <v>12625.918750000001</v>
      </c>
      <c r="O4880">
        <v>1</v>
      </c>
      <c r="P4880">
        <v>2.8720626631853801E-2</v>
      </c>
    </row>
    <row r="4881" spans="1:16" x14ac:dyDescent="0.2">
      <c r="A4881" t="s">
        <v>14700</v>
      </c>
      <c r="B4881">
        <v>0.101092007481173</v>
      </c>
      <c r="C4881">
        <v>13.0069891393694</v>
      </c>
      <c r="D4881">
        <v>0.34122859080144102</v>
      </c>
      <c r="E4881">
        <v>0.74362686242300802</v>
      </c>
      <c r="F4881">
        <v>0.99916976934644897</v>
      </c>
      <c r="G4881">
        <v>-4.6896403653209902</v>
      </c>
      <c r="H4881" t="s">
        <v>14701</v>
      </c>
      <c r="I4881" t="s">
        <v>14702</v>
      </c>
      <c r="J4881">
        <v>54442</v>
      </c>
      <c r="K4881" t="s">
        <v>14700</v>
      </c>
      <c r="L4881">
        <v>741</v>
      </c>
      <c r="M4881">
        <v>247</v>
      </c>
      <c r="N4881">
        <v>7489.89455</v>
      </c>
      <c r="O4881">
        <v>2.5</v>
      </c>
      <c r="P4881">
        <v>0.14979757085020201</v>
      </c>
    </row>
    <row r="4882" spans="1:16" x14ac:dyDescent="0.2">
      <c r="A4882" t="s">
        <v>14703</v>
      </c>
      <c r="B4882">
        <v>-0.17830152250362699</v>
      </c>
      <c r="C4882">
        <v>12.3013755029239</v>
      </c>
      <c r="D4882">
        <v>-1.29435385370038</v>
      </c>
      <c r="E4882">
        <v>0.23935444114731599</v>
      </c>
      <c r="F4882">
        <v>0.99916976934644897</v>
      </c>
      <c r="G4882">
        <v>-4.5509355828461402</v>
      </c>
      <c r="H4882" t="s">
        <v>14704</v>
      </c>
      <c r="I4882" t="s">
        <v>14705</v>
      </c>
      <c r="J4882">
        <v>55602</v>
      </c>
      <c r="K4882" t="s">
        <v>14703</v>
      </c>
      <c r="L4882">
        <v>1743</v>
      </c>
      <c r="M4882">
        <v>581</v>
      </c>
      <c r="N4882">
        <v>5033.9539000000004</v>
      </c>
      <c r="O4882">
        <v>4.5</v>
      </c>
      <c r="P4882">
        <v>0.126506024096386</v>
      </c>
    </row>
    <row r="4883" spans="1:16" x14ac:dyDescent="0.2">
      <c r="A4883" t="s">
        <v>14706</v>
      </c>
      <c r="B4883">
        <v>0.59748081628761096</v>
      </c>
      <c r="C4883">
        <v>12.983548113235001</v>
      </c>
      <c r="D4883">
        <v>1.9080757671447099</v>
      </c>
      <c r="E4883">
        <v>0.10095825084407301</v>
      </c>
      <c r="F4883">
        <v>0.99916976934644897</v>
      </c>
      <c r="G4883">
        <v>-4.4326220495478799</v>
      </c>
      <c r="H4883" t="s">
        <v>14707</v>
      </c>
      <c r="I4883" t="s">
        <v>14708</v>
      </c>
      <c r="J4883">
        <v>54788</v>
      </c>
      <c r="K4883" t="s">
        <v>14706</v>
      </c>
      <c r="L4883">
        <v>1230</v>
      </c>
      <c r="M4883">
        <v>410</v>
      </c>
      <c r="N4883">
        <v>7915.3316999999997</v>
      </c>
      <c r="O4883">
        <v>3</v>
      </c>
      <c r="P4883">
        <v>0.141463414634146</v>
      </c>
    </row>
    <row r="4884" spans="1:16" x14ac:dyDescent="0.2">
      <c r="A4884" t="s">
        <v>14709</v>
      </c>
      <c r="B4884">
        <v>-3.0706100227346801E-2</v>
      </c>
      <c r="C4884">
        <v>12.0549980259257</v>
      </c>
      <c r="D4884">
        <v>-5.6507306762952902E-2</v>
      </c>
      <c r="E4884">
        <v>0.95662445811310903</v>
      </c>
      <c r="F4884">
        <v>0.99916976934644897</v>
      </c>
      <c r="G4884">
        <v>-4.7020402046782701</v>
      </c>
      <c r="H4884" t="s">
        <v>14710</v>
      </c>
      <c r="I4884" t="s">
        <v>14711</v>
      </c>
      <c r="J4884">
        <v>54780</v>
      </c>
      <c r="K4884" t="s">
        <v>14709</v>
      </c>
      <c r="L4884">
        <v>1158</v>
      </c>
      <c r="M4884">
        <v>386</v>
      </c>
      <c r="N4884">
        <v>5163.5195000000003</v>
      </c>
      <c r="O4884">
        <v>3</v>
      </c>
      <c r="P4884">
        <v>0.130829015544041</v>
      </c>
    </row>
    <row r="4885" spans="1:16" x14ac:dyDescent="0.2">
      <c r="A4885" t="s">
        <v>14712</v>
      </c>
      <c r="B4885">
        <v>-7.46376502661583E-3</v>
      </c>
      <c r="C4885">
        <v>14.354662409892599</v>
      </c>
      <c r="D4885">
        <v>-4.0237527864059999E-2</v>
      </c>
      <c r="E4885">
        <v>0.96910395676092798</v>
      </c>
      <c r="F4885">
        <v>0.99916976934644897</v>
      </c>
      <c r="G4885">
        <v>-4.7022152865263003</v>
      </c>
      <c r="H4885" t="s">
        <v>14713</v>
      </c>
      <c r="I4885" t="s">
        <v>14714</v>
      </c>
      <c r="J4885">
        <v>54433</v>
      </c>
      <c r="K4885" t="s">
        <v>14712</v>
      </c>
      <c r="L4885">
        <v>654</v>
      </c>
      <c r="M4885">
        <v>218</v>
      </c>
      <c r="N4885">
        <v>21048.253499999999</v>
      </c>
      <c r="O4885">
        <v>3</v>
      </c>
      <c r="P4885">
        <v>0.146788990825688</v>
      </c>
    </row>
    <row r="4886" spans="1:16" x14ac:dyDescent="0.2">
      <c r="A4886" t="s">
        <v>14715</v>
      </c>
      <c r="B4886">
        <v>0.28578014235955101</v>
      </c>
      <c r="C4886">
        <v>14.326121038762601</v>
      </c>
      <c r="D4886">
        <v>1.21727745124528</v>
      </c>
      <c r="E4886">
        <v>0.26557904583889302</v>
      </c>
      <c r="F4886">
        <v>0.99916976934644897</v>
      </c>
      <c r="G4886">
        <v>-4.5654672421387898</v>
      </c>
      <c r="H4886" t="s">
        <v>14716</v>
      </c>
      <c r="I4886" t="s">
        <v>14717</v>
      </c>
      <c r="J4886">
        <v>151987</v>
      </c>
      <c r="K4886" t="s">
        <v>14715</v>
      </c>
      <c r="L4886">
        <v>1359</v>
      </c>
      <c r="M4886">
        <v>453</v>
      </c>
      <c r="N4886">
        <v>19546.949000000001</v>
      </c>
      <c r="O4886">
        <v>8</v>
      </c>
      <c r="P4886">
        <v>0.26379690949227402</v>
      </c>
    </row>
    <row r="4887" spans="1:16" x14ac:dyDescent="0.2">
      <c r="A4887" t="s">
        <v>14718</v>
      </c>
      <c r="B4887">
        <v>-8.5729081603780292E-3</v>
      </c>
      <c r="C4887">
        <v>15.1137088913732</v>
      </c>
      <c r="D4887">
        <v>-5.2745965115350797E-2</v>
      </c>
      <c r="E4887">
        <v>0.95950850475456995</v>
      </c>
      <c r="F4887">
        <v>0.99916976934644897</v>
      </c>
      <c r="G4887">
        <v>-4.7020859070968699</v>
      </c>
      <c r="H4887" t="s">
        <v>14719</v>
      </c>
      <c r="I4887" t="s">
        <v>14720</v>
      </c>
      <c r="J4887">
        <v>10072</v>
      </c>
      <c r="K4887" t="s">
        <v>14718</v>
      </c>
      <c r="L4887">
        <v>2271</v>
      </c>
      <c r="M4887">
        <v>757</v>
      </c>
      <c r="N4887">
        <v>34828.712500000001</v>
      </c>
      <c r="O4887">
        <v>27.5</v>
      </c>
      <c r="P4887">
        <v>0.58520475561426699</v>
      </c>
    </row>
    <row r="4888" spans="1:16" x14ac:dyDescent="0.2">
      <c r="A4888" t="s">
        <v>14721</v>
      </c>
      <c r="B4888">
        <v>3.7589009806168902E-2</v>
      </c>
      <c r="C4888">
        <v>15.0365315642855</v>
      </c>
      <c r="D4888">
        <v>0.27761972702696303</v>
      </c>
      <c r="E4888">
        <v>0.78987112728528197</v>
      </c>
      <c r="F4888">
        <v>0.99916976934644897</v>
      </c>
      <c r="G4888">
        <v>-4.6939071135481001</v>
      </c>
      <c r="H4888" t="s">
        <v>14722</v>
      </c>
      <c r="I4888" t="s">
        <v>14723</v>
      </c>
      <c r="J4888">
        <v>26574</v>
      </c>
      <c r="K4888" t="s">
        <v>14721</v>
      </c>
      <c r="L4888">
        <v>1683</v>
      </c>
      <c r="M4888">
        <v>561</v>
      </c>
      <c r="N4888">
        <v>33439.386500000001</v>
      </c>
      <c r="O4888">
        <v>13.5</v>
      </c>
      <c r="P4888">
        <v>0.38413547237076701</v>
      </c>
    </row>
    <row r="4889" spans="1:16" x14ac:dyDescent="0.2">
      <c r="A4889" t="s">
        <v>14724</v>
      </c>
      <c r="B4889">
        <v>3.3808341188433801</v>
      </c>
      <c r="C4889">
        <v>15.006662053878699</v>
      </c>
      <c r="D4889">
        <v>2.2051265931597599</v>
      </c>
      <c r="E4889">
        <v>6.5914414572991006E-2</v>
      </c>
      <c r="F4889">
        <v>0.99916976934644897</v>
      </c>
      <c r="G4889">
        <v>-4.3783974689635796</v>
      </c>
      <c r="H4889" t="s">
        <v>14725</v>
      </c>
      <c r="I4889" t="s">
        <v>14726</v>
      </c>
      <c r="J4889">
        <v>51807</v>
      </c>
      <c r="K4889" t="s">
        <v>14724</v>
      </c>
      <c r="L4889">
        <v>1350</v>
      </c>
      <c r="M4889">
        <v>450</v>
      </c>
      <c r="N4889">
        <v>76958.308000000005</v>
      </c>
      <c r="O4889">
        <v>1</v>
      </c>
      <c r="P4889">
        <v>5.3333333333333302E-2</v>
      </c>
    </row>
    <row r="4890" spans="1:16" x14ac:dyDescent="0.2">
      <c r="A4890" t="s">
        <v>14727</v>
      </c>
      <c r="B4890">
        <v>9.1278502017312094E-2</v>
      </c>
      <c r="C4890">
        <v>14.6179092729927</v>
      </c>
      <c r="D4890">
        <v>0.56290305625041803</v>
      </c>
      <c r="E4890">
        <v>0.59225735705218097</v>
      </c>
      <c r="F4890">
        <v>0.99916976934644897</v>
      </c>
      <c r="G4890">
        <v>-4.6686052838042498</v>
      </c>
      <c r="H4890" t="s">
        <v>14728</v>
      </c>
      <c r="I4890" t="s">
        <v>14729</v>
      </c>
      <c r="J4890">
        <v>54606</v>
      </c>
      <c r="K4890" t="s">
        <v>14727</v>
      </c>
      <c r="L4890">
        <v>1644</v>
      </c>
      <c r="M4890">
        <v>548</v>
      </c>
      <c r="N4890">
        <v>26130.356500000002</v>
      </c>
      <c r="O4890">
        <v>15.5</v>
      </c>
      <c r="P4890">
        <v>0.39507299270072999</v>
      </c>
    </row>
    <row r="4891" spans="1:16" x14ac:dyDescent="0.2">
      <c r="A4891" t="s">
        <v>14730</v>
      </c>
      <c r="B4891">
        <v>-7.1124380794270095E-2</v>
      </c>
      <c r="C4891">
        <v>13.239343857009301</v>
      </c>
      <c r="D4891">
        <v>-0.34197309309187301</v>
      </c>
      <c r="E4891">
        <v>0.743091906861295</v>
      </c>
      <c r="F4891">
        <v>0.99916976934644897</v>
      </c>
      <c r="G4891">
        <v>-4.6895855312237398</v>
      </c>
      <c r="H4891" t="s">
        <v>14731</v>
      </c>
      <c r="I4891" t="s">
        <v>14732</v>
      </c>
      <c r="J4891">
        <v>54386</v>
      </c>
      <c r="K4891" t="s">
        <v>14730</v>
      </c>
      <c r="L4891">
        <v>1200</v>
      </c>
      <c r="M4891">
        <v>400</v>
      </c>
      <c r="N4891">
        <v>9810.7844999999998</v>
      </c>
      <c r="O4891">
        <v>6</v>
      </c>
      <c r="P4891">
        <v>0.3</v>
      </c>
    </row>
    <row r="4892" spans="1:16" x14ac:dyDescent="0.2">
      <c r="A4892" t="s">
        <v>14733</v>
      </c>
      <c r="B4892">
        <v>0.30493962525956397</v>
      </c>
      <c r="C4892">
        <v>14.870659694326701</v>
      </c>
      <c r="D4892">
        <v>1.35673503982726</v>
      </c>
      <c r="E4892">
        <v>0.219815076987976</v>
      </c>
      <c r="F4892">
        <v>0.99916976934644897</v>
      </c>
      <c r="G4892">
        <v>-4.5390113060051496</v>
      </c>
      <c r="H4892" t="s">
        <v>14734</v>
      </c>
      <c r="I4892" t="s">
        <v>14735</v>
      </c>
      <c r="J4892" t="s">
        <v>100</v>
      </c>
      <c r="K4892" t="s">
        <v>100</v>
      </c>
      <c r="L4892" t="s">
        <v>100</v>
      </c>
      <c r="M4892" t="s">
        <v>100</v>
      </c>
      <c r="N4892">
        <v>29000.790499999999</v>
      </c>
      <c r="O4892">
        <v>4</v>
      </c>
      <c r="P4892" t="s">
        <v>100</v>
      </c>
    </row>
    <row r="4893" spans="1:16" x14ac:dyDescent="0.2">
      <c r="A4893" t="s">
        <v>14736</v>
      </c>
      <c r="B4893">
        <v>-0.257714288255883</v>
      </c>
      <c r="C4893">
        <v>10.681286961955999</v>
      </c>
      <c r="D4893">
        <v>-0.620732130825975</v>
      </c>
      <c r="E4893">
        <v>0.55577320109458705</v>
      </c>
      <c r="F4893">
        <v>0.99916976934644897</v>
      </c>
      <c r="G4893">
        <v>-4.6616745429813804</v>
      </c>
      <c r="H4893" t="s">
        <v>14737</v>
      </c>
      <c r="I4893" t="s">
        <v>14738</v>
      </c>
      <c r="J4893">
        <v>51307</v>
      </c>
      <c r="K4893" t="s">
        <v>14736</v>
      </c>
      <c r="L4893">
        <v>1179</v>
      </c>
      <c r="M4893">
        <v>393</v>
      </c>
      <c r="N4893">
        <v>1863.6831999999999</v>
      </c>
      <c r="O4893">
        <v>1</v>
      </c>
      <c r="P4893">
        <v>2.7989821882951699E-2</v>
      </c>
    </row>
    <row r="4894" spans="1:16" x14ac:dyDescent="0.2">
      <c r="A4894" t="s">
        <v>14739</v>
      </c>
      <c r="B4894">
        <v>0.21646367452784401</v>
      </c>
      <c r="C4894">
        <v>16.133581758176</v>
      </c>
      <c r="D4894">
        <v>0.82893820416980701</v>
      </c>
      <c r="E4894">
        <v>0.43633441441217902</v>
      </c>
      <c r="F4894">
        <v>0.99916976934644897</v>
      </c>
      <c r="G4894">
        <v>-4.6325392475641696</v>
      </c>
      <c r="H4894" t="s">
        <v>14740</v>
      </c>
      <c r="I4894" t="s">
        <v>14741</v>
      </c>
      <c r="J4894">
        <v>9774</v>
      </c>
      <c r="K4894" t="s">
        <v>14739</v>
      </c>
      <c r="L4894">
        <v>2763</v>
      </c>
      <c r="M4894">
        <v>921</v>
      </c>
      <c r="N4894">
        <v>76983.387499999997</v>
      </c>
      <c r="O4894">
        <v>16.5</v>
      </c>
      <c r="P4894">
        <v>0.22312703583061899</v>
      </c>
    </row>
    <row r="4895" spans="1:16" x14ac:dyDescent="0.2">
      <c r="A4895" t="s">
        <v>14742</v>
      </c>
      <c r="B4895">
        <v>0.23213329802137</v>
      </c>
      <c r="C4895">
        <v>13.720215773416999</v>
      </c>
      <c r="D4895">
        <v>0.993607075274622</v>
      </c>
      <c r="E4895">
        <v>0.35573303181635002</v>
      </c>
      <c r="F4895">
        <v>0.99916976934644897</v>
      </c>
      <c r="G4895">
        <v>-4.60568683228193</v>
      </c>
      <c r="H4895" t="s">
        <v>14743</v>
      </c>
      <c r="I4895" t="s">
        <v>14744</v>
      </c>
      <c r="J4895">
        <v>55813</v>
      </c>
      <c r="K4895" t="s">
        <v>14742</v>
      </c>
      <c r="L4895">
        <v>1794</v>
      </c>
      <c r="M4895">
        <v>598</v>
      </c>
      <c r="N4895">
        <v>13816.486999999999</v>
      </c>
      <c r="O4895">
        <v>10</v>
      </c>
      <c r="P4895">
        <v>0.23244147157190601</v>
      </c>
    </row>
    <row r="4896" spans="1:16" x14ac:dyDescent="0.2">
      <c r="A4896" t="s">
        <v>14745</v>
      </c>
      <c r="B4896">
        <v>4.8621239111683999E-2</v>
      </c>
      <c r="C4896">
        <v>13.1461945590505</v>
      </c>
      <c r="D4896">
        <v>0.30218498908221902</v>
      </c>
      <c r="E4896">
        <v>0.771890215397671</v>
      </c>
      <c r="F4896">
        <v>0.99916976934644897</v>
      </c>
      <c r="G4896">
        <v>-4.6923579992813602</v>
      </c>
      <c r="H4896" t="s">
        <v>14746</v>
      </c>
      <c r="I4896" t="s">
        <v>14747</v>
      </c>
      <c r="J4896">
        <v>23118</v>
      </c>
      <c r="K4896" t="s">
        <v>14745</v>
      </c>
      <c r="L4896">
        <v>2082</v>
      </c>
      <c r="M4896">
        <v>694</v>
      </c>
      <c r="N4896">
        <v>9036.0084999999999</v>
      </c>
      <c r="O4896">
        <v>5</v>
      </c>
      <c r="P4896">
        <v>0.118876080691643</v>
      </c>
    </row>
    <row r="4897" spans="1:16" x14ac:dyDescent="0.2">
      <c r="A4897" t="s">
        <v>14748</v>
      </c>
      <c r="B4897">
        <v>0.18556650927691701</v>
      </c>
      <c r="C4897">
        <v>15.146886107648101</v>
      </c>
      <c r="D4897">
        <v>1.4415505556561099</v>
      </c>
      <c r="E4897">
        <v>0.19553204675126501</v>
      </c>
      <c r="F4897">
        <v>0.99916976934644897</v>
      </c>
      <c r="G4897">
        <v>-4.5226366529275897</v>
      </c>
      <c r="H4897" t="s">
        <v>14749</v>
      </c>
      <c r="I4897" t="s">
        <v>14750</v>
      </c>
      <c r="J4897">
        <v>54148</v>
      </c>
      <c r="K4897" t="s">
        <v>14748</v>
      </c>
      <c r="L4897">
        <v>1062</v>
      </c>
      <c r="M4897">
        <v>354</v>
      </c>
      <c r="N4897">
        <v>35971</v>
      </c>
      <c r="O4897">
        <v>9</v>
      </c>
      <c r="P4897">
        <v>0.29378531073446301</v>
      </c>
    </row>
    <row r="4898" spans="1:16" x14ac:dyDescent="0.2">
      <c r="A4898" t="s">
        <v>14751</v>
      </c>
      <c r="B4898">
        <v>3.6742051065306897E-2</v>
      </c>
      <c r="C4898">
        <v>14.416480457700199</v>
      </c>
      <c r="D4898">
        <v>0.24606501264340899</v>
      </c>
      <c r="E4898">
        <v>0.81317231383472699</v>
      </c>
      <c r="F4898">
        <v>0.99916976934644897</v>
      </c>
      <c r="G4898">
        <v>-4.6957119607735898</v>
      </c>
      <c r="H4898" t="s">
        <v>14752</v>
      </c>
      <c r="I4898" t="s">
        <v>14753</v>
      </c>
      <c r="J4898">
        <v>51776</v>
      </c>
      <c r="K4898" t="s">
        <v>14751</v>
      </c>
      <c r="L4898">
        <v>2403</v>
      </c>
      <c r="M4898">
        <v>801</v>
      </c>
      <c r="N4898">
        <v>21643.6185</v>
      </c>
      <c r="O4898">
        <v>14</v>
      </c>
      <c r="P4898">
        <v>0.23220973782771501</v>
      </c>
    </row>
    <row r="4899" spans="1:16" x14ac:dyDescent="0.2">
      <c r="A4899" t="s">
        <v>14754</v>
      </c>
      <c r="B4899">
        <v>3.3179058159912997E-2</v>
      </c>
      <c r="C4899">
        <v>15.3851243425802</v>
      </c>
      <c r="D4899">
        <v>0.217032190178747</v>
      </c>
      <c r="E4899">
        <v>0.83479514757507101</v>
      </c>
      <c r="F4899">
        <v>0.99916976934644897</v>
      </c>
      <c r="G4899">
        <v>-4.6971864775092698</v>
      </c>
      <c r="H4899" t="s">
        <v>14755</v>
      </c>
      <c r="I4899" t="s">
        <v>14756</v>
      </c>
      <c r="J4899">
        <v>29766</v>
      </c>
      <c r="K4899" t="s">
        <v>14754</v>
      </c>
      <c r="L4899">
        <v>1059</v>
      </c>
      <c r="M4899">
        <v>353</v>
      </c>
      <c r="N4899">
        <v>43168.886500000001</v>
      </c>
      <c r="O4899">
        <v>18.5</v>
      </c>
      <c r="P4899">
        <v>0.74787535410764905</v>
      </c>
    </row>
    <row r="4900" spans="1:16" x14ac:dyDescent="0.2">
      <c r="A4900" t="s">
        <v>14757</v>
      </c>
      <c r="B4900">
        <v>1.46919654746789E-2</v>
      </c>
      <c r="C4900">
        <v>10.7919199821488</v>
      </c>
      <c r="D4900">
        <v>5.8168840670596397E-2</v>
      </c>
      <c r="E4900">
        <v>0.95535068235682596</v>
      </c>
      <c r="F4900">
        <v>0.99916976934644897</v>
      </c>
      <c r="G4900">
        <v>-4.7020190157888999</v>
      </c>
      <c r="H4900" t="s">
        <v>14758</v>
      </c>
      <c r="I4900" t="s">
        <v>14759</v>
      </c>
      <c r="J4900">
        <v>29980</v>
      </c>
      <c r="K4900" t="s">
        <v>14757</v>
      </c>
      <c r="L4900">
        <v>1701</v>
      </c>
      <c r="M4900">
        <v>567</v>
      </c>
      <c r="N4900">
        <v>1647.2149999999999</v>
      </c>
      <c r="O4900">
        <v>1</v>
      </c>
      <c r="P4900">
        <v>2.6455026455026499E-2</v>
      </c>
    </row>
    <row r="4901" spans="1:16" x14ac:dyDescent="0.2">
      <c r="A4901" t="s">
        <v>14760</v>
      </c>
      <c r="B4901">
        <v>-0.225403295859671</v>
      </c>
      <c r="C4901">
        <v>15.221673795756301</v>
      </c>
      <c r="D4901">
        <v>-0.79326637655888299</v>
      </c>
      <c r="E4901">
        <v>0.45542407852803901</v>
      </c>
      <c r="F4901">
        <v>0.99916976934644897</v>
      </c>
      <c r="G4901">
        <v>-4.6379520630711104</v>
      </c>
      <c r="H4901" t="s">
        <v>14761</v>
      </c>
      <c r="I4901" t="s">
        <v>14762</v>
      </c>
      <c r="J4901">
        <v>60481</v>
      </c>
      <c r="K4901" t="s">
        <v>14760</v>
      </c>
      <c r="L4901">
        <v>981</v>
      </c>
      <c r="M4901">
        <v>327</v>
      </c>
      <c r="N4901">
        <v>40352.455000000002</v>
      </c>
      <c r="O4901">
        <v>3</v>
      </c>
      <c r="P4901">
        <v>0.122324159021407</v>
      </c>
    </row>
    <row r="4902" spans="1:16" x14ac:dyDescent="0.2">
      <c r="A4902" t="s">
        <v>14763</v>
      </c>
      <c r="B4902">
        <v>1.36661214763016E-2</v>
      </c>
      <c r="C4902">
        <v>12.345651388234501</v>
      </c>
      <c r="D4902">
        <v>4.5627341314843202E-2</v>
      </c>
      <c r="E4902">
        <v>0.96496854820853195</v>
      </c>
      <c r="F4902">
        <v>0.99916976934644897</v>
      </c>
      <c r="G4902">
        <v>-4.7021638007159101</v>
      </c>
      <c r="H4902" t="s">
        <v>14764</v>
      </c>
      <c r="I4902" t="s">
        <v>14765</v>
      </c>
      <c r="J4902">
        <v>54069</v>
      </c>
      <c r="K4902" t="s">
        <v>14763</v>
      </c>
      <c r="L4902">
        <v>702</v>
      </c>
      <c r="M4902">
        <v>234</v>
      </c>
      <c r="N4902">
        <v>4140.3680000000004</v>
      </c>
      <c r="O4902">
        <v>3</v>
      </c>
      <c r="P4902">
        <v>0.27777777777777801</v>
      </c>
    </row>
    <row r="4903" spans="1:16" x14ac:dyDescent="0.2">
      <c r="A4903" t="s">
        <v>14766</v>
      </c>
      <c r="B4903">
        <v>-0.109695213631413</v>
      </c>
      <c r="C4903">
        <v>13.6805659016207</v>
      </c>
      <c r="D4903">
        <v>-0.57794740499720998</v>
      </c>
      <c r="E4903">
        <v>0.582634994545565</v>
      </c>
      <c r="F4903">
        <v>0.99916976934644897</v>
      </c>
      <c r="G4903">
        <v>-4.6668556524489704</v>
      </c>
      <c r="H4903" t="s">
        <v>14767</v>
      </c>
      <c r="I4903" t="s">
        <v>14768</v>
      </c>
      <c r="J4903">
        <v>26499</v>
      </c>
      <c r="K4903" t="s">
        <v>14766</v>
      </c>
      <c r="L4903">
        <v>1062</v>
      </c>
      <c r="M4903">
        <v>354</v>
      </c>
      <c r="N4903">
        <v>12429.978499999999</v>
      </c>
      <c r="O4903">
        <v>4</v>
      </c>
      <c r="P4903">
        <v>0.23163841807909599</v>
      </c>
    </row>
    <row r="4904" spans="1:16" x14ac:dyDescent="0.2">
      <c r="A4904" t="s">
        <v>14769</v>
      </c>
      <c r="B4904">
        <v>-0.741586944540362</v>
      </c>
      <c r="C4904">
        <v>10.958237228415699</v>
      </c>
      <c r="D4904">
        <v>-3.0857283236270301</v>
      </c>
      <c r="E4904">
        <v>1.92491358877784E-2</v>
      </c>
      <c r="F4904">
        <v>0.99916976934644897</v>
      </c>
      <c r="G4904">
        <v>-4.2440121809102802</v>
      </c>
      <c r="H4904" t="s">
        <v>14770</v>
      </c>
      <c r="I4904" t="s">
        <v>14771</v>
      </c>
      <c r="J4904">
        <v>55757</v>
      </c>
      <c r="K4904" t="s">
        <v>14769</v>
      </c>
      <c r="L4904">
        <v>4551</v>
      </c>
      <c r="M4904">
        <v>1517</v>
      </c>
      <c r="N4904">
        <v>2228.8557000000001</v>
      </c>
      <c r="O4904">
        <v>2</v>
      </c>
      <c r="P4904">
        <v>2.3071852340144999E-2</v>
      </c>
    </row>
    <row r="4905" spans="1:16" x14ac:dyDescent="0.2">
      <c r="A4905" t="s">
        <v>14772</v>
      </c>
      <c r="B4905">
        <v>8.4552616194191202E-2</v>
      </c>
      <c r="C4905">
        <v>16.345360263739</v>
      </c>
      <c r="D4905">
        <v>0.61542709202552903</v>
      </c>
      <c r="E4905">
        <v>0.55906283569509096</v>
      </c>
      <c r="F4905">
        <v>0.99916976934644897</v>
      </c>
      <c r="G4905">
        <v>-4.6623331684251399</v>
      </c>
      <c r="H4905" t="s">
        <v>14773</v>
      </c>
      <c r="I4905" t="s">
        <v>14774</v>
      </c>
      <c r="J4905">
        <v>56886</v>
      </c>
      <c r="K4905" t="s">
        <v>14772</v>
      </c>
      <c r="L4905">
        <v>4668</v>
      </c>
      <c r="M4905">
        <v>1556</v>
      </c>
      <c r="N4905">
        <v>83317.861999999994</v>
      </c>
      <c r="O4905">
        <v>40.5</v>
      </c>
      <c r="P4905">
        <v>0.408740359897172</v>
      </c>
    </row>
    <row r="4906" spans="1:16" x14ac:dyDescent="0.2">
      <c r="A4906" t="s">
        <v>14775</v>
      </c>
      <c r="B4906">
        <v>-0.259324211874496</v>
      </c>
      <c r="C4906">
        <v>12.8648473018575</v>
      </c>
      <c r="D4906">
        <v>-1.09931813533546</v>
      </c>
      <c r="E4906">
        <v>0.31043022406809001</v>
      </c>
      <c r="F4906">
        <v>0.99916976934644897</v>
      </c>
      <c r="G4906">
        <v>-4.5871113149121001</v>
      </c>
      <c r="H4906" t="s">
        <v>14776</v>
      </c>
      <c r="I4906" t="s">
        <v>14777</v>
      </c>
      <c r="J4906">
        <v>51755</v>
      </c>
      <c r="K4906" t="s">
        <v>14775</v>
      </c>
      <c r="L4906">
        <v>4473</v>
      </c>
      <c r="M4906">
        <v>1491</v>
      </c>
      <c r="N4906">
        <v>7501.9319999999998</v>
      </c>
      <c r="O4906">
        <v>10</v>
      </c>
      <c r="P4906">
        <v>0.116029510395708</v>
      </c>
    </row>
    <row r="4907" spans="1:16" x14ac:dyDescent="0.2">
      <c r="A4907" t="s">
        <v>14778</v>
      </c>
      <c r="B4907">
        <v>-0.10659298262304299</v>
      </c>
      <c r="C4907">
        <v>11.084967678262601</v>
      </c>
      <c r="D4907">
        <v>-0.56316946389339895</v>
      </c>
      <c r="E4907">
        <v>0.592086175890424</v>
      </c>
      <c r="F4907">
        <v>0.99916976934644897</v>
      </c>
      <c r="G4907">
        <v>-4.6685746341976397</v>
      </c>
      <c r="H4907" t="s">
        <v>14779</v>
      </c>
      <c r="I4907" t="s">
        <v>14780</v>
      </c>
      <c r="J4907">
        <v>54700</v>
      </c>
      <c r="K4907" t="s">
        <v>14778</v>
      </c>
      <c r="L4907">
        <v>1956</v>
      </c>
      <c r="M4907">
        <v>652</v>
      </c>
      <c r="N4907">
        <v>2396.7125000000001</v>
      </c>
      <c r="O4907">
        <v>1</v>
      </c>
      <c r="P4907">
        <v>1.68711656441718E-2</v>
      </c>
    </row>
    <row r="4908" spans="1:16" x14ac:dyDescent="0.2">
      <c r="A4908" t="s">
        <v>14781</v>
      </c>
      <c r="B4908">
        <v>-3.03070260825518E-2</v>
      </c>
      <c r="C4908">
        <v>14.4780370873902</v>
      </c>
      <c r="D4908">
        <v>-0.156847572878064</v>
      </c>
      <c r="E4908">
        <v>0.88009487456736801</v>
      </c>
      <c r="F4908">
        <v>0.99916976934644897</v>
      </c>
      <c r="G4908">
        <v>-4.6996664619354096</v>
      </c>
      <c r="H4908" t="s">
        <v>14782</v>
      </c>
      <c r="I4908" t="s">
        <v>14783</v>
      </c>
      <c r="J4908">
        <v>22868</v>
      </c>
      <c r="K4908" t="s">
        <v>14781</v>
      </c>
      <c r="L4908">
        <v>2133</v>
      </c>
      <c r="M4908">
        <v>711</v>
      </c>
      <c r="N4908">
        <v>22142.727500000001</v>
      </c>
      <c r="O4908">
        <v>12</v>
      </c>
      <c r="P4908">
        <v>0.215189873417722</v>
      </c>
    </row>
    <row r="4909" spans="1:16" x14ac:dyDescent="0.2">
      <c r="A4909" t="s">
        <v>14784</v>
      </c>
      <c r="B4909">
        <v>-0.173063529070307</v>
      </c>
      <c r="C4909">
        <v>12.561641294812301</v>
      </c>
      <c r="D4909">
        <v>-0.73713381714676096</v>
      </c>
      <c r="E4909">
        <v>0.48662874130172401</v>
      </c>
      <c r="F4909">
        <v>0.99916976934644897</v>
      </c>
      <c r="G4909">
        <v>-4.64613583147118</v>
      </c>
      <c r="H4909" t="s">
        <v>14785</v>
      </c>
      <c r="I4909" t="s">
        <v>14786</v>
      </c>
      <c r="J4909">
        <v>51512</v>
      </c>
      <c r="K4909" t="s">
        <v>14784</v>
      </c>
      <c r="L4909">
        <v>2220</v>
      </c>
      <c r="M4909">
        <v>740</v>
      </c>
      <c r="N4909">
        <v>6372.3109999999997</v>
      </c>
      <c r="O4909">
        <v>2.5</v>
      </c>
      <c r="P4909">
        <v>5.3378378378378402E-2</v>
      </c>
    </row>
    <row r="4910" spans="1:16" x14ac:dyDescent="0.2">
      <c r="A4910" t="s">
        <v>14787</v>
      </c>
      <c r="B4910">
        <v>3.45352910888153E-3</v>
      </c>
      <c r="C4910">
        <v>15.7013693082588</v>
      </c>
      <c r="D4910">
        <v>2.1339529181986699E-2</v>
      </c>
      <c r="E4910">
        <v>0.98361096103379697</v>
      </c>
      <c r="F4910">
        <v>0.99916976934644897</v>
      </c>
      <c r="G4910">
        <v>-4.7023447748420502</v>
      </c>
      <c r="H4910" t="s">
        <v>14788</v>
      </c>
      <c r="I4910" t="s">
        <v>14789</v>
      </c>
      <c r="J4910">
        <v>9524</v>
      </c>
      <c r="K4910" t="s">
        <v>14787</v>
      </c>
      <c r="L4910">
        <v>1041</v>
      </c>
      <c r="M4910">
        <v>347</v>
      </c>
      <c r="N4910">
        <v>53271.822500000002</v>
      </c>
      <c r="O4910">
        <v>11</v>
      </c>
      <c r="P4910">
        <v>0.33429394812680102</v>
      </c>
    </row>
    <row r="4911" spans="1:16" x14ac:dyDescent="0.2">
      <c r="A4911" t="s">
        <v>14790</v>
      </c>
      <c r="B4911">
        <v>0.24814838605143699</v>
      </c>
      <c r="C4911">
        <v>13.673098678629801</v>
      </c>
      <c r="D4911">
        <v>1.5840413013889301</v>
      </c>
      <c r="E4911">
        <v>0.16018287692835401</v>
      </c>
      <c r="F4911">
        <v>0.99916976934644897</v>
      </c>
      <c r="G4911">
        <v>-4.4949277306737896</v>
      </c>
      <c r="H4911" t="s">
        <v>14791</v>
      </c>
      <c r="I4911" t="s">
        <v>14792</v>
      </c>
      <c r="J4911">
        <v>51752</v>
      </c>
      <c r="K4911" t="s">
        <v>14790</v>
      </c>
      <c r="L4911">
        <v>2847</v>
      </c>
      <c r="M4911">
        <v>949</v>
      </c>
      <c r="N4911">
        <v>13192.929</v>
      </c>
      <c r="O4911">
        <v>10</v>
      </c>
      <c r="P4911">
        <v>0.15489989462592199</v>
      </c>
    </row>
    <row r="4912" spans="1:16" x14ac:dyDescent="0.2">
      <c r="A4912" t="s">
        <v>14793</v>
      </c>
      <c r="B4912">
        <v>-0.138056347380211</v>
      </c>
      <c r="C4912">
        <v>12.3916229194375</v>
      </c>
      <c r="D4912">
        <v>-0.65151294101924895</v>
      </c>
      <c r="E4912">
        <v>0.53691990168375703</v>
      </c>
      <c r="F4912">
        <v>0.99916976934644897</v>
      </c>
      <c r="G4912">
        <v>-4.6577649650950299</v>
      </c>
      <c r="H4912" t="s">
        <v>14794</v>
      </c>
      <c r="I4912" t="s">
        <v>14795</v>
      </c>
      <c r="J4912">
        <v>51271</v>
      </c>
      <c r="K4912" t="s">
        <v>14793</v>
      </c>
      <c r="L4912">
        <v>1701</v>
      </c>
      <c r="M4912">
        <v>567</v>
      </c>
      <c r="N4912">
        <v>5696.0401499999998</v>
      </c>
      <c r="O4912">
        <v>3</v>
      </c>
      <c r="P4912">
        <v>8.99470899470899E-2</v>
      </c>
    </row>
    <row r="4913" spans="1:16" x14ac:dyDescent="0.2">
      <c r="A4913" t="s">
        <v>14796</v>
      </c>
      <c r="B4913">
        <v>0.15138153437409099</v>
      </c>
      <c r="C4913">
        <v>13.6338842556977</v>
      </c>
      <c r="D4913">
        <v>0.94952861845448</v>
      </c>
      <c r="E4913">
        <v>0.37609880363105802</v>
      </c>
      <c r="F4913">
        <v>0.99916976934644897</v>
      </c>
      <c r="G4913">
        <v>-4.6131486346547996</v>
      </c>
      <c r="H4913" t="s">
        <v>14797</v>
      </c>
      <c r="I4913" t="s">
        <v>14798</v>
      </c>
      <c r="J4913">
        <v>55860</v>
      </c>
      <c r="K4913" t="s">
        <v>14796</v>
      </c>
      <c r="L4913">
        <v>1254</v>
      </c>
      <c r="M4913">
        <v>418</v>
      </c>
      <c r="N4913">
        <v>12742.164000000001</v>
      </c>
      <c r="O4913">
        <v>10</v>
      </c>
      <c r="P4913">
        <v>0.33971291866028702</v>
      </c>
    </row>
    <row r="4914" spans="1:16" x14ac:dyDescent="0.2">
      <c r="A4914" t="s">
        <v>14799</v>
      </c>
      <c r="B4914">
        <v>-0.41301969767809499</v>
      </c>
      <c r="C4914">
        <v>13.8323110583601</v>
      </c>
      <c r="D4914">
        <v>-1.75589732906322</v>
      </c>
      <c r="E4914">
        <v>0.125521100462748</v>
      </c>
      <c r="F4914">
        <v>0.99916976934644897</v>
      </c>
      <c r="G4914">
        <v>-4.4616203005205799</v>
      </c>
      <c r="H4914" t="s">
        <v>14800</v>
      </c>
      <c r="I4914" t="s">
        <v>14801</v>
      </c>
      <c r="J4914">
        <v>55847</v>
      </c>
      <c r="K4914" t="s">
        <v>14799</v>
      </c>
      <c r="L4914">
        <v>327</v>
      </c>
      <c r="M4914">
        <v>109</v>
      </c>
      <c r="N4914">
        <v>16627.857499999998</v>
      </c>
      <c r="O4914">
        <v>4</v>
      </c>
      <c r="P4914">
        <v>0.36697247706421998</v>
      </c>
    </row>
    <row r="4915" spans="1:16" x14ac:dyDescent="0.2">
      <c r="A4915" t="s">
        <v>14802</v>
      </c>
      <c r="B4915">
        <v>0.463484650811678</v>
      </c>
      <c r="C4915">
        <v>12.2292869627369</v>
      </c>
      <c r="D4915">
        <v>1.75107282848041</v>
      </c>
      <c r="E4915">
        <v>0.12638788482844901</v>
      </c>
      <c r="F4915">
        <v>0.99916976934644897</v>
      </c>
      <c r="G4915">
        <v>-4.4625491582506296</v>
      </c>
      <c r="H4915" t="s">
        <v>14803</v>
      </c>
      <c r="I4915" t="s">
        <v>14804</v>
      </c>
      <c r="J4915">
        <v>23163</v>
      </c>
      <c r="K4915" t="s">
        <v>14802</v>
      </c>
      <c r="L4915">
        <v>2172</v>
      </c>
      <c r="M4915">
        <v>724</v>
      </c>
      <c r="N4915">
        <v>4833.7583500000001</v>
      </c>
      <c r="O4915">
        <v>4</v>
      </c>
      <c r="P4915">
        <v>0.121546961325967</v>
      </c>
    </row>
    <row r="4916" spans="1:16" x14ac:dyDescent="0.2">
      <c r="A4916" t="s">
        <v>14805</v>
      </c>
      <c r="B4916">
        <v>-7.0812389936847396E-3</v>
      </c>
      <c r="C4916">
        <v>12.546397237133901</v>
      </c>
      <c r="D4916">
        <v>-2.70404121767286E-2</v>
      </c>
      <c r="E4916">
        <v>0.97923370831461398</v>
      </c>
      <c r="F4916">
        <v>0.99916976934644897</v>
      </c>
      <c r="G4916">
        <v>-4.70231408062594</v>
      </c>
      <c r="H4916" t="s">
        <v>14806</v>
      </c>
      <c r="I4916" t="s">
        <v>14807</v>
      </c>
      <c r="J4916">
        <v>51759</v>
      </c>
      <c r="K4916" t="s">
        <v>14805</v>
      </c>
      <c r="L4916">
        <v>870</v>
      </c>
      <c r="M4916">
        <v>290</v>
      </c>
      <c r="N4916">
        <v>5844.5428000000002</v>
      </c>
      <c r="O4916">
        <v>4</v>
      </c>
      <c r="P4916">
        <v>0.18965517241379301</v>
      </c>
    </row>
    <row r="4917" spans="1:16" x14ac:dyDescent="0.2">
      <c r="A4917" t="s">
        <v>14808</v>
      </c>
      <c r="B4917">
        <v>-0.138508214786601</v>
      </c>
      <c r="C4917">
        <v>13.8320335188762</v>
      </c>
      <c r="D4917">
        <v>-0.58959035191504205</v>
      </c>
      <c r="E4917">
        <v>0.57525079283439295</v>
      </c>
      <c r="F4917">
        <v>0.99916976934644897</v>
      </c>
      <c r="G4917">
        <v>-4.6654755371145198</v>
      </c>
      <c r="H4917" t="s">
        <v>14809</v>
      </c>
      <c r="I4917" t="s">
        <v>14810</v>
      </c>
      <c r="J4917">
        <v>23196</v>
      </c>
      <c r="K4917" t="s">
        <v>14808</v>
      </c>
      <c r="L4917">
        <v>3357</v>
      </c>
      <c r="M4917">
        <v>1119</v>
      </c>
      <c r="N4917">
        <v>13498.369000000001</v>
      </c>
      <c r="O4917">
        <v>15</v>
      </c>
      <c r="P4917">
        <v>0.205987488829312</v>
      </c>
    </row>
    <row r="4918" spans="1:16" x14ac:dyDescent="0.2">
      <c r="A4918" t="s">
        <v>14811</v>
      </c>
      <c r="B4918">
        <v>9.9528767896996898E-2</v>
      </c>
      <c r="C4918">
        <v>12.538138367936099</v>
      </c>
      <c r="D4918">
        <v>0.53854343820658002</v>
      </c>
      <c r="E4918">
        <v>0.60802804499333596</v>
      </c>
      <c r="F4918">
        <v>0.99916976934644897</v>
      </c>
      <c r="G4918">
        <v>-4.6713563862727003</v>
      </c>
      <c r="H4918" t="s">
        <v>14812</v>
      </c>
      <c r="I4918" t="s">
        <v>14813</v>
      </c>
      <c r="J4918">
        <v>50485</v>
      </c>
      <c r="K4918" t="s">
        <v>14811</v>
      </c>
      <c r="L4918">
        <v>2865</v>
      </c>
      <c r="M4918">
        <v>955</v>
      </c>
      <c r="N4918">
        <v>5528.4026999999996</v>
      </c>
      <c r="O4918">
        <v>1</v>
      </c>
      <c r="P4918">
        <v>1.2565445026178E-2</v>
      </c>
    </row>
    <row r="4919" spans="1:16" x14ac:dyDescent="0.2">
      <c r="A4919" t="s">
        <v>14814</v>
      </c>
      <c r="B4919">
        <v>-0.38758672457030502</v>
      </c>
      <c r="C4919">
        <v>12.9257519717855</v>
      </c>
      <c r="D4919">
        <v>-1.0870538537550001</v>
      </c>
      <c r="E4919">
        <v>0.31543374221424297</v>
      </c>
      <c r="F4919">
        <v>0.99916976934644897</v>
      </c>
      <c r="G4919">
        <v>-4.5893107127655002</v>
      </c>
      <c r="H4919" t="s">
        <v>14815</v>
      </c>
      <c r="I4919" t="s">
        <v>14816</v>
      </c>
      <c r="J4919">
        <v>51228</v>
      </c>
      <c r="K4919" t="s">
        <v>14814</v>
      </c>
      <c r="L4919">
        <v>630</v>
      </c>
      <c r="M4919">
        <v>210</v>
      </c>
      <c r="N4919">
        <v>8209.0159999999996</v>
      </c>
      <c r="O4919">
        <v>1</v>
      </c>
      <c r="P4919">
        <v>7.1428571428571397E-2</v>
      </c>
    </row>
    <row r="4920" spans="1:16" x14ac:dyDescent="0.2">
      <c r="A4920" t="s">
        <v>14817</v>
      </c>
      <c r="B4920">
        <v>-0.148646727960106</v>
      </c>
      <c r="C4920">
        <v>13.063850117800801</v>
      </c>
      <c r="D4920">
        <v>-0.66283589153153999</v>
      </c>
      <c r="E4920">
        <v>0.53008601289465296</v>
      </c>
      <c r="F4920">
        <v>0.99916976934644897</v>
      </c>
      <c r="G4920">
        <v>-4.65628965122034</v>
      </c>
      <c r="H4920" t="s">
        <v>14818</v>
      </c>
      <c r="I4920" t="s">
        <v>14819</v>
      </c>
      <c r="J4920">
        <v>51324</v>
      </c>
      <c r="K4920" t="s">
        <v>14817</v>
      </c>
      <c r="L4920">
        <v>927</v>
      </c>
      <c r="M4920">
        <v>309</v>
      </c>
      <c r="N4920">
        <v>8816.6479999999992</v>
      </c>
      <c r="O4920">
        <v>4.5</v>
      </c>
      <c r="P4920">
        <v>0.26860841423948201</v>
      </c>
    </row>
    <row r="4921" spans="1:16" x14ac:dyDescent="0.2">
      <c r="A4921" t="s">
        <v>14820</v>
      </c>
      <c r="B4921">
        <v>6.8568345456226296E-2</v>
      </c>
      <c r="C4921">
        <v>12.908422879860799</v>
      </c>
      <c r="D4921">
        <v>0.35578165514708299</v>
      </c>
      <c r="E4921">
        <v>0.73319814077773804</v>
      </c>
      <c r="F4921">
        <v>0.99916976934644897</v>
      </c>
      <c r="G4921">
        <v>-4.6885482685176401</v>
      </c>
      <c r="H4921" t="s">
        <v>14821</v>
      </c>
      <c r="I4921" t="s">
        <v>14822</v>
      </c>
      <c r="J4921">
        <v>7342</v>
      </c>
      <c r="K4921" t="s">
        <v>14820</v>
      </c>
      <c r="L4921">
        <v>1623</v>
      </c>
      <c r="M4921">
        <v>541</v>
      </c>
      <c r="N4921">
        <v>8385.1034999999993</v>
      </c>
      <c r="O4921">
        <v>3</v>
      </c>
      <c r="P4921">
        <v>8.3179297597042498E-2</v>
      </c>
    </row>
    <row r="4922" spans="1:16" x14ac:dyDescent="0.2">
      <c r="A4922" t="s">
        <v>14823</v>
      </c>
      <c r="B4922">
        <v>-0.53279778965250602</v>
      </c>
      <c r="C4922">
        <v>11.838313652442</v>
      </c>
      <c r="D4922">
        <v>-3.1972030675806602</v>
      </c>
      <c r="E4922">
        <v>1.6576984078457001E-2</v>
      </c>
      <c r="F4922">
        <v>0.99916976934644897</v>
      </c>
      <c r="G4922">
        <v>-4.2299952606744302</v>
      </c>
      <c r="H4922" t="s">
        <v>14824</v>
      </c>
      <c r="I4922" t="s">
        <v>14825</v>
      </c>
      <c r="J4922">
        <v>51514</v>
      </c>
      <c r="K4922" t="s">
        <v>14823</v>
      </c>
      <c r="L4922">
        <v>2193</v>
      </c>
      <c r="M4922">
        <v>731</v>
      </c>
      <c r="N4922">
        <v>4532.3086000000003</v>
      </c>
      <c r="O4922">
        <v>2</v>
      </c>
      <c r="P4922">
        <v>3.00957592339261E-2</v>
      </c>
    </row>
    <row r="4923" spans="1:16" x14ac:dyDescent="0.2">
      <c r="A4923" t="s">
        <v>14826</v>
      </c>
      <c r="B4923">
        <v>-0.19941834594921701</v>
      </c>
      <c r="C4923">
        <v>12.633578461578299</v>
      </c>
      <c r="D4923">
        <v>-0.78191393546022703</v>
      </c>
      <c r="E4923">
        <v>0.46162044881585901</v>
      </c>
      <c r="F4923">
        <v>0.99916976934644897</v>
      </c>
      <c r="G4923">
        <v>-4.6396408604253798</v>
      </c>
      <c r="H4923" t="s">
        <v>14827</v>
      </c>
      <c r="I4923" t="s">
        <v>14828</v>
      </c>
      <c r="J4923">
        <v>26278</v>
      </c>
      <c r="K4923" t="s">
        <v>14826</v>
      </c>
      <c r="L4923">
        <v>13767</v>
      </c>
      <c r="M4923">
        <v>4589</v>
      </c>
      <c r="N4923">
        <v>6698.94895</v>
      </c>
      <c r="O4923">
        <v>11</v>
      </c>
      <c r="P4923">
        <v>3.3122684680758303E-2</v>
      </c>
    </row>
    <row r="4924" spans="1:16" x14ac:dyDescent="0.2">
      <c r="A4924" t="s">
        <v>14829</v>
      </c>
      <c r="B4924">
        <v>0.33530509953044302</v>
      </c>
      <c r="C4924">
        <v>15.087683899067599</v>
      </c>
      <c r="D4924">
        <v>1.3848490286619499</v>
      </c>
      <c r="E4924">
        <v>0.211481568310842</v>
      </c>
      <c r="F4924">
        <v>0.99916976934644897</v>
      </c>
      <c r="G4924">
        <v>-4.5336006741721402</v>
      </c>
      <c r="H4924" t="s">
        <v>14830</v>
      </c>
      <c r="I4924" t="s">
        <v>14831</v>
      </c>
      <c r="J4924">
        <v>23787</v>
      </c>
      <c r="K4924" t="s">
        <v>14829</v>
      </c>
      <c r="L4924">
        <v>1284</v>
      </c>
      <c r="M4924">
        <v>428</v>
      </c>
      <c r="N4924">
        <v>33699.94</v>
      </c>
      <c r="O4924">
        <v>9.5</v>
      </c>
      <c r="P4924">
        <v>0.21495327102803699</v>
      </c>
    </row>
    <row r="4925" spans="1:16" x14ac:dyDescent="0.2">
      <c r="A4925" t="s">
        <v>14832</v>
      </c>
      <c r="B4925">
        <v>6.0864343571953597E-2</v>
      </c>
      <c r="C4925">
        <v>14.749818349341499</v>
      </c>
      <c r="D4925">
        <v>0.26904570115924298</v>
      </c>
      <c r="E4925">
        <v>0.79618059887237203</v>
      </c>
      <c r="F4925">
        <v>0.99916976934644897</v>
      </c>
      <c r="G4925">
        <v>-4.6944182174953104</v>
      </c>
      <c r="H4925" t="s">
        <v>14833</v>
      </c>
      <c r="I4925" t="s">
        <v>14834</v>
      </c>
      <c r="J4925">
        <v>23640</v>
      </c>
      <c r="K4925" t="s">
        <v>14832</v>
      </c>
      <c r="L4925">
        <v>1080</v>
      </c>
      <c r="M4925">
        <v>360</v>
      </c>
      <c r="N4925">
        <v>29190.212</v>
      </c>
      <c r="O4925">
        <v>15</v>
      </c>
      <c r="P4925">
        <v>0.63055555555555598</v>
      </c>
    </row>
    <row r="4926" spans="1:16" x14ac:dyDescent="0.2">
      <c r="A4926" t="s">
        <v>14835</v>
      </c>
      <c r="B4926">
        <v>0.28854033568028598</v>
      </c>
      <c r="C4926">
        <v>14.9568565538973</v>
      </c>
      <c r="D4926">
        <v>0.61823999575370603</v>
      </c>
      <c r="E4926">
        <v>0.55731710133686296</v>
      </c>
      <c r="F4926">
        <v>0.99916976934644897</v>
      </c>
      <c r="G4926">
        <v>-4.6619845068046999</v>
      </c>
      <c r="H4926" t="s">
        <v>14836</v>
      </c>
      <c r="I4926" t="s">
        <v>14837</v>
      </c>
      <c r="J4926">
        <v>27430</v>
      </c>
      <c r="K4926" t="s">
        <v>14835</v>
      </c>
      <c r="L4926">
        <v>1026</v>
      </c>
      <c r="M4926">
        <v>342</v>
      </c>
      <c r="N4926">
        <v>33035.910000000003</v>
      </c>
      <c r="O4926">
        <v>9</v>
      </c>
      <c r="P4926">
        <v>0.47514619883040898</v>
      </c>
    </row>
    <row r="4927" spans="1:16" x14ac:dyDescent="0.2">
      <c r="A4927" t="s">
        <v>14838</v>
      </c>
      <c r="B4927">
        <v>-0.21539206491614299</v>
      </c>
      <c r="C4927">
        <v>13.1496810888674</v>
      </c>
      <c r="D4927">
        <v>-1.14901470058698</v>
      </c>
      <c r="E4927">
        <v>0.290818968018141</v>
      </c>
      <c r="F4927">
        <v>0.99916976934644897</v>
      </c>
      <c r="G4927">
        <v>-4.57809458633308</v>
      </c>
      <c r="H4927" t="s">
        <v>14839</v>
      </c>
      <c r="I4927" t="s">
        <v>14840</v>
      </c>
      <c r="J4927">
        <v>26509</v>
      </c>
      <c r="K4927" t="s">
        <v>14838</v>
      </c>
      <c r="L4927">
        <v>6186</v>
      </c>
      <c r="M4927">
        <v>2062</v>
      </c>
      <c r="N4927">
        <v>9046.9549999999999</v>
      </c>
      <c r="O4927">
        <v>10</v>
      </c>
      <c r="P4927">
        <v>6.6682832201745895E-2</v>
      </c>
    </row>
    <row r="4928" spans="1:16" x14ac:dyDescent="0.2">
      <c r="A4928" t="s">
        <v>14841</v>
      </c>
      <c r="B4928">
        <v>5.12232627743376E-2</v>
      </c>
      <c r="C4928">
        <v>12.758082644878501</v>
      </c>
      <c r="D4928">
        <v>0.28504924160254502</v>
      </c>
      <c r="E4928">
        <v>0.78441768390135203</v>
      </c>
      <c r="F4928">
        <v>0.99916976934644897</v>
      </c>
      <c r="G4928">
        <v>-4.6934518215169803</v>
      </c>
      <c r="H4928" t="s">
        <v>14842</v>
      </c>
      <c r="I4928" t="s">
        <v>14843</v>
      </c>
      <c r="J4928">
        <v>50618</v>
      </c>
      <c r="K4928" t="s">
        <v>14841</v>
      </c>
      <c r="L4928">
        <v>5094</v>
      </c>
      <c r="M4928">
        <v>1698</v>
      </c>
      <c r="N4928">
        <v>7468.4466499999999</v>
      </c>
      <c r="O4928">
        <v>1</v>
      </c>
      <c r="P4928">
        <v>1.1189634864546501E-2</v>
      </c>
    </row>
    <row r="4929" spans="1:16" x14ac:dyDescent="0.2">
      <c r="A4929" t="s">
        <v>14844</v>
      </c>
      <c r="B4929">
        <v>0.140520247516285</v>
      </c>
      <c r="C4929">
        <v>13.3661749168659</v>
      </c>
      <c r="D4929">
        <v>0.63668224056820899</v>
      </c>
      <c r="E4929">
        <v>0.54595369427315299</v>
      </c>
      <c r="F4929">
        <v>0.99916976934644897</v>
      </c>
      <c r="G4929">
        <v>-4.6596672800957997</v>
      </c>
      <c r="H4929" t="s">
        <v>14845</v>
      </c>
      <c r="I4929" t="s">
        <v>14846</v>
      </c>
      <c r="J4929">
        <v>29997</v>
      </c>
      <c r="K4929" t="s">
        <v>14844</v>
      </c>
      <c r="L4929">
        <v>1437</v>
      </c>
      <c r="M4929">
        <v>479</v>
      </c>
      <c r="N4929">
        <v>11994.300999999999</v>
      </c>
      <c r="O4929">
        <v>4</v>
      </c>
      <c r="P4929">
        <v>0.14613778705636701</v>
      </c>
    </row>
    <row r="4930" spans="1:16" x14ac:dyDescent="0.2">
      <c r="A4930" t="s">
        <v>14847</v>
      </c>
      <c r="B4930">
        <v>-0.13707162153310101</v>
      </c>
      <c r="C4930">
        <v>13.975886798962801</v>
      </c>
      <c r="D4930">
        <v>-1.0592771003902399</v>
      </c>
      <c r="E4930">
        <v>0.32700887137997398</v>
      </c>
      <c r="F4930">
        <v>0.99916976934644897</v>
      </c>
      <c r="G4930">
        <v>-4.59425125952197</v>
      </c>
      <c r="H4930" t="s">
        <v>14848</v>
      </c>
      <c r="I4930" t="s">
        <v>14849</v>
      </c>
      <c r="J4930">
        <v>30846</v>
      </c>
      <c r="K4930" t="s">
        <v>14847</v>
      </c>
      <c r="L4930">
        <v>1632</v>
      </c>
      <c r="M4930">
        <v>544</v>
      </c>
      <c r="N4930">
        <v>16374.243</v>
      </c>
      <c r="O4930">
        <v>8</v>
      </c>
      <c r="P4930">
        <v>0.19025735294117599</v>
      </c>
    </row>
    <row r="4931" spans="1:16" x14ac:dyDescent="0.2">
      <c r="A4931" t="s">
        <v>14850</v>
      </c>
      <c r="B4931">
        <v>-0.66493183565908298</v>
      </c>
      <c r="C4931">
        <v>12.5529125950066</v>
      </c>
      <c r="D4931">
        <v>-2.23904583351284</v>
      </c>
      <c r="E4931">
        <v>6.2788723915306502E-2</v>
      </c>
      <c r="F4931">
        <v>0.99916976934644897</v>
      </c>
      <c r="G4931">
        <v>-4.3724549057736999</v>
      </c>
      <c r="H4931" t="s">
        <v>14851</v>
      </c>
      <c r="I4931" t="s">
        <v>14852</v>
      </c>
      <c r="J4931">
        <v>23365</v>
      </c>
      <c r="K4931" t="s">
        <v>14850</v>
      </c>
      <c r="L4931">
        <v>4635</v>
      </c>
      <c r="M4931">
        <v>1545</v>
      </c>
      <c r="N4931">
        <v>6420.0963499999998</v>
      </c>
      <c r="O4931">
        <v>1.5</v>
      </c>
      <c r="P4931">
        <v>1.00323624595469E-2</v>
      </c>
    </row>
    <row r="4932" spans="1:16" x14ac:dyDescent="0.2">
      <c r="A4932" t="s">
        <v>14853</v>
      </c>
      <c r="B4932">
        <v>0.21460509704188599</v>
      </c>
      <c r="C4932">
        <v>12.6180578463986</v>
      </c>
      <c r="D4932">
        <v>0.69285480710900005</v>
      </c>
      <c r="E4932">
        <v>0.51223635234686904</v>
      </c>
      <c r="F4932">
        <v>0.99916976934644897</v>
      </c>
      <c r="G4932">
        <v>-4.6522843580565896</v>
      </c>
      <c r="H4932" t="s">
        <v>14854</v>
      </c>
      <c r="I4932" t="s">
        <v>14855</v>
      </c>
      <c r="J4932">
        <v>4848</v>
      </c>
      <c r="K4932" t="s">
        <v>14853</v>
      </c>
      <c r="L4932">
        <v>1623</v>
      </c>
      <c r="M4932">
        <v>541</v>
      </c>
      <c r="N4932">
        <v>6241.31765</v>
      </c>
      <c r="O4932">
        <v>3.5</v>
      </c>
      <c r="P4932">
        <v>0.127541589648799</v>
      </c>
    </row>
    <row r="4933" spans="1:16" x14ac:dyDescent="0.2">
      <c r="A4933" t="s">
        <v>14856</v>
      </c>
      <c r="B4933">
        <v>-0.30902938670675301</v>
      </c>
      <c r="C4933">
        <v>13.1840804344482</v>
      </c>
      <c r="D4933">
        <v>-1.75994835353776</v>
      </c>
      <c r="E4933">
        <v>0.124797711674881</v>
      </c>
      <c r="F4933">
        <v>0.99916976934644897</v>
      </c>
      <c r="G4933">
        <v>-4.4608407369009404</v>
      </c>
      <c r="H4933" t="s">
        <v>14857</v>
      </c>
      <c r="I4933" t="s">
        <v>14858</v>
      </c>
      <c r="J4933">
        <v>51517</v>
      </c>
      <c r="K4933" t="s">
        <v>14856</v>
      </c>
      <c r="L4933">
        <v>2169</v>
      </c>
      <c r="M4933">
        <v>723</v>
      </c>
      <c r="N4933">
        <v>8828.1924999999992</v>
      </c>
      <c r="O4933">
        <v>4</v>
      </c>
      <c r="P4933">
        <v>9.7510373443983403E-2</v>
      </c>
    </row>
    <row r="4934" spans="1:16" x14ac:dyDescent="0.2">
      <c r="A4934" t="s">
        <v>14859</v>
      </c>
      <c r="B4934">
        <v>-7.3505671832526404E-2</v>
      </c>
      <c r="C4934">
        <v>14.643432166349401</v>
      </c>
      <c r="D4934">
        <v>-0.481732083017751</v>
      </c>
      <c r="E4934">
        <v>0.64569101103190896</v>
      </c>
      <c r="F4934">
        <v>0.99916976934644897</v>
      </c>
      <c r="G4934">
        <v>-4.6773670639024996</v>
      </c>
      <c r="H4934" t="s">
        <v>14860</v>
      </c>
      <c r="I4934" t="s">
        <v>14861</v>
      </c>
      <c r="J4934">
        <v>11054</v>
      </c>
      <c r="K4934" t="s">
        <v>14859</v>
      </c>
      <c r="L4934">
        <v>2034</v>
      </c>
      <c r="M4934">
        <v>678</v>
      </c>
      <c r="N4934">
        <v>24080.983499999998</v>
      </c>
      <c r="O4934">
        <v>15</v>
      </c>
      <c r="P4934">
        <v>0.31047197640118002</v>
      </c>
    </row>
    <row r="4935" spans="1:16" x14ac:dyDescent="0.2">
      <c r="A4935" t="s">
        <v>14862</v>
      </c>
      <c r="B4935">
        <v>-0.10851242988964301</v>
      </c>
      <c r="C4935">
        <v>13.375053718632801</v>
      </c>
      <c r="D4935">
        <v>-0.44713173078685198</v>
      </c>
      <c r="E4935">
        <v>0.669205950747917</v>
      </c>
      <c r="F4935">
        <v>0.99916976934644897</v>
      </c>
      <c r="G4935">
        <v>-4.6807401600483098</v>
      </c>
      <c r="H4935" t="s">
        <v>14863</v>
      </c>
      <c r="I4935" t="s">
        <v>14864</v>
      </c>
      <c r="J4935">
        <v>29995</v>
      </c>
      <c r="K4935" t="s">
        <v>14862</v>
      </c>
      <c r="L4935">
        <v>1098</v>
      </c>
      <c r="M4935">
        <v>366</v>
      </c>
      <c r="N4935">
        <v>10433.241</v>
      </c>
      <c r="O4935">
        <v>3</v>
      </c>
      <c r="P4935">
        <v>9.5628415300546402E-2</v>
      </c>
    </row>
    <row r="4936" spans="1:16" x14ac:dyDescent="0.2">
      <c r="A4936" t="s">
        <v>14865</v>
      </c>
      <c r="B4936">
        <v>-0.89003739897724898</v>
      </c>
      <c r="C4936">
        <v>11.120985772611</v>
      </c>
      <c r="D4936">
        <v>-2.16513855296333</v>
      </c>
      <c r="E4936">
        <v>6.9803493921919896E-2</v>
      </c>
      <c r="F4936">
        <v>0.99916976934644897</v>
      </c>
      <c r="G4936">
        <v>-4.3854742243632403</v>
      </c>
      <c r="H4936" t="s">
        <v>14866</v>
      </c>
      <c r="I4936" t="s">
        <v>14867</v>
      </c>
      <c r="J4936">
        <v>57190</v>
      </c>
      <c r="K4936" t="s">
        <v>14865</v>
      </c>
      <c r="L4936">
        <v>1773</v>
      </c>
      <c r="M4936">
        <v>591</v>
      </c>
      <c r="N4936">
        <v>2342.5873000000001</v>
      </c>
      <c r="O4936">
        <v>2</v>
      </c>
      <c r="P4936">
        <v>3.0456852791878201E-2</v>
      </c>
    </row>
    <row r="4937" spans="1:16" x14ac:dyDescent="0.2">
      <c r="A4937" t="s">
        <v>14868</v>
      </c>
      <c r="B4937">
        <v>-2.1177328095912901E-2</v>
      </c>
      <c r="C4937">
        <v>13.455502219281801</v>
      </c>
      <c r="D4937">
        <v>-0.118745565698563</v>
      </c>
      <c r="E4937">
        <v>0.90904021088383802</v>
      </c>
      <c r="F4937">
        <v>0.99916976934644897</v>
      </c>
      <c r="G4937">
        <v>-4.70082903079867</v>
      </c>
      <c r="H4937" t="s">
        <v>14869</v>
      </c>
      <c r="I4937" t="s">
        <v>14870</v>
      </c>
      <c r="J4937">
        <v>51678</v>
      </c>
      <c r="K4937" t="s">
        <v>14868</v>
      </c>
      <c r="L4937">
        <v>1623</v>
      </c>
      <c r="M4937">
        <v>541</v>
      </c>
      <c r="N4937">
        <v>10960.068499999999</v>
      </c>
      <c r="O4937">
        <v>6</v>
      </c>
      <c r="P4937">
        <v>0.15249537892791101</v>
      </c>
    </row>
    <row r="4938" spans="1:16" x14ac:dyDescent="0.2">
      <c r="A4938" t="s">
        <v>14871</v>
      </c>
      <c r="B4938">
        <v>-0.43402027462262899</v>
      </c>
      <c r="C4938">
        <v>11.275258004895401</v>
      </c>
      <c r="D4938">
        <v>-1.6619466835927601</v>
      </c>
      <c r="E4938">
        <v>0.14347235841702</v>
      </c>
      <c r="F4938">
        <v>0.99916976934644897</v>
      </c>
      <c r="G4938">
        <v>-4.4797836380495797</v>
      </c>
      <c r="H4938" t="s">
        <v>14872</v>
      </c>
      <c r="I4938" t="s">
        <v>14873</v>
      </c>
      <c r="J4938">
        <v>51510</v>
      </c>
      <c r="K4938" t="s">
        <v>14871</v>
      </c>
      <c r="L4938">
        <v>660</v>
      </c>
      <c r="M4938">
        <v>220</v>
      </c>
      <c r="N4938">
        <v>2256.4922999999999</v>
      </c>
      <c r="O4938">
        <v>1</v>
      </c>
      <c r="P4938">
        <v>0.109090909090909</v>
      </c>
    </row>
    <row r="4939" spans="1:16" x14ac:dyDescent="0.2">
      <c r="A4939" t="s">
        <v>14874</v>
      </c>
      <c r="B4939">
        <v>-0.25765147078732797</v>
      </c>
      <c r="C4939">
        <v>14.7835245783373</v>
      </c>
      <c r="D4939">
        <v>-1.35318818380045</v>
      </c>
      <c r="E4939">
        <v>0.22088696168738101</v>
      </c>
      <c r="F4939">
        <v>0.99916976934644897</v>
      </c>
      <c r="G4939">
        <v>-4.5396924625848296</v>
      </c>
      <c r="H4939" t="s">
        <v>14875</v>
      </c>
      <c r="I4939" t="s">
        <v>14876</v>
      </c>
      <c r="J4939">
        <v>29099</v>
      </c>
      <c r="K4939" t="s">
        <v>14874</v>
      </c>
      <c r="L4939">
        <v>597</v>
      </c>
      <c r="M4939">
        <v>199</v>
      </c>
      <c r="N4939">
        <v>27683.811000000002</v>
      </c>
      <c r="O4939">
        <v>5.5</v>
      </c>
      <c r="P4939">
        <v>0.366834170854271</v>
      </c>
    </row>
    <row r="4940" spans="1:16" x14ac:dyDescent="0.2">
      <c r="A4940" t="s">
        <v>14877</v>
      </c>
      <c r="B4940">
        <v>0.31456902346550603</v>
      </c>
      <c r="C4940">
        <v>13.476930212914301</v>
      </c>
      <c r="D4940">
        <v>0.355444693984242</v>
      </c>
      <c r="E4940">
        <v>0.733438926330929</v>
      </c>
      <c r="F4940">
        <v>0.99916976934644897</v>
      </c>
      <c r="G4940">
        <v>-4.6885740359480899</v>
      </c>
      <c r="H4940" t="s">
        <v>14878</v>
      </c>
      <c r="I4940" t="s">
        <v>14879</v>
      </c>
      <c r="J4940">
        <v>29097</v>
      </c>
      <c r="K4940" t="s">
        <v>14877</v>
      </c>
      <c r="L4940">
        <v>420</v>
      </c>
      <c r="M4940">
        <v>140</v>
      </c>
      <c r="N4940">
        <v>7451.4731499999998</v>
      </c>
      <c r="O4940">
        <v>2</v>
      </c>
      <c r="P4940">
        <v>0.14285714285714299</v>
      </c>
    </row>
    <row r="4941" spans="1:16" x14ac:dyDescent="0.2">
      <c r="A4941" t="s">
        <v>14880</v>
      </c>
      <c r="B4941">
        <v>-0.23724750071706999</v>
      </c>
      <c r="C4941">
        <v>12.2756347076455</v>
      </c>
      <c r="D4941">
        <v>-1.29186880699489</v>
      </c>
      <c r="E4941">
        <v>0.24016348621828201</v>
      </c>
      <c r="F4941">
        <v>0.99916976934644897</v>
      </c>
      <c r="G4941">
        <v>-4.5514079006445698</v>
      </c>
      <c r="H4941" t="s">
        <v>14881</v>
      </c>
      <c r="I4941" t="s">
        <v>14882</v>
      </c>
      <c r="J4941">
        <v>51503</v>
      </c>
      <c r="K4941" t="s">
        <v>14880</v>
      </c>
      <c r="L4941">
        <v>690</v>
      </c>
      <c r="M4941">
        <v>230</v>
      </c>
      <c r="N4941">
        <v>4839.8069999999998</v>
      </c>
      <c r="O4941">
        <v>2</v>
      </c>
      <c r="P4941">
        <v>0.15217391304347799</v>
      </c>
    </row>
    <row r="4942" spans="1:16" x14ac:dyDescent="0.2">
      <c r="A4942" t="s">
        <v>14883</v>
      </c>
      <c r="B4942">
        <v>-0.29679845846344799</v>
      </c>
      <c r="C4942">
        <v>13.7809986033207</v>
      </c>
      <c r="D4942">
        <v>-1.5135031263911201</v>
      </c>
      <c r="E4942">
        <v>0.17686965871649399</v>
      </c>
      <c r="F4942">
        <v>0.99916976934644897</v>
      </c>
      <c r="G4942">
        <v>-4.5086582732383</v>
      </c>
      <c r="H4942" t="s">
        <v>14884</v>
      </c>
      <c r="I4942" t="s">
        <v>14885</v>
      </c>
      <c r="J4942">
        <v>29088</v>
      </c>
      <c r="K4942" t="s">
        <v>14883</v>
      </c>
      <c r="L4942">
        <v>891</v>
      </c>
      <c r="M4942">
        <v>297</v>
      </c>
      <c r="N4942">
        <v>15875.786</v>
      </c>
      <c r="O4942">
        <v>8</v>
      </c>
      <c r="P4942">
        <v>0.35521885521885499</v>
      </c>
    </row>
    <row r="4943" spans="1:16" x14ac:dyDescent="0.2">
      <c r="A4943" t="s">
        <v>14886</v>
      </c>
      <c r="B4943">
        <v>-6.3604220819510005E-2</v>
      </c>
      <c r="C4943">
        <v>12.2546110292369</v>
      </c>
      <c r="D4943">
        <v>-0.31986712020591401</v>
      </c>
      <c r="E4943">
        <v>0.75904043089037698</v>
      </c>
      <c r="F4943">
        <v>0.99916976934644897</v>
      </c>
      <c r="G4943">
        <v>-4.6911658065148902</v>
      </c>
      <c r="H4943" t="s">
        <v>14887</v>
      </c>
      <c r="I4943" t="s">
        <v>14888</v>
      </c>
      <c r="J4943">
        <v>29087</v>
      </c>
      <c r="K4943" t="s">
        <v>14886</v>
      </c>
      <c r="L4943">
        <v>678</v>
      </c>
      <c r="M4943">
        <v>226</v>
      </c>
      <c r="N4943">
        <v>4943.8389999999999</v>
      </c>
      <c r="O4943">
        <v>2</v>
      </c>
      <c r="P4943">
        <v>0.15044247787610601</v>
      </c>
    </row>
    <row r="4944" spans="1:16" x14ac:dyDescent="0.2">
      <c r="A4944" t="s">
        <v>14889</v>
      </c>
      <c r="B4944">
        <v>-0.15433478839776299</v>
      </c>
      <c r="C4944">
        <v>12.227555917202301</v>
      </c>
      <c r="D4944">
        <v>-0.32415368272616302</v>
      </c>
      <c r="E4944">
        <v>0.75593757833311703</v>
      </c>
      <c r="F4944">
        <v>0.99916976934644897</v>
      </c>
      <c r="G4944">
        <v>-4.6908671444436401</v>
      </c>
      <c r="H4944" t="s">
        <v>14890</v>
      </c>
      <c r="I4944" t="s">
        <v>14891</v>
      </c>
      <c r="J4944">
        <v>9419</v>
      </c>
      <c r="K4944" t="s">
        <v>14889</v>
      </c>
      <c r="L4944">
        <v>306</v>
      </c>
      <c r="M4944">
        <v>102</v>
      </c>
      <c r="N4944">
        <v>4980.1827000000003</v>
      </c>
      <c r="O4944">
        <v>1.5</v>
      </c>
      <c r="P4944">
        <v>0.16666666666666699</v>
      </c>
    </row>
    <row r="4945" spans="1:16" x14ac:dyDescent="0.2">
      <c r="A4945" t="s">
        <v>14892</v>
      </c>
      <c r="B4945">
        <v>6.5086920774195499E-3</v>
      </c>
      <c r="C4945">
        <v>13.5202450355293</v>
      </c>
      <c r="D4945">
        <v>4.1679509251056797E-2</v>
      </c>
      <c r="E4945">
        <v>0.96799746968198996</v>
      </c>
      <c r="F4945">
        <v>0.99916976934644897</v>
      </c>
      <c r="G4945">
        <v>-4.7022021447865203</v>
      </c>
      <c r="H4945" t="s">
        <v>14893</v>
      </c>
      <c r="I4945" t="s">
        <v>14894</v>
      </c>
      <c r="J4945">
        <v>29080</v>
      </c>
      <c r="K4945" t="s">
        <v>14892</v>
      </c>
      <c r="L4945">
        <v>726</v>
      </c>
      <c r="M4945">
        <v>242</v>
      </c>
      <c r="N4945">
        <v>11451.647499999999</v>
      </c>
      <c r="O4945">
        <v>2</v>
      </c>
      <c r="P4945">
        <v>8.2644628099173598E-2</v>
      </c>
    </row>
    <row r="4946" spans="1:16" x14ac:dyDescent="0.2">
      <c r="A4946" t="s">
        <v>14895</v>
      </c>
      <c r="B4946">
        <v>0.124675937857262</v>
      </c>
      <c r="C4946">
        <v>14.0366176749658</v>
      </c>
      <c r="D4946">
        <v>0.29629233975991698</v>
      </c>
      <c r="E4946">
        <v>0.77619005513978401</v>
      </c>
      <c r="F4946">
        <v>0.99916976934644897</v>
      </c>
      <c r="G4946">
        <v>-4.6927410031824799</v>
      </c>
      <c r="H4946" t="s">
        <v>14896</v>
      </c>
      <c r="I4946" t="s">
        <v>14897</v>
      </c>
      <c r="J4946">
        <v>29078</v>
      </c>
      <c r="K4946" t="s">
        <v>14895</v>
      </c>
      <c r="L4946">
        <v>528</v>
      </c>
      <c r="M4946">
        <v>176</v>
      </c>
      <c r="N4946">
        <v>12766.696</v>
      </c>
      <c r="O4946">
        <v>1</v>
      </c>
      <c r="P4946">
        <v>7.9545454545454503E-2</v>
      </c>
    </row>
    <row r="4947" spans="1:16" x14ac:dyDescent="0.2">
      <c r="A4947" t="s">
        <v>14898</v>
      </c>
      <c r="B4947">
        <v>-6.0352557698497102E-2</v>
      </c>
      <c r="C4947">
        <v>16.999647893757398</v>
      </c>
      <c r="D4947">
        <v>-0.43790647861142201</v>
      </c>
      <c r="E4947">
        <v>0.67554582543895403</v>
      </c>
      <c r="F4947">
        <v>0.99916976934644897</v>
      </c>
      <c r="G4947">
        <v>-4.6816017174673803</v>
      </c>
      <c r="H4947" t="s">
        <v>14899</v>
      </c>
      <c r="I4947" t="s">
        <v>14900</v>
      </c>
      <c r="J4947">
        <v>51495</v>
      </c>
      <c r="K4947" t="s">
        <v>14898</v>
      </c>
      <c r="L4947">
        <v>1203</v>
      </c>
      <c r="M4947">
        <v>401</v>
      </c>
      <c r="N4947">
        <v>125356.09</v>
      </c>
      <c r="O4947">
        <v>9</v>
      </c>
      <c r="P4947">
        <v>0.29925187032418998</v>
      </c>
    </row>
    <row r="4948" spans="1:16" x14ac:dyDescent="0.2">
      <c r="A4948" t="s">
        <v>14901</v>
      </c>
      <c r="B4948">
        <v>-1.11365140612948</v>
      </c>
      <c r="C4948">
        <v>9.8853303871267695</v>
      </c>
      <c r="D4948">
        <v>-2.7612176145851501</v>
      </c>
      <c r="E4948">
        <v>3.00180113252131E-2</v>
      </c>
      <c r="F4948">
        <v>0.99916976934644897</v>
      </c>
      <c r="G4948">
        <v>-4.2886001993219196</v>
      </c>
      <c r="H4948" t="s">
        <v>14902</v>
      </c>
      <c r="I4948" t="s">
        <v>14903</v>
      </c>
      <c r="J4948">
        <v>51528</v>
      </c>
      <c r="K4948" t="s">
        <v>14901</v>
      </c>
      <c r="L4948">
        <v>978</v>
      </c>
      <c r="M4948">
        <v>326</v>
      </c>
      <c r="N4948">
        <v>825.28115000000003</v>
      </c>
      <c r="O4948">
        <v>1</v>
      </c>
      <c r="P4948">
        <v>7.9754601226993904E-2</v>
      </c>
    </row>
    <row r="4949" spans="1:16" x14ac:dyDescent="0.2">
      <c r="A4949" t="s">
        <v>14904</v>
      </c>
      <c r="B4949">
        <v>-0.17820703937578</v>
      </c>
      <c r="C4949">
        <v>12.083426844879</v>
      </c>
      <c r="D4949">
        <v>-0.80479635952293405</v>
      </c>
      <c r="E4949">
        <v>0.449190588814668</v>
      </c>
      <c r="F4949">
        <v>0.99916976934644897</v>
      </c>
      <c r="G4949">
        <v>-4.6362199399447697</v>
      </c>
      <c r="H4949" t="s">
        <v>14905</v>
      </c>
      <c r="I4949" t="s">
        <v>14906</v>
      </c>
      <c r="J4949">
        <v>400569</v>
      </c>
      <c r="K4949" t="s">
        <v>14904</v>
      </c>
      <c r="L4949">
        <v>354</v>
      </c>
      <c r="M4949">
        <v>118</v>
      </c>
      <c r="N4949">
        <v>4054.8546999999999</v>
      </c>
      <c r="O4949">
        <v>1</v>
      </c>
      <c r="P4949">
        <v>0.152542372881356</v>
      </c>
    </row>
    <row r="4950" spans="1:16" x14ac:dyDescent="0.2">
      <c r="A4950" t="s">
        <v>14907</v>
      </c>
      <c r="B4950">
        <v>0.33875298157761302</v>
      </c>
      <c r="C4950">
        <v>13.4214040948023</v>
      </c>
      <c r="D4950">
        <v>1.7490320780055399</v>
      </c>
      <c r="E4950">
        <v>0.12675626599734399</v>
      </c>
      <c r="F4950">
        <v>0.99916976934644897</v>
      </c>
      <c r="G4950">
        <v>-4.4629422072325902</v>
      </c>
      <c r="H4950" t="s">
        <v>14908</v>
      </c>
      <c r="I4950" t="s">
        <v>14909</v>
      </c>
      <c r="J4950">
        <v>55831</v>
      </c>
      <c r="K4950" t="s">
        <v>14907</v>
      </c>
      <c r="L4950">
        <v>900</v>
      </c>
      <c r="M4950">
        <v>300</v>
      </c>
      <c r="N4950">
        <v>11119.101500000001</v>
      </c>
      <c r="O4950">
        <v>6</v>
      </c>
      <c r="P4950">
        <v>0.293333333333333</v>
      </c>
    </row>
    <row r="4951" spans="1:16" x14ac:dyDescent="0.2">
      <c r="A4951" t="s">
        <v>14910</v>
      </c>
      <c r="B4951">
        <v>-0.13272298630201701</v>
      </c>
      <c r="C4951">
        <v>15.794190173951399</v>
      </c>
      <c r="D4951">
        <v>-0.53634099284185699</v>
      </c>
      <c r="E4951">
        <v>0.609465364560006</v>
      </c>
      <c r="F4951">
        <v>0.99916976934644897</v>
      </c>
      <c r="G4951">
        <v>-4.6716000663913002</v>
      </c>
      <c r="H4951" t="s">
        <v>14911</v>
      </c>
      <c r="I4951" t="s">
        <v>14912</v>
      </c>
      <c r="J4951">
        <v>51079</v>
      </c>
      <c r="K4951" t="s">
        <v>14910</v>
      </c>
      <c r="L4951">
        <v>453</v>
      </c>
      <c r="M4951">
        <v>151</v>
      </c>
      <c r="N4951">
        <v>66755.843500000003</v>
      </c>
      <c r="O4951">
        <v>6</v>
      </c>
      <c r="P4951">
        <v>0.43377483443708598</v>
      </c>
    </row>
    <row r="4952" spans="1:16" x14ac:dyDescent="0.2">
      <c r="A4952" t="s">
        <v>14913</v>
      </c>
      <c r="B4952">
        <v>2.0087077956235402E-2</v>
      </c>
      <c r="C4952">
        <v>13.736926424732401</v>
      </c>
      <c r="D4952">
        <v>8.27487031860729E-2</v>
      </c>
      <c r="E4952">
        <v>0.93652584327687804</v>
      </c>
      <c r="F4952">
        <v>0.99916976934644897</v>
      </c>
      <c r="G4952">
        <v>-4.7016340240685297</v>
      </c>
      <c r="H4952" t="s">
        <v>14914</v>
      </c>
      <c r="I4952" t="s">
        <v>14915</v>
      </c>
      <c r="J4952">
        <v>54704</v>
      </c>
      <c r="K4952" t="s">
        <v>14913</v>
      </c>
      <c r="L4952">
        <v>1689</v>
      </c>
      <c r="M4952">
        <v>563</v>
      </c>
      <c r="N4952">
        <v>14006.894</v>
      </c>
      <c r="O4952">
        <v>6.5</v>
      </c>
      <c r="P4952">
        <v>0.163410301953819</v>
      </c>
    </row>
    <row r="4953" spans="1:16" x14ac:dyDescent="0.2">
      <c r="A4953" t="s">
        <v>14916</v>
      </c>
      <c r="B4953">
        <v>-0.152248113707591</v>
      </c>
      <c r="C4953">
        <v>14.9041734752984</v>
      </c>
      <c r="D4953">
        <v>-0.98694522816306496</v>
      </c>
      <c r="E4953">
        <v>0.35875473769449201</v>
      </c>
      <c r="F4953">
        <v>0.99916976934644897</v>
      </c>
      <c r="G4953">
        <v>-4.6068261697098096</v>
      </c>
      <c r="H4953" t="s">
        <v>14917</v>
      </c>
      <c r="I4953" t="s">
        <v>14918</v>
      </c>
      <c r="J4953">
        <v>56888</v>
      </c>
      <c r="K4953" t="s">
        <v>14916</v>
      </c>
      <c r="L4953">
        <v>1146</v>
      </c>
      <c r="M4953">
        <v>382</v>
      </c>
      <c r="N4953">
        <v>32106.931</v>
      </c>
      <c r="O4953">
        <v>6.5</v>
      </c>
      <c r="P4953">
        <v>0.145287958115183</v>
      </c>
    </row>
    <row r="4954" spans="1:16" x14ac:dyDescent="0.2">
      <c r="A4954" t="s">
        <v>14919</v>
      </c>
      <c r="B4954">
        <v>-2.2651593431016099E-2</v>
      </c>
      <c r="C4954">
        <v>14.1241597681424</v>
      </c>
      <c r="D4954">
        <v>-0.15260893758564401</v>
      </c>
      <c r="E4954">
        <v>0.88330594576339305</v>
      </c>
      <c r="F4954">
        <v>0.99916976934644897</v>
      </c>
      <c r="G4954">
        <v>-4.6998114988074002</v>
      </c>
      <c r="H4954" t="s">
        <v>14920</v>
      </c>
      <c r="I4954" t="s">
        <v>14921</v>
      </c>
      <c r="J4954">
        <v>26064</v>
      </c>
      <c r="K4954" t="s">
        <v>14919</v>
      </c>
      <c r="L4954">
        <v>2952</v>
      </c>
      <c r="M4954">
        <v>984</v>
      </c>
      <c r="N4954">
        <v>17376.628499999999</v>
      </c>
      <c r="O4954">
        <v>18</v>
      </c>
      <c r="P4954">
        <v>0.28201219512195103</v>
      </c>
    </row>
    <row r="4955" spans="1:16" x14ac:dyDescent="0.2">
      <c r="A4955" t="s">
        <v>14922</v>
      </c>
      <c r="B4955">
        <v>0.35827280527511002</v>
      </c>
      <c r="C4955">
        <v>16.9651645811552</v>
      </c>
      <c r="D4955">
        <v>1.54515301649084</v>
      </c>
      <c r="E4955">
        <v>0.16919205707344201</v>
      </c>
      <c r="F4955">
        <v>0.99916976934644897</v>
      </c>
      <c r="G4955">
        <v>-4.5024981196417997</v>
      </c>
      <c r="H4955" t="s">
        <v>14923</v>
      </c>
      <c r="I4955" t="s">
        <v>14924</v>
      </c>
      <c r="J4955">
        <v>9218</v>
      </c>
      <c r="K4955" t="s">
        <v>14922</v>
      </c>
      <c r="L4955">
        <v>885</v>
      </c>
      <c r="M4955">
        <v>295</v>
      </c>
      <c r="N4955">
        <v>127576.46</v>
      </c>
      <c r="O4955">
        <v>25</v>
      </c>
      <c r="P4955">
        <v>0.75254237288135595</v>
      </c>
    </row>
    <row r="4956" spans="1:16" x14ac:dyDescent="0.2">
      <c r="A4956" t="s">
        <v>14925</v>
      </c>
      <c r="B4956">
        <v>-4.4316463524730003E-2</v>
      </c>
      <c r="C4956">
        <v>12.949224734092899</v>
      </c>
      <c r="D4956">
        <v>-0.238043308174409</v>
      </c>
      <c r="E4956">
        <v>0.81912989424652405</v>
      </c>
      <c r="F4956">
        <v>0.99916976934644897</v>
      </c>
      <c r="G4956">
        <v>-4.6961372928676797</v>
      </c>
      <c r="H4956" t="s">
        <v>14926</v>
      </c>
      <c r="I4956" t="s">
        <v>14927</v>
      </c>
      <c r="J4956">
        <v>55506</v>
      </c>
      <c r="K4956" t="s">
        <v>14925</v>
      </c>
      <c r="L4956">
        <v>1119</v>
      </c>
      <c r="M4956">
        <v>373</v>
      </c>
      <c r="N4956">
        <v>7643.3450000000003</v>
      </c>
      <c r="O4956">
        <v>5.5</v>
      </c>
      <c r="P4956">
        <v>0.21313672922252</v>
      </c>
    </row>
    <row r="4957" spans="1:16" x14ac:dyDescent="0.2">
      <c r="A4957" t="s">
        <v>14928</v>
      </c>
      <c r="B4957">
        <v>7.4608872612312596E-2</v>
      </c>
      <c r="C4957">
        <v>13.2489038697857</v>
      </c>
      <c r="D4957">
        <v>0.36438706025261702</v>
      </c>
      <c r="E4957">
        <v>0.72706002671132497</v>
      </c>
      <c r="F4957">
        <v>0.99916976934644897</v>
      </c>
      <c r="G4957">
        <v>-4.6878825206367898</v>
      </c>
      <c r="H4957" t="s">
        <v>14929</v>
      </c>
      <c r="I4957" t="s">
        <v>14930</v>
      </c>
      <c r="J4957">
        <v>51264</v>
      </c>
      <c r="K4957" t="s">
        <v>14928</v>
      </c>
      <c r="L4957">
        <v>447</v>
      </c>
      <c r="M4957">
        <v>149</v>
      </c>
      <c r="N4957">
        <v>9455.8485000000001</v>
      </c>
      <c r="O4957">
        <v>4</v>
      </c>
      <c r="P4957">
        <v>0.20805369127516801</v>
      </c>
    </row>
    <row r="4958" spans="1:16" x14ac:dyDescent="0.2">
      <c r="A4958" t="s">
        <v>14931</v>
      </c>
      <c r="B4958">
        <v>-0.41579173246099499</v>
      </c>
      <c r="C4958">
        <v>10.7548388594661</v>
      </c>
      <c r="D4958">
        <v>-1.5067795212481001</v>
      </c>
      <c r="E4958">
        <v>0.17854160824937701</v>
      </c>
      <c r="F4958">
        <v>0.99916976934644897</v>
      </c>
      <c r="G4958">
        <v>-4.5099663765648303</v>
      </c>
      <c r="H4958" t="s">
        <v>14932</v>
      </c>
      <c r="I4958" t="s">
        <v>14933</v>
      </c>
      <c r="J4958">
        <v>51255</v>
      </c>
      <c r="K4958" t="s">
        <v>14931</v>
      </c>
      <c r="L4958">
        <v>511</v>
      </c>
      <c r="M4958">
        <v>170</v>
      </c>
      <c r="N4958">
        <v>1640.423</v>
      </c>
      <c r="O4958">
        <v>1</v>
      </c>
      <c r="P4958">
        <v>0.129411764705882</v>
      </c>
    </row>
    <row r="4959" spans="1:16" x14ac:dyDescent="0.2">
      <c r="A4959" t="s">
        <v>14934</v>
      </c>
      <c r="B4959">
        <v>-0.25965923799346102</v>
      </c>
      <c r="C4959">
        <v>11.0294467585177</v>
      </c>
      <c r="D4959">
        <v>-1.1143721013249901</v>
      </c>
      <c r="E4959">
        <v>0.30437770039262302</v>
      </c>
      <c r="F4959">
        <v>0.99916976934644897</v>
      </c>
      <c r="G4959">
        <v>-4.58439725213261</v>
      </c>
      <c r="H4959" t="s">
        <v>14935</v>
      </c>
      <c r="I4959" t="s">
        <v>14936</v>
      </c>
      <c r="J4959">
        <v>51527</v>
      </c>
      <c r="K4959" t="s">
        <v>14934</v>
      </c>
      <c r="L4959">
        <v>420</v>
      </c>
      <c r="M4959">
        <v>140</v>
      </c>
      <c r="N4959">
        <v>2499.4980500000001</v>
      </c>
      <c r="O4959">
        <v>1.5</v>
      </c>
      <c r="P4959">
        <v>0.15</v>
      </c>
    </row>
    <row r="4960" spans="1:16" x14ac:dyDescent="0.2">
      <c r="A4960" t="s">
        <v>14937</v>
      </c>
      <c r="B4960">
        <v>-0.21319328251431099</v>
      </c>
      <c r="C4960">
        <v>13.8856679313787</v>
      </c>
      <c r="D4960">
        <v>-0.69403034733184499</v>
      </c>
      <c r="E4960">
        <v>0.5115453433921</v>
      </c>
      <c r="F4960">
        <v>0.99916976934644897</v>
      </c>
      <c r="G4960">
        <v>-4.6521247806360302</v>
      </c>
      <c r="H4960" t="s">
        <v>14938</v>
      </c>
      <c r="I4960" t="s">
        <v>14939</v>
      </c>
      <c r="J4960">
        <v>94101</v>
      </c>
      <c r="K4960" t="s">
        <v>14937</v>
      </c>
      <c r="L4960">
        <v>477</v>
      </c>
      <c r="M4960">
        <v>159</v>
      </c>
      <c r="N4960">
        <v>15931.029500000001</v>
      </c>
      <c r="O4960">
        <v>3</v>
      </c>
      <c r="P4960">
        <v>0.28930817610062898</v>
      </c>
    </row>
    <row r="4961" spans="1:16" x14ac:dyDescent="0.2">
      <c r="A4961" t="s">
        <v>14940</v>
      </c>
      <c r="B4961">
        <v>0.13832502273595501</v>
      </c>
      <c r="C4961">
        <v>16.422300404050599</v>
      </c>
      <c r="D4961">
        <v>0.55477703312006799</v>
      </c>
      <c r="E4961">
        <v>0.59749228884785899</v>
      </c>
      <c r="F4961">
        <v>0.99916976934644897</v>
      </c>
      <c r="G4961">
        <v>-4.6695343499215101</v>
      </c>
      <c r="H4961" t="s">
        <v>14941</v>
      </c>
      <c r="I4961" t="s">
        <v>14942</v>
      </c>
      <c r="J4961">
        <v>51522</v>
      </c>
      <c r="K4961" t="s">
        <v>14940</v>
      </c>
      <c r="L4961">
        <v>339</v>
      </c>
      <c r="M4961">
        <v>113</v>
      </c>
      <c r="N4961">
        <v>98807.91</v>
      </c>
      <c r="O4961">
        <v>13</v>
      </c>
      <c r="P4961">
        <v>1</v>
      </c>
    </row>
    <row r="4962" spans="1:16" x14ac:dyDescent="0.2">
      <c r="A4962" t="s">
        <v>14943</v>
      </c>
      <c r="B4962">
        <v>-0.61701977271883601</v>
      </c>
      <c r="C4962">
        <v>13.415014613434</v>
      </c>
      <c r="D4962">
        <v>-1.4770904064926</v>
      </c>
      <c r="E4962">
        <v>0.18609973573053501</v>
      </c>
      <c r="F4962">
        <v>0.99916976934644897</v>
      </c>
      <c r="G4962">
        <v>-4.5157386806163196</v>
      </c>
      <c r="H4962" t="s">
        <v>14944</v>
      </c>
      <c r="I4962" t="s">
        <v>14945</v>
      </c>
      <c r="J4962">
        <v>54543</v>
      </c>
      <c r="K4962" t="s">
        <v>14943</v>
      </c>
      <c r="L4962">
        <v>378</v>
      </c>
      <c r="M4962">
        <v>126</v>
      </c>
      <c r="N4962">
        <v>11311.606</v>
      </c>
      <c r="O4962">
        <v>1.5</v>
      </c>
      <c r="P4962">
        <v>0.134920634920635</v>
      </c>
    </row>
    <row r="4963" spans="1:16" x14ac:dyDescent="0.2">
      <c r="A4963" t="s">
        <v>14946</v>
      </c>
      <c r="B4963">
        <v>0.14516129146102599</v>
      </c>
      <c r="C4963">
        <v>11.6169514365782</v>
      </c>
      <c r="D4963">
        <v>0.73267001446705204</v>
      </c>
      <c r="E4963">
        <v>0.48917088061215802</v>
      </c>
      <c r="F4963">
        <v>0.99916976934644897</v>
      </c>
      <c r="G4963">
        <v>-4.6467682818188702</v>
      </c>
      <c r="H4963" t="s">
        <v>14947</v>
      </c>
      <c r="I4963" t="s">
        <v>14948</v>
      </c>
      <c r="J4963">
        <v>30827</v>
      </c>
      <c r="K4963" t="s">
        <v>14946</v>
      </c>
      <c r="L4963">
        <v>1983</v>
      </c>
      <c r="M4963">
        <v>661</v>
      </c>
      <c r="N4963">
        <v>3565.8313499999999</v>
      </c>
      <c r="O4963">
        <v>1</v>
      </c>
      <c r="P4963">
        <v>3.32829046898638E-2</v>
      </c>
    </row>
    <row r="4964" spans="1:16" x14ac:dyDescent="0.2">
      <c r="A4964" t="s">
        <v>14949</v>
      </c>
      <c r="B4964">
        <v>-0.114358375070129</v>
      </c>
      <c r="C4964">
        <v>13.452075870731401</v>
      </c>
      <c r="D4964">
        <v>-0.42471451888640699</v>
      </c>
      <c r="E4964">
        <v>0.68466158359264695</v>
      </c>
      <c r="F4964">
        <v>0.99916976934644897</v>
      </c>
      <c r="G4964">
        <v>-4.6828056861038201</v>
      </c>
      <c r="H4964" t="s">
        <v>14950</v>
      </c>
      <c r="I4964" t="s">
        <v>14951</v>
      </c>
      <c r="J4964">
        <v>23677</v>
      </c>
      <c r="K4964" t="s">
        <v>14949</v>
      </c>
      <c r="L4964">
        <v>2892</v>
      </c>
      <c r="M4964">
        <v>964</v>
      </c>
      <c r="N4964">
        <v>11742.373</v>
      </c>
      <c r="O4964">
        <v>6</v>
      </c>
      <c r="P4964">
        <v>8.6099585062240705E-2</v>
      </c>
    </row>
    <row r="4965" spans="1:16" x14ac:dyDescent="0.2">
      <c r="A4965" t="s">
        <v>14952</v>
      </c>
      <c r="B4965">
        <v>0.10771344276861999</v>
      </c>
      <c r="C4965">
        <v>14.9450265625517</v>
      </c>
      <c r="D4965">
        <v>0.62561782774512997</v>
      </c>
      <c r="E4965">
        <v>0.55275401147358705</v>
      </c>
      <c r="F4965">
        <v>0.99916976934644897</v>
      </c>
      <c r="G4965">
        <v>-4.6610639915959</v>
      </c>
      <c r="H4965" t="s">
        <v>14953</v>
      </c>
      <c r="I4965" t="s">
        <v>14954</v>
      </c>
      <c r="J4965">
        <v>151011</v>
      </c>
      <c r="K4965" t="s">
        <v>14952</v>
      </c>
      <c r="L4965">
        <v>1635</v>
      </c>
      <c r="M4965">
        <v>545</v>
      </c>
      <c r="N4965">
        <v>31746.032999999999</v>
      </c>
      <c r="O4965">
        <v>12.5</v>
      </c>
      <c r="P4965">
        <v>0.35779816513761498</v>
      </c>
    </row>
    <row r="4966" spans="1:16" x14ac:dyDescent="0.2">
      <c r="A4966" t="s">
        <v>14955</v>
      </c>
      <c r="B4966">
        <v>-0.23247586927975</v>
      </c>
      <c r="C4966">
        <v>11.288433063926201</v>
      </c>
      <c r="D4966">
        <v>-1.07216857759093</v>
      </c>
      <c r="E4966">
        <v>0.32159466854573998</v>
      </c>
      <c r="F4966">
        <v>0.99916976934644897</v>
      </c>
      <c r="G4966">
        <v>-4.5919654925814601</v>
      </c>
      <c r="H4966" t="s">
        <v>14956</v>
      </c>
      <c r="I4966" t="s">
        <v>14957</v>
      </c>
      <c r="J4966">
        <v>50863</v>
      </c>
      <c r="K4966" t="s">
        <v>14955</v>
      </c>
      <c r="L4966">
        <v>1068</v>
      </c>
      <c r="M4966">
        <v>356</v>
      </c>
      <c r="N4966">
        <v>2494.8444500000001</v>
      </c>
      <c r="O4966">
        <v>2</v>
      </c>
      <c r="P4966">
        <v>8.4269662921348298E-2</v>
      </c>
    </row>
    <row r="4967" spans="1:16" x14ac:dyDescent="0.2">
      <c r="A4967" t="s">
        <v>14958</v>
      </c>
      <c r="B4967">
        <v>3.5295011086427401E-2</v>
      </c>
      <c r="C4967">
        <v>15.463774361790801</v>
      </c>
      <c r="D4967">
        <v>0.12698295344056101</v>
      </c>
      <c r="E4967">
        <v>0.90276800803747803</v>
      </c>
      <c r="F4967">
        <v>0.99916976934644897</v>
      </c>
      <c r="G4967">
        <v>-4.7006046661394203</v>
      </c>
      <c r="H4967" t="s">
        <v>14959</v>
      </c>
      <c r="I4967" t="s">
        <v>14960</v>
      </c>
      <c r="J4967">
        <v>58527</v>
      </c>
      <c r="K4967" t="s">
        <v>14958</v>
      </c>
      <c r="L4967">
        <v>246</v>
      </c>
      <c r="M4967">
        <v>82</v>
      </c>
      <c r="N4967">
        <v>47972.621500000001</v>
      </c>
      <c r="O4967">
        <v>5</v>
      </c>
      <c r="P4967">
        <v>1</v>
      </c>
    </row>
    <row r="4968" spans="1:16" x14ac:dyDescent="0.2">
      <c r="A4968" t="s">
        <v>14961</v>
      </c>
      <c r="B4968">
        <v>0.341642711910282</v>
      </c>
      <c r="C4968">
        <v>11.5308885140906</v>
      </c>
      <c r="D4968">
        <v>1.6679617261463699</v>
      </c>
      <c r="E4968">
        <v>0.14225318567332201</v>
      </c>
      <c r="F4968">
        <v>0.99916976934644897</v>
      </c>
      <c r="G4968">
        <v>-4.4786167257451401</v>
      </c>
      <c r="H4968" t="s">
        <v>14962</v>
      </c>
      <c r="I4968" t="s">
        <v>14963</v>
      </c>
      <c r="J4968">
        <v>30834</v>
      </c>
      <c r="K4968" t="s">
        <v>14961</v>
      </c>
      <c r="L4968">
        <v>381</v>
      </c>
      <c r="M4968">
        <v>127</v>
      </c>
      <c r="N4968">
        <v>3191.7224999999999</v>
      </c>
      <c r="O4968">
        <v>1</v>
      </c>
      <c r="P4968">
        <v>0.12598425196850399</v>
      </c>
    </row>
    <row r="4969" spans="1:16" x14ac:dyDescent="0.2">
      <c r="A4969" t="s">
        <v>14964</v>
      </c>
      <c r="B4969">
        <v>-0.103152311573531</v>
      </c>
      <c r="C4969">
        <v>11.975849588324101</v>
      </c>
      <c r="D4969">
        <v>-0.37099029223555402</v>
      </c>
      <c r="E4969">
        <v>0.722364733075051</v>
      </c>
      <c r="F4969">
        <v>0.99916976934644897</v>
      </c>
      <c r="G4969">
        <v>-4.6873616617136102</v>
      </c>
      <c r="H4969" t="s">
        <v>14965</v>
      </c>
      <c r="I4969" t="s">
        <v>14966</v>
      </c>
      <c r="J4969">
        <v>57648</v>
      </c>
      <c r="K4969" t="s">
        <v>14964</v>
      </c>
      <c r="L4969">
        <v>3285</v>
      </c>
      <c r="M4969">
        <v>1095</v>
      </c>
      <c r="N4969">
        <v>3962.4139500000001</v>
      </c>
      <c r="O4969">
        <v>2.5</v>
      </c>
      <c r="P4969">
        <v>3.7899543378995398E-2</v>
      </c>
    </row>
    <row r="4970" spans="1:16" x14ac:dyDescent="0.2">
      <c r="A4970" t="s">
        <v>14967</v>
      </c>
      <c r="B4970">
        <v>-0.13998301727173701</v>
      </c>
      <c r="C4970">
        <v>15.5244497800528</v>
      </c>
      <c r="D4970">
        <v>-0.42661297284684802</v>
      </c>
      <c r="E4970">
        <v>0.68334616357855904</v>
      </c>
      <c r="F4970">
        <v>0.99916976934644897</v>
      </c>
      <c r="G4970">
        <v>-4.6826344665970296</v>
      </c>
      <c r="H4970" t="s">
        <v>14968</v>
      </c>
      <c r="I4970" t="s">
        <v>14969</v>
      </c>
      <c r="J4970">
        <v>5067</v>
      </c>
      <c r="K4970" t="s">
        <v>14967</v>
      </c>
      <c r="L4970">
        <v>3087</v>
      </c>
      <c r="M4970">
        <v>1029</v>
      </c>
      <c r="N4970">
        <v>44888.097999999998</v>
      </c>
      <c r="O4970">
        <v>1</v>
      </c>
      <c r="P4970">
        <v>9.7181729834791095E-3</v>
      </c>
    </row>
    <row r="4971" spans="1:16" x14ac:dyDescent="0.2">
      <c r="A4971" t="s">
        <v>14970</v>
      </c>
      <c r="B4971">
        <v>-1.91254246983519E-4</v>
      </c>
      <c r="C4971">
        <v>12.8063694759865</v>
      </c>
      <c r="D4971">
        <v>-1.1207926042210499E-3</v>
      </c>
      <c r="E4971">
        <v>0.99913914143724802</v>
      </c>
      <c r="F4971">
        <v>0.99968264414337904</v>
      </c>
      <c r="G4971">
        <v>-4.7023953180549301</v>
      </c>
      <c r="H4971" t="s">
        <v>14971</v>
      </c>
      <c r="I4971" t="s">
        <v>14972</v>
      </c>
      <c r="J4971">
        <v>57617</v>
      </c>
      <c r="K4971" t="s">
        <v>14970</v>
      </c>
      <c r="L4971">
        <v>2922</v>
      </c>
      <c r="M4971">
        <v>974</v>
      </c>
      <c r="N4971">
        <v>6764.7960000000003</v>
      </c>
      <c r="O4971">
        <v>4</v>
      </c>
      <c r="P4971">
        <v>8.2135523613962994E-2</v>
      </c>
    </row>
    <row r="4972" spans="1:16" x14ac:dyDescent="0.2">
      <c r="A4972" t="s">
        <v>14973</v>
      </c>
      <c r="B4972">
        <v>4.0550608457333902E-2</v>
      </c>
      <c r="C4972">
        <v>16.074835487681199</v>
      </c>
      <c r="D4972">
        <v>0.20463413019836699</v>
      </c>
      <c r="E4972">
        <v>0.84407769707967195</v>
      </c>
      <c r="F4972">
        <v>0.99916976934644897</v>
      </c>
      <c r="G4972">
        <v>-4.69776128564967</v>
      </c>
      <c r="H4972" t="s">
        <v>14974</v>
      </c>
      <c r="I4972" t="s">
        <v>14975</v>
      </c>
      <c r="J4972">
        <v>55920</v>
      </c>
      <c r="K4972" t="s">
        <v>14973</v>
      </c>
      <c r="L4972">
        <v>1569</v>
      </c>
      <c r="M4972">
        <v>523</v>
      </c>
      <c r="N4972">
        <v>68134.771500000003</v>
      </c>
      <c r="O4972">
        <v>30.5</v>
      </c>
      <c r="P4972">
        <v>0.74187380497131905</v>
      </c>
    </row>
    <row r="4973" spans="1:16" x14ac:dyDescent="0.2">
      <c r="A4973" t="s">
        <v>14976</v>
      </c>
      <c r="B4973">
        <v>-1.55052106776008E-2</v>
      </c>
      <c r="C4973">
        <v>12.8222870450046</v>
      </c>
      <c r="D4973">
        <v>-8.8319242816967305E-2</v>
      </c>
      <c r="E4973">
        <v>0.93226522327549</v>
      </c>
      <c r="F4973">
        <v>0.99916976934644897</v>
      </c>
      <c r="G4973">
        <v>-4.7015281698678502</v>
      </c>
      <c r="H4973" t="s">
        <v>14977</v>
      </c>
      <c r="I4973" t="s">
        <v>14978</v>
      </c>
      <c r="J4973">
        <v>57614</v>
      </c>
      <c r="K4973" t="s">
        <v>14976</v>
      </c>
      <c r="L4973">
        <v>3753</v>
      </c>
      <c r="M4973">
        <v>1251</v>
      </c>
      <c r="N4973">
        <v>7441.1260000000002</v>
      </c>
      <c r="O4973">
        <v>6.5</v>
      </c>
      <c r="P4973">
        <v>6.8745003996802598E-2</v>
      </c>
    </row>
    <row r="4974" spans="1:16" x14ac:dyDescent="0.2">
      <c r="A4974" t="s">
        <v>14979</v>
      </c>
      <c r="B4974">
        <v>-0.21573861127550001</v>
      </c>
      <c r="C4974">
        <v>13.0467777461851</v>
      </c>
      <c r="D4974">
        <v>-1.1106467552760599</v>
      </c>
      <c r="E4974">
        <v>0.30586638184303699</v>
      </c>
      <c r="F4974">
        <v>0.99916976934644897</v>
      </c>
      <c r="G4974">
        <v>-4.5850703362721399</v>
      </c>
      <c r="H4974" t="s">
        <v>14980</v>
      </c>
      <c r="I4974" t="s">
        <v>14981</v>
      </c>
      <c r="J4974">
        <v>57609</v>
      </c>
      <c r="K4974" t="s">
        <v>14979</v>
      </c>
      <c r="L4974">
        <v>4731</v>
      </c>
      <c r="M4974">
        <v>1577</v>
      </c>
      <c r="N4974">
        <v>8433.2729999999992</v>
      </c>
      <c r="O4974">
        <v>4</v>
      </c>
      <c r="P4974">
        <v>4.7558655675332899E-2</v>
      </c>
    </row>
    <row r="4975" spans="1:16" x14ac:dyDescent="0.2">
      <c r="A4975" t="s">
        <v>14982</v>
      </c>
      <c r="B4975">
        <v>0.56174209625482896</v>
      </c>
      <c r="C4975">
        <v>12.499376701283101</v>
      </c>
      <c r="D4975">
        <v>1.32130817814671</v>
      </c>
      <c r="E4975">
        <v>0.23073135415374099</v>
      </c>
      <c r="F4975">
        <v>0.99916976934644897</v>
      </c>
      <c r="G4975">
        <v>-4.5457984968717202</v>
      </c>
      <c r="H4975" t="s">
        <v>14983</v>
      </c>
      <c r="I4975" t="s">
        <v>14984</v>
      </c>
      <c r="J4975">
        <v>57606</v>
      </c>
      <c r="K4975" t="s">
        <v>14982</v>
      </c>
      <c r="L4975">
        <v>1746</v>
      </c>
      <c r="M4975">
        <v>582</v>
      </c>
      <c r="N4975">
        <v>6715.7104499999996</v>
      </c>
      <c r="O4975">
        <v>4</v>
      </c>
      <c r="P4975">
        <v>0.13058419243986299</v>
      </c>
    </row>
    <row r="4976" spans="1:16" x14ac:dyDescent="0.2">
      <c r="A4976" t="s">
        <v>14985</v>
      </c>
      <c r="B4976">
        <v>3.3241124601204302E-3</v>
      </c>
      <c r="C4976">
        <v>12.245331413581001</v>
      </c>
      <c r="D4976">
        <v>1.6651309305920899E-2</v>
      </c>
      <c r="E4976">
        <v>0.98721113791577597</v>
      </c>
      <c r="F4976">
        <v>0.99916976934644897</v>
      </c>
      <c r="G4976">
        <v>-4.7023645975578301</v>
      </c>
      <c r="H4976" t="s">
        <v>14986</v>
      </c>
      <c r="I4976" t="s">
        <v>14987</v>
      </c>
      <c r="J4976">
        <v>55714</v>
      </c>
      <c r="K4976" t="s">
        <v>14985</v>
      </c>
      <c r="L4976">
        <v>8100</v>
      </c>
      <c r="M4976">
        <v>2700</v>
      </c>
      <c r="N4976">
        <v>4771.4198999999999</v>
      </c>
      <c r="O4976">
        <v>6</v>
      </c>
      <c r="P4976">
        <v>4.4074074074074099E-2</v>
      </c>
    </row>
    <row r="4977" spans="1:16" x14ac:dyDescent="0.2">
      <c r="A4977" t="s">
        <v>14988</v>
      </c>
      <c r="B4977">
        <v>0.34101784578354699</v>
      </c>
      <c r="C4977">
        <v>11.6672995816658</v>
      </c>
      <c r="D4977">
        <v>0.79024272450758704</v>
      </c>
      <c r="E4977">
        <v>0.45706874224787802</v>
      </c>
      <c r="F4977">
        <v>0.99916976934644897</v>
      </c>
      <c r="G4977">
        <v>-4.6384034899349897</v>
      </c>
      <c r="H4977" t="s">
        <v>14989</v>
      </c>
      <c r="I4977" t="s">
        <v>14990</v>
      </c>
      <c r="J4977">
        <v>57602</v>
      </c>
      <c r="K4977" t="s">
        <v>14988</v>
      </c>
      <c r="L4977">
        <v>3372</v>
      </c>
      <c r="M4977">
        <v>1124</v>
      </c>
      <c r="N4977">
        <v>3832.3402999999998</v>
      </c>
      <c r="O4977">
        <v>4.5</v>
      </c>
      <c r="P4977">
        <v>6.6725978647686798E-2</v>
      </c>
    </row>
    <row r="4978" spans="1:16" x14ac:dyDescent="0.2">
      <c r="A4978" t="s">
        <v>14991</v>
      </c>
      <c r="B4978">
        <v>-0.104333221149504</v>
      </c>
      <c r="C4978">
        <v>14.7580910017493</v>
      </c>
      <c r="D4978">
        <v>-0.70406874130145802</v>
      </c>
      <c r="E4978">
        <v>0.50566923170002398</v>
      </c>
      <c r="F4978">
        <v>0.99916976934644897</v>
      </c>
      <c r="G4978">
        <v>-4.6507538483330197</v>
      </c>
      <c r="H4978" t="s">
        <v>14992</v>
      </c>
      <c r="I4978" t="s">
        <v>14993</v>
      </c>
      <c r="J4978">
        <v>56647</v>
      </c>
      <c r="K4978" t="s">
        <v>14991</v>
      </c>
      <c r="L4978">
        <v>969</v>
      </c>
      <c r="M4978">
        <v>323</v>
      </c>
      <c r="N4978">
        <v>28269.566999999999</v>
      </c>
      <c r="O4978">
        <v>10.5</v>
      </c>
      <c r="P4978">
        <v>0.47987616099071201</v>
      </c>
    </row>
    <row r="4979" spans="1:16" x14ac:dyDescent="0.2">
      <c r="A4979" t="s">
        <v>14994</v>
      </c>
      <c r="B4979">
        <v>-1.22002323708834E-2</v>
      </c>
      <c r="C4979">
        <v>11.5938251857967</v>
      </c>
      <c r="D4979">
        <v>-4.6419279799605903E-2</v>
      </c>
      <c r="E4979">
        <v>0.96436101794501505</v>
      </c>
      <c r="F4979">
        <v>0.99916976934644897</v>
      </c>
      <c r="G4979">
        <v>-4.7021556917498</v>
      </c>
      <c r="H4979" t="s">
        <v>14995</v>
      </c>
      <c r="I4979" t="s">
        <v>14996</v>
      </c>
      <c r="J4979">
        <v>51765</v>
      </c>
      <c r="K4979" t="s">
        <v>14994</v>
      </c>
      <c r="L4979">
        <v>1317</v>
      </c>
      <c r="M4979">
        <v>439</v>
      </c>
      <c r="N4979">
        <v>3346.0374000000002</v>
      </c>
      <c r="O4979">
        <v>1</v>
      </c>
      <c r="P4979">
        <v>3.18906605922551E-2</v>
      </c>
    </row>
    <row r="4980" spans="1:16" x14ac:dyDescent="0.2">
      <c r="A4980" t="s">
        <v>14997</v>
      </c>
      <c r="B4980">
        <v>-0.976454890100104</v>
      </c>
      <c r="C4980">
        <v>11.9061018256378</v>
      </c>
      <c r="D4980">
        <v>-2.6218979062365499</v>
      </c>
      <c r="E4980">
        <v>3.6464968861970599E-2</v>
      </c>
      <c r="F4980">
        <v>0.99916976934644897</v>
      </c>
      <c r="G4980">
        <v>-4.3095195316167203</v>
      </c>
      <c r="H4980" t="s">
        <v>14998</v>
      </c>
      <c r="I4980" t="s">
        <v>14999</v>
      </c>
      <c r="J4980">
        <v>51225</v>
      </c>
      <c r="K4980" t="s">
        <v>14997</v>
      </c>
      <c r="L4980">
        <v>1101</v>
      </c>
      <c r="M4980">
        <v>367</v>
      </c>
      <c r="N4980">
        <v>4863.0454</v>
      </c>
      <c r="O4980">
        <v>1</v>
      </c>
      <c r="P4980">
        <v>7.9019073569482304E-2</v>
      </c>
    </row>
    <row r="4981" spans="1:16" x14ac:dyDescent="0.2">
      <c r="A4981" t="s">
        <v>15000</v>
      </c>
      <c r="B4981">
        <v>0.216256491235892</v>
      </c>
      <c r="C4981">
        <v>14.256317763397499</v>
      </c>
      <c r="D4981">
        <v>1.0063541110454</v>
      </c>
      <c r="E4981">
        <v>0.350006814036665</v>
      </c>
      <c r="F4981">
        <v>0.99916976934644897</v>
      </c>
      <c r="G4981">
        <v>-4.6034957221276098</v>
      </c>
      <c r="H4981" t="s">
        <v>15001</v>
      </c>
      <c r="I4981" t="s">
        <v>15002</v>
      </c>
      <c r="J4981">
        <v>5738</v>
      </c>
      <c r="K4981" t="s">
        <v>15000</v>
      </c>
      <c r="L4981">
        <v>2640</v>
      </c>
      <c r="M4981">
        <v>880</v>
      </c>
      <c r="N4981">
        <v>19729.094000000001</v>
      </c>
      <c r="O4981">
        <v>9</v>
      </c>
      <c r="P4981">
        <v>0.16818181818181799</v>
      </c>
    </row>
    <row r="4982" spans="1:16" x14ac:dyDescent="0.2">
      <c r="A4982" t="s">
        <v>15003</v>
      </c>
      <c r="B4982">
        <v>-0.157860586166402</v>
      </c>
      <c r="C4982">
        <v>14.353042783321801</v>
      </c>
      <c r="D4982">
        <v>-0.33144555927326902</v>
      </c>
      <c r="E4982">
        <v>0.75067057144510596</v>
      </c>
      <c r="F4982">
        <v>0.99916976934644897</v>
      </c>
      <c r="G4982">
        <v>-4.6903504865402601</v>
      </c>
      <c r="H4982" t="s">
        <v>15004</v>
      </c>
      <c r="I4982" t="s">
        <v>15005</v>
      </c>
      <c r="J4982">
        <v>55917</v>
      </c>
      <c r="K4982" t="s">
        <v>15003</v>
      </c>
      <c r="L4982">
        <v>1920</v>
      </c>
      <c r="M4982">
        <v>640</v>
      </c>
      <c r="N4982">
        <v>24844.7255</v>
      </c>
      <c r="O4982">
        <v>3</v>
      </c>
      <c r="P4982">
        <v>8.4375000000000006E-2</v>
      </c>
    </row>
    <row r="4983" spans="1:16" x14ac:dyDescent="0.2">
      <c r="A4983" t="s">
        <v>15006</v>
      </c>
      <c r="B4983">
        <v>-0.586277129001745</v>
      </c>
      <c r="C4983">
        <v>10.0799792973837</v>
      </c>
      <c r="D4983">
        <v>-1.9505299063139501</v>
      </c>
      <c r="E4983">
        <v>9.4991725836034005E-2</v>
      </c>
      <c r="F4983">
        <v>0.99916976934644897</v>
      </c>
      <c r="G4983">
        <v>-4.4246575458224404</v>
      </c>
      <c r="H4983" t="s">
        <v>15007</v>
      </c>
      <c r="I4983" t="s">
        <v>15008</v>
      </c>
      <c r="J4983">
        <v>57583</v>
      </c>
      <c r="K4983" t="s">
        <v>15006</v>
      </c>
      <c r="L4983">
        <v>1551</v>
      </c>
      <c r="M4983">
        <v>517</v>
      </c>
      <c r="N4983">
        <v>1374.8593499999999</v>
      </c>
      <c r="O4983">
        <v>1</v>
      </c>
      <c r="P4983">
        <v>3.09477756286267E-2</v>
      </c>
    </row>
    <row r="4984" spans="1:16" x14ac:dyDescent="0.2">
      <c r="A4984" t="s">
        <v>15009</v>
      </c>
      <c r="B4984">
        <v>-0.13359705239019301</v>
      </c>
      <c r="C4984">
        <v>14.8192477887627</v>
      </c>
      <c r="D4984">
        <v>-0.62899649406558</v>
      </c>
      <c r="E4984">
        <v>0.55067197340973095</v>
      </c>
      <c r="F4984">
        <v>0.99916976934644897</v>
      </c>
      <c r="G4984">
        <v>-4.6606395442579602</v>
      </c>
      <c r="H4984" t="s">
        <v>15010</v>
      </c>
      <c r="I4984" t="s">
        <v>15011</v>
      </c>
      <c r="J4984">
        <v>54497</v>
      </c>
      <c r="K4984" t="s">
        <v>15009</v>
      </c>
      <c r="L4984">
        <v>6216</v>
      </c>
      <c r="M4984">
        <v>2072</v>
      </c>
      <c r="N4984">
        <v>30771.762500000001</v>
      </c>
      <c r="O4984">
        <v>18</v>
      </c>
      <c r="P4984">
        <v>0.13827220077220101</v>
      </c>
    </row>
    <row r="4985" spans="1:16" x14ac:dyDescent="0.2">
      <c r="A4985" t="s">
        <v>15012</v>
      </c>
      <c r="B4985">
        <v>-1.51528344367478E-2</v>
      </c>
      <c r="C4985">
        <v>12.658999336686399</v>
      </c>
      <c r="D4985">
        <v>-7.2385207540019994E-2</v>
      </c>
      <c r="E4985">
        <v>0.94445825396813898</v>
      </c>
      <c r="F4985">
        <v>0.99916976934644897</v>
      </c>
      <c r="G4985">
        <v>-4.7018126763788004</v>
      </c>
      <c r="H4985" t="s">
        <v>15013</v>
      </c>
      <c r="I4985" t="s">
        <v>15014</v>
      </c>
      <c r="J4985">
        <v>57169</v>
      </c>
      <c r="K4985" t="s">
        <v>15012</v>
      </c>
      <c r="L4985">
        <v>5757</v>
      </c>
      <c r="M4985">
        <v>1919</v>
      </c>
      <c r="N4985">
        <v>6558.1415999999999</v>
      </c>
      <c r="O4985">
        <v>4</v>
      </c>
      <c r="P4985">
        <v>3.80406461698801E-2</v>
      </c>
    </row>
    <row r="4986" spans="1:16" x14ac:dyDescent="0.2">
      <c r="A4986" t="s">
        <v>15015</v>
      </c>
      <c r="B4986">
        <v>1.2418517235793999E-2</v>
      </c>
      <c r="C4986">
        <v>16.583573033074899</v>
      </c>
      <c r="D4986">
        <v>8.4677669244963699E-2</v>
      </c>
      <c r="E4986">
        <v>0.93505021236714603</v>
      </c>
      <c r="F4986">
        <v>0.99916976934644897</v>
      </c>
      <c r="G4986">
        <v>-4.7015981460552796</v>
      </c>
      <c r="H4986" t="s">
        <v>15016</v>
      </c>
      <c r="I4986" t="s">
        <v>15017</v>
      </c>
      <c r="J4986">
        <v>6238</v>
      </c>
      <c r="K4986" t="s">
        <v>15015</v>
      </c>
      <c r="L4986">
        <v>4233</v>
      </c>
      <c r="M4986">
        <v>1411</v>
      </c>
      <c r="N4986">
        <v>92821.58</v>
      </c>
      <c r="O4986">
        <v>55.5</v>
      </c>
      <c r="P4986">
        <v>0.47413182140325999</v>
      </c>
    </row>
    <row r="4987" spans="1:16" x14ac:dyDescent="0.2">
      <c r="A4987" t="s">
        <v>15018</v>
      </c>
      <c r="B4987">
        <v>-0.59707776885963604</v>
      </c>
      <c r="C4987">
        <v>12.255664401187101</v>
      </c>
      <c r="D4987">
        <v>-2.26765593551207</v>
      </c>
      <c r="E4987">
        <v>6.0270083887793799E-2</v>
      </c>
      <c r="F4987">
        <v>0.99916976934644897</v>
      </c>
      <c r="G4987">
        <v>-4.3674864500653898</v>
      </c>
      <c r="H4987" t="s">
        <v>15019</v>
      </c>
      <c r="I4987" t="s">
        <v>15020</v>
      </c>
      <c r="J4987">
        <v>54467</v>
      </c>
      <c r="K4987" t="s">
        <v>15018</v>
      </c>
      <c r="L4987">
        <v>3270</v>
      </c>
      <c r="M4987">
        <v>1090</v>
      </c>
      <c r="N4987">
        <v>5343.3316999999997</v>
      </c>
      <c r="O4987">
        <v>3.5</v>
      </c>
      <c r="P4987">
        <v>5.3211009174311902E-2</v>
      </c>
    </row>
    <row r="4988" spans="1:16" x14ac:dyDescent="0.2">
      <c r="A4988" t="s">
        <v>15021</v>
      </c>
      <c r="B4988">
        <v>-0.51879318448608003</v>
      </c>
      <c r="C4988">
        <v>11.177722308405601</v>
      </c>
      <c r="D4988">
        <v>-1.03545420725301</v>
      </c>
      <c r="E4988">
        <v>0.33720708542158401</v>
      </c>
      <c r="F4988">
        <v>0.99916976934644897</v>
      </c>
      <c r="G4988">
        <v>-4.5984410876651101</v>
      </c>
      <c r="H4988" t="s">
        <v>15022</v>
      </c>
      <c r="I4988" t="s">
        <v>15023</v>
      </c>
      <c r="J4988">
        <v>57563</v>
      </c>
      <c r="K4988" t="s">
        <v>15021</v>
      </c>
      <c r="L4988">
        <v>1863</v>
      </c>
      <c r="M4988">
        <v>621</v>
      </c>
      <c r="N4988">
        <v>2557.1632</v>
      </c>
      <c r="O4988">
        <v>1</v>
      </c>
      <c r="P4988">
        <v>2.41545893719807E-2</v>
      </c>
    </row>
    <row r="4989" spans="1:16" x14ac:dyDescent="0.2">
      <c r="A4989" t="s">
        <v>15024</v>
      </c>
      <c r="B4989">
        <v>6.1981512151874099E-2</v>
      </c>
      <c r="C4989">
        <v>14.2749231554121</v>
      </c>
      <c r="D4989">
        <v>0.44934088408452</v>
      </c>
      <c r="E4989">
        <v>0.66769206853104701</v>
      </c>
      <c r="F4989">
        <v>0.99916976934644897</v>
      </c>
      <c r="G4989">
        <v>-4.6805314637949804</v>
      </c>
      <c r="H4989" t="s">
        <v>15025</v>
      </c>
      <c r="I4989" t="s">
        <v>15026</v>
      </c>
      <c r="J4989">
        <v>53981</v>
      </c>
      <c r="K4989" t="s">
        <v>15024</v>
      </c>
      <c r="L4989">
        <v>2349</v>
      </c>
      <c r="M4989">
        <v>783</v>
      </c>
      <c r="N4989">
        <v>19945.476500000001</v>
      </c>
      <c r="O4989">
        <v>16</v>
      </c>
      <c r="P4989">
        <v>0.33971902937420201</v>
      </c>
    </row>
    <row r="4990" spans="1:16" x14ac:dyDescent="0.2">
      <c r="A4990" t="s">
        <v>15027</v>
      </c>
      <c r="B4990">
        <v>6.7600421743858205E-2</v>
      </c>
      <c r="C4990">
        <v>15.550236839755399</v>
      </c>
      <c r="D4990">
        <v>0.46604044046976001</v>
      </c>
      <c r="E4990">
        <v>0.65630299678332504</v>
      </c>
      <c r="F4990">
        <v>0.99916976934644897</v>
      </c>
      <c r="G4990">
        <v>-4.6789243284381898</v>
      </c>
      <c r="H4990" t="s">
        <v>15028</v>
      </c>
      <c r="I4990" t="s">
        <v>15029</v>
      </c>
      <c r="J4990">
        <v>51520</v>
      </c>
      <c r="K4990" t="s">
        <v>15027</v>
      </c>
      <c r="L4990">
        <v>3531</v>
      </c>
      <c r="M4990">
        <v>1177</v>
      </c>
      <c r="N4990">
        <v>48513.71</v>
      </c>
      <c r="O4990">
        <v>47.5</v>
      </c>
      <c r="P4990">
        <v>0.54502973661852205</v>
      </c>
    </row>
    <row r="4991" spans="1:16" x14ac:dyDescent="0.2">
      <c r="A4991" t="s">
        <v>15030</v>
      </c>
      <c r="B4991">
        <v>0.101467807442653</v>
      </c>
      <c r="C4991">
        <v>13.1927751089036</v>
      </c>
      <c r="D4991">
        <v>0.59334309012650199</v>
      </c>
      <c r="E4991">
        <v>0.57288248061277203</v>
      </c>
      <c r="F4991">
        <v>0.99916976934644897</v>
      </c>
      <c r="G4991">
        <v>-4.6650259042959803</v>
      </c>
      <c r="H4991" t="s">
        <v>15031</v>
      </c>
      <c r="I4991" t="s">
        <v>15032</v>
      </c>
      <c r="J4991">
        <v>55758</v>
      </c>
      <c r="K4991" t="s">
        <v>15030</v>
      </c>
      <c r="L4991">
        <v>1662</v>
      </c>
      <c r="M4991">
        <v>554</v>
      </c>
      <c r="N4991">
        <v>9416.0084999999999</v>
      </c>
      <c r="O4991">
        <v>2</v>
      </c>
      <c r="P4991">
        <v>5.5956678700361001E-2</v>
      </c>
    </row>
    <row r="4992" spans="1:16" x14ac:dyDescent="0.2">
      <c r="A4992" t="s">
        <v>15033</v>
      </c>
      <c r="B4992">
        <v>0.79776627732045702</v>
      </c>
      <c r="C4992">
        <v>13.954202991537301</v>
      </c>
      <c r="D4992">
        <v>1.55044518688021</v>
      </c>
      <c r="E4992">
        <v>0.16793886838807101</v>
      </c>
      <c r="F4992">
        <v>0.99916976934644897</v>
      </c>
      <c r="G4992">
        <v>-4.5014678493371196</v>
      </c>
      <c r="H4992" t="s">
        <v>15034</v>
      </c>
      <c r="I4992" t="s">
        <v>15035</v>
      </c>
      <c r="J4992" t="s">
        <v>100</v>
      </c>
      <c r="K4992" t="s">
        <v>100</v>
      </c>
      <c r="L4992" t="s">
        <v>100</v>
      </c>
      <c r="M4992" t="s">
        <v>100</v>
      </c>
      <c r="N4992">
        <v>17217.5465</v>
      </c>
      <c r="O4992">
        <v>2.5</v>
      </c>
      <c r="P4992" t="s">
        <v>100</v>
      </c>
    </row>
    <row r="4993" spans="1:16" x14ac:dyDescent="0.2">
      <c r="A4993" t="s">
        <v>15036</v>
      </c>
      <c r="B4993">
        <v>3.78821025574894E-3</v>
      </c>
      <c r="C4993">
        <v>14.0477244074743</v>
      </c>
      <c r="D4993">
        <v>2.2650617688914E-2</v>
      </c>
      <c r="E4993">
        <v>0.98260422057882102</v>
      </c>
      <c r="F4993">
        <v>0.99916976934644897</v>
      </c>
      <c r="G4993">
        <v>-4.7023383561049901</v>
      </c>
      <c r="H4993" t="s">
        <v>15037</v>
      </c>
      <c r="I4993" t="s">
        <v>15038</v>
      </c>
      <c r="J4993">
        <v>440275</v>
      </c>
      <c r="K4993" t="s">
        <v>15036</v>
      </c>
      <c r="L4993">
        <v>4950</v>
      </c>
      <c r="M4993">
        <v>1650</v>
      </c>
      <c r="N4993">
        <v>17276.962</v>
      </c>
      <c r="O4993">
        <v>10</v>
      </c>
      <c r="P4993">
        <v>9.1515151515151494E-2</v>
      </c>
    </row>
    <row r="4994" spans="1:16" x14ac:dyDescent="0.2">
      <c r="A4994" t="s">
        <v>15039</v>
      </c>
      <c r="B4994">
        <v>-0.18426163950071001</v>
      </c>
      <c r="C4994">
        <v>11.358429574541301</v>
      </c>
      <c r="D4994">
        <v>-0.96824044586320901</v>
      </c>
      <c r="E4994">
        <v>0.36734594392060699</v>
      </c>
      <c r="F4994">
        <v>0.99916976934644897</v>
      </c>
      <c r="G4994">
        <v>-4.6100033621375598</v>
      </c>
      <c r="H4994" t="s">
        <v>15040</v>
      </c>
      <c r="I4994" t="s">
        <v>15041</v>
      </c>
      <c r="J4994">
        <v>79822</v>
      </c>
      <c r="K4994" t="s">
        <v>15039</v>
      </c>
      <c r="L4994">
        <v>2190</v>
      </c>
      <c r="M4994">
        <v>730</v>
      </c>
      <c r="N4994">
        <v>2384.7458499999998</v>
      </c>
      <c r="O4994">
        <v>1</v>
      </c>
      <c r="P4994">
        <v>2.46575342465753E-2</v>
      </c>
    </row>
    <row r="4995" spans="1:16" x14ac:dyDescent="0.2">
      <c r="A4995" t="s">
        <v>15042</v>
      </c>
      <c r="B4995">
        <v>-3.9882634588403597E-2</v>
      </c>
      <c r="C4995">
        <v>13.7523982509507</v>
      </c>
      <c r="D4995">
        <v>-0.24808468818231499</v>
      </c>
      <c r="E4995">
        <v>0.81167443461493904</v>
      </c>
      <c r="F4995">
        <v>0.99916976934644897</v>
      </c>
      <c r="G4995">
        <v>-4.6956027240357798</v>
      </c>
      <c r="H4995" t="s">
        <v>15043</v>
      </c>
      <c r="I4995" t="s">
        <v>15044</v>
      </c>
      <c r="J4995">
        <v>54439</v>
      </c>
      <c r="K4995" t="s">
        <v>15042</v>
      </c>
      <c r="L4995">
        <v>3183</v>
      </c>
      <c r="M4995">
        <v>1061</v>
      </c>
      <c r="N4995">
        <v>13863.959500000001</v>
      </c>
      <c r="O4995">
        <v>9</v>
      </c>
      <c r="P4995">
        <v>0.10933081998115</v>
      </c>
    </row>
    <row r="4996" spans="1:16" x14ac:dyDescent="0.2">
      <c r="A4996" t="s">
        <v>15045</v>
      </c>
      <c r="B4996">
        <v>-0.55298843834747102</v>
      </c>
      <c r="C4996">
        <v>11.4639296477195</v>
      </c>
      <c r="D4996">
        <v>-1.61287308447235</v>
      </c>
      <c r="E4996">
        <v>0.15379543952246699</v>
      </c>
      <c r="F4996">
        <v>0.99916976934644897</v>
      </c>
      <c r="G4996">
        <v>-4.4893179015400202</v>
      </c>
      <c r="H4996" t="s">
        <v>15046</v>
      </c>
      <c r="I4996" t="s">
        <v>15047</v>
      </c>
      <c r="J4996">
        <v>55683</v>
      </c>
      <c r="K4996" t="s">
        <v>15045</v>
      </c>
      <c r="L4996">
        <v>2715</v>
      </c>
      <c r="M4996">
        <v>905</v>
      </c>
      <c r="N4996">
        <v>3234.04115</v>
      </c>
      <c r="O4996">
        <v>4.5</v>
      </c>
      <c r="P4996">
        <v>9.7237569060773493E-2</v>
      </c>
    </row>
    <row r="4997" spans="1:16" x14ac:dyDescent="0.2">
      <c r="A4997" t="s">
        <v>15048</v>
      </c>
      <c r="B4997">
        <v>-3.51990122493024E-2</v>
      </c>
      <c r="C4997">
        <v>12.960657390532401</v>
      </c>
      <c r="D4997">
        <v>-0.18796696061794099</v>
      </c>
      <c r="E4997">
        <v>0.85659886359743498</v>
      </c>
      <c r="F4997">
        <v>0.99916976934644897</v>
      </c>
      <c r="G4997">
        <v>-4.6984819210269002</v>
      </c>
      <c r="H4997" t="s">
        <v>15049</v>
      </c>
      <c r="I4997" t="s">
        <v>15050</v>
      </c>
      <c r="J4997">
        <v>51479</v>
      </c>
      <c r="K4997" t="s">
        <v>15048</v>
      </c>
      <c r="L4997">
        <v>3636</v>
      </c>
      <c r="M4997">
        <v>1212</v>
      </c>
      <c r="N4997">
        <v>8069.22775</v>
      </c>
      <c r="O4997">
        <v>8.5</v>
      </c>
      <c r="P4997">
        <v>0.13613861386138601</v>
      </c>
    </row>
    <row r="4998" spans="1:16" x14ac:dyDescent="0.2">
      <c r="A4998" t="s">
        <v>15051</v>
      </c>
      <c r="B4998">
        <v>6.7232625596332696E-2</v>
      </c>
      <c r="C4998">
        <v>14.0528017526652</v>
      </c>
      <c r="D4998">
        <v>0.34857138618192701</v>
      </c>
      <c r="E4998">
        <v>0.73835753443181895</v>
      </c>
      <c r="F4998">
        <v>0.99916976934644897</v>
      </c>
      <c r="G4998">
        <v>-4.6890946683629</v>
      </c>
      <c r="H4998" t="s">
        <v>15052</v>
      </c>
      <c r="I4998" t="s">
        <v>15053</v>
      </c>
      <c r="J4998">
        <v>8803</v>
      </c>
      <c r="K4998" t="s">
        <v>15051</v>
      </c>
      <c r="L4998">
        <v>1455</v>
      </c>
      <c r="M4998">
        <v>485</v>
      </c>
      <c r="N4998">
        <v>17211.819500000001</v>
      </c>
      <c r="O4998">
        <v>7.5</v>
      </c>
      <c r="P4998">
        <v>0.229896907216495</v>
      </c>
    </row>
    <row r="4999" spans="1:16" x14ac:dyDescent="0.2">
      <c r="A4999" t="s">
        <v>15054</v>
      </c>
      <c r="B4999">
        <v>8.1869034908901697E-2</v>
      </c>
      <c r="C4999">
        <v>14.103288172760401</v>
      </c>
      <c r="D4999">
        <v>0.36896596133232601</v>
      </c>
      <c r="E4999">
        <v>0.72380278373204598</v>
      </c>
      <c r="F4999">
        <v>0.99916976934644897</v>
      </c>
      <c r="G4999">
        <v>-4.6875222608363698</v>
      </c>
      <c r="H4999" t="s">
        <v>15055</v>
      </c>
      <c r="I4999" t="s">
        <v>15056</v>
      </c>
      <c r="J4999">
        <v>51292</v>
      </c>
      <c r="K4999" t="s">
        <v>15054</v>
      </c>
      <c r="L4999">
        <v>1284</v>
      </c>
      <c r="M4999">
        <v>428</v>
      </c>
      <c r="N4999">
        <v>17274.204000000002</v>
      </c>
      <c r="O4999">
        <v>5</v>
      </c>
      <c r="P4999">
        <v>0.24532710280373801</v>
      </c>
    </row>
    <row r="5000" spans="1:16" x14ac:dyDescent="0.2">
      <c r="A5000" t="s">
        <v>15057</v>
      </c>
      <c r="B5000">
        <v>-0.26793444493789798</v>
      </c>
      <c r="C5000">
        <v>13.1633940773861</v>
      </c>
      <c r="D5000">
        <v>-1.3075288338654301</v>
      </c>
      <c r="E5000">
        <v>0.235104860047852</v>
      </c>
      <c r="F5000">
        <v>0.99916976934644897</v>
      </c>
      <c r="G5000">
        <v>-4.5484277685069499</v>
      </c>
      <c r="H5000" t="s">
        <v>15058</v>
      </c>
      <c r="I5000" t="s">
        <v>15059</v>
      </c>
      <c r="J5000">
        <v>53407</v>
      </c>
      <c r="K5000" t="s">
        <v>15057</v>
      </c>
      <c r="L5000">
        <v>1008</v>
      </c>
      <c r="M5000">
        <v>336</v>
      </c>
      <c r="N5000">
        <v>8816.7065000000002</v>
      </c>
      <c r="O5000">
        <v>3.5</v>
      </c>
      <c r="P5000">
        <v>0.144345238095238</v>
      </c>
    </row>
    <row r="5001" spans="1:16" x14ac:dyDescent="0.2">
      <c r="A5001" t="s">
        <v>15060</v>
      </c>
      <c r="B5001">
        <v>-0.34281565898885102</v>
      </c>
      <c r="C5001">
        <v>13.1181143511428</v>
      </c>
      <c r="D5001">
        <v>-0.69774018413682204</v>
      </c>
      <c r="E5001">
        <v>0.50936858769396698</v>
      </c>
      <c r="F5001">
        <v>0.99916976934644897</v>
      </c>
      <c r="G5001">
        <v>-4.6516198471253301</v>
      </c>
      <c r="H5001" t="s">
        <v>15061</v>
      </c>
      <c r="I5001" t="s">
        <v>15062</v>
      </c>
      <c r="J5001">
        <v>54344</v>
      </c>
      <c r="K5001" t="s">
        <v>15060</v>
      </c>
      <c r="L5001">
        <v>369</v>
      </c>
      <c r="M5001">
        <v>123</v>
      </c>
      <c r="N5001">
        <v>10049.5515</v>
      </c>
      <c r="O5001">
        <v>2</v>
      </c>
      <c r="P5001">
        <v>0.17886178861788599</v>
      </c>
    </row>
    <row r="5002" spans="1:16" x14ac:dyDescent="0.2">
      <c r="A5002" t="s">
        <v>15063</v>
      </c>
      <c r="B5002">
        <v>-1.50350967683561E-2</v>
      </c>
      <c r="C5002">
        <v>14.3819985346286</v>
      </c>
      <c r="D5002">
        <v>-0.100398178768693</v>
      </c>
      <c r="E5002">
        <v>0.923035154703437</v>
      </c>
      <c r="F5002">
        <v>0.99916976934644897</v>
      </c>
      <c r="G5002">
        <v>-4.7012750715724501</v>
      </c>
      <c r="H5002" t="s">
        <v>15064</v>
      </c>
      <c r="I5002" t="s">
        <v>15065</v>
      </c>
      <c r="J5002">
        <v>25814</v>
      </c>
      <c r="K5002" t="s">
        <v>15063</v>
      </c>
      <c r="L5002">
        <v>1428</v>
      </c>
      <c r="M5002">
        <v>476</v>
      </c>
      <c r="N5002">
        <v>21055.809000000001</v>
      </c>
      <c r="O5002">
        <v>14</v>
      </c>
      <c r="P5002">
        <v>0.432773109243697</v>
      </c>
    </row>
    <row r="5003" spans="1:16" x14ac:dyDescent="0.2">
      <c r="A5003" t="s">
        <v>15066</v>
      </c>
      <c r="B5003">
        <v>-7.0670020959388694E-2</v>
      </c>
      <c r="C5003">
        <v>13.798149266874701</v>
      </c>
      <c r="D5003">
        <v>-0.36685141953561801</v>
      </c>
      <c r="E5003">
        <v>0.72530621447644095</v>
      </c>
      <c r="F5003">
        <v>0.99916976934644897</v>
      </c>
      <c r="G5003">
        <v>-4.68768914751643</v>
      </c>
      <c r="H5003" t="s">
        <v>15067</v>
      </c>
      <c r="I5003" t="s">
        <v>15068</v>
      </c>
      <c r="J5003">
        <v>23154</v>
      </c>
      <c r="K5003" t="s">
        <v>15066</v>
      </c>
      <c r="L5003">
        <v>2190</v>
      </c>
      <c r="M5003">
        <v>730</v>
      </c>
      <c r="N5003">
        <v>14522.29</v>
      </c>
      <c r="O5003">
        <v>8</v>
      </c>
      <c r="P5003">
        <v>0.156164383561644</v>
      </c>
    </row>
    <row r="5004" spans="1:16" x14ac:dyDescent="0.2">
      <c r="A5004" t="s">
        <v>15069</v>
      </c>
      <c r="B5004">
        <v>-0.13955523381430601</v>
      </c>
      <c r="C5004">
        <v>13.0815732800191</v>
      </c>
      <c r="D5004">
        <v>-0.97883977901114405</v>
      </c>
      <c r="E5004">
        <v>0.36245821392406002</v>
      </c>
      <c r="F5004">
        <v>0.99916976934644897</v>
      </c>
      <c r="G5004">
        <v>-4.6082069441556399</v>
      </c>
      <c r="H5004" t="s">
        <v>15070</v>
      </c>
      <c r="I5004" t="s">
        <v>15071</v>
      </c>
      <c r="J5004">
        <v>24144</v>
      </c>
      <c r="K5004" t="s">
        <v>15069</v>
      </c>
      <c r="L5004">
        <v>2514</v>
      </c>
      <c r="M5004">
        <v>838</v>
      </c>
      <c r="N5004">
        <v>8880.8979999999992</v>
      </c>
      <c r="O5004">
        <v>8</v>
      </c>
      <c r="P5004">
        <v>0.155131264916468</v>
      </c>
    </row>
    <row r="5005" spans="1:16" x14ac:dyDescent="0.2">
      <c r="A5005" t="s">
        <v>15072</v>
      </c>
      <c r="B5005">
        <v>1.7503316026585801E-2</v>
      </c>
      <c r="C5005">
        <v>13.1503458220434</v>
      </c>
      <c r="D5005">
        <v>8.9738253142450305E-2</v>
      </c>
      <c r="E5005">
        <v>0.93118027472635601</v>
      </c>
      <c r="F5005">
        <v>0.99916976934644897</v>
      </c>
      <c r="G5005">
        <v>-4.7015001080518504</v>
      </c>
      <c r="H5005" t="s">
        <v>15073</v>
      </c>
      <c r="I5005" t="s">
        <v>15074</v>
      </c>
      <c r="J5005">
        <v>58513</v>
      </c>
      <c r="K5005" t="s">
        <v>15072</v>
      </c>
      <c r="L5005">
        <v>2781</v>
      </c>
      <c r="M5005">
        <v>927</v>
      </c>
      <c r="N5005">
        <v>9634.9069999999992</v>
      </c>
      <c r="O5005">
        <v>3</v>
      </c>
      <c r="P5005">
        <v>6.0409924487594399E-2</v>
      </c>
    </row>
    <row r="5006" spans="1:16" x14ac:dyDescent="0.2">
      <c r="A5006" t="s">
        <v>15075</v>
      </c>
      <c r="B5006">
        <v>-0.19741389919207999</v>
      </c>
      <c r="C5006">
        <v>13.4573670139412</v>
      </c>
      <c r="D5006">
        <v>-1.01058326226694</v>
      </c>
      <c r="E5006">
        <v>0.348123106670367</v>
      </c>
      <c r="F5006">
        <v>0.99916976934644897</v>
      </c>
      <c r="G5006">
        <v>-4.6027656106008896</v>
      </c>
      <c r="H5006" t="s">
        <v>15076</v>
      </c>
      <c r="I5006" t="s">
        <v>15077</v>
      </c>
      <c r="J5006">
        <v>23595</v>
      </c>
      <c r="K5006" t="s">
        <v>15075</v>
      </c>
      <c r="L5006">
        <v>2139</v>
      </c>
      <c r="M5006">
        <v>713</v>
      </c>
      <c r="N5006">
        <v>12583.655000000001</v>
      </c>
      <c r="O5006">
        <v>11.5</v>
      </c>
      <c r="P5006">
        <v>0.23141654978962101</v>
      </c>
    </row>
    <row r="5007" spans="1:16" x14ac:dyDescent="0.2">
      <c r="A5007" t="s">
        <v>15078</v>
      </c>
      <c r="B5007">
        <v>-0.150507954894646</v>
      </c>
      <c r="C5007">
        <v>16.2977587471728</v>
      </c>
      <c r="D5007">
        <v>-1.08874067425961</v>
      </c>
      <c r="E5007">
        <v>0.31474168100676397</v>
      </c>
      <c r="F5007">
        <v>0.99916976934644897</v>
      </c>
      <c r="G5007">
        <v>-4.5890088469580403</v>
      </c>
      <c r="H5007" t="s">
        <v>15079</v>
      </c>
      <c r="I5007" t="s">
        <v>15080</v>
      </c>
      <c r="J5007">
        <v>10055</v>
      </c>
      <c r="K5007" t="s">
        <v>15078</v>
      </c>
      <c r="L5007">
        <v>1041</v>
      </c>
      <c r="M5007">
        <v>347</v>
      </c>
      <c r="N5007">
        <v>79439.360000000001</v>
      </c>
      <c r="O5007">
        <v>18</v>
      </c>
      <c r="P5007">
        <v>0.71757925072046103</v>
      </c>
    </row>
    <row r="5008" spans="1:16" x14ac:dyDescent="0.2">
      <c r="A5008" t="s">
        <v>15081</v>
      </c>
      <c r="B5008">
        <v>5.1910633911319302E-2</v>
      </c>
      <c r="C5008">
        <v>14.810940688054499</v>
      </c>
      <c r="D5008">
        <v>0.28496238522495199</v>
      </c>
      <c r="E5008">
        <v>0.784481363289384</v>
      </c>
      <c r="F5008">
        <v>0.99916976934644897</v>
      </c>
      <c r="G5008">
        <v>-4.6934572106267503</v>
      </c>
      <c r="H5008" t="s">
        <v>15082</v>
      </c>
      <c r="I5008" t="s">
        <v>15083</v>
      </c>
      <c r="J5008">
        <v>26958</v>
      </c>
      <c r="K5008" t="s">
        <v>15081</v>
      </c>
      <c r="L5008">
        <v>2616</v>
      </c>
      <c r="M5008">
        <v>872</v>
      </c>
      <c r="N5008">
        <v>29874.475999999999</v>
      </c>
      <c r="O5008">
        <v>17.5</v>
      </c>
      <c r="P5008">
        <v>0.33772935779816499</v>
      </c>
    </row>
    <row r="5009" spans="1:16" x14ac:dyDescent="0.2">
      <c r="A5009" t="s">
        <v>15084</v>
      </c>
      <c r="B5009">
        <v>-3.4438164535510303E-2</v>
      </c>
      <c r="C5009">
        <v>12.3846630319638</v>
      </c>
      <c r="D5009">
        <v>-0.13049618870016599</v>
      </c>
      <c r="E5009">
        <v>0.90009518763447205</v>
      </c>
      <c r="F5009">
        <v>0.99916976934644897</v>
      </c>
      <c r="G5009">
        <v>-4.70050443944882</v>
      </c>
      <c r="H5009" t="s">
        <v>15085</v>
      </c>
      <c r="I5009" t="s">
        <v>15086</v>
      </c>
      <c r="J5009">
        <v>5298</v>
      </c>
      <c r="K5009" t="s">
        <v>15084</v>
      </c>
      <c r="L5009">
        <v>2487</v>
      </c>
      <c r="M5009">
        <v>829</v>
      </c>
      <c r="N5009">
        <v>5326.4736000000003</v>
      </c>
      <c r="O5009">
        <v>4</v>
      </c>
      <c r="P5009">
        <v>8.3232810615198993E-2</v>
      </c>
    </row>
    <row r="5010" spans="1:16" x14ac:dyDescent="0.2">
      <c r="A5010" t="s">
        <v>15087</v>
      </c>
      <c r="B5010">
        <v>0.113605367478637</v>
      </c>
      <c r="C5010">
        <v>14.7414474395949</v>
      </c>
      <c r="D5010">
        <v>0.77030301912015797</v>
      </c>
      <c r="E5010">
        <v>0.46801816539001601</v>
      </c>
      <c r="F5010">
        <v>0.99916976934644897</v>
      </c>
      <c r="G5010">
        <v>-4.6413507225081796</v>
      </c>
      <c r="H5010" t="s">
        <v>15088</v>
      </c>
      <c r="I5010" t="s">
        <v>15089</v>
      </c>
      <c r="J5010">
        <v>9902</v>
      </c>
      <c r="K5010" t="s">
        <v>15087</v>
      </c>
      <c r="L5010">
        <v>4440</v>
      </c>
      <c r="M5010">
        <v>1480</v>
      </c>
      <c r="N5010">
        <v>26781.147499999999</v>
      </c>
      <c r="O5010">
        <v>7</v>
      </c>
      <c r="P5010">
        <v>5.9797297297297297E-2</v>
      </c>
    </row>
    <row r="5011" spans="1:16" x14ac:dyDescent="0.2">
      <c r="A5011" t="s">
        <v>15090</v>
      </c>
      <c r="B5011">
        <v>-0.218825658262913</v>
      </c>
      <c r="C5011">
        <v>13.7119614164459</v>
      </c>
      <c r="D5011">
        <v>-1.23019084036494</v>
      </c>
      <c r="E5011">
        <v>0.26102004447973198</v>
      </c>
      <c r="F5011">
        <v>0.99916976934644897</v>
      </c>
      <c r="G5011">
        <v>-4.5630509791097502</v>
      </c>
      <c r="H5011" t="s">
        <v>15091</v>
      </c>
      <c r="I5011" t="s">
        <v>15092</v>
      </c>
      <c r="J5011">
        <v>23412</v>
      </c>
      <c r="K5011" t="s">
        <v>15090</v>
      </c>
      <c r="L5011">
        <v>588</v>
      </c>
      <c r="M5011">
        <v>196</v>
      </c>
      <c r="N5011">
        <v>13551.111999999999</v>
      </c>
      <c r="O5011">
        <v>4</v>
      </c>
      <c r="P5011">
        <v>0.27551020408163301</v>
      </c>
    </row>
    <row r="5012" spans="1:16" x14ac:dyDescent="0.2">
      <c r="A5012" t="s">
        <v>15093</v>
      </c>
      <c r="B5012">
        <v>-0.402340765146251</v>
      </c>
      <c r="C5012">
        <v>13.867441743916</v>
      </c>
      <c r="D5012">
        <v>-2.5374328216152602</v>
      </c>
      <c r="E5012">
        <v>4.10689914026965E-2</v>
      </c>
      <c r="F5012">
        <v>0.99916976934644897</v>
      </c>
      <c r="G5012">
        <v>-4.32272551976014</v>
      </c>
      <c r="H5012" t="s">
        <v>15094</v>
      </c>
      <c r="I5012" t="s">
        <v>15095</v>
      </c>
      <c r="J5012">
        <v>55970</v>
      </c>
      <c r="K5012" t="s">
        <v>15093</v>
      </c>
      <c r="L5012">
        <v>219</v>
      </c>
      <c r="M5012">
        <v>73</v>
      </c>
      <c r="N5012">
        <v>15319.431</v>
      </c>
      <c r="O5012">
        <v>3.5</v>
      </c>
      <c r="P5012">
        <v>0.65753424657534199</v>
      </c>
    </row>
    <row r="5013" spans="1:16" x14ac:dyDescent="0.2">
      <c r="A5013" t="s">
        <v>15096</v>
      </c>
      <c r="B5013">
        <v>0.25266450383725603</v>
      </c>
      <c r="C5013">
        <v>13.926340510726</v>
      </c>
      <c r="D5013">
        <v>1.6375444682748399</v>
      </c>
      <c r="E5013">
        <v>0.148520817467689</v>
      </c>
      <c r="F5013">
        <v>0.99916976934644897</v>
      </c>
      <c r="G5013">
        <v>-4.4845218221755898</v>
      </c>
      <c r="H5013" t="s">
        <v>15097</v>
      </c>
      <c r="I5013" t="s">
        <v>15098</v>
      </c>
      <c r="J5013">
        <v>4552</v>
      </c>
      <c r="K5013" t="s">
        <v>15096</v>
      </c>
      <c r="L5013">
        <v>2178</v>
      </c>
      <c r="M5013">
        <v>726</v>
      </c>
      <c r="N5013">
        <v>15142.602500000001</v>
      </c>
      <c r="O5013">
        <v>4</v>
      </c>
      <c r="P5013">
        <v>8.1955922865013797E-2</v>
      </c>
    </row>
    <row r="5014" spans="1:16" x14ac:dyDescent="0.2">
      <c r="A5014" t="s">
        <v>15099</v>
      </c>
      <c r="B5014">
        <v>-0.20969547549935899</v>
      </c>
      <c r="C5014">
        <v>13.221144818458599</v>
      </c>
      <c r="D5014">
        <v>-1.1091095814712999</v>
      </c>
      <c r="E5014">
        <v>0.30648239431166102</v>
      </c>
      <c r="F5014">
        <v>0.99916976934644897</v>
      </c>
      <c r="G5014">
        <v>-4.5853477934292703</v>
      </c>
      <c r="H5014" t="s">
        <v>15100</v>
      </c>
      <c r="I5014" t="s">
        <v>15101</v>
      </c>
      <c r="J5014">
        <v>8409</v>
      </c>
      <c r="K5014" t="s">
        <v>15099</v>
      </c>
      <c r="L5014">
        <v>510</v>
      </c>
      <c r="M5014">
        <v>170</v>
      </c>
      <c r="N5014">
        <v>10053.745500000001</v>
      </c>
      <c r="O5014">
        <v>3</v>
      </c>
      <c r="P5014">
        <v>0.14117647058823499</v>
      </c>
    </row>
    <row r="5015" spans="1:16" x14ac:dyDescent="0.2">
      <c r="A5015" t="s">
        <v>15102</v>
      </c>
      <c r="B5015">
        <v>-2.4586952875345999E-2</v>
      </c>
      <c r="C5015">
        <v>14.289112167701999</v>
      </c>
      <c r="D5015">
        <v>-0.17990732742980201</v>
      </c>
      <c r="E5015">
        <v>0.86267003862630698</v>
      </c>
      <c r="F5015">
        <v>0.99916976934644897</v>
      </c>
      <c r="G5015">
        <v>-4.6988088732338404</v>
      </c>
      <c r="H5015" t="s">
        <v>15103</v>
      </c>
      <c r="I5015" t="s">
        <v>15104</v>
      </c>
      <c r="J5015">
        <v>9070</v>
      </c>
      <c r="K5015" t="s">
        <v>15102</v>
      </c>
      <c r="L5015">
        <v>1887</v>
      </c>
      <c r="M5015">
        <v>629</v>
      </c>
      <c r="N5015">
        <v>19535.134999999998</v>
      </c>
      <c r="O5015">
        <v>7.5</v>
      </c>
      <c r="P5015">
        <v>0.19872813990461</v>
      </c>
    </row>
    <row r="5016" spans="1:16" x14ac:dyDescent="0.2">
      <c r="A5016" t="s">
        <v>15105</v>
      </c>
      <c r="B5016">
        <v>0.22961851875453099</v>
      </c>
      <c r="C5016">
        <v>14.7369739090517</v>
      </c>
      <c r="D5016">
        <v>1.6843197681465301</v>
      </c>
      <c r="E5016">
        <v>0.13898726601394901</v>
      </c>
      <c r="F5016">
        <v>0.99916976934644897</v>
      </c>
      <c r="G5016">
        <v>-4.4754456384310997</v>
      </c>
      <c r="H5016" t="s">
        <v>15106</v>
      </c>
      <c r="I5016" t="s">
        <v>15107</v>
      </c>
      <c r="J5016">
        <v>1717</v>
      </c>
      <c r="K5016" t="s">
        <v>15105</v>
      </c>
      <c r="L5016">
        <v>1479</v>
      </c>
      <c r="M5016">
        <v>493</v>
      </c>
      <c r="N5016">
        <v>28750.618999999999</v>
      </c>
      <c r="O5016">
        <v>3</v>
      </c>
      <c r="P5016">
        <v>9.3306288032454401E-2</v>
      </c>
    </row>
    <row r="5017" spans="1:16" x14ac:dyDescent="0.2">
      <c r="A5017" t="s">
        <v>15108</v>
      </c>
      <c r="B5017">
        <v>-0.23650391143181301</v>
      </c>
      <c r="C5017">
        <v>14.5567327804928</v>
      </c>
      <c r="D5017">
        <v>-1.4366227776703899</v>
      </c>
      <c r="E5017">
        <v>0.19687370201832199</v>
      </c>
      <c r="F5017">
        <v>0.99916976934644897</v>
      </c>
      <c r="G5017">
        <v>-4.5235917577896299</v>
      </c>
      <c r="H5017" t="s">
        <v>15109</v>
      </c>
      <c r="I5017" t="s">
        <v>15110</v>
      </c>
      <c r="J5017">
        <v>10013</v>
      </c>
      <c r="K5017" t="s">
        <v>15108</v>
      </c>
      <c r="L5017">
        <v>3648</v>
      </c>
      <c r="M5017">
        <v>1216</v>
      </c>
      <c r="N5017">
        <v>22866.881000000001</v>
      </c>
      <c r="O5017">
        <v>9</v>
      </c>
      <c r="P5017">
        <v>0.126644736842105</v>
      </c>
    </row>
    <row r="5018" spans="1:16" x14ac:dyDescent="0.2">
      <c r="A5018" t="s">
        <v>15111</v>
      </c>
      <c r="B5018">
        <v>-0.21354724043160001</v>
      </c>
      <c r="C5018">
        <v>12.6056801151776</v>
      </c>
      <c r="D5018">
        <v>-1.45188246546527</v>
      </c>
      <c r="E5018">
        <v>0.19274598468950099</v>
      </c>
      <c r="F5018">
        <v>0.99916976934644897</v>
      </c>
      <c r="G5018">
        <v>-4.5206329713736402</v>
      </c>
      <c r="H5018" t="s">
        <v>15112</v>
      </c>
      <c r="I5018" t="s">
        <v>15113</v>
      </c>
      <c r="J5018">
        <v>6683</v>
      </c>
      <c r="K5018" t="s">
        <v>15111</v>
      </c>
      <c r="L5018">
        <v>1956</v>
      </c>
      <c r="M5018">
        <v>652</v>
      </c>
      <c r="N5018">
        <v>6384.2423500000004</v>
      </c>
      <c r="O5018">
        <v>4</v>
      </c>
      <c r="P5018">
        <v>0.122699386503067</v>
      </c>
    </row>
    <row r="5019" spans="1:16" x14ac:dyDescent="0.2">
      <c r="A5019" t="s">
        <v>15114</v>
      </c>
      <c r="B5019">
        <v>-4.8788360105849202E-3</v>
      </c>
      <c r="C5019">
        <v>12.7885638838353</v>
      </c>
      <c r="D5019">
        <v>-2.1451348319146801E-2</v>
      </c>
      <c r="E5019">
        <v>0.98352509761124296</v>
      </c>
      <c r="F5019">
        <v>0.99916976934644897</v>
      </c>
      <c r="G5019">
        <v>-4.7023442423260402</v>
      </c>
      <c r="H5019" t="s">
        <v>15115</v>
      </c>
      <c r="I5019" t="s">
        <v>15116</v>
      </c>
      <c r="J5019">
        <v>4234</v>
      </c>
      <c r="K5019" t="s">
        <v>15114</v>
      </c>
      <c r="L5019">
        <v>831</v>
      </c>
      <c r="M5019">
        <v>277</v>
      </c>
      <c r="N5019">
        <v>7199.5677999999998</v>
      </c>
      <c r="O5019">
        <v>5</v>
      </c>
      <c r="P5019">
        <v>0.20577617328519901</v>
      </c>
    </row>
    <row r="5020" spans="1:16" x14ac:dyDescent="0.2">
      <c r="A5020" t="s">
        <v>15117</v>
      </c>
      <c r="B5020">
        <v>0.19226992092268899</v>
      </c>
      <c r="C5020">
        <v>14.352876677616701</v>
      </c>
      <c r="D5020">
        <v>0.652939414426705</v>
      </c>
      <c r="E5020">
        <v>0.53605593845983202</v>
      </c>
      <c r="F5020">
        <v>0.99916976934644897</v>
      </c>
      <c r="G5020">
        <v>-4.6575801903721903</v>
      </c>
      <c r="H5020" t="s">
        <v>15118</v>
      </c>
      <c r="I5020" t="s">
        <v>15119</v>
      </c>
      <c r="J5020">
        <v>51699</v>
      </c>
      <c r="K5020" t="s">
        <v>15117</v>
      </c>
      <c r="L5020">
        <v>645</v>
      </c>
      <c r="M5020">
        <v>215</v>
      </c>
      <c r="N5020">
        <v>21507.581999999999</v>
      </c>
      <c r="O5020">
        <v>11</v>
      </c>
      <c r="P5020">
        <v>0.46976744186046498</v>
      </c>
    </row>
    <row r="5021" spans="1:16" x14ac:dyDescent="0.2">
      <c r="A5021" t="s">
        <v>15120</v>
      </c>
      <c r="B5021">
        <v>-5.32773645750702E-2</v>
      </c>
      <c r="C5021">
        <v>15.4522912706427</v>
      </c>
      <c r="D5021">
        <v>-0.30139794007964898</v>
      </c>
      <c r="E5021">
        <v>0.77246402153411398</v>
      </c>
      <c r="F5021">
        <v>0.99916976934644897</v>
      </c>
      <c r="G5021">
        <v>-4.6924095699607804</v>
      </c>
      <c r="H5021" t="s">
        <v>15121</v>
      </c>
      <c r="I5021" t="s">
        <v>15122</v>
      </c>
      <c r="J5021">
        <v>27335</v>
      </c>
      <c r="K5021" t="s">
        <v>15120</v>
      </c>
      <c r="L5021">
        <v>657</v>
      </c>
      <c r="M5021">
        <v>219</v>
      </c>
      <c r="N5021">
        <v>44928.67</v>
      </c>
      <c r="O5021">
        <v>13</v>
      </c>
      <c r="P5021">
        <v>0.71232876712328796</v>
      </c>
    </row>
    <row r="5022" spans="1:16" x14ac:dyDescent="0.2">
      <c r="A5022" t="s">
        <v>15123</v>
      </c>
      <c r="B5022">
        <v>2.44207906546592E-2</v>
      </c>
      <c r="C5022">
        <v>16.050370466925099</v>
      </c>
      <c r="D5022">
        <v>9.4099672575911106E-2</v>
      </c>
      <c r="E5022">
        <v>0.92784662217573299</v>
      </c>
      <c r="F5022">
        <v>0.99916976934644897</v>
      </c>
      <c r="G5022">
        <v>-4.7014110712089296</v>
      </c>
      <c r="H5022" t="s">
        <v>15124</v>
      </c>
      <c r="I5022" t="s">
        <v>15125</v>
      </c>
      <c r="J5022">
        <v>9380</v>
      </c>
      <c r="K5022" t="s">
        <v>15123</v>
      </c>
      <c r="L5022">
        <v>1077</v>
      </c>
      <c r="M5022">
        <v>359</v>
      </c>
      <c r="N5022">
        <v>68432.577000000005</v>
      </c>
      <c r="O5022">
        <v>16.5</v>
      </c>
      <c r="P5022">
        <v>0.66295264623955397</v>
      </c>
    </row>
    <row r="5023" spans="1:16" x14ac:dyDescent="0.2">
      <c r="A5023" t="s">
        <v>15126</v>
      </c>
      <c r="B5023">
        <v>-0.143598943677373</v>
      </c>
      <c r="C5023">
        <v>15.3020894729485</v>
      </c>
      <c r="D5023">
        <v>-0.650905330644728</v>
      </c>
      <c r="E5023">
        <v>0.53728817342985902</v>
      </c>
      <c r="F5023">
        <v>0.99916976934644897</v>
      </c>
      <c r="G5023">
        <v>-4.65784357485588</v>
      </c>
      <c r="H5023" t="s">
        <v>15127</v>
      </c>
      <c r="I5023" t="s">
        <v>15128</v>
      </c>
      <c r="J5023">
        <v>1522</v>
      </c>
      <c r="K5023" t="s">
        <v>15126</v>
      </c>
      <c r="L5023">
        <v>1005</v>
      </c>
      <c r="M5023">
        <v>335</v>
      </c>
      <c r="N5023">
        <v>37662.69</v>
      </c>
      <c r="O5023">
        <v>2</v>
      </c>
      <c r="P5023">
        <v>6.1194029850746297E-2</v>
      </c>
    </row>
    <row r="5024" spans="1:16" x14ac:dyDescent="0.2">
      <c r="A5024" t="s">
        <v>15129</v>
      </c>
      <c r="B5024">
        <v>0.13961422864273701</v>
      </c>
      <c r="C5024">
        <v>14.5482394196034</v>
      </c>
      <c r="D5024">
        <v>0.98353986678807004</v>
      </c>
      <c r="E5024">
        <v>0.36030707781236299</v>
      </c>
      <c r="F5024">
        <v>0.99916976934644897</v>
      </c>
      <c r="G5024">
        <v>-4.6074070121123096</v>
      </c>
      <c r="H5024" t="s">
        <v>15130</v>
      </c>
      <c r="I5024" t="s">
        <v>15131</v>
      </c>
      <c r="J5024">
        <v>51726</v>
      </c>
      <c r="K5024" t="s">
        <v>15129</v>
      </c>
      <c r="L5024">
        <v>1077</v>
      </c>
      <c r="M5024">
        <v>359</v>
      </c>
      <c r="N5024">
        <v>25162.197499999998</v>
      </c>
      <c r="O5024">
        <v>10</v>
      </c>
      <c r="P5024">
        <v>0.44846796657381599</v>
      </c>
    </row>
    <row r="5025" spans="1:16" x14ac:dyDescent="0.2">
      <c r="A5025" t="s">
        <v>15132</v>
      </c>
      <c r="B5025">
        <v>8.6778128812774503E-3</v>
      </c>
      <c r="C5025">
        <v>16.042989659092399</v>
      </c>
      <c r="D5025">
        <v>6.3789182140605194E-2</v>
      </c>
      <c r="E5025">
        <v>0.951043055362777</v>
      </c>
      <c r="F5025">
        <v>0.99916976934644897</v>
      </c>
      <c r="G5025">
        <v>-4.7019427997355097</v>
      </c>
      <c r="H5025" t="s">
        <v>15133</v>
      </c>
      <c r="I5025" t="s">
        <v>15134</v>
      </c>
      <c r="J5025">
        <v>10054</v>
      </c>
      <c r="K5025" t="s">
        <v>15132</v>
      </c>
      <c r="L5025">
        <v>1923</v>
      </c>
      <c r="M5025">
        <v>641</v>
      </c>
      <c r="N5025">
        <v>65693.607999999993</v>
      </c>
      <c r="O5025">
        <v>25.5</v>
      </c>
      <c r="P5025">
        <v>0.64742589703588105</v>
      </c>
    </row>
    <row r="5026" spans="1:16" x14ac:dyDescent="0.2">
      <c r="A5026" t="s">
        <v>15135</v>
      </c>
      <c r="B5026">
        <v>-0.13466236582625199</v>
      </c>
      <c r="C5026">
        <v>13.090447699118601</v>
      </c>
      <c r="D5026">
        <v>-0.57082159704956303</v>
      </c>
      <c r="E5026">
        <v>0.58718135409463701</v>
      </c>
      <c r="F5026">
        <v>0.99916976934644897</v>
      </c>
      <c r="G5026">
        <v>-4.6676891339220203</v>
      </c>
      <c r="H5026" t="s">
        <v>15136</v>
      </c>
      <c r="I5026" t="s">
        <v>15137</v>
      </c>
      <c r="J5026">
        <v>8727</v>
      </c>
      <c r="K5026" t="s">
        <v>15135</v>
      </c>
      <c r="L5026">
        <v>2205</v>
      </c>
      <c r="M5026">
        <v>735</v>
      </c>
      <c r="N5026">
        <v>9002.9645</v>
      </c>
      <c r="O5026">
        <v>5</v>
      </c>
      <c r="P5026">
        <v>9.9319727891156506E-2</v>
      </c>
    </row>
    <row r="5027" spans="1:16" x14ac:dyDescent="0.2">
      <c r="A5027" t="s">
        <v>15138</v>
      </c>
      <c r="B5027">
        <v>0.11099487448082899</v>
      </c>
      <c r="C5027">
        <v>13.665876562722501</v>
      </c>
      <c r="D5027">
        <v>0.67942614949268698</v>
      </c>
      <c r="E5027">
        <v>0.52017284153162102</v>
      </c>
      <c r="F5027">
        <v>0.99916976934644897</v>
      </c>
      <c r="G5027">
        <v>-4.65409277175086</v>
      </c>
      <c r="H5027" t="s">
        <v>15139</v>
      </c>
      <c r="I5027" t="s">
        <v>15140</v>
      </c>
      <c r="J5027">
        <v>10933</v>
      </c>
      <c r="K5027" t="s">
        <v>15138</v>
      </c>
      <c r="L5027">
        <v>1233</v>
      </c>
      <c r="M5027">
        <v>411</v>
      </c>
      <c r="N5027">
        <v>13656.9985</v>
      </c>
      <c r="O5027">
        <v>11.5</v>
      </c>
      <c r="P5027">
        <v>0.40875912408759102</v>
      </c>
    </row>
    <row r="5028" spans="1:16" x14ac:dyDescent="0.2">
      <c r="A5028" t="s">
        <v>15141</v>
      </c>
      <c r="B5028">
        <v>-0.140602009223457</v>
      </c>
      <c r="C5028">
        <v>14.7735603112167</v>
      </c>
      <c r="D5028">
        <v>-0.74896205381882097</v>
      </c>
      <c r="E5028">
        <v>0.47993556849534103</v>
      </c>
      <c r="F5028">
        <v>0.99916976934644897</v>
      </c>
      <c r="G5028">
        <v>-4.6444466194416298</v>
      </c>
      <c r="H5028" t="s">
        <v>15142</v>
      </c>
      <c r="I5028" t="s">
        <v>15143</v>
      </c>
      <c r="J5028">
        <v>10482</v>
      </c>
      <c r="K5028" t="s">
        <v>15141</v>
      </c>
      <c r="L5028">
        <v>1860</v>
      </c>
      <c r="M5028">
        <v>620</v>
      </c>
      <c r="N5028">
        <v>27755.907500000001</v>
      </c>
      <c r="O5028">
        <v>14</v>
      </c>
      <c r="P5028">
        <v>0.39435483870967702</v>
      </c>
    </row>
    <row r="5029" spans="1:16" x14ac:dyDescent="0.2">
      <c r="A5029" t="s">
        <v>15144</v>
      </c>
      <c r="B5029">
        <v>7.1236269565821103E-2</v>
      </c>
      <c r="C5029">
        <v>14.079692383542</v>
      </c>
      <c r="D5029">
        <v>0.50699633014878598</v>
      </c>
      <c r="E5029">
        <v>0.62879291992819197</v>
      </c>
      <c r="F5029">
        <v>0.99916976934644897</v>
      </c>
      <c r="G5029">
        <v>-4.6747653490455798</v>
      </c>
      <c r="H5029" t="s">
        <v>15145</v>
      </c>
      <c r="I5029" t="s">
        <v>15146</v>
      </c>
      <c r="J5029">
        <v>6400</v>
      </c>
      <c r="K5029" t="s">
        <v>15144</v>
      </c>
      <c r="L5029">
        <v>2385</v>
      </c>
      <c r="M5029">
        <v>795</v>
      </c>
      <c r="N5029">
        <v>17928.933000000001</v>
      </c>
      <c r="O5029">
        <v>7.5</v>
      </c>
      <c r="P5029">
        <v>0.14654088050314501</v>
      </c>
    </row>
    <row r="5030" spans="1:16" x14ac:dyDescent="0.2">
      <c r="A5030" t="s">
        <v>15147</v>
      </c>
      <c r="B5030">
        <v>7.3350622526094297E-2</v>
      </c>
      <c r="C5030">
        <v>13.967777490042399</v>
      </c>
      <c r="D5030">
        <v>0.48303759587883699</v>
      </c>
      <c r="E5030">
        <v>0.644812095824423</v>
      </c>
      <c r="F5030">
        <v>0.99916976934644897</v>
      </c>
      <c r="G5030">
        <v>-4.6772354636662499</v>
      </c>
      <c r="H5030" t="s">
        <v>15148</v>
      </c>
      <c r="I5030" t="s">
        <v>15149</v>
      </c>
      <c r="J5030">
        <v>553115</v>
      </c>
      <c r="K5030" t="s">
        <v>15147</v>
      </c>
      <c r="L5030">
        <v>855</v>
      </c>
      <c r="M5030">
        <v>285</v>
      </c>
      <c r="N5030">
        <v>15807.67325</v>
      </c>
      <c r="O5030">
        <v>6</v>
      </c>
      <c r="P5030">
        <v>0.32280701754385999</v>
      </c>
    </row>
    <row r="5031" spans="1:16" x14ac:dyDescent="0.2">
      <c r="A5031" t="s">
        <v>15150</v>
      </c>
      <c r="B5031">
        <v>-1.27432250399924E-2</v>
      </c>
      <c r="C5031">
        <v>14.7184026946518</v>
      </c>
      <c r="D5031">
        <v>-7.6326578736395506E-2</v>
      </c>
      <c r="E5031">
        <v>0.94144059488227405</v>
      </c>
      <c r="F5031">
        <v>0.99916976934644897</v>
      </c>
      <c r="G5031">
        <v>-4.7017475361060104</v>
      </c>
      <c r="H5031" t="s">
        <v>15151</v>
      </c>
      <c r="I5031" t="s">
        <v>15152</v>
      </c>
      <c r="J5031">
        <v>50813</v>
      </c>
      <c r="K5031" t="s">
        <v>15150</v>
      </c>
      <c r="L5031">
        <v>828</v>
      </c>
      <c r="M5031">
        <v>276</v>
      </c>
      <c r="N5031">
        <v>27533.296999999999</v>
      </c>
      <c r="O5031">
        <v>8.5</v>
      </c>
      <c r="P5031">
        <v>0.471014492753623</v>
      </c>
    </row>
    <row r="5032" spans="1:16" x14ac:dyDescent="0.2">
      <c r="A5032" t="s">
        <v>15153</v>
      </c>
      <c r="B5032">
        <v>0.14621420618213701</v>
      </c>
      <c r="C5032">
        <v>16.463410021692098</v>
      </c>
      <c r="D5032">
        <v>0.86171841813566996</v>
      </c>
      <c r="E5032">
        <v>0.41930336568481202</v>
      </c>
      <c r="F5032">
        <v>0.99916976934644897</v>
      </c>
      <c r="G5032">
        <v>-4.62742880693974</v>
      </c>
      <c r="H5032" t="s">
        <v>15154</v>
      </c>
      <c r="I5032" t="s">
        <v>15155</v>
      </c>
      <c r="J5032">
        <v>1468</v>
      </c>
      <c r="K5032" t="s">
        <v>15153</v>
      </c>
      <c r="L5032">
        <v>1221</v>
      </c>
      <c r="M5032">
        <v>407</v>
      </c>
      <c r="N5032">
        <v>92030.184999999998</v>
      </c>
      <c r="O5032">
        <v>15.5</v>
      </c>
      <c r="P5032">
        <v>0.43734643734643702</v>
      </c>
    </row>
    <row r="5033" spans="1:16" x14ac:dyDescent="0.2">
      <c r="A5033" t="s">
        <v>15156</v>
      </c>
      <c r="B5033">
        <v>-0.36023510782027501</v>
      </c>
      <c r="C5033">
        <v>11.870400986355399</v>
      </c>
      <c r="D5033">
        <v>-2.26168679376388</v>
      </c>
      <c r="E5033">
        <v>6.0786900484916299E-2</v>
      </c>
      <c r="F5033">
        <v>0.99916976934644897</v>
      </c>
      <c r="G5033">
        <v>-4.36851969638042</v>
      </c>
      <c r="H5033" t="s">
        <v>15157</v>
      </c>
      <c r="I5033" t="s">
        <v>15158</v>
      </c>
      <c r="J5033">
        <v>2055</v>
      </c>
      <c r="K5033" t="s">
        <v>15156</v>
      </c>
      <c r="L5033">
        <v>861</v>
      </c>
      <c r="M5033">
        <v>287</v>
      </c>
      <c r="N5033">
        <v>4060.0116499999999</v>
      </c>
      <c r="O5033">
        <v>1</v>
      </c>
      <c r="P5033">
        <v>8.7108013937282194E-2</v>
      </c>
    </row>
    <row r="5034" spans="1:16" x14ac:dyDescent="0.2">
      <c r="A5034" t="s">
        <v>15159</v>
      </c>
      <c r="B5034">
        <v>-0.39891986380321998</v>
      </c>
      <c r="C5034">
        <v>12.829932382266501</v>
      </c>
      <c r="D5034">
        <v>-1.22089899067401</v>
      </c>
      <c r="E5034">
        <v>0.26429365785761799</v>
      </c>
      <c r="F5034">
        <v>0.99916976934644897</v>
      </c>
      <c r="G5034">
        <v>-4.56479041974778</v>
      </c>
      <c r="H5034" t="s">
        <v>15160</v>
      </c>
      <c r="I5034" t="s">
        <v>15161</v>
      </c>
      <c r="J5034">
        <v>10157</v>
      </c>
      <c r="K5034" t="s">
        <v>15159</v>
      </c>
      <c r="L5034">
        <v>2781</v>
      </c>
      <c r="M5034">
        <v>927</v>
      </c>
      <c r="N5034">
        <v>7379.10185</v>
      </c>
      <c r="O5034">
        <v>2.5</v>
      </c>
      <c r="P5034">
        <v>3.02049622437972E-2</v>
      </c>
    </row>
    <row r="5035" spans="1:16" x14ac:dyDescent="0.2">
      <c r="A5035" t="s">
        <v>15162</v>
      </c>
      <c r="B5035">
        <v>-4.4624487695674703E-2</v>
      </c>
      <c r="C5035">
        <v>11.481696132922</v>
      </c>
      <c r="D5035">
        <v>-0.168383079396836</v>
      </c>
      <c r="E5035">
        <v>0.87136849537526495</v>
      </c>
      <c r="F5035">
        <v>0.99916976934644897</v>
      </c>
      <c r="G5035">
        <v>-4.69925191061738</v>
      </c>
      <c r="H5035" t="s">
        <v>15163</v>
      </c>
      <c r="I5035" t="s">
        <v>15164</v>
      </c>
      <c r="J5035">
        <v>7461</v>
      </c>
      <c r="K5035" t="s">
        <v>15162</v>
      </c>
      <c r="L5035">
        <v>3141</v>
      </c>
      <c r="M5035">
        <v>1047</v>
      </c>
      <c r="N5035">
        <v>2334.7667999999999</v>
      </c>
      <c r="O5035">
        <v>1</v>
      </c>
      <c r="P5035">
        <v>1.62368672397326E-2</v>
      </c>
    </row>
    <row r="5036" spans="1:16" x14ac:dyDescent="0.2">
      <c r="A5036" t="s">
        <v>15165</v>
      </c>
      <c r="B5036">
        <v>-0.35701545787833</v>
      </c>
      <c r="C5036">
        <v>12.537974060458099</v>
      </c>
      <c r="D5036">
        <v>-1.29189206509874</v>
      </c>
      <c r="E5036">
        <v>0.24015590311648299</v>
      </c>
      <c r="F5036">
        <v>0.99916976934644897</v>
      </c>
      <c r="G5036">
        <v>-4.5514034811750497</v>
      </c>
      <c r="H5036" t="s">
        <v>15166</v>
      </c>
      <c r="I5036" t="s">
        <v>15167</v>
      </c>
      <c r="J5036">
        <v>29796</v>
      </c>
      <c r="K5036" t="s">
        <v>15165</v>
      </c>
      <c r="L5036">
        <v>192</v>
      </c>
      <c r="M5036">
        <v>64</v>
      </c>
      <c r="N5036">
        <v>6673.6475</v>
      </c>
      <c r="O5036">
        <v>1.5</v>
      </c>
      <c r="P5036">
        <v>0.265625</v>
      </c>
    </row>
    <row r="5037" spans="1:16" x14ac:dyDescent="0.2">
      <c r="A5037" t="s">
        <v>15168</v>
      </c>
      <c r="B5037">
        <v>0.110375165951368</v>
      </c>
      <c r="C5037">
        <v>13.3233544485326</v>
      </c>
      <c r="D5037">
        <v>0.372185720682294</v>
      </c>
      <c r="E5037">
        <v>0.72151609288091101</v>
      </c>
      <c r="F5037">
        <v>0.99916976934644897</v>
      </c>
      <c r="G5037">
        <v>-4.6872664412132297</v>
      </c>
      <c r="H5037" t="s">
        <v>15169</v>
      </c>
      <c r="I5037" t="s">
        <v>15170</v>
      </c>
      <c r="J5037">
        <v>51537</v>
      </c>
      <c r="K5037" t="s">
        <v>15168</v>
      </c>
      <c r="L5037">
        <v>501</v>
      </c>
      <c r="M5037">
        <v>167</v>
      </c>
      <c r="N5037">
        <v>11477.816999999999</v>
      </c>
      <c r="O5037">
        <v>3.5</v>
      </c>
      <c r="P5037">
        <v>0.32335329341317398</v>
      </c>
    </row>
    <row r="5038" spans="1:16" x14ac:dyDescent="0.2">
      <c r="A5038" t="s">
        <v>15171</v>
      </c>
      <c r="B5038">
        <v>2.70955809506148E-2</v>
      </c>
      <c r="C5038">
        <v>16.078282056357999</v>
      </c>
      <c r="D5038">
        <v>0.141131530575062</v>
      </c>
      <c r="E5038">
        <v>0.89201270661584997</v>
      </c>
      <c r="F5038">
        <v>0.99916976934644897</v>
      </c>
      <c r="G5038">
        <v>-4.7001845258493402</v>
      </c>
      <c r="H5038" t="s">
        <v>15172</v>
      </c>
      <c r="I5038" t="s">
        <v>15173</v>
      </c>
      <c r="J5038">
        <v>9414</v>
      </c>
      <c r="K5038" t="s">
        <v>15171</v>
      </c>
      <c r="L5038">
        <v>3750</v>
      </c>
      <c r="M5038">
        <v>1250</v>
      </c>
      <c r="N5038">
        <v>68162.361999999994</v>
      </c>
      <c r="O5038">
        <v>26.5</v>
      </c>
      <c r="P5038">
        <v>0.28920000000000001</v>
      </c>
    </row>
    <row r="5039" spans="1:16" x14ac:dyDescent="0.2">
      <c r="A5039" t="s">
        <v>15174</v>
      </c>
      <c r="B5039">
        <v>5.8112256803658703E-2</v>
      </c>
      <c r="C5039">
        <v>14.8789217627565</v>
      </c>
      <c r="D5039">
        <v>0.341301329913066</v>
      </c>
      <c r="E5039">
        <v>0.743574589584451</v>
      </c>
      <c r="F5039">
        <v>0.99916976934644897</v>
      </c>
      <c r="G5039">
        <v>-4.6896350128723796</v>
      </c>
      <c r="H5039" t="s">
        <v>15175</v>
      </c>
      <c r="I5039" t="s">
        <v>15176</v>
      </c>
      <c r="J5039">
        <v>11080</v>
      </c>
      <c r="K5039" t="s">
        <v>15174</v>
      </c>
      <c r="L5039">
        <v>1014</v>
      </c>
      <c r="M5039">
        <v>338</v>
      </c>
      <c r="N5039">
        <v>30518.032999999999</v>
      </c>
      <c r="O5039">
        <v>5</v>
      </c>
      <c r="P5039">
        <v>0.24112426035503001</v>
      </c>
    </row>
    <row r="5040" spans="1:16" x14ac:dyDescent="0.2">
      <c r="A5040" t="s">
        <v>15177</v>
      </c>
      <c r="B5040">
        <v>0.344217270135589</v>
      </c>
      <c r="C5040">
        <v>14.870212555857099</v>
      </c>
      <c r="D5040">
        <v>1.2565608755345401</v>
      </c>
      <c r="E5040">
        <v>0.25191869274303702</v>
      </c>
      <c r="F5040">
        <v>0.99916976934644897</v>
      </c>
      <c r="G5040">
        <v>-4.5580927538265996</v>
      </c>
      <c r="H5040" t="s">
        <v>15178</v>
      </c>
      <c r="I5040" t="s">
        <v>15179</v>
      </c>
      <c r="J5040">
        <v>10892</v>
      </c>
      <c r="K5040" t="s">
        <v>15177</v>
      </c>
      <c r="L5040">
        <v>2475</v>
      </c>
      <c r="M5040">
        <v>825</v>
      </c>
      <c r="N5040">
        <v>28280.1515</v>
      </c>
      <c r="O5040">
        <v>5</v>
      </c>
      <c r="P5040">
        <v>0.104242424242424</v>
      </c>
    </row>
    <row r="5041" spans="1:16" x14ac:dyDescent="0.2">
      <c r="A5041" t="s">
        <v>15180</v>
      </c>
      <c r="B5041">
        <v>0.41946953533217302</v>
      </c>
      <c r="C5041">
        <v>13.035946652343499</v>
      </c>
      <c r="D5041">
        <v>1.0225936848822501</v>
      </c>
      <c r="E5041">
        <v>0.34281718850104898</v>
      </c>
      <c r="F5041">
        <v>0.99916976934644897</v>
      </c>
      <c r="G5041">
        <v>-4.6006837629050397</v>
      </c>
      <c r="H5041" t="s">
        <v>15181</v>
      </c>
      <c r="I5041" t="s">
        <v>15182</v>
      </c>
      <c r="J5041">
        <v>10428</v>
      </c>
      <c r="K5041" t="s">
        <v>15180</v>
      </c>
      <c r="L5041">
        <v>900</v>
      </c>
      <c r="M5041">
        <v>300</v>
      </c>
      <c r="N5041">
        <v>10018.057000000001</v>
      </c>
      <c r="O5041">
        <v>4.5</v>
      </c>
      <c r="P5041">
        <v>0.236666666666667</v>
      </c>
    </row>
    <row r="5042" spans="1:16" x14ac:dyDescent="0.2">
      <c r="A5042" t="s">
        <v>15183</v>
      </c>
      <c r="B5042">
        <v>-4.8020227271862802E-2</v>
      </c>
      <c r="C5042">
        <v>12.9278838381485</v>
      </c>
      <c r="D5042">
        <v>-0.13197065911024</v>
      </c>
      <c r="E5042">
        <v>0.898973848634114</v>
      </c>
      <c r="F5042">
        <v>0.99916976934644897</v>
      </c>
      <c r="G5042">
        <v>-4.7004615680811703</v>
      </c>
      <c r="H5042" t="s">
        <v>15184</v>
      </c>
      <c r="I5042" t="s">
        <v>15185</v>
      </c>
      <c r="J5042">
        <v>24140</v>
      </c>
      <c r="K5042" t="s">
        <v>15183</v>
      </c>
      <c r="L5042">
        <v>990</v>
      </c>
      <c r="M5042">
        <v>330</v>
      </c>
      <c r="N5042">
        <v>7224.2979999999998</v>
      </c>
      <c r="O5042">
        <v>2</v>
      </c>
      <c r="P5042">
        <v>0.103030303030303</v>
      </c>
    </row>
    <row r="5043" spans="1:16" x14ac:dyDescent="0.2">
      <c r="A5043" t="s">
        <v>15186</v>
      </c>
      <c r="B5043">
        <v>-3.8423797660133402E-2</v>
      </c>
      <c r="C5043">
        <v>13.6074480387545</v>
      </c>
      <c r="D5043">
        <v>-0.122724063995882</v>
      </c>
      <c r="E5043">
        <v>0.90600994744052998</v>
      </c>
      <c r="F5043">
        <v>0.99916976934644897</v>
      </c>
      <c r="G5043">
        <v>-4.70072252954634</v>
      </c>
      <c r="H5043" t="s">
        <v>15187</v>
      </c>
      <c r="I5043" t="s">
        <v>15188</v>
      </c>
      <c r="J5043">
        <v>10490</v>
      </c>
      <c r="K5043" t="s">
        <v>15186</v>
      </c>
      <c r="L5043">
        <v>699</v>
      </c>
      <c r="M5043">
        <v>233</v>
      </c>
      <c r="N5043">
        <v>13733.648499999999</v>
      </c>
      <c r="O5043">
        <v>5</v>
      </c>
      <c r="P5043">
        <v>0.257510729613734</v>
      </c>
    </row>
    <row r="5044" spans="1:16" x14ac:dyDescent="0.2">
      <c r="A5044" t="s">
        <v>15189</v>
      </c>
      <c r="B5044">
        <v>0.36056789853169502</v>
      </c>
      <c r="C5044">
        <v>12.958698166340801</v>
      </c>
      <c r="D5044">
        <v>1.6509247646571801</v>
      </c>
      <c r="E5044">
        <v>0.14573215052577801</v>
      </c>
      <c r="F5044">
        <v>0.99916976934644897</v>
      </c>
      <c r="G5044">
        <v>-4.48192298055901</v>
      </c>
      <c r="H5044" t="s">
        <v>15190</v>
      </c>
      <c r="I5044" t="s">
        <v>15191</v>
      </c>
      <c r="J5044">
        <v>27347</v>
      </c>
      <c r="K5044" t="s">
        <v>15189</v>
      </c>
      <c r="L5044">
        <v>1638</v>
      </c>
      <c r="M5044">
        <v>546</v>
      </c>
      <c r="N5044">
        <v>7982.29565</v>
      </c>
      <c r="O5044">
        <v>2.5</v>
      </c>
      <c r="P5044">
        <v>8.6080586080586094E-2</v>
      </c>
    </row>
    <row r="5045" spans="1:16" x14ac:dyDescent="0.2">
      <c r="A5045" t="s">
        <v>15192</v>
      </c>
      <c r="B5045">
        <v>-1.9450222827925901E-2</v>
      </c>
      <c r="C5045">
        <v>14.288174939197001</v>
      </c>
      <c r="D5045">
        <v>-0.128381246845097</v>
      </c>
      <c r="E5045">
        <v>0.90170403952169298</v>
      </c>
      <c r="F5045">
        <v>0.99916976934644897</v>
      </c>
      <c r="G5045">
        <v>-4.7005650998624002</v>
      </c>
      <c r="H5045" t="s">
        <v>15193</v>
      </c>
      <c r="I5045" t="s">
        <v>15194</v>
      </c>
      <c r="J5045">
        <v>120</v>
      </c>
      <c r="K5045" t="s">
        <v>15192</v>
      </c>
      <c r="L5045">
        <v>2121</v>
      </c>
      <c r="M5045">
        <v>707</v>
      </c>
      <c r="N5045">
        <v>20310.258999999998</v>
      </c>
      <c r="O5045">
        <v>10</v>
      </c>
      <c r="P5045">
        <v>0.24045261669024001</v>
      </c>
    </row>
    <row r="5046" spans="1:16" x14ac:dyDescent="0.2">
      <c r="A5046" t="s">
        <v>15195</v>
      </c>
      <c r="B5046">
        <v>9.8303413887123298E-2</v>
      </c>
      <c r="C5046">
        <v>13.5319789807905</v>
      </c>
      <c r="D5046">
        <v>0.44892954944251201</v>
      </c>
      <c r="E5046">
        <v>0.66797381966952296</v>
      </c>
      <c r="F5046">
        <v>0.99916976934644897</v>
      </c>
      <c r="G5046">
        <v>-4.6805703916235402</v>
      </c>
      <c r="H5046" t="s">
        <v>15196</v>
      </c>
      <c r="I5046" t="s">
        <v>15197</v>
      </c>
      <c r="J5046">
        <v>222229</v>
      </c>
      <c r="K5046" t="s">
        <v>15195</v>
      </c>
      <c r="L5046">
        <v>1944</v>
      </c>
      <c r="M5046">
        <v>648</v>
      </c>
      <c r="N5046">
        <v>12292.808999999999</v>
      </c>
      <c r="O5046">
        <v>11</v>
      </c>
      <c r="P5046">
        <v>0.25617283950617298</v>
      </c>
    </row>
    <row r="5047" spans="1:16" x14ac:dyDescent="0.2">
      <c r="A5047" t="s">
        <v>15198</v>
      </c>
      <c r="B5047">
        <v>-2.8588286044740799E-2</v>
      </c>
      <c r="C5047">
        <v>11.861601447855</v>
      </c>
      <c r="D5047">
        <v>-0.13836624094017999</v>
      </c>
      <c r="E5047">
        <v>0.89411292922753105</v>
      </c>
      <c r="F5047">
        <v>0.99916976934644897</v>
      </c>
      <c r="G5047">
        <v>-4.7002700915180204</v>
      </c>
      <c r="H5047" t="s">
        <v>15199</v>
      </c>
      <c r="I5047" t="s">
        <v>15200</v>
      </c>
      <c r="J5047">
        <v>25934</v>
      </c>
      <c r="K5047" t="s">
        <v>15198</v>
      </c>
      <c r="L5047">
        <v>744</v>
      </c>
      <c r="M5047">
        <v>248</v>
      </c>
      <c r="N5047">
        <v>3414.558</v>
      </c>
      <c r="O5047">
        <v>2</v>
      </c>
      <c r="P5047">
        <v>0.14516129032258099</v>
      </c>
    </row>
    <row r="5048" spans="1:16" x14ac:dyDescent="0.2">
      <c r="A5048" t="s">
        <v>15201</v>
      </c>
      <c r="B5048">
        <v>-0.29455202638190198</v>
      </c>
      <c r="C5048">
        <v>11.856363760179301</v>
      </c>
      <c r="D5048">
        <v>-0.87914858758292402</v>
      </c>
      <c r="E5048">
        <v>0.41044732282304103</v>
      </c>
      <c r="F5048">
        <v>0.99916976934644897</v>
      </c>
      <c r="G5048">
        <v>-4.6246606539320796</v>
      </c>
      <c r="H5048" t="s">
        <v>15202</v>
      </c>
      <c r="I5048" t="s">
        <v>15203</v>
      </c>
      <c r="J5048">
        <v>8545</v>
      </c>
      <c r="K5048" t="s">
        <v>15201</v>
      </c>
      <c r="L5048">
        <v>504</v>
      </c>
      <c r="M5048">
        <v>168</v>
      </c>
      <c r="N5048">
        <v>3182.8512000000001</v>
      </c>
      <c r="O5048">
        <v>2.5</v>
      </c>
      <c r="P5048">
        <v>0.19047619047618999</v>
      </c>
    </row>
    <row r="5049" spans="1:16" x14ac:dyDescent="0.2">
      <c r="A5049" t="s">
        <v>15204</v>
      </c>
      <c r="B5049">
        <v>0.67529451610705704</v>
      </c>
      <c r="C5049">
        <v>12.375361249125</v>
      </c>
      <c r="D5049">
        <v>1.1194989662043699</v>
      </c>
      <c r="E5049">
        <v>0.302338728833978</v>
      </c>
      <c r="F5049">
        <v>0.99916976934644897</v>
      </c>
      <c r="G5049">
        <v>-4.5834694188481899</v>
      </c>
      <c r="H5049" t="s">
        <v>15205</v>
      </c>
      <c r="I5049" t="s">
        <v>15206</v>
      </c>
      <c r="J5049">
        <v>23761</v>
      </c>
      <c r="K5049" t="s">
        <v>15204</v>
      </c>
      <c r="L5049">
        <v>1230</v>
      </c>
      <c r="M5049">
        <v>410</v>
      </c>
      <c r="N5049">
        <v>6642.3190000000004</v>
      </c>
      <c r="O5049">
        <v>2.5</v>
      </c>
      <c r="P5049">
        <v>0.107317073170732</v>
      </c>
    </row>
    <row r="5050" spans="1:16" x14ac:dyDescent="0.2">
      <c r="A5050" t="s">
        <v>15207</v>
      </c>
      <c r="B5050">
        <v>-0.157072467452682</v>
      </c>
      <c r="C5050">
        <v>15.127569735120501</v>
      </c>
      <c r="D5050">
        <v>-0.80808203215349605</v>
      </c>
      <c r="E5050">
        <v>0.44742529543603698</v>
      </c>
      <c r="F5050">
        <v>0.99916976934644897</v>
      </c>
      <c r="G5050">
        <v>-4.6357232605886303</v>
      </c>
      <c r="H5050" t="s">
        <v>15208</v>
      </c>
      <c r="I5050" t="s">
        <v>15209</v>
      </c>
      <c r="J5050">
        <v>10061</v>
      </c>
      <c r="K5050" t="s">
        <v>15207</v>
      </c>
      <c r="L5050">
        <v>1872</v>
      </c>
      <c r="M5050">
        <v>624</v>
      </c>
      <c r="N5050">
        <v>35971.023500000003</v>
      </c>
      <c r="O5050">
        <v>11.5</v>
      </c>
      <c r="P5050">
        <v>0.20512820512820501</v>
      </c>
    </row>
    <row r="5051" spans="1:16" x14ac:dyDescent="0.2">
      <c r="A5051" t="s">
        <v>15210</v>
      </c>
      <c r="B5051">
        <v>-0.622114813175907</v>
      </c>
      <c r="C5051">
        <v>11.563071323116</v>
      </c>
      <c r="D5051">
        <v>-2.1448807658468301</v>
      </c>
      <c r="E5051">
        <v>7.1861729971482699E-2</v>
      </c>
      <c r="F5051">
        <v>0.99916976934644897</v>
      </c>
      <c r="G5051">
        <v>-4.38908789185506</v>
      </c>
      <c r="H5051" t="s">
        <v>15211</v>
      </c>
      <c r="I5051" t="s">
        <v>15212</v>
      </c>
      <c r="J5051">
        <v>54516</v>
      </c>
      <c r="K5051" t="s">
        <v>15210</v>
      </c>
      <c r="L5051">
        <v>1143</v>
      </c>
      <c r="M5051">
        <v>381</v>
      </c>
      <c r="N5051">
        <v>3131.0646999999999</v>
      </c>
      <c r="O5051">
        <v>1</v>
      </c>
      <c r="P5051">
        <v>4.4619422572178498E-2</v>
      </c>
    </row>
    <row r="5052" spans="1:16" x14ac:dyDescent="0.2">
      <c r="A5052" t="s">
        <v>15213</v>
      </c>
      <c r="B5052">
        <v>-0.18477317034594001</v>
      </c>
      <c r="C5052">
        <v>12.6382943554063</v>
      </c>
      <c r="D5052">
        <v>-0.91299637659182198</v>
      </c>
      <c r="E5052">
        <v>0.39364615953458898</v>
      </c>
      <c r="F5052">
        <v>0.99916976934644897</v>
      </c>
      <c r="G5052">
        <v>-4.6191891226355297</v>
      </c>
      <c r="H5052" t="s">
        <v>15214</v>
      </c>
      <c r="I5052" t="s">
        <v>15215</v>
      </c>
      <c r="J5052">
        <v>27229</v>
      </c>
      <c r="K5052" t="s">
        <v>15213</v>
      </c>
      <c r="L5052">
        <v>2004</v>
      </c>
      <c r="M5052">
        <v>668</v>
      </c>
      <c r="N5052">
        <v>6216.8241500000004</v>
      </c>
      <c r="O5052">
        <v>7</v>
      </c>
      <c r="P5052">
        <v>0.164670658682635</v>
      </c>
    </row>
    <row r="5053" spans="1:16" x14ac:dyDescent="0.2">
      <c r="A5053" t="s">
        <v>15216</v>
      </c>
      <c r="B5053">
        <v>0.161824658643514</v>
      </c>
      <c r="C5053">
        <v>13.221044740294101</v>
      </c>
      <c r="D5053">
        <v>0.86909421512156004</v>
      </c>
      <c r="E5053">
        <v>0.41553887625170999</v>
      </c>
      <c r="F5053">
        <v>0.99916976934644897</v>
      </c>
      <c r="G5053">
        <v>-4.6262616357293096</v>
      </c>
      <c r="H5053" t="s">
        <v>15217</v>
      </c>
      <c r="I5053" t="s">
        <v>15218</v>
      </c>
      <c r="J5053">
        <v>10352</v>
      </c>
      <c r="K5053" t="s">
        <v>15216</v>
      </c>
      <c r="L5053">
        <v>1083</v>
      </c>
      <c r="M5053">
        <v>361</v>
      </c>
      <c r="N5053">
        <v>10189.813</v>
      </c>
      <c r="O5053">
        <v>4</v>
      </c>
      <c r="P5053">
        <v>0.18421052631578999</v>
      </c>
    </row>
    <row r="5054" spans="1:16" x14ac:dyDescent="0.2">
      <c r="A5054" t="s">
        <v>15219</v>
      </c>
      <c r="B5054">
        <v>-2.6142428367059298E-2</v>
      </c>
      <c r="C5054">
        <v>12.3753109935833</v>
      </c>
      <c r="D5054">
        <v>-0.14817369109373901</v>
      </c>
      <c r="E5054">
        <v>0.88666851865559204</v>
      </c>
      <c r="F5054">
        <v>0.99916976934644897</v>
      </c>
      <c r="G5054">
        <v>-4.6999590631501196</v>
      </c>
      <c r="H5054" t="s">
        <v>15220</v>
      </c>
      <c r="I5054" t="s">
        <v>15221</v>
      </c>
      <c r="J5054">
        <v>10038</v>
      </c>
      <c r="K5054" t="s">
        <v>15219</v>
      </c>
      <c r="L5054">
        <v>1752</v>
      </c>
      <c r="M5054">
        <v>584</v>
      </c>
      <c r="N5054">
        <v>5265.5810499999998</v>
      </c>
      <c r="O5054">
        <v>6</v>
      </c>
      <c r="P5054">
        <v>0.156678082191781</v>
      </c>
    </row>
    <row r="5055" spans="1:16" x14ac:dyDescent="0.2">
      <c r="A5055" t="s">
        <v>15222</v>
      </c>
      <c r="B5055">
        <v>-0.36083377207872602</v>
      </c>
      <c r="C5055">
        <v>11.928474510892</v>
      </c>
      <c r="D5055">
        <v>-1.23025947559589</v>
      </c>
      <c r="E5055">
        <v>0.26099599349984098</v>
      </c>
      <c r="F5055">
        <v>0.99916976934644897</v>
      </c>
      <c r="G5055">
        <v>-4.5630381152267301</v>
      </c>
      <c r="H5055" t="s">
        <v>15223</v>
      </c>
      <c r="I5055" t="s">
        <v>15224</v>
      </c>
      <c r="J5055">
        <v>8994</v>
      </c>
      <c r="K5055" t="s">
        <v>15222</v>
      </c>
      <c r="L5055">
        <v>2031</v>
      </c>
      <c r="M5055">
        <v>677</v>
      </c>
      <c r="N5055">
        <v>4633.1180000000004</v>
      </c>
      <c r="O5055">
        <v>1</v>
      </c>
      <c r="P5055">
        <v>2.6587887740029501E-2</v>
      </c>
    </row>
    <row r="5056" spans="1:16" x14ac:dyDescent="0.2">
      <c r="A5056" t="s">
        <v>15225</v>
      </c>
      <c r="B5056">
        <v>-1.26984586611663E-2</v>
      </c>
      <c r="C5056">
        <v>11.155834079868001</v>
      </c>
      <c r="D5056">
        <v>-5.5992021318047702E-2</v>
      </c>
      <c r="E5056">
        <v>0.95701951772385896</v>
      </c>
      <c r="F5056">
        <v>0.99916976934644897</v>
      </c>
      <c r="G5056">
        <v>-4.7020466513950598</v>
      </c>
      <c r="H5056" t="s">
        <v>15226</v>
      </c>
      <c r="I5056" t="s">
        <v>15227</v>
      </c>
      <c r="J5056">
        <v>27343</v>
      </c>
      <c r="K5056" t="s">
        <v>15225</v>
      </c>
      <c r="L5056">
        <v>1728</v>
      </c>
      <c r="M5056">
        <v>576</v>
      </c>
      <c r="N5056">
        <v>2100.4182000000001</v>
      </c>
      <c r="O5056">
        <v>1</v>
      </c>
      <c r="P5056">
        <v>4.1666666666666699E-2</v>
      </c>
    </row>
    <row r="5057" spans="1:16" x14ac:dyDescent="0.2">
      <c r="A5057" t="s">
        <v>15228</v>
      </c>
      <c r="B5057">
        <v>4.6823904176594801E-2</v>
      </c>
      <c r="C5057">
        <v>14.7745262189949</v>
      </c>
      <c r="D5057">
        <v>0.200757600794432</v>
      </c>
      <c r="E5057">
        <v>0.84698570935060002</v>
      </c>
      <c r="F5057">
        <v>0.99916976934644897</v>
      </c>
      <c r="G5057">
        <v>-4.6979342368400703</v>
      </c>
      <c r="H5057" t="s">
        <v>15229</v>
      </c>
      <c r="I5057" t="s">
        <v>15230</v>
      </c>
      <c r="J5057">
        <v>11231</v>
      </c>
      <c r="K5057" t="s">
        <v>15228</v>
      </c>
      <c r="L5057">
        <v>2283</v>
      </c>
      <c r="M5057">
        <v>761</v>
      </c>
      <c r="N5057">
        <v>29919.458999999999</v>
      </c>
      <c r="O5057">
        <v>11</v>
      </c>
      <c r="P5057">
        <v>0.16557161629434999</v>
      </c>
    </row>
    <row r="5058" spans="1:16" x14ac:dyDescent="0.2">
      <c r="A5058" t="s">
        <v>15231</v>
      </c>
      <c r="B5058">
        <v>0.126547483657973</v>
      </c>
      <c r="C5058">
        <v>12.6494984161718</v>
      </c>
      <c r="D5058">
        <v>0.53687963686426499</v>
      </c>
      <c r="E5058">
        <v>0.60911367107066094</v>
      </c>
      <c r="F5058">
        <v>0.99916976934644897</v>
      </c>
      <c r="G5058">
        <v>-4.67154054854762</v>
      </c>
      <c r="H5058" t="s">
        <v>15232</v>
      </c>
      <c r="I5058" t="s">
        <v>15233</v>
      </c>
      <c r="J5058">
        <v>23264</v>
      </c>
      <c r="K5058" t="s">
        <v>15231</v>
      </c>
      <c r="L5058">
        <v>2934</v>
      </c>
      <c r="M5058">
        <v>978</v>
      </c>
      <c r="N5058">
        <v>7061.1288999999997</v>
      </c>
      <c r="O5058">
        <v>4</v>
      </c>
      <c r="P5058">
        <v>9.2024539877300596E-2</v>
      </c>
    </row>
    <row r="5059" spans="1:16" x14ac:dyDescent="0.2">
      <c r="A5059" t="s">
        <v>15234</v>
      </c>
      <c r="B5059">
        <v>-4.6186528471960003E-2</v>
      </c>
      <c r="C5059">
        <v>13.5467010795742</v>
      </c>
      <c r="D5059">
        <v>-0.25769261427243301</v>
      </c>
      <c r="E5059">
        <v>0.80456062209422996</v>
      </c>
      <c r="F5059">
        <v>0.99916976934644897</v>
      </c>
      <c r="G5059">
        <v>-4.69507126554854</v>
      </c>
      <c r="H5059" t="s">
        <v>15235</v>
      </c>
      <c r="I5059" t="s">
        <v>15236</v>
      </c>
      <c r="J5059">
        <v>6942</v>
      </c>
      <c r="K5059" t="s">
        <v>15234</v>
      </c>
      <c r="L5059">
        <v>5883</v>
      </c>
      <c r="M5059">
        <v>1961</v>
      </c>
      <c r="N5059">
        <v>12412.293</v>
      </c>
      <c r="O5059">
        <v>4.5</v>
      </c>
      <c r="P5059">
        <v>4.33452320244773E-2</v>
      </c>
    </row>
    <row r="5060" spans="1:16" x14ac:dyDescent="0.2">
      <c r="A5060" t="s">
        <v>15237</v>
      </c>
      <c r="B5060">
        <v>-0.527762636317339</v>
      </c>
      <c r="C5060">
        <v>10.9675581792216</v>
      </c>
      <c r="D5060">
        <v>-1.26931196633874</v>
      </c>
      <c r="E5060">
        <v>0.24761701157306801</v>
      </c>
      <c r="F5060">
        <v>0.99916976934644897</v>
      </c>
      <c r="G5060">
        <v>-4.5556843680437398</v>
      </c>
      <c r="H5060" t="s">
        <v>15238</v>
      </c>
      <c r="I5060" t="s">
        <v>15239</v>
      </c>
      <c r="J5060">
        <v>10042</v>
      </c>
      <c r="K5060" t="s">
        <v>15237</v>
      </c>
      <c r="L5060">
        <v>1806</v>
      </c>
      <c r="M5060">
        <v>602</v>
      </c>
      <c r="N5060">
        <v>2491.1095999999998</v>
      </c>
      <c r="O5060">
        <v>1</v>
      </c>
      <c r="P5060">
        <v>2.82392026578073E-2</v>
      </c>
    </row>
    <row r="5061" spans="1:16" x14ac:dyDescent="0.2">
      <c r="A5061" t="s">
        <v>15240</v>
      </c>
      <c r="B5061">
        <v>0.35214559932998102</v>
      </c>
      <c r="C5061">
        <v>14.3752226440046</v>
      </c>
      <c r="D5061">
        <v>0.81590731944454897</v>
      </c>
      <c r="E5061">
        <v>0.44324076503261101</v>
      </c>
      <c r="F5061">
        <v>0.99916976934644897</v>
      </c>
      <c r="G5061">
        <v>-4.6345349107664502</v>
      </c>
      <c r="H5061" t="s">
        <v>15241</v>
      </c>
      <c r="I5061" t="s">
        <v>15242</v>
      </c>
      <c r="J5061">
        <v>57446</v>
      </c>
      <c r="K5061" t="s">
        <v>15240</v>
      </c>
      <c r="L5061">
        <v>1167</v>
      </c>
      <c r="M5061">
        <v>389</v>
      </c>
      <c r="N5061">
        <v>22698.0085</v>
      </c>
      <c r="O5061">
        <v>10.5</v>
      </c>
      <c r="P5061">
        <v>0.489717223650386</v>
      </c>
    </row>
    <row r="5062" spans="1:16" x14ac:dyDescent="0.2">
      <c r="A5062" t="s">
        <v>15243</v>
      </c>
      <c r="B5062">
        <v>0.129033649865956</v>
      </c>
      <c r="C5062">
        <v>13.8897091031345</v>
      </c>
      <c r="D5062">
        <v>0.82024152363303604</v>
      </c>
      <c r="E5062">
        <v>0.44093506057112902</v>
      </c>
      <c r="F5062">
        <v>0.99916976934644897</v>
      </c>
      <c r="G5062">
        <v>-4.6338734469936904</v>
      </c>
      <c r="H5062" t="s">
        <v>15244</v>
      </c>
      <c r="I5062" t="s">
        <v>15245</v>
      </c>
      <c r="J5062">
        <v>9582</v>
      </c>
      <c r="K5062" t="s">
        <v>15243</v>
      </c>
      <c r="L5062">
        <v>1473</v>
      </c>
      <c r="M5062">
        <v>491</v>
      </c>
      <c r="N5062">
        <v>16063.075500000001</v>
      </c>
      <c r="O5062">
        <v>4</v>
      </c>
      <c r="P5062">
        <v>0.12830957230142601</v>
      </c>
    </row>
    <row r="5063" spans="1:16" x14ac:dyDescent="0.2">
      <c r="A5063" t="s">
        <v>15246</v>
      </c>
      <c r="B5063">
        <v>0.31751852892189097</v>
      </c>
      <c r="C5063">
        <v>11.3138769498568</v>
      </c>
      <c r="D5063">
        <v>0.48666666788165702</v>
      </c>
      <c r="E5063">
        <v>0.64237212602274396</v>
      </c>
      <c r="F5063">
        <v>0.99916976934644897</v>
      </c>
      <c r="G5063">
        <v>-4.6768680043695197</v>
      </c>
      <c r="H5063" t="s">
        <v>15247</v>
      </c>
      <c r="I5063" t="s">
        <v>15248</v>
      </c>
      <c r="J5063">
        <v>402055</v>
      </c>
      <c r="K5063" t="s">
        <v>15246</v>
      </c>
      <c r="L5063">
        <v>1020</v>
      </c>
      <c r="M5063">
        <v>340</v>
      </c>
      <c r="N5063">
        <v>2999.8703999999998</v>
      </c>
      <c r="O5063">
        <v>1</v>
      </c>
      <c r="P5063">
        <v>0.05</v>
      </c>
    </row>
    <row r="5064" spans="1:16" x14ac:dyDescent="0.2">
      <c r="A5064" t="s">
        <v>15249</v>
      </c>
      <c r="B5064">
        <v>-0.13369154116631199</v>
      </c>
      <c r="C5064">
        <v>13.6534760955557</v>
      </c>
      <c r="D5064">
        <v>-0.90146973325173096</v>
      </c>
      <c r="E5064">
        <v>0.39930894031613701</v>
      </c>
      <c r="F5064">
        <v>0.99916976934644897</v>
      </c>
      <c r="G5064">
        <v>-4.6210663238639897</v>
      </c>
      <c r="H5064" t="s">
        <v>15250</v>
      </c>
      <c r="I5064" t="s">
        <v>15251</v>
      </c>
      <c r="J5064">
        <v>51566</v>
      </c>
      <c r="K5064" t="s">
        <v>15249</v>
      </c>
      <c r="L5064">
        <v>1140</v>
      </c>
      <c r="M5064">
        <v>380</v>
      </c>
      <c r="N5064">
        <v>13419.326999999999</v>
      </c>
      <c r="O5064">
        <v>4.5</v>
      </c>
      <c r="P5064">
        <v>0.18947368421052599</v>
      </c>
    </row>
    <row r="5065" spans="1:16" x14ac:dyDescent="0.2">
      <c r="A5065" t="s">
        <v>15252</v>
      </c>
      <c r="B5065">
        <v>-0.16507987914979999</v>
      </c>
      <c r="C5065">
        <v>12.754356348920799</v>
      </c>
      <c r="D5065">
        <v>-0.97425996318952102</v>
      </c>
      <c r="E5065">
        <v>0.36456389914366399</v>
      </c>
      <c r="F5065">
        <v>0.99916976934644897</v>
      </c>
      <c r="G5065">
        <v>-4.6089844393319197</v>
      </c>
      <c r="H5065" t="s">
        <v>15253</v>
      </c>
      <c r="I5065" t="s">
        <v>15254</v>
      </c>
      <c r="J5065">
        <v>23075</v>
      </c>
      <c r="K5065" t="s">
        <v>15252</v>
      </c>
      <c r="L5065">
        <v>1758</v>
      </c>
      <c r="M5065">
        <v>586</v>
      </c>
      <c r="N5065">
        <v>6791.8766500000002</v>
      </c>
      <c r="O5065">
        <v>12</v>
      </c>
      <c r="P5065">
        <v>0.28156996587030703</v>
      </c>
    </row>
    <row r="5066" spans="1:16" x14ac:dyDescent="0.2">
      <c r="A5066" t="s">
        <v>15255</v>
      </c>
      <c r="B5066">
        <v>-0.12043138699978299</v>
      </c>
      <c r="C5066">
        <v>10.617330905706501</v>
      </c>
      <c r="D5066">
        <v>-0.52759608024249305</v>
      </c>
      <c r="E5066">
        <v>0.61519077770548403</v>
      </c>
      <c r="F5066">
        <v>0.99916976934644897</v>
      </c>
      <c r="G5066">
        <v>-4.6725592414664101</v>
      </c>
      <c r="H5066" t="s">
        <v>15256</v>
      </c>
      <c r="I5066" t="s">
        <v>15257</v>
      </c>
      <c r="J5066">
        <v>6945</v>
      </c>
      <c r="K5066" t="s">
        <v>15255</v>
      </c>
      <c r="L5066">
        <v>897</v>
      </c>
      <c r="M5066">
        <v>299</v>
      </c>
      <c r="N5066">
        <v>1496.8676</v>
      </c>
      <c r="O5066">
        <v>1</v>
      </c>
      <c r="P5066">
        <v>3.67892976588629E-2</v>
      </c>
    </row>
    <row r="5067" spans="1:16" x14ac:dyDescent="0.2">
      <c r="A5067" t="s">
        <v>15258</v>
      </c>
      <c r="B5067">
        <v>-1.0952153358198701E-2</v>
      </c>
      <c r="C5067">
        <v>14.2500743482851</v>
      </c>
      <c r="D5067">
        <v>-7.5229603179093704E-2</v>
      </c>
      <c r="E5067">
        <v>0.94228037710464696</v>
      </c>
      <c r="F5067">
        <v>0.99916976934644897</v>
      </c>
      <c r="G5067">
        <v>-4.7017660118649696</v>
      </c>
      <c r="H5067" t="s">
        <v>15259</v>
      </c>
      <c r="I5067" t="s">
        <v>15260</v>
      </c>
      <c r="J5067">
        <v>25777</v>
      </c>
      <c r="K5067" t="s">
        <v>15258</v>
      </c>
      <c r="L5067">
        <v>2217</v>
      </c>
      <c r="M5067">
        <v>739</v>
      </c>
      <c r="N5067">
        <v>19977.057499999999</v>
      </c>
      <c r="O5067">
        <v>12</v>
      </c>
      <c r="P5067">
        <v>0.28822733423545299</v>
      </c>
    </row>
    <row r="5068" spans="1:16" x14ac:dyDescent="0.2">
      <c r="A5068" t="s">
        <v>15261</v>
      </c>
      <c r="B5068">
        <v>0.271045595345971</v>
      </c>
      <c r="C5068">
        <v>12.7310407735177</v>
      </c>
      <c r="D5068">
        <v>1.36832001968168</v>
      </c>
      <c r="E5068">
        <v>0.216346209065122</v>
      </c>
      <c r="F5068">
        <v>0.99916976934644897</v>
      </c>
      <c r="G5068">
        <v>-4.5367841343320796</v>
      </c>
      <c r="H5068" t="s">
        <v>15262</v>
      </c>
      <c r="I5068" t="s">
        <v>15263</v>
      </c>
      <c r="J5068">
        <v>51187</v>
      </c>
      <c r="K5068" t="s">
        <v>15261</v>
      </c>
      <c r="L5068">
        <v>525</v>
      </c>
      <c r="M5068">
        <v>175</v>
      </c>
      <c r="N5068">
        <v>5859.9013999999997</v>
      </c>
      <c r="O5068">
        <v>2</v>
      </c>
      <c r="P5068">
        <v>0.14285714285714299</v>
      </c>
    </row>
    <row r="5069" spans="1:16" x14ac:dyDescent="0.2">
      <c r="A5069" t="s">
        <v>15264</v>
      </c>
      <c r="B5069">
        <v>0.33650250459532</v>
      </c>
      <c r="C5069">
        <v>14.8911425666626</v>
      </c>
      <c r="D5069">
        <v>0.94608488215035202</v>
      </c>
      <c r="E5069">
        <v>0.37772699409820798</v>
      </c>
      <c r="F5069">
        <v>0.99916976934644897</v>
      </c>
      <c r="G5069">
        <v>-4.6137237843937298</v>
      </c>
      <c r="H5069" t="s">
        <v>15265</v>
      </c>
      <c r="I5069" t="s">
        <v>15266</v>
      </c>
      <c r="J5069">
        <v>8649</v>
      </c>
      <c r="K5069" t="s">
        <v>15264</v>
      </c>
      <c r="L5069">
        <v>375</v>
      </c>
      <c r="M5069">
        <v>125</v>
      </c>
      <c r="N5069">
        <v>33108.099000000002</v>
      </c>
      <c r="O5069">
        <v>4.5</v>
      </c>
      <c r="P5069">
        <v>0.432</v>
      </c>
    </row>
    <row r="5070" spans="1:16" x14ac:dyDescent="0.2">
      <c r="A5070" t="s">
        <v>15267</v>
      </c>
      <c r="B5070">
        <v>-0.12809519283001899</v>
      </c>
      <c r="C5070">
        <v>13.483879307997199</v>
      </c>
      <c r="D5070">
        <v>-0.683828301098658</v>
      </c>
      <c r="E5070">
        <v>0.51756245869906703</v>
      </c>
      <c r="F5070">
        <v>0.99916976934644897</v>
      </c>
      <c r="G5070">
        <v>-4.6535028924762303</v>
      </c>
      <c r="H5070" t="s">
        <v>15268</v>
      </c>
      <c r="I5070" t="s">
        <v>15269</v>
      </c>
      <c r="J5070">
        <v>27158</v>
      </c>
      <c r="K5070" t="s">
        <v>15267</v>
      </c>
      <c r="L5070">
        <v>1821</v>
      </c>
      <c r="M5070">
        <v>607</v>
      </c>
      <c r="N5070">
        <v>10762.233</v>
      </c>
      <c r="O5070">
        <v>4</v>
      </c>
      <c r="P5070">
        <v>9.7199341021416794E-2</v>
      </c>
    </row>
    <row r="5071" spans="1:16" x14ac:dyDescent="0.2">
      <c r="A5071" t="s">
        <v>15270</v>
      </c>
      <c r="B5071">
        <v>9.3865852839286404E-2</v>
      </c>
      <c r="C5071">
        <v>17.392650222057298</v>
      </c>
      <c r="D5071">
        <v>0.41687897861108097</v>
      </c>
      <c r="E5071">
        <v>0.69010330479894799</v>
      </c>
      <c r="F5071">
        <v>0.99916976934644897</v>
      </c>
      <c r="G5071">
        <v>-4.6835050582496196</v>
      </c>
      <c r="H5071" t="s">
        <v>15271</v>
      </c>
      <c r="I5071" t="s">
        <v>15272</v>
      </c>
      <c r="J5071">
        <v>51474</v>
      </c>
      <c r="K5071" t="s">
        <v>15270</v>
      </c>
      <c r="L5071">
        <v>2283</v>
      </c>
      <c r="M5071">
        <v>761</v>
      </c>
      <c r="N5071">
        <v>170856.98499999999</v>
      </c>
      <c r="O5071">
        <v>34</v>
      </c>
      <c r="P5071">
        <v>0.55059132720105097</v>
      </c>
    </row>
    <row r="5072" spans="1:16" x14ac:dyDescent="0.2">
      <c r="A5072" t="s">
        <v>15273</v>
      </c>
      <c r="B5072">
        <v>-0.13442548140460001</v>
      </c>
      <c r="C5072">
        <v>11.1768662454006</v>
      </c>
      <c r="D5072">
        <v>-0.37479818892276301</v>
      </c>
      <c r="E5072">
        <v>0.71966297439126303</v>
      </c>
      <c r="F5072">
        <v>0.99916976934644897</v>
      </c>
      <c r="G5072">
        <v>-4.6870573622319398</v>
      </c>
      <c r="H5072" t="s">
        <v>15274</v>
      </c>
      <c r="I5072" t="s">
        <v>15275</v>
      </c>
      <c r="J5072">
        <v>27125</v>
      </c>
      <c r="K5072" t="s">
        <v>15273</v>
      </c>
      <c r="L5072">
        <v>3492</v>
      </c>
      <c r="M5072">
        <v>1164</v>
      </c>
      <c r="N5072">
        <v>3132.02565</v>
      </c>
      <c r="O5072">
        <v>2</v>
      </c>
      <c r="P5072">
        <v>2.8350515463917501E-2</v>
      </c>
    </row>
    <row r="5073" spans="1:16" x14ac:dyDescent="0.2">
      <c r="A5073" t="s">
        <v>15276</v>
      </c>
      <c r="B5073">
        <v>-0.13657133092369</v>
      </c>
      <c r="C5073">
        <v>16.379945583676101</v>
      </c>
      <c r="D5073">
        <v>-1.01732508753884</v>
      </c>
      <c r="E5073">
        <v>0.34513678887982902</v>
      </c>
      <c r="F5073">
        <v>0.99916976934644897</v>
      </c>
      <c r="G5073">
        <v>-4.6015985209473103</v>
      </c>
      <c r="H5073" t="s">
        <v>15277</v>
      </c>
      <c r="I5073" t="s">
        <v>15278</v>
      </c>
      <c r="J5073">
        <v>6730</v>
      </c>
      <c r="K5073" t="s">
        <v>15276</v>
      </c>
      <c r="L5073">
        <v>1884</v>
      </c>
      <c r="M5073">
        <v>628</v>
      </c>
      <c r="N5073">
        <v>84570.54</v>
      </c>
      <c r="O5073">
        <v>25.5</v>
      </c>
      <c r="P5073">
        <v>0.593152866242038</v>
      </c>
    </row>
    <row r="5074" spans="1:16" x14ac:dyDescent="0.2">
      <c r="A5074" t="s">
        <v>15279</v>
      </c>
      <c r="B5074">
        <v>0.107790110281687</v>
      </c>
      <c r="C5074">
        <v>17.1551450317898</v>
      </c>
      <c r="D5074">
        <v>0.46649108006212298</v>
      </c>
      <c r="E5074">
        <v>0.65599701475052397</v>
      </c>
      <c r="F5074">
        <v>0.99916976934644897</v>
      </c>
      <c r="G5074">
        <v>-4.6788802401614902</v>
      </c>
      <c r="H5074" t="s">
        <v>15280</v>
      </c>
      <c r="I5074" t="s">
        <v>15281</v>
      </c>
      <c r="J5074">
        <v>26973</v>
      </c>
      <c r="K5074" t="s">
        <v>15279</v>
      </c>
      <c r="L5074">
        <v>999</v>
      </c>
      <c r="M5074">
        <v>333</v>
      </c>
      <c r="N5074">
        <v>141359.97</v>
      </c>
      <c r="O5074">
        <v>22.5</v>
      </c>
      <c r="P5074">
        <v>0.71471471471471504</v>
      </c>
    </row>
    <row r="5075" spans="1:16" x14ac:dyDescent="0.2">
      <c r="A5075" t="s">
        <v>15282</v>
      </c>
      <c r="B5075">
        <v>-0.12603784976469301</v>
      </c>
      <c r="C5075">
        <v>13.482161574451601</v>
      </c>
      <c r="D5075">
        <v>-0.565927982565262</v>
      </c>
      <c r="E5075">
        <v>0.59031534137137498</v>
      </c>
      <c r="F5075">
        <v>0.99916976934644897</v>
      </c>
      <c r="G5075">
        <v>-4.6682565638804201</v>
      </c>
      <c r="H5075" t="s">
        <v>15283</v>
      </c>
      <c r="I5075" t="s">
        <v>15284</v>
      </c>
      <c r="J5075">
        <v>29110</v>
      </c>
      <c r="K5075" t="s">
        <v>15282</v>
      </c>
      <c r="L5075">
        <v>2196</v>
      </c>
      <c r="M5075">
        <v>732</v>
      </c>
      <c r="N5075">
        <v>11931.443499999999</v>
      </c>
      <c r="O5075">
        <v>7</v>
      </c>
      <c r="P5075">
        <v>0.12431693989070999</v>
      </c>
    </row>
    <row r="5076" spans="1:16" x14ac:dyDescent="0.2">
      <c r="A5076" t="s">
        <v>15285</v>
      </c>
      <c r="B5076">
        <v>6.0021549901580996E-3</v>
      </c>
      <c r="C5076">
        <v>15.6108104244336</v>
      </c>
      <c r="D5076">
        <v>2.5550896404625201E-2</v>
      </c>
      <c r="E5076">
        <v>0.98037732009576495</v>
      </c>
      <c r="F5076">
        <v>0.99916976934644897</v>
      </c>
      <c r="G5076">
        <v>-4.7023227982135696</v>
      </c>
      <c r="H5076" t="s">
        <v>15286</v>
      </c>
      <c r="I5076" t="s">
        <v>15287</v>
      </c>
      <c r="J5076">
        <v>10801</v>
      </c>
      <c r="K5076" t="s">
        <v>15285</v>
      </c>
      <c r="L5076">
        <v>1761</v>
      </c>
      <c r="M5076">
        <v>587</v>
      </c>
      <c r="N5076">
        <v>47766.273500000003</v>
      </c>
      <c r="O5076">
        <v>32.5</v>
      </c>
      <c r="P5076">
        <v>0.69505962521294695</v>
      </c>
    </row>
    <row r="5077" spans="1:16" x14ac:dyDescent="0.2">
      <c r="A5077" t="s">
        <v>15288</v>
      </c>
      <c r="B5077">
        <v>3.3386661990034497E-2</v>
      </c>
      <c r="C5077">
        <v>14.0319877201902</v>
      </c>
      <c r="D5077">
        <v>0.22339601533223899</v>
      </c>
      <c r="E5077">
        <v>0.83004147967092301</v>
      </c>
      <c r="F5077">
        <v>0.99916976934644897</v>
      </c>
      <c r="G5077">
        <v>-4.6968786445998996</v>
      </c>
      <c r="H5077" t="s">
        <v>15289</v>
      </c>
      <c r="I5077" t="s">
        <v>15290</v>
      </c>
      <c r="J5077">
        <v>29978</v>
      </c>
      <c r="K5077" t="s">
        <v>15288</v>
      </c>
      <c r="L5077">
        <v>1875</v>
      </c>
      <c r="M5077">
        <v>625</v>
      </c>
      <c r="N5077">
        <v>17320.925999999999</v>
      </c>
      <c r="O5077">
        <v>7</v>
      </c>
      <c r="P5077">
        <v>0.16159999999999999</v>
      </c>
    </row>
    <row r="5078" spans="1:16" x14ac:dyDescent="0.2">
      <c r="A5078" t="s">
        <v>15291</v>
      </c>
      <c r="B5078">
        <v>-9.2899410279692098E-3</v>
      </c>
      <c r="C5078">
        <v>14.336824806042699</v>
      </c>
      <c r="D5078">
        <v>-4.1690534103704303E-2</v>
      </c>
      <c r="E5078">
        <v>0.96798901018573602</v>
      </c>
      <c r="F5078">
        <v>0.99916976934644897</v>
      </c>
      <c r="G5078">
        <v>-4.70220204252914</v>
      </c>
      <c r="H5078" t="s">
        <v>15292</v>
      </c>
      <c r="I5078" t="s">
        <v>15293</v>
      </c>
      <c r="J5078">
        <v>51449</v>
      </c>
      <c r="K5078" t="s">
        <v>15291</v>
      </c>
      <c r="L5078">
        <v>1518</v>
      </c>
      <c r="M5078">
        <v>506</v>
      </c>
      <c r="N5078">
        <v>19541.416000000001</v>
      </c>
      <c r="O5078">
        <v>12.5</v>
      </c>
      <c r="P5078">
        <v>0.345849802371542</v>
      </c>
    </row>
    <row r="5079" spans="1:16" x14ac:dyDescent="0.2">
      <c r="A5079" t="s">
        <v>15294</v>
      </c>
      <c r="B5079">
        <v>-1.7360271413775101E-2</v>
      </c>
      <c r="C5079">
        <v>14.354983768214501</v>
      </c>
      <c r="D5079">
        <v>-9.1081701958251493E-2</v>
      </c>
      <c r="E5079">
        <v>0.93015324563044399</v>
      </c>
      <c r="F5079">
        <v>0.99916976934644897</v>
      </c>
      <c r="G5079">
        <v>-4.70147313017626</v>
      </c>
      <c r="H5079" t="s">
        <v>15295</v>
      </c>
      <c r="I5079" t="s">
        <v>15296</v>
      </c>
      <c r="J5079">
        <v>11218</v>
      </c>
      <c r="K5079" t="s">
        <v>15294</v>
      </c>
      <c r="L5079">
        <v>2475</v>
      </c>
      <c r="M5079">
        <v>825</v>
      </c>
      <c r="N5079">
        <v>22713.727500000001</v>
      </c>
      <c r="O5079">
        <v>15.5</v>
      </c>
      <c r="P5079">
        <v>0.32969696969696999</v>
      </c>
    </row>
    <row r="5080" spans="1:16" x14ac:dyDescent="0.2">
      <c r="A5080" t="s">
        <v>15297</v>
      </c>
      <c r="B5080">
        <v>-0.105588611695953</v>
      </c>
      <c r="C5080">
        <v>12.4046571551168</v>
      </c>
      <c r="D5080">
        <v>-0.54785531759043204</v>
      </c>
      <c r="E5080">
        <v>0.60197193659038595</v>
      </c>
      <c r="F5080">
        <v>0.99916976934644897</v>
      </c>
      <c r="G5080">
        <v>-4.67031679992931</v>
      </c>
      <c r="H5080" t="s">
        <v>15298</v>
      </c>
      <c r="I5080" t="s">
        <v>15299</v>
      </c>
      <c r="J5080">
        <v>23729</v>
      </c>
      <c r="K5080" t="s">
        <v>15297</v>
      </c>
      <c r="L5080">
        <v>1437</v>
      </c>
      <c r="M5080">
        <v>479</v>
      </c>
      <c r="N5080">
        <v>5694.1662500000002</v>
      </c>
      <c r="O5080">
        <v>4</v>
      </c>
      <c r="P5080">
        <v>0.15970772442588699</v>
      </c>
    </row>
    <row r="5081" spans="1:16" x14ac:dyDescent="0.2">
      <c r="A5081" t="s">
        <v>15300</v>
      </c>
      <c r="B5081">
        <v>0.27455704497774203</v>
      </c>
      <c r="C5081">
        <v>12.775429950922099</v>
      </c>
      <c r="D5081">
        <v>0.66092763954120304</v>
      </c>
      <c r="E5081">
        <v>0.53123386915025494</v>
      </c>
      <c r="F5081">
        <v>0.99916976934644897</v>
      </c>
      <c r="G5081">
        <v>-4.6565396634529996</v>
      </c>
      <c r="H5081" t="s">
        <v>15301</v>
      </c>
      <c r="I5081" t="s">
        <v>15302</v>
      </c>
      <c r="J5081">
        <v>29952</v>
      </c>
      <c r="K5081" t="s">
        <v>15300</v>
      </c>
      <c r="L5081">
        <v>1479</v>
      </c>
      <c r="M5081">
        <v>493</v>
      </c>
      <c r="N5081">
        <v>7966.1405000000004</v>
      </c>
      <c r="O5081">
        <v>1</v>
      </c>
      <c r="P5081">
        <v>2.0283975659229202E-2</v>
      </c>
    </row>
    <row r="5082" spans="1:16" x14ac:dyDescent="0.2">
      <c r="A5082" t="s">
        <v>15303</v>
      </c>
      <c r="B5082">
        <v>9.6844385591666096E-2</v>
      </c>
      <c r="C5082">
        <v>11.2164742041398</v>
      </c>
      <c r="D5082">
        <v>0.26490261049868302</v>
      </c>
      <c r="E5082">
        <v>0.79923540914378199</v>
      </c>
      <c r="F5082">
        <v>0.99916976934644897</v>
      </c>
      <c r="G5082">
        <v>-4.69465967242287</v>
      </c>
      <c r="H5082" t="s">
        <v>15304</v>
      </c>
      <c r="I5082" t="s">
        <v>15305</v>
      </c>
      <c r="J5082">
        <v>11232</v>
      </c>
      <c r="K5082" t="s">
        <v>15303</v>
      </c>
      <c r="L5082">
        <v>1458</v>
      </c>
      <c r="M5082">
        <v>486</v>
      </c>
      <c r="N5082">
        <v>2397.1190499999998</v>
      </c>
      <c r="O5082">
        <v>1</v>
      </c>
      <c r="P5082">
        <v>2.4691358024691398E-2</v>
      </c>
    </row>
    <row r="5083" spans="1:16" x14ac:dyDescent="0.2">
      <c r="A5083" t="s">
        <v>15306</v>
      </c>
      <c r="B5083">
        <v>0.483657438188418</v>
      </c>
      <c r="C5083">
        <v>13.229693382582701</v>
      </c>
      <c r="D5083">
        <v>2.96729069708993</v>
      </c>
      <c r="E5083">
        <v>2.2603230568100399E-2</v>
      </c>
      <c r="F5083">
        <v>0.99916976934644897</v>
      </c>
      <c r="G5083">
        <v>-4.2596232107439898</v>
      </c>
      <c r="H5083" t="s">
        <v>15307</v>
      </c>
      <c r="I5083" t="s">
        <v>15308</v>
      </c>
      <c r="J5083">
        <v>23670</v>
      </c>
      <c r="K5083" t="s">
        <v>15306</v>
      </c>
      <c r="L5083">
        <v>4152</v>
      </c>
      <c r="M5083">
        <v>1384</v>
      </c>
      <c r="N5083">
        <v>10587.300499999999</v>
      </c>
      <c r="O5083">
        <v>2</v>
      </c>
      <c r="P5083">
        <v>2.0231213872832401E-2</v>
      </c>
    </row>
    <row r="5084" spans="1:16" x14ac:dyDescent="0.2">
      <c r="A5084" t="s">
        <v>15309</v>
      </c>
      <c r="B5084">
        <v>7.4135392272964395E-2</v>
      </c>
      <c r="C5084">
        <v>13.226104406293601</v>
      </c>
      <c r="D5084">
        <v>0.315686061829617</v>
      </c>
      <c r="E5084">
        <v>0.76207157010308701</v>
      </c>
      <c r="F5084">
        <v>0.99916976934644897</v>
      </c>
      <c r="G5084">
        <v>-4.6914534996560704</v>
      </c>
      <c r="H5084" t="s">
        <v>15310</v>
      </c>
      <c r="I5084" t="s">
        <v>15311</v>
      </c>
      <c r="J5084">
        <v>55973</v>
      </c>
      <c r="K5084" t="s">
        <v>15309</v>
      </c>
      <c r="L5084">
        <v>1047</v>
      </c>
      <c r="M5084">
        <v>349</v>
      </c>
      <c r="N5084">
        <v>8888.7544999999991</v>
      </c>
      <c r="O5084">
        <v>5.5</v>
      </c>
      <c r="P5084">
        <v>0.13753581661891101</v>
      </c>
    </row>
    <row r="5085" spans="1:16" x14ac:dyDescent="0.2">
      <c r="A5085" t="s">
        <v>15312</v>
      </c>
      <c r="B5085">
        <v>0.13830467278010999</v>
      </c>
      <c r="C5085">
        <v>13.4254613236773</v>
      </c>
      <c r="D5085">
        <v>0.64505221818146397</v>
      </c>
      <c r="E5085">
        <v>0.54084380524323505</v>
      </c>
      <c r="F5085">
        <v>0.99916976934644897</v>
      </c>
      <c r="G5085">
        <v>-4.65859789033588</v>
      </c>
      <c r="H5085" t="s">
        <v>15313</v>
      </c>
      <c r="I5085" t="s">
        <v>15314</v>
      </c>
      <c r="J5085">
        <v>51706</v>
      </c>
      <c r="K5085" t="s">
        <v>15312</v>
      </c>
      <c r="L5085">
        <v>918</v>
      </c>
      <c r="M5085">
        <v>306</v>
      </c>
      <c r="N5085">
        <v>12015.959000000001</v>
      </c>
      <c r="O5085">
        <v>5</v>
      </c>
      <c r="P5085">
        <v>0.24183006535947699</v>
      </c>
    </row>
    <row r="5086" spans="1:16" x14ac:dyDescent="0.2">
      <c r="A5086" t="s">
        <v>15315</v>
      </c>
      <c r="B5086">
        <v>7.6996578326991002E-3</v>
      </c>
      <c r="C5086">
        <v>15.0256470488017</v>
      </c>
      <c r="D5086">
        <v>4.5752962443829599E-2</v>
      </c>
      <c r="E5086">
        <v>0.96487217710766005</v>
      </c>
      <c r="F5086">
        <v>0.99916976934644897</v>
      </c>
      <c r="G5086">
        <v>-4.7021625237327802</v>
      </c>
      <c r="H5086" t="s">
        <v>15316</v>
      </c>
      <c r="I5086" t="s">
        <v>15317</v>
      </c>
      <c r="J5086">
        <v>55971</v>
      </c>
      <c r="K5086" t="s">
        <v>15315</v>
      </c>
      <c r="L5086">
        <v>1536</v>
      </c>
      <c r="M5086">
        <v>512</v>
      </c>
      <c r="N5086">
        <v>34264.360999999997</v>
      </c>
      <c r="O5086">
        <v>14</v>
      </c>
      <c r="P5086">
        <v>0.45703125</v>
      </c>
    </row>
    <row r="5087" spans="1:16" x14ac:dyDescent="0.2">
      <c r="A5087" t="s">
        <v>15318</v>
      </c>
      <c r="B5087">
        <v>0.51659962340027299</v>
      </c>
      <c r="C5087">
        <v>13.3851865190192</v>
      </c>
      <c r="D5087">
        <v>1.8014930951836401</v>
      </c>
      <c r="E5087">
        <v>0.117607951260392</v>
      </c>
      <c r="F5087">
        <v>0.99916976934644897</v>
      </c>
      <c r="G5087">
        <v>-4.4528673094897799</v>
      </c>
      <c r="H5087" t="s">
        <v>15319</v>
      </c>
      <c r="I5087" t="s">
        <v>15320</v>
      </c>
      <c r="J5087">
        <v>29115</v>
      </c>
      <c r="K5087" t="s">
        <v>15318</v>
      </c>
      <c r="L5087">
        <v>976</v>
      </c>
      <c r="M5087">
        <v>325</v>
      </c>
      <c r="N5087">
        <v>10858.817499999999</v>
      </c>
      <c r="O5087">
        <v>4</v>
      </c>
      <c r="P5087">
        <v>0.156923076923077</v>
      </c>
    </row>
    <row r="5088" spans="1:16" x14ac:dyDescent="0.2">
      <c r="A5088" t="s">
        <v>15321</v>
      </c>
      <c r="B5088">
        <v>-0.43747015377737403</v>
      </c>
      <c r="C5088">
        <v>11.9665583113699</v>
      </c>
      <c r="D5088">
        <v>-1.21325311491431</v>
      </c>
      <c r="E5088">
        <v>0.26701365929693999</v>
      </c>
      <c r="F5088">
        <v>0.99916976934644897</v>
      </c>
      <c r="G5088">
        <v>-4.5662185828064503</v>
      </c>
      <c r="H5088" t="s">
        <v>15322</v>
      </c>
      <c r="I5088" t="s">
        <v>15323</v>
      </c>
      <c r="J5088">
        <v>9969</v>
      </c>
      <c r="K5088" t="s">
        <v>15321</v>
      </c>
      <c r="L5088">
        <v>6525</v>
      </c>
      <c r="M5088">
        <v>2175</v>
      </c>
      <c r="N5088">
        <v>3777.1608000000001</v>
      </c>
      <c r="O5088">
        <v>1</v>
      </c>
      <c r="P5088">
        <v>6.8965517241379301E-3</v>
      </c>
    </row>
    <row r="5089" spans="1:16" x14ac:dyDescent="0.2">
      <c r="A5089" t="s">
        <v>15324</v>
      </c>
      <c r="B5089">
        <v>-2.9603295857025799E-2</v>
      </c>
      <c r="C5089">
        <v>15.5528707337953</v>
      </c>
      <c r="D5089">
        <v>-8.6954029405398495E-2</v>
      </c>
      <c r="E5089">
        <v>0.93330918753721703</v>
      </c>
      <c r="F5089">
        <v>0.99916976934644897</v>
      </c>
      <c r="G5089">
        <v>-4.7015547474622599</v>
      </c>
      <c r="H5089" t="s">
        <v>15325</v>
      </c>
      <c r="I5089" t="s">
        <v>15326</v>
      </c>
      <c r="J5089">
        <v>5202</v>
      </c>
      <c r="K5089" t="s">
        <v>15324</v>
      </c>
      <c r="L5089">
        <v>465</v>
      </c>
      <c r="M5089">
        <v>155</v>
      </c>
      <c r="N5089">
        <v>46197.582000000002</v>
      </c>
      <c r="O5089">
        <v>6.5</v>
      </c>
      <c r="P5089">
        <v>0.62580645161290305</v>
      </c>
    </row>
    <row r="5090" spans="1:16" x14ac:dyDescent="0.2">
      <c r="A5090" t="s">
        <v>15327</v>
      </c>
      <c r="B5090">
        <v>0.27612055910288202</v>
      </c>
      <c r="C5090">
        <v>13.4760057757311</v>
      </c>
      <c r="D5090">
        <v>0.659321313366385</v>
      </c>
      <c r="E5090">
        <v>0.53220132396840603</v>
      </c>
      <c r="F5090">
        <v>0.99916976934644897</v>
      </c>
      <c r="G5090">
        <v>-4.6567496866977098</v>
      </c>
      <c r="H5090" t="s">
        <v>15328</v>
      </c>
      <c r="I5090" t="s">
        <v>15329</v>
      </c>
      <c r="J5090">
        <v>51184</v>
      </c>
      <c r="K5090" t="s">
        <v>15327</v>
      </c>
      <c r="L5090">
        <v>972</v>
      </c>
      <c r="M5090">
        <v>324</v>
      </c>
      <c r="N5090">
        <v>11023.319</v>
      </c>
      <c r="O5090">
        <v>2</v>
      </c>
      <c r="P5090">
        <v>0.104938271604938</v>
      </c>
    </row>
    <row r="5091" spans="1:16" x14ac:dyDescent="0.2">
      <c r="A5091" t="s">
        <v>15330</v>
      </c>
      <c r="B5091">
        <v>-1.14813522175474E-2</v>
      </c>
      <c r="C5091">
        <v>17.075039128631101</v>
      </c>
      <c r="D5091">
        <v>-8.7033152201158204E-2</v>
      </c>
      <c r="E5091">
        <v>0.93324867925448896</v>
      </c>
      <c r="F5091">
        <v>0.99916976934644897</v>
      </c>
      <c r="G5091">
        <v>-4.7015532183765902</v>
      </c>
      <c r="H5091" t="s">
        <v>15331</v>
      </c>
      <c r="I5091" t="s">
        <v>15332</v>
      </c>
      <c r="J5091">
        <v>22827</v>
      </c>
      <c r="K5091" t="s">
        <v>15330</v>
      </c>
      <c r="L5091">
        <v>1791</v>
      </c>
      <c r="M5091">
        <v>597</v>
      </c>
      <c r="N5091">
        <v>138842.04500000001</v>
      </c>
      <c r="O5091">
        <v>30</v>
      </c>
      <c r="P5091">
        <v>0.61055276381909596</v>
      </c>
    </row>
    <row r="5092" spans="1:16" x14ac:dyDescent="0.2">
      <c r="A5092" t="s">
        <v>15333</v>
      </c>
      <c r="B5092">
        <v>-0.20378079645043101</v>
      </c>
      <c r="C5092">
        <v>14.7468172818359</v>
      </c>
      <c r="D5092">
        <v>-1.01410673024945</v>
      </c>
      <c r="E5092">
        <v>0.34655983574111499</v>
      </c>
      <c r="F5092">
        <v>0.99916976934644897</v>
      </c>
      <c r="G5092">
        <v>-4.6021561437942404</v>
      </c>
      <c r="H5092" t="s">
        <v>15334</v>
      </c>
      <c r="I5092" t="s">
        <v>15335</v>
      </c>
      <c r="J5092">
        <v>29959</v>
      </c>
      <c r="K5092" t="s">
        <v>15333</v>
      </c>
      <c r="L5092">
        <v>1632</v>
      </c>
      <c r="M5092">
        <v>544</v>
      </c>
      <c r="N5092">
        <v>25951.9205</v>
      </c>
      <c r="O5092">
        <v>12</v>
      </c>
      <c r="P5092">
        <v>0.308823529411765</v>
      </c>
    </row>
    <row r="5093" spans="1:16" x14ac:dyDescent="0.2">
      <c r="A5093" t="s">
        <v>15336</v>
      </c>
      <c r="B5093">
        <v>0.18330118949884899</v>
      </c>
      <c r="C5093">
        <v>15.7865406418503</v>
      </c>
      <c r="D5093">
        <v>0.53898145493947403</v>
      </c>
      <c r="E5093">
        <v>0.60774241860111899</v>
      </c>
      <c r="F5093">
        <v>0.99916976934644897</v>
      </c>
      <c r="G5093">
        <v>-4.6713078230489602</v>
      </c>
      <c r="H5093" t="s">
        <v>15337</v>
      </c>
      <c r="I5093" t="s">
        <v>15338</v>
      </c>
      <c r="J5093">
        <v>58478</v>
      </c>
      <c r="K5093" t="s">
        <v>15336</v>
      </c>
      <c r="L5093">
        <v>786</v>
      </c>
      <c r="M5093">
        <v>262</v>
      </c>
      <c r="N5093">
        <v>58861.243999999999</v>
      </c>
      <c r="O5093">
        <v>6</v>
      </c>
      <c r="P5093">
        <v>0.32061068702290102</v>
      </c>
    </row>
    <row r="5094" spans="1:16" x14ac:dyDescent="0.2">
      <c r="A5094" t="s">
        <v>15339</v>
      </c>
      <c r="B5094">
        <v>0.316557639657992</v>
      </c>
      <c r="C5094">
        <v>14.615473016612899</v>
      </c>
      <c r="D5094">
        <v>2.1167185065859599</v>
      </c>
      <c r="E5094">
        <v>7.4825512565589294E-2</v>
      </c>
      <c r="F5094">
        <v>0.99916976934644897</v>
      </c>
      <c r="G5094">
        <v>-4.3941427720194897</v>
      </c>
      <c r="H5094" t="s">
        <v>15340</v>
      </c>
      <c r="I5094" t="s">
        <v>15341</v>
      </c>
      <c r="J5094">
        <v>55967</v>
      </c>
      <c r="K5094" t="s">
        <v>15339</v>
      </c>
      <c r="L5094">
        <v>486</v>
      </c>
      <c r="M5094">
        <v>162</v>
      </c>
      <c r="N5094">
        <v>26724.093499999999</v>
      </c>
      <c r="O5094">
        <v>4</v>
      </c>
      <c r="P5094">
        <v>0.33950617283950602</v>
      </c>
    </row>
    <row r="5095" spans="1:16" x14ac:dyDescent="0.2">
      <c r="A5095" t="s">
        <v>15342</v>
      </c>
      <c r="B5095">
        <v>0.27517479153617902</v>
      </c>
      <c r="C5095">
        <v>14.623822570925901</v>
      </c>
      <c r="D5095">
        <v>1.4434750128627101</v>
      </c>
      <c r="E5095">
        <v>0.19501034600158401</v>
      </c>
      <c r="F5095">
        <v>0.99916976934644897</v>
      </c>
      <c r="G5095">
        <v>-4.5222635552036499</v>
      </c>
      <c r="H5095" t="s">
        <v>15343</v>
      </c>
      <c r="I5095" t="s">
        <v>15344</v>
      </c>
      <c r="J5095">
        <v>8890</v>
      </c>
      <c r="K5095" t="s">
        <v>15342</v>
      </c>
      <c r="L5095">
        <v>1635</v>
      </c>
      <c r="M5095">
        <v>545</v>
      </c>
      <c r="N5095">
        <v>25956.37</v>
      </c>
      <c r="O5095">
        <v>17</v>
      </c>
      <c r="P5095">
        <v>0.47339449541284401</v>
      </c>
    </row>
    <row r="5096" spans="1:16" x14ac:dyDescent="0.2">
      <c r="A5096" t="s">
        <v>15345</v>
      </c>
      <c r="B5096">
        <v>6.85787764636938E-2</v>
      </c>
      <c r="C5096">
        <v>14.916922109993701</v>
      </c>
      <c r="D5096">
        <v>0.39260435297340102</v>
      </c>
      <c r="E5096">
        <v>0.70708751652563795</v>
      </c>
      <c r="F5096">
        <v>0.99916976934644897</v>
      </c>
      <c r="G5096">
        <v>-4.6855964508187498</v>
      </c>
      <c r="H5096" t="s">
        <v>15346</v>
      </c>
      <c r="I5096" t="s">
        <v>15347</v>
      </c>
      <c r="J5096">
        <v>51606</v>
      </c>
      <c r="K5096" t="s">
        <v>15345</v>
      </c>
      <c r="L5096">
        <v>1452</v>
      </c>
      <c r="M5096">
        <v>484</v>
      </c>
      <c r="N5096">
        <v>31638.181499999999</v>
      </c>
      <c r="O5096">
        <v>11</v>
      </c>
      <c r="P5096">
        <v>0.332644628099174</v>
      </c>
    </row>
    <row r="5097" spans="1:16" x14ac:dyDescent="0.2">
      <c r="A5097" t="s">
        <v>15348</v>
      </c>
      <c r="B5097">
        <v>-0.229786841707217</v>
      </c>
      <c r="C5097">
        <v>14.545093286111101</v>
      </c>
      <c r="D5097">
        <v>-1.44143068834516</v>
      </c>
      <c r="E5097">
        <v>0.19556458347945299</v>
      </c>
      <c r="F5097">
        <v>0.99916976934644897</v>
      </c>
      <c r="G5097">
        <v>-4.5226598900035597</v>
      </c>
      <c r="H5097" t="s">
        <v>15349</v>
      </c>
      <c r="I5097" t="s">
        <v>15350</v>
      </c>
      <c r="J5097">
        <v>51194</v>
      </c>
      <c r="K5097" t="s">
        <v>15348</v>
      </c>
      <c r="L5097">
        <v>3048</v>
      </c>
      <c r="M5097">
        <v>1016</v>
      </c>
      <c r="N5097">
        <v>24942.050500000001</v>
      </c>
      <c r="O5097">
        <v>18</v>
      </c>
      <c r="P5097">
        <v>0.29822834645669299</v>
      </c>
    </row>
    <row r="5098" spans="1:16" x14ac:dyDescent="0.2">
      <c r="A5098" t="s">
        <v>15351</v>
      </c>
      <c r="B5098">
        <v>0.11149391868313301</v>
      </c>
      <c r="C5098">
        <v>15.147701966645799</v>
      </c>
      <c r="D5098">
        <v>0.40985936718020699</v>
      </c>
      <c r="E5098">
        <v>0.69499536139965201</v>
      </c>
      <c r="F5098">
        <v>0.99916976934644897</v>
      </c>
      <c r="G5098">
        <v>-4.6841215738584401</v>
      </c>
      <c r="H5098" t="s">
        <v>15352</v>
      </c>
      <c r="I5098" t="s">
        <v>15353</v>
      </c>
      <c r="J5098">
        <v>51504</v>
      </c>
      <c r="K5098" t="s">
        <v>15351</v>
      </c>
      <c r="L5098">
        <v>378</v>
      </c>
      <c r="M5098">
        <v>126</v>
      </c>
      <c r="N5098">
        <v>33672.267500000002</v>
      </c>
      <c r="O5098">
        <v>7</v>
      </c>
      <c r="P5098">
        <v>0.71428571428571397</v>
      </c>
    </row>
    <row r="5099" spans="1:16" x14ac:dyDescent="0.2">
      <c r="A5099" t="s">
        <v>15354</v>
      </c>
      <c r="B5099">
        <v>0.104374853286352</v>
      </c>
      <c r="C5099">
        <v>13.800959801919999</v>
      </c>
      <c r="D5099">
        <v>0.55518315522615003</v>
      </c>
      <c r="E5099">
        <v>0.59723003738921399</v>
      </c>
      <c r="F5099">
        <v>0.99916976934644897</v>
      </c>
      <c r="G5099">
        <v>-4.6694881851038197</v>
      </c>
      <c r="H5099" t="s">
        <v>15355</v>
      </c>
      <c r="I5099" t="s">
        <v>15356</v>
      </c>
      <c r="J5099">
        <v>51200</v>
      </c>
      <c r="K5099" t="s">
        <v>15354</v>
      </c>
      <c r="L5099">
        <v>1266</v>
      </c>
      <c r="M5099">
        <v>422</v>
      </c>
      <c r="N5099">
        <v>14996.309499999999</v>
      </c>
      <c r="O5099">
        <v>7</v>
      </c>
      <c r="P5099">
        <v>0.24526066350710901</v>
      </c>
    </row>
    <row r="5100" spans="1:16" x14ac:dyDescent="0.2">
      <c r="A5100" t="s">
        <v>15357</v>
      </c>
      <c r="B5100">
        <v>-5.7518115527288999E-2</v>
      </c>
      <c r="C5100">
        <v>14.2854443890844</v>
      </c>
      <c r="D5100">
        <v>-0.44355009178500399</v>
      </c>
      <c r="E5100">
        <v>0.67166391999281605</v>
      </c>
      <c r="F5100">
        <v>0.99916976934644897</v>
      </c>
      <c r="G5100">
        <v>-4.6810765615163001</v>
      </c>
      <c r="H5100" t="s">
        <v>15358</v>
      </c>
      <c r="I5100" t="s">
        <v>15359</v>
      </c>
      <c r="J5100">
        <v>23039</v>
      </c>
      <c r="K5100" t="s">
        <v>15357</v>
      </c>
      <c r="L5100">
        <v>3267</v>
      </c>
      <c r="M5100">
        <v>1089</v>
      </c>
      <c r="N5100">
        <v>20214.730500000001</v>
      </c>
      <c r="O5100">
        <v>24</v>
      </c>
      <c r="P5100">
        <v>0.294306703397613</v>
      </c>
    </row>
    <row r="5101" spans="1:16" x14ac:dyDescent="0.2">
      <c r="A5101" t="s">
        <v>15360</v>
      </c>
      <c r="B5101">
        <v>3.7762667904456003E-2</v>
      </c>
      <c r="C5101">
        <v>13.9901521716513</v>
      </c>
      <c r="D5101">
        <v>0.26142664365986001</v>
      </c>
      <c r="E5101">
        <v>0.80180128554201102</v>
      </c>
      <c r="F5101">
        <v>0.99916976934644897</v>
      </c>
      <c r="G5101">
        <v>-4.6948594678750002</v>
      </c>
      <c r="H5101" t="s">
        <v>15361</v>
      </c>
      <c r="I5101" t="s">
        <v>15362</v>
      </c>
      <c r="J5101">
        <v>51451</v>
      </c>
      <c r="K5101" t="s">
        <v>15360</v>
      </c>
      <c r="L5101">
        <v>1005</v>
      </c>
      <c r="M5101">
        <v>335</v>
      </c>
      <c r="N5101">
        <v>15956.6675</v>
      </c>
      <c r="O5101">
        <v>3</v>
      </c>
      <c r="P5101">
        <v>0.119402985074627</v>
      </c>
    </row>
    <row r="5102" spans="1:16" x14ac:dyDescent="0.2">
      <c r="A5102" t="s">
        <v>15363</v>
      </c>
      <c r="B5102">
        <v>3.4062776658867499E-3</v>
      </c>
      <c r="C5102">
        <v>13.7760695366542</v>
      </c>
      <c r="D5102">
        <v>1.7515932733654899E-2</v>
      </c>
      <c r="E5102">
        <v>0.98654714938889299</v>
      </c>
      <c r="F5102">
        <v>0.99916976934644897</v>
      </c>
      <c r="G5102">
        <v>-4.7023613096310601</v>
      </c>
      <c r="H5102" t="s">
        <v>15364</v>
      </c>
      <c r="I5102" t="s">
        <v>15365</v>
      </c>
      <c r="J5102">
        <v>738</v>
      </c>
      <c r="K5102" t="s">
        <v>15363</v>
      </c>
      <c r="L5102">
        <v>2349</v>
      </c>
      <c r="M5102">
        <v>783</v>
      </c>
      <c r="N5102">
        <v>13389.0105</v>
      </c>
      <c r="O5102">
        <v>8</v>
      </c>
      <c r="P5102">
        <v>0.145593869731801</v>
      </c>
    </row>
    <row r="5103" spans="1:16" x14ac:dyDescent="0.2">
      <c r="A5103" t="s">
        <v>15366</v>
      </c>
      <c r="B5103">
        <v>-8.4566848952803794E-2</v>
      </c>
      <c r="C5103">
        <v>12.2036890405539</v>
      </c>
      <c r="D5103">
        <v>-0.40398454644408699</v>
      </c>
      <c r="E5103">
        <v>0.69910178734891004</v>
      </c>
      <c r="F5103">
        <v>0.99916976934644897</v>
      </c>
      <c r="G5103">
        <v>-4.6846302236703803</v>
      </c>
      <c r="H5103" t="s">
        <v>15367</v>
      </c>
      <c r="I5103" t="s">
        <v>15368</v>
      </c>
      <c r="J5103">
        <v>11176</v>
      </c>
      <c r="K5103" t="s">
        <v>15366</v>
      </c>
      <c r="L5103">
        <v>5718</v>
      </c>
      <c r="M5103">
        <v>1906</v>
      </c>
      <c r="N5103">
        <v>5206.7831999999999</v>
      </c>
      <c r="O5103">
        <v>5</v>
      </c>
      <c r="P5103">
        <v>5.7187827911857302E-2</v>
      </c>
    </row>
    <row r="5104" spans="1:16" x14ac:dyDescent="0.2">
      <c r="A5104" t="s">
        <v>15369</v>
      </c>
      <c r="B5104">
        <v>-5.16686148701027E-2</v>
      </c>
      <c r="C5104">
        <v>15.060041361175401</v>
      </c>
      <c r="D5104">
        <v>-0.30371407132465</v>
      </c>
      <c r="E5104">
        <v>0.77077586614650495</v>
      </c>
      <c r="F5104">
        <v>0.99916976934644897</v>
      </c>
      <c r="G5104">
        <v>-4.6922574422926999</v>
      </c>
      <c r="H5104" t="s">
        <v>15370</v>
      </c>
      <c r="I5104" t="s">
        <v>15371</v>
      </c>
      <c r="J5104">
        <v>9031</v>
      </c>
      <c r="K5104" t="s">
        <v>15369</v>
      </c>
      <c r="L5104">
        <v>4452</v>
      </c>
      <c r="M5104">
        <v>1484</v>
      </c>
      <c r="N5104">
        <v>33727.873</v>
      </c>
      <c r="O5104">
        <v>35</v>
      </c>
      <c r="P5104">
        <v>0.29582210242587598</v>
      </c>
    </row>
    <row r="5105" spans="1:16" x14ac:dyDescent="0.2">
      <c r="A5105" t="s">
        <v>15372</v>
      </c>
      <c r="B5105">
        <v>4.7223716458745499E-2</v>
      </c>
      <c r="C5105">
        <v>12.806422160377499</v>
      </c>
      <c r="D5105">
        <v>0.109077846767982</v>
      </c>
      <c r="E5105">
        <v>0.91641048423943805</v>
      </c>
      <c r="F5105">
        <v>0.99916976934644897</v>
      </c>
      <c r="G5105">
        <v>-4.7010733090210302</v>
      </c>
      <c r="H5105" t="s">
        <v>15373</v>
      </c>
      <c r="I5105" t="s">
        <v>15374</v>
      </c>
      <c r="J5105">
        <v>93974</v>
      </c>
      <c r="K5105" t="s">
        <v>15372</v>
      </c>
      <c r="L5105">
        <v>321</v>
      </c>
      <c r="M5105">
        <v>107</v>
      </c>
      <c r="N5105">
        <v>7382.2605000000003</v>
      </c>
      <c r="O5105">
        <v>2</v>
      </c>
      <c r="P5105">
        <v>0.168224299065421</v>
      </c>
    </row>
    <row r="5106" spans="1:16" x14ac:dyDescent="0.2">
      <c r="A5106" t="s">
        <v>15375</v>
      </c>
      <c r="B5106">
        <v>0.18253941006386001</v>
      </c>
      <c r="C5106">
        <v>14.019148471462101</v>
      </c>
      <c r="D5106">
        <v>1.0623811374042</v>
      </c>
      <c r="E5106">
        <v>0.325698546689557</v>
      </c>
      <c r="F5106">
        <v>0.99916976934644897</v>
      </c>
      <c r="G5106">
        <v>-4.5937020493719096</v>
      </c>
      <c r="H5106" t="s">
        <v>15376</v>
      </c>
      <c r="I5106" t="s">
        <v>15377</v>
      </c>
      <c r="J5106">
        <v>50808</v>
      </c>
      <c r="K5106" t="s">
        <v>15375</v>
      </c>
      <c r="L5106">
        <v>684</v>
      </c>
      <c r="M5106">
        <v>228</v>
      </c>
      <c r="N5106">
        <v>16400.385999999999</v>
      </c>
      <c r="O5106">
        <v>7</v>
      </c>
      <c r="P5106">
        <v>0.38157894736842102</v>
      </c>
    </row>
    <row r="5107" spans="1:16" x14ac:dyDescent="0.2">
      <c r="A5107" t="s">
        <v>15378</v>
      </c>
      <c r="B5107">
        <v>0.181896569087655</v>
      </c>
      <c r="C5107">
        <v>13.2750576925538</v>
      </c>
      <c r="D5107">
        <v>0.44180430026773998</v>
      </c>
      <c r="E5107">
        <v>0.67286359052990297</v>
      </c>
      <c r="F5107">
        <v>0.99916976934644897</v>
      </c>
      <c r="G5107">
        <v>-4.6812396560530898</v>
      </c>
      <c r="H5107" t="s">
        <v>15379</v>
      </c>
      <c r="I5107" t="s">
        <v>15380</v>
      </c>
      <c r="J5107" t="s">
        <v>100</v>
      </c>
      <c r="K5107" t="s">
        <v>100</v>
      </c>
      <c r="L5107" t="s">
        <v>100</v>
      </c>
      <c r="M5107" t="s">
        <v>100</v>
      </c>
      <c r="N5107">
        <v>9573.9699999999993</v>
      </c>
      <c r="O5107">
        <v>1</v>
      </c>
      <c r="P5107" t="s">
        <v>100</v>
      </c>
    </row>
    <row r="5108" spans="1:16" x14ac:dyDescent="0.2">
      <c r="A5108" t="s">
        <v>15381</v>
      </c>
      <c r="B5108">
        <v>-0.46306030433927797</v>
      </c>
      <c r="C5108">
        <v>13.075857301820401</v>
      </c>
      <c r="D5108">
        <v>-1.36583584547857</v>
      </c>
      <c r="E5108">
        <v>0.217085902770845</v>
      </c>
      <c r="F5108">
        <v>0.99916976934644897</v>
      </c>
      <c r="G5108">
        <v>-4.5372620017232901</v>
      </c>
      <c r="H5108" t="s">
        <v>15382</v>
      </c>
      <c r="I5108" t="s">
        <v>15383</v>
      </c>
      <c r="J5108">
        <v>4012</v>
      </c>
      <c r="K5108" t="s">
        <v>15381</v>
      </c>
      <c r="L5108">
        <v>3078</v>
      </c>
      <c r="M5108">
        <v>1026</v>
      </c>
      <c r="N5108">
        <v>7948.7510000000002</v>
      </c>
      <c r="O5108">
        <v>4</v>
      </c>
      <c r="P5108">
        <v>4.87329434697856E-2</v>
      </c>
    </row>
    <row r="5109" spans="1:16" x14ac:dyDescent="0.2">
      <c r="A5109" t="s">
        <v>15384</v>
      </c>
      <c r="B5109">
        <v>-0.12345243296052601</v>
      </c>
      <c r="C5109">
        <v>12.6711090187667</v>
      </c>
      <c r="D5109">
        <v>-0.44596096494514698</v>
      </c>
      <c r="E5109">
        <v>0.670008928735779</v>
      </c>
      <c r="F5109">
        <v>0.99916976934644897</v>
      </c>
      <c r="G5109">
        <v>-4.6808503888032096</v>
      </c>
      <c r="H5109" t="s">
        <v>15385</v>
      </c>
      <c r="I5109" t="s">
        <v>15386</v>
      </c>
      <c r="J5109">
        <v>51804</v>
      </c>
      <c r="K5109" t="s">
        <v>15384</v>
      </c>
      <c r="L5109">
        <v>2346</v>
      </c>
      <c r="M5109">
        <v>782</v>
      </c>
      <c r="N5109">
        <v>6615.0061999999998</v>
      </c>
      <c r="O5109">
        <v>2</v>
      </c>
      <c r="P5109">
        <v>5.24296675191816E-2</v>
      </c>
    </row>
    <row r="5110" spans="1:16" x14ac:dyDescent="0.2">
      <c r="A5110" t="s">
        <v>15387</v>
      </c>
      <c r="B5110">
        <v>-4.6810773841583497E-2</v>
      </c>
      <c r="C5110">
        <v>14.092566878841801</v>
      </c>
      <c r="D5110">
        <v>-0.22570406836437401</v>
      </c>
      <c r="E5110">
        <v>0.82831930217623795</v>
      </c>
      <c r="F5110">
        <v>0.99916976934644897</v>
      </c>
      <c r="G5110">
        <v>-4.6967648604156</v>
      </c>
      <c r="H5110" t="s">
        <v>15388</v>
      </c>
      <c r="I5110" t="s">
        <v>15389</v>
      </c>
      <c r="J5110">
        <v>29883</v>
      </c>
      <c r="K5110" t="s">
        <v>15387</v>
      </c>
      <c r="L5110">
        <v>858</v>
      </c>
      <c r="M5110">
        <v>286</v>
      </c>
      <c r="N5110">
        <v>17246.705999999998</v>
      </c>
      <c r="O5110">
        <v>4</v>
      </c>
      <c r="P5110">
        <v>0.213286713286713</v>
      </c>
    </row>
    <row r="5111" spans="1:16" x14ac:dyDescent="0.2">
      <c r="A5111" t="s">
        <v>15390</v>
      </c>
      <c r="B5111">
        <v>0.39808621620657197</v>
      </c>
      <c r="C5111">
        <v>12.7779488049507</v>
      </c>
      <c r="D5111">
        <v>2.0821392881849099</v>
      </c>
      <c r="E5111">
        <v>7.8633866517621401E-2</v>
      </c>
      <c r="F5111">
        <v>0.99916976934644897</v>
      </c>
      <c r="G5111">
        <v>-4.4003977776559697</v>
      </c>
      <c r="H5111" t="s">
        <v>15391</v>
      </c>
      <c r="I5111" t="s">
        <v>15392</v>
      </c>
      <c r="J5111">
        <v>5361</v>
      </c>
      <c r="K5111" t="s">
        <v>15390</v>
      </c>
      <c r="L5111">
        <v>5691</v>
      </c>
      <c r="M5111">
        <v>1897</v>
      </c>
      <c r="N5111">
        <v>7546.7055</v>
      </c>
      <c r="O5111">
        <v>6</v>
      </c>
      <c r="P5111">
        <v>3.3210332103321E-2</v>
      </c>
    </row>
    <row r="5112" spans="1:16" x14ac:dyDescent="0.2">
      <c r="A5112" t="s">
        <v>15393</v>
      </c>
      <c r="B5112">
        <v>0.10663339248673299</v>
      </c>
      <c r="C5112">
        <v>11.9501397748069</v>
      </c>
      <c r="D5112">
        <v>0.51437315673200601</v>
      </c>
      <c r="E5112">
        <v>0.623903527028417</v>
      </c>
      <c r="F5112">
        <v>0.99916976934644897</v>
      </c>
      <c r="G5112">
        <v>-4.6739840018264998</v>
      </c>
      <c r="H5112" t="s">
        <v>15394</v>
      </c>
      <c r="I5112" t="s">
        <v>15395</v>
      </c>
      <c r="J5112">
        <v>2686</v>
      </c>
      <c r="K5112" t="s">
        <v>15393</v>
      </c>
      <c r="L5112">
        <v>1989</v>
      </c>
      <c r="M5112">
        <v>663</v>
      </c>
      <c r="N5112">
        <v>3927.1666500000001</v>
      </c>
      <c r="O5112">
        <v>2</v>
      </c>
      <c r="P5112">
        <v>2.5641025641025599E-2</v>
      </c>
    </row>
    <row r="5113" spans="1:16" x14ac:dyDescent="0.2">
      <c r="A5113" t="s">
        <v>15396</v>
      </c>
      <c r="B5113">
        <v>-0.61109145933090203</v>
      </c>
      <c r="C5113">
        <v>11.662625869141801</v>
      </c>
      <c r="D5113">
        <v>-2.2520063236291401</v>
      </c>
      <c r="E5113">
        <v>6.1634704563154799E-2</v>
      </c>
      <c r="F5113">
        <v>0.99916976934644897</v>
      </c>
      <c r="G5113">
        <v>-4.3701991424216402</v>
      </c>
      <c r="H5113" t="s">
        <v>15397</v>
      </c>
      <c r="I5113" t="s">
        <v>15398</v>
      </c>
      <c r="J5113">
        <v>27342</v>
      </c>
      <c r="K5113" t="s">
        <v>15396</v>
      </c>
      <c r="L5113">
        <v>1515</v>
      </c>
      <c r="M5113">
        <v>505</v>
      </c>
      <c r="N5113">
        <v>3986.7363</v>
      </c>
      <c r="O5113">
        <v>3</v>
      </c>
      <c r="P5113">
        <v>5.5445544554455398E-2</v>
      </c>
    </row>
    <row r="5114" spans="1:16" x14ac:dyDescent="0.2">
      <c r="A5114" t="s">
        <v>15399</v>
      </c>
      <c r="B5114">
        <v>0.26462229754797301</v>
      </c>
      <c r="C5114">
        <v>11.878261104076801</v>
      </c>
      <c r="D5114">
        <v>1.2518096227258799</v>
      </c>
      <c r="E5114">
        <v>0.25353802690778299</v>
      </c>
      <c r="F5114">
        <v>0.99916976934644897</v>
      </c>
      <c r="G5114">
        <v>-4.5589883941148299</v>
      </c>
      <c r="H5114" t="s">
        <v>15400</v>
      </c>
      <c r="I5114" t="s">
        <v>15401</v>
      </c>
      <c r="J5114">
        <v>4482</v>
      </c>
      <c r="K5114" t="s">
        <v>15399</v>
      </c>
      <c r="L5114">
        <v>708</v>
      </c>
      <c r="M5114">
        <v>236</v>
      </c>
      <c r="N5114">
        <v>4398.0586999999996</v>
      </c>
      <c r="O5114">
        <v>1</v>
      </c>
      <c r="P5114">
        <v>8.4745762711864403E-2</v>
      </c>
    </row>
    <row r="5115" spans="1:16" x14ac:dyDescent="0.2">
      <c r="A5115" t="s">
        <v>15402</v>
      </c>
      <c r="B5115">
        <v>-0.17419505300042801</v>
      </c>
      <c r="C5115">
        <v>15.557564663229901</v>
      </c>
      <c r="D5115">
        <v>-1.0296206372279799</v>
      </c>
      <c r="E5115">
        <v>0.33974271584142401</v>
      </c>
      <c r="F5115">
        <v>0.99916976934644897</v>
      </c>
      <c r="G5115">
        <v>-4.5994600740229297</v>
      </c>
      <c r="H5115" t="s">
        <v>15403</v>
      </c>
      <c r="I5115" t="s">
        <v>15404</v>
      </c>
      <c r="J5115">
        <v>55577</v>
      </c>
      <c r="K5115" t="s">
        <v>15402</v>
      </c>
      <c r="L5115">
        <v>1173</v>
      </c>
      <c r="M5115">
        <v>391</v>
      </c>
      <c r="N5115">
        <v>47459.644500000002</v>
      </c>
      <c r="O5115">
        <v>14.5</v>
      </c>
      <c r="P5115">
        <v>0.48081841432225098</v>
      </c>
    </row>
    <row r="5116" spans="1:16" x14ac:dyDescent="0.2">
      <c r="A5116" t="s">
        <v>15405</v>
      </c>
      <c r="B5116">
        <v>-0.33166943217078099</v>
      </c>
      <c r="C5116">
        <v>13.479168651569401</v>
      </c>
      <c r="D5116">
        <v>-1.11255818267603</v>
      </c>
      <c r="E5116">
        <v>0.30510181128861003</v>
      </c>
      <c r="F5116">
        <v>0.99916976934644897</v>
      </c>
      <c r="G5116">
        <v>-4.5847251027923601</v>
      </c>
      <c r="H5116" t="s">
        <v>15406</v>
      </c>
      <c r="I5116" t="s">
        <v>15407</v>
      </c>
      <c r="J5116">
        <v>11199</v>
      </c>
      <c r="K5116" t="s">
        <v>15405</v>
      </c>
      <c r="L5116">
        <v>975</v>
      </c>
      <c r="M5116">
        <v>325</v>
      </c>
      <c r="N5116">
        <v>12200.098</v>
      </c>
      <c r="O5116">
        <v>1</v>
      </c>
      <c r="P5116">
        <v>4.9230769230769203E-2</v>
      </c>
    </row>
    <row r="5117" spans="1:16" x14ac:dyDescent="0.2">
      <c r="A5117" t="s">
        <v>15408</v>
      </c>
      <c r="B5117">
        <v>-6.2671314783628404E-2</v>
      </c>
      <c r="C5117">
        <v>14.5662357899794</v>
      </c>
      <c r="D5117">
        <v>-0.45127302989621099</v>
      </c>
      <c r="E5117">
        <v>0.666369389967853</v>
      </c>
      <c r="F5117">
        <v>0.99916976934644897</v>
      </c>
      <c r="G5117">
        <v>-4.6803481845477997</v>
      </c>
      <c r="H5117" t="s">
        <v>15409</v>
      </c>
      <c r="I5117" t="s">
        <v>15410</v>
      </c>
      <c r="J5117">
        <v>51605</v>
      </c>
      <c r="K5117" t="s">
        <v>15408</v>
      </c>
      <c r="L5117">
        <v>1494</v>
      </c>
      <c r="M5117">
        <v>498</v>
      </c>
      <c r="N5117">
        <v>23626.930499999999</v>
      </c>
      <c r="O5117">
        <v>14</v>
      </c>
      <c r="P5117">
        <v>0.38253012048192803</v>
      </c>
    </row>
    <row r="5118" spans="1:16" x14ac:dyDescent="0.2">
      <c r="A5118" t="s">
        <v>15411</v>
      </c>
      <c r="B5118">
        <v>8.49148484458144E-2</v>
      </c>
      <c r="C5118">
        <v>13.113073253867499</v>
      </c>
      <c r="D5118">
        <v>0.52906882335958105</v>
      </c>
      <c r="E5118">
        <v>0.61422449402158696</v>
      </c>
      <c r="F5118">
        <v>0.99916976934644897</v>
      </c>
      <c r="G5118">
        <v>-4.67239864435507</v>
      </c>
      <c r="H5118" t="s">
        <v>15412</v>
      </c>
      <c r="I5118" t="s">
        <v>15413</v>
      </c>
      <c r="J5118">
        <v>9462</v>
      </c>
      <c r="K5118" t="s">
        <v>15411</v>
      </c>
      <c r="L5118">
        <v>4251</v>
      </c>
      <c r="M5118">
        <v>1417</v>
      </c>
      <c r="N5118">
        <v>9213.9269999999997</v>
      </c>
      <c r="O5118">
        <v>2.5</v>
      </c>
      <c r="P5118">
        <v>3.1051517290049398E-2</v>
      </c>
    </row>
    <row r="5119" spans="1:16" x14ac:dyDescent="0.2">
      <c r="A5119" t="s">
        <v>15414</v>
      </c>
      <c r="B5119">
        <v>8.0918107640240294E-2</v>
      </c>
      <c r="C5119">
        <v>16.137037023362701</v>
      </c>
      <c r="D5119">
        <v>0.59273779882115496</v>
      </c>
      <c r="E5119">
        <v>0.57326408411740004</v>
      </c>
      <c r="F5119">
        <v>0.99916976934644897</v>
      </c>
      <c r="G5119">
        <v>-4.6650985843699901</v>
      </c>
      <c r="H5119" t="s">
        <v>15415</v>
      </c>
      <c r="I5119" t="s">
        <v>15416</v>
      </c>
      <c r="J5119">
        <v>10165</v>
      </c>
      <c r="K5119" t="s">
        <v>15414</v>
      </c>
      <c r="L5119">
        <v>2031</v>
      </c>
      <c r="M5119">
        <v>677</v>
      </c>
      <c r="N5119">
        <v>73519.801999999996</v>
      </c>
      <c r="O5119">
        <v>33.5</v>
      </c>
      <c r="P5119">
        <v>0.61225997045790304</v>
      </c>
    </row>
    <row r="5120" spans="1:16" x14ac:dyDescent="0.2">
      <c r="A5120" t="s">
        <v>15417</v>
      </c>
      <c r="B5120">
        <v>0.164063821723648</v>
      </c>
      <c r="C5120">
        <v>11.5502307458695</v>
      </c>
      <c r="D5120">
        <v>0.70157617296379504</v>
      </c>
      <c r="E5120">
        <v>0.50712416106688096</v>
      </c>
      <c r="F5120">
        <v>0.99916976934644897</v>
      </c>
      <c r="G5120">
        <v>-4.6510956271261996</v>
      </c>
      <c r="H5120" t="s">
        <v>15418</v>
      </c>
      <c r="I5120" t="s">
        <v>15419</v>
      </c>
      <c r="J5120">
        <v>51175</v>
      </c>
      <c r="K5120" t="s">
        <v>15417</v>
      </c>
      <c r="L5120">
        <v>1428</v>
      </c>
      <c r="M5120">
        <v>476</v>
      </c>
      <c r="N5120">
        <v>3538.6975000000002</v>
      </c>
      <c r="O5120">
        <v>2</v>
      </c>
      <c r="P5120">
        <v>9.4537815126050403E-2</v>
      </c>
    </row>
    <row r="5121" spans="1:16" x14ac:dyDescent="0.2">
      <c r="A5121" t="s">
        <v>15420</v>
      </c>
      <c r="B5121">
        <v>5.2625480795747102E-2</v>
      </c>
      <c r="C5121">
        <v>15.2972214460403</v>
      </c>
      <c r="D5121">
        <v>0.25794464915190302</v>
      </c>
      <c r="E5121">
        <v>0.80437427996223199</v>
      </c>
      <c r="F5121">
        <v>0.99916976934644897</v>
      </c>
      <c r="G5121">
        <v>-4.6950570622666197</v>
      </c>
      <c r="H5121" t="s">
        <v>15421</v>
      </c>
      <c r="I5121" t="s">
        <v>15422</v>
      </c>
      <c r="J5121">
        <v>28988</v>
      </c>
      <c r="K5121" t="s">
        <v>15420</v>
      </c>
      <c r="L5121">
        <v>1320</v>
      </c>
      <c r="M5121">
        <v>440</v>
      </c>
      <c r="N5121">
        <v>39050.436500000003</v>
      </c>
      <c r="O5121">
        <v>19.5</v>
      </c>
      <c r="P5121">
        <v>0.56477272727272698</v>
      </c>
    </row>
    <row r="5122" spans="1:16" x14ac:dyDescent="0.2">
      <c r="A5122" t="s">
        <v>15423</v>
      </c>
      <c r="B5122">
        <v>0.40950299616743602</v>
      </c>
      <c r="C5122">
        <v>12.915942216711899</v>
      </c>
      <c r="D5122">
        <v>2.73190564432669</v>
      </c>
      <c r="E5122">
        <v>3.1266825155442698E-2</v>
      </c>
      <c r="F5122">
        <v>0.99916976934644897</v>
      </c>
      <c r="G5122">
        <v>-4.29291205731964</v>
      </c>
      <c r="H5122" t="s">
        <v>15424</v>
      </c>
      <c r="I5122" t="s">
        <v>15425</v>
      </c>
      <c r="J5122">
        <v>51428</v>
      </c>
      <c r="K5122" t="s">
        <v>15423</v>
      </c>
      <c r="L5122">
        <v>1869</v>
      </c>
      <c r="M5122">
        <v>623</v>
      </c>
      <c r="N5122">
        <v>7686.03935</v>
      </c>
      <c r="O5122">
        <v>4</v>
      </c>
      <c r="P5122">
        <v>0.12038523274478299</v>
      </c>
    </row>
    <row r="5123" spans="1:16" x14ac:dyDescent="0.2">
      <c r="A5123" t="s">
        <v>15426</v>
      </c>
      <c r="B5123">
        <v>4.7640286457605499E-2</v>
      </c>
      <c r="C5123">
        <v>13.7120678202219</v>
      </c>
      <c r="D5123">
        <v>0.221223033058387</v>
      </c>
      <c r="E5123">
        <v>0.83166380168964005</v>
      </c>
      <c r="F5123">
        <v>0.99916976934644897</v>
      </c>
      <c r="G5123">
        <v>-4.6969847302180101</v>
      </c>
      <c r="H5123" t="s">
        <v>15427</v>
      </c>
      <c r="I5123" t="s">
        <v>15428</v>
      </c>
      <c r="J5123">
        <v>51164</v>
      </c>
      <c r="K5123" t="s">
        <v>15426</v>
      </c>
      <c r="L5123">
        <v>1404</v>
      </c>
      <c r="M5123">
        <v>468</v>
      </c>
      <c r="N5123">
        <v>13078.2145</v>
      </c>
      <c r="O5123">
        <v>5</v>
      </c>
      <c r="P5123">
        <v>0.13888888888888901</v>
      </c>
    </row>
    <row r="5124" spans="1:16" x14ac:dyDescent="0.2">
      <c r="A5124" t="s">
        <v>15429</v>
      </c>
      <c r="B5124">
        <v>-9.6806789073850694E-2</v>
      </c>
      <c r="C5124">
        <v>10.694284801804001</v>
      </c>
      <c r="D5124">
        <v>-0.25435719105302801</v>
      </c>
      <c r="E5124">
        <v>0.80702796542538602</v>
      </c>
      <c r="F5124">
        <v>0.99916976934644897</v>
      </c>
      <c r="G5124">
        <v>-4.69525797063275</v>
      </c>
      <c r="H5124" t="s">
        <v>15430</v>
      </c>
      <c r="I5124" t="s">
        <v>15431</v>
      </c>
      <c r="J5124">
        <v>29948</v>
      </c>
      <c r="K5124" t="s">
        <v>15429</v>
      </c>
      <c r="L5124">
        <v>1434</v>
      </c>
      <c r="M5124">
        <v>478</v>
      </c>
      <c r="N5124">
        <v>1403.6388999999999</v>
      </c>
      <c r="O5124">
        <v>1</v>
      </c>
      <c r="P5124">
        <v>5.85774058577406E-2</v>
      </c>
    </row>
    <row r="5125" spans="1:16" x14ac:dyDescent="0.2">
      <c r="A5125" t="s">
        <v>15432</v>
      </c>
      <c r="B5125">
        <v>-0.13239308887143</v>
      </c>
      <c r="C5125">
        <v>13.570303334213801</v>
      </c>
      <c r="D5125">
        <v>-0.60084190397736403</v>
      </c>
      <c r="E5125">
        <v>0.56816733983835599</v>
      </c>
      <c r="F5125">
        <v>0.99916976934644897</v>
      </c>
      <c r="G5125">
        <v>-4.6641204883535403</v>
      </c>
      <c r="H5125" t="s">
        <v>15433</v>
      </c>
      <c r="I5125" t="s">
        <v>15434</v>
      </c>
      <c r="J5125">
        <v>8697</v>
      </c>
      <c r="K5125" t="s">
        <v>15432</v>
      </c>
      <c r="L5125">
        <v>1794</v>
      </c>
      <c r="M5125">
        <v>598</v>
      </c>
      <c r="N5125">
        <v>13111.814</v>
      </c>
      <c r="O5125">
        <v>8</v>
      </c>
      <c r="P5125">
        <v>0.20568561872909699</v>
      </c>
    </row>
    <row r="5126" spans="1:16" x14ac:dyDescent="0.2">
      <c r="A5126" t="s">
        <v>15435</v>
      </c>
      <c r="B5126">
        <v>-0.19858391284533999</v>
      </c>
      <c r="C5126">
        <v>14.0656772482918</v>
      </c>
      <c r="D5126">
        <v>-0.98580999045071305</v>
      </c>
      <c r="E5126">
        <v>0.359271656894181</v>
      </c>
      <c r="F5126">
        <v>0.99916976934644897</v>
      </c>
      <c r="G5126">
        <v>-4.6070199215232996</v>
      </c>
      <c r="H5126" t="s">
        <v>15436</v>
      </c>
      <c r="I5126" t="s">
        <v>15437</v>
      </c>
      <c r="J5126">
        <v>51434</v>
      </c>
      <c r="K5126" t="s">
        <v>15435</v>
      </c>
      <c r="L5126">
        <v>1698</v>
      </c>
      <c r="M5126">
        <v>566</v>
      </c>
      <c r="N5126">
        <v>17785.684499999999</v>
      </c>
      <c r="O5126">
        <v>12</v>
      </c>
      <c r="P5126">
        <v>0.300353356890459</v>
      </c>
    </row>
    <row r="5127" spans="1:16" x14ac:dyDescent="0.2">
      <c r="A5127" t="s">
        <v>15438</v>
      </c>
      <c r="B5127">
        <v>-3.6593951382574402E-2</v>
      </c>
      <c r="C5127">
        <v>13.320540191609</v>
      </c>
      <c r="D5127">
        <v>-0.17400092429498701</v>
      </c>
      <c r="E5127">
        <v>0.867125666499454</v>
      </c>
      <c r="F5127">
        <v>0.99916976934644897</v>
      </c>
      <c r="G5127">
        <v>-4.6990395400642102</v>
      </c>
      <c r="H5127" t="s">
        <v>15439</v>
      </c>
      <c r="I5127" t="s">
        <v>15440</v>
      </c>
      <c r="J5127">
        <v>51433</v>
      </c>
      <c r="K5127" t="s">
        <v>15438</v>
      </c>
      <c r="L5127">
        <v>2268</v>
      </c>
      <c r="M5127">
        <v>756</v>
      </c>
      <c r="N5127">
        <v>10263.226000000001</v>
      </c>
      <c r="O5127">
        <v>8</v>
      </c>
      <c r="P5127">
        <v>0.16402116402116401</v>
      </c>
    </row>
    <row r="5128" spans="1:16" x14ac:dyDescent="0.2">
      <c r="A5128" t="s">
        <v>15441</v>
      </c>
      <c r="B5128">
        <v>-0.329401262787616</v>
      </c>
      <c r="C5128">
        <v>14.619437924602201</v>
      </c>
      <c r="D5128">
        <v>-1.28769880775447</v>
      </c>
      <c r="E5128">
        <v>0.24152646406494299</v>
      </c>
      <c r="F5128">
        <v>0.99916976934644897</v>
      </c>
      <c r="G5128">
        <v>-4.5521999514674896</v>
      </c>
      <c r="H5128" t="s">
        <v>15442</v>
      </c>
      <c r="I5128" t="s">
        <v>15443</v>
      </c>
      <c r="J5128">
        <v>29945</v>
      </c>
      <c r="K5128" t="s">
        <v>15441</v>
      </c>
      <c r="L5128">
        <v>2430</v>
      </c>
      <c r="M5128">
        <v>810</v>
      </c>
      <c r="N5128">
        <v>25870.164000000001</v>
      </c>
      <c r="O5128">
        <v>5.5</v>
      </c>
      <c r="P5128">
        <v>0.1</v>
      </c>
    </row>
    <row r="5129" spans="1:16" x14ac:dyDescent="0.2">
      <c r="A5129" t="s">
        <v>15444</v>
      </c>
      <c r="B5129">
        <v>-0.59861191392129798</v>
      </c>
      <c r="C5129">
        <v>12.597986759315701</v>
      </c>
      <c r="D5129">
        <v>-2.00140250393043</v>
      </c>
      <c r="E5129">
        <v>8.8300715383115902E-2</v>
      </c>
      <c r="F5129">
        <v>0.99916976934644897</v>
      </c>
      <c r="G5129">
        <v>-4.41519918149951</v>
      </c>
      <c r="H5129" t="s">
        <v>15445</v>
      </c>
      <c r="I5129" t="s">
        <v>15446</v>
      </c>
      <c r="J5129">
        <v>29882</v>
      </c>
      <c r="K5129" t="s">
        <v>15444</v>
      </c>
      <c r="L5129">
        <v>2469</v>
      </c>
      <c r="M5129">
        <v>823</v>
      </c>
      <c r="N5129">
        <v>6344.2978000000003</v>
      </c>
      <c r="O5129">
        <v>2</v>
      </c>
      <c r="P5129">
        <v>4.6172539489671899E-2</v>
      </c>
    </row>
    <row r="5130" spans="1:16" x14ac:dyDescent="0.2">
      <c r="A5130" t="s">
        <v>15447</v>
      </c>
      <c r="B5130">
        <v>0.56481981666225101</v>
      </c>
      <c r="C5130">
        <v>13.501311262664499</v>
      </c>
      <c r="D5130">
        <v>1.19669291321881</v>
      </c>
      <c r="E5130">
        <v>0.272986828375619</v>
      </c>
      <c r="F5130">
        <v>0.99916976934644897</v>
      </c>
      <c r="G5130">
        <v>-4.5693017108996203</v>
      </c>
      <c r="H5130" t="s">
        <v>15448</v>
      </c>
      <c r="I5130" t="s">
        <v>15449</v>
      </c>
      <c r="J5130">
        <v>26353</v>
      </c>
      <c r="K5130" t="s">
        <v>15447</v>
      </c>
      <c r="L5130">
        <v>591</v>
      </c>
      <c r="M5130">
        <v>197</v>
      </c>
      <c r="N5130">
        <v>12210.647999999999</v>
      </c>
      <c r="O5130">
        <v>3</v>
      </c>
      <c r="P5130">
        <v>8.1218274111675107E-2</v>
      </c>
    </row>
    <row r="5131" spans="1:16" x14ac:dyDescent="0.2">
      <c r="A5131" t="s">
        <v>15450</v>
      </c>
      <c r="B5131">
        <v>-0.14585386231122799</v>
      </c>
      <c r="C5131">
        <v>12.848788522897699</v>
      </c>
      <c r="D5131">
        <v>-0.81650420377907695</v>
      </c>
      <c r="E5131">
        <v>0.44292272762468998</v>
      </c>
      <c r="F5131">
        <v>0.99916976934644897</v>
      </c>
      <c r="G5131">
        <v>-4.6344439552093499</v>
      </c>
      <c r="H5131" t="s">
        <v>15451</v>
      </c>
      <c r="I5131" t="s">
        <v>15452</v>
      </c>
      <c r="J5131">
        <v>23062</v>
      </c>
      <c r="K5131" t="s">
        <v>15450</v>
      </c>
      <c r="L5131">
        <v>1842</v>
      </c>
      <c r="M5131">
        <v>614</v>
      </c>
      <c r="N5131">
        <v>7275.3582500000002</v>
      </c>
      <c r="O5131">
        <v>4.5</v>
      </c>
      <c r="P5131">
        <v>0.18403908794788301</v>
      </c>
    </row>
    <row r="5132" spans="1:16" x14ac:dyDescent="0.2">
      <c r="A5132" t="s">
        <v>15453</v>
      </c>
      <c r="B5132">
        <v>-0.121000676210908</v>
      </c>
      <c r="C5132">
        <v>13.1835896643917</v>
      </c>
      <c r="D5132">
        <v>-0.83208230212325096</v>
      </c>
      <c r="E5132">
        <v>0.43467963186598002</v>
      </c>
      <c r="F5132">
        <v>0.99916976934644897</v>
      </c>
      <c r="G5132">
        <v>-4.6320546302369499</v>
      </c>
      <c r="H5132" t="s">
        <v>15454</v>
      </c>
      <c r="I5132" t="s">
        <v>15455</v>
      </c>
      <c r="J5132">
        <v>26088</v>
      </c>
      <c r="K5132" t="s">
        <v>15453</v>
      </c>
      <c r="L5132">
        <v>1971</v>
      </c>
      <c r="M5132">
        <v>657</v>
      </c>
      <c r="N5132">
        <v>9429.6939999999995</v>
      </c>
      <c r="O5132">
        <v>7.5</v>
      </c>
      <c r="P5132">
        <v>0.21308980213089801</v>
      </c>
    </row>
    <row r="5133" spans="1:16" x14ac:dyDescent="0.2">
      <c r="A5133" t="s">
        <v>15456</v>
      </c>
      <c r="B5133">
        <v>-4.9506908412183699E-2</v>
      </c>
      <c r="C5133">
        <v>17.514525189623601</v>
      </c>
      <c r="D5133">
        <v>-0.242438641247949</v>
      </c>
      <c r="E5133">
        <v>0.81586391900089505</v>
      </c>
      <c r="F5133">
        <v>0.99916976934644897</v>
      </c>
      <c r="G5133">
        <v>-4.6959059302516097</v>
      </c>
      <c r="H5133" t="s">
        <v>15457</v>
      </c>
      <c r="I5133" t="s">
        <v>15458</v>
      </c>
      <c r="J5133">
        <v>30968</v>
      </c>
      <c r="K5133" t="s">
        <v>15456</v>
      </c>
      <c r="L5133">
        <v>1071</v>
      </c>
      <c r="M5133">
        <v>357</v>
      </c>
      <c r="N5133">
        <v>199549.97500000001</v>
      </c>
      <c r="O5133">
        <v>19</v>
      </c>
      <c r="P5133">
        <v>0.92997198879551801</v>
      </c>
    </row>
    <row r="5134" spans="1:16" x14ac:dyDescent="0.2">
      <c r="A5134" t="s">
        <v>15459</v>
      </c>
      <c r="B5134">
        <v>0.36031082790983998</v>
      </c>
      <c r="C5134">
        <v>12.528437408162899</v>
      </c>
      <c r="D5134">
        <v>1.8941134192151801</v>
      </c>
      <c r="E5134">
        <v>0.103000169867884</v>
      </c>
      <c r="F5134">
        <v>0.99916976934644897</v>
      </c>
      <c r="G5134">
        <v>-4.4352546894230302</v>
      </c>
      <c r="H5134" t="s">
        <v>15460</v>
      </c>
      <c r="I5134" t="s">
        <v>15461</v>
      </c>
      <c r="J5134">
        <v>26232</v>
      </c>
      <c r="K5134" t="s">
        <v>15459</v>
      </c>
      <c r="L5134">
        <v>891</v>
      </c>
      <c r="M5134">
        <v>297</v>
      </c>
      <c r="N5134">
        <v>5872.9287000000004</v>
      </c>
      <c r="O5134">
        <v>1</v>
      </c>
      <c r="P5134">
        <v>4.0404040404040401E-2</v>
      </c>
    </row>
    <row r="5135" spans="1:16" x14ac:dyDescent="0.2">
      <c r="A5135" t="s">
        <v>15462</v>
      </c>
      <c r="B5135">
        <v>-2.9042357817285602E-2</v>
      </c>
      <c r="C5135">
        <v>13.3311266708199</v>
      </c>
      <c r="D5135">
        <v>-0.10591398536840201</v>
      </c>
      <c r="E5135">
        <v>0.91882446429602604</v>
      </c>
      <c r="F5135">
        <v>0.99916976934644897</v>
      </c>
      <c r="G5135">
        <v>-4.7011487790267799</v>
      </c>
      <c r="H5135" t="s">
        <v>15463</v>
      </c>
      <c r="I5135" t="s">
        <v>15464</v>
      </c>
      <c r="J5135">
        <v>51160</v>
      </c>
      <c r="K5135" t="s">
        <v>15462</v>
      </c>
      <c r="L5135">
        <v>702</v>
      </c>
      <c r="M5135">
        <v>234</v>
      </c>
      <c r="N5135">
        <v>10649.84</v>
      </c>
      <c r="O5135">
        <v>5</v>
      </c>
      <c r="P5135">
        <v>0.35897435897435898</v>
      </c>
    </row>
    <row r="5136" spans="1:16" x14ac:dyDescent="0.2">
      <c r="A5136" t="s">
        <v>15465</v>
      </c>
      <c r="B5136">
        <v>6.7585677259447904E-2</v>
      </c>
      <c r="C5136">
        <v>14.688090095744</v>
      </c>
      <c r="D5136">
        <v>0.44234331795538501</v>
      </c>
      <c r="E5136">
        <v>0.67249307839818195</v>
      </c>
      <c r="F5136">
        <v>0.99916976934644897</v>
      </c>
      <c r="G5136">
        <v>-4.6811893615993503</v>
      </c>
      <c r="H5136" t="s">
        <v>15466</v>
      </c>
      <c r="I5136" t="s">
        <v>15467</v>
      </c>
      <c r="J5136">
        <v>51690</v>
      </c>
      <c r="K5136" t="s">
        <v>15465</v>
      </c>
      <c r="L5136">
        <v>312</v>
      </c>
      <c r="M5136">
        <v>104</v>
      </c>
      <c r="N5136">
        <v>26520.426500000001</v>
      </c>
      <c r="O5136">
        <v>6</v>
      </c>
      <c r="P5136">
        <v>1</v>
      </c>
    </row>
    <row r="5137" spans="1:16" x14ac:dyDescent="0.2">
      <c r="A5137" t="s">
        <v>15468</v>
      </c>
      <c r="B5137">
        <v>-0.34200744753254098</v>
      </c>
      <c r="C5137">
        <v>11.3543628775193</v>
      </c>
      <c r="D5137">
        <v>-0.82975160036517703</v>
      </c>
      <c r="E5137">
        <v>0.43590588056942797</v>
      </c>
      <c r="F5137">
        <v>0.99916976934644897</v>
      </c>
      <c r="G5137">
        <v>-4.6324139891019298</v>
      </c>
      <c r="H5137" t="s">
        <v>15469</v>
      </c>
      <c r="I5137" t="s">
        <v>15470</v>
      </c>
      <c r="J5137">
        <v>57018</v>
      </c>
      <c r="K5137" t="s">
        <v>15468</v>
      </c>
      <c r="L5137">
        <v>1581</v>
      </c>
      <c r="M5137">
        <v>527</v>
      </c>
      <c r="N5137">
        <v>2452.6525999999999</v>
      </c>
      <c r="O5137">
        <v>2</v>
      </c>
      <c r="P5137">
        <v>2.8462998102466799E-2</v>
      </c>
    </row>
    <row r="5138" spans="1:16" x14ac:dyDescent="0.2">
      <c r="A5138" t="s">
        <v>15471</v>
      </c>
      <c r="B5138">
        <v>0.453465121117549</v>
      </c>
      <c r="C5138">
        <v>11.982619144511901</v>
      </c>
      <c r="D5138">
        <v>0.60905022014246102</v>
      </c>
      <c r="E5138">
        <v>0.56303262347338301</v>
      </c>
      <c r="F5138">
        <v>0.99916976934644897</v>
      </c>
      <c r="G5138">
        <v>-4.6631188605250697</v>
      </c>
      <c r="H5138" t="s">
        <v>15472</v>
      </c>
      <c r="I5138" t="s">
        <v>15473</v>
      </c>
      <c r="J5138">
        <v>51163</v>
      </c>
      <c r="K5138" t="s">
        <v>15471</v>
      </c>
      <c r="L5138">
        <v>1635</v>
      </c>
      <c r="M5138">
        <v>545</v>
      </c>
      <c r="N5138">
        <v>4350.6504000000004</v>
      </c>
      <c r="O5138">
        <v>3</v>
      </c>
      <c r="P5138">
        <v>0.101834862385321</v>
      </c>
    </row>
    <row r="5139" spans="1:16" x14ac:dyDescent="0.2">
      <c r="A5139" t="s">
        <v>15474</v>
      </c>
      <c r="B5139">
        <v>-0.22563502011323799</v>
      </c>
      <c r="C5139">
        <v>11.887605086322599</v>
      </c>
      <c r="D5139">
        <v>-0.845173847725049</v>
      </c>
      <c r="E5139">
        <v>0.42783783913801299</v>
      </c>
      <c r="F5139">
        <v>0.99916976934644897</v>
      </c>
      <c r="G5139">
        <v>-4.6300239889135204</v>
      </c>
      <c r="H5139" t="s">
        <v>15475</v>
      </c>
      <c r="I5139" t="s">
        <v>15476</v>
      </c>
      <c r="J5139">
        <v>23272</v>
      </c>
      <c r="K5139" t="s">
        <v>15474</v>
      </c>
      <c r="L5139">
        <v>5013</v>
      </c>
      <c r="M5139">
        <v>1671</v>
      </c>
      <c r="N5139">
        <v>3830.9721500000001</v>
      </c>
      <c r="O5139">
        <v>3</v>
      </c>
      <c r="P5139">
        <v>2.9922202274087401E-2</v>
      </c>
    </row>
    <row r="5140" spans="1:16" x14ac:dyDescent="0.2">
      <c r="A5140" t="s">
        <v>15477</v>
      </c>
      <c r="B5140">
        <v>-8.0127151419409501E-2</v>
      </c>
      <c r="C5140">
        <v>11.9071379644132</v>
      </c>
      <c r="D5140">
        <v>-0.34217997679482998</v>
      </c>
      <c r="E5140">
        <v>0.74294327977237495</v>
      </c>
      <c r="F5140">
        <v>0.99916976934644897</v>
      </c>
      <c r="G5140">
        <v>-4.6895702739505403</v>
      </c>
      <c r="H5140" t="s">
        <v>15478</v>
      </c>
      <c r="I5140" t="s">
        <v>15479</v>
      </c>
      <c r="J5140">
        <v>10116</v>
      </c>
      <c r="K5140" t="s">
        <v>15477</v>
      </c>
      <c r="L5140">
        <v>1884</v>
      </c>
      <c r="M5140">
        <v>628</v>
      </c>
      <c r="N5140">
        <v>3902.5835000000002</v>
      </c>
      <c r="O5140">
        <v>3</v>
      </c>
      <c r="P5140">
        <v>5.7324840764331197E-2</v>
      </c>
    </row>
    <row r="5141" spans="1:16" x14ac:dyDescent="0.2">
      <c r="A5141" t="s">
        <v>15480</v>
      </c>
      <c r="B5141">
        <v>0.26598003026246497</v>
      </c>
      <c r="C5141">
        <v>16.143338579651701</v>
      </c>
      <c r="D5141">
        <v>0.65871413142725899</v>
      </c>
      <c r="E5141">
        <v>0.53256730494928906</v>
      </c>
      <c r="F5141">
        <v>0.99916976934644897</v>
      </c>
      <c r="G5141">
        <v>-4.6568289713061102</v>
      </c>
      <c r="H5141" t="s">
        <v>15481</v>
      </c>
      <c r="I5141" t="s">
        <v>15482</v>
      </c>
      <c r="J5141">
        <v>51155</v>
      </c>
      <c r="K5141" t="s">
        <v>15480</v>
      </c>
      <c r="L5141">
        <v>546</v>
      </c>
      <c r="M5141">
        <v>182</v>
      </c>
      <c r="N5141">
        <v>83066.66</v>
      </c>
      <c r="O5141">
        <v>7</v>
      </c>
      <c r="P5141">
        <v>0.58241758241758201</v>
      </c>
    </row>
    <row r="5142" spans="1:16" x14ac:dyDescent="0.2">
      <c r="A5142" t="s">
        <v>15483</v>
      </c>
      <c r="B5142">
        <v>-0.31804807939882601</v>
      </c>
      <c r="C5142">
        <v>12.334444446216599</v>
      </c>
      <c r="D5142">
        <v>-1.48218329975606</v>
      </c>
      <c r="E5142">
        <v>0.18478268368565301</v>
      </c>
      <c r="F5142">
        <v>0.99916976934644897</v>
      </c>
      <c r="G5142">
        <v>-4.5147490236236596</v>
      </c>
      <c r="H5142" t="s">
        <v>15484</v>
      </c>
      <c r="I5142" t="s">
        <v>15485</v>
      </c>
      <c r="J5142">
        <v>26268</v>
      </c>
      <c r="K5142" t="s">
        <v>15483</v>
      </c>
      <c r="L5142">
        <v>1344</v>
      </c>
      <c r="M5142">
        <v>448</v>
      </c>
      <c r="N5142">
        <v>5499.0342000000001</v>
      </c>
      <c r="O5142">
        <v>1</v>
      </c>
      <c r="P5142">
        <v>2.23214285714286E-2</v>
      </c>
    </row>
    <row r="5143" spans="1:16" x14ac:dyDescent="0.2">
      <c r="A5143" t="s">
        <v>15486</v>
      </c>
      <c r="B5143">
        <v>-0.105681379926212</v>
      </c>
      <c r="C5143">
        <v>13.3447897746241</v>
      </c>
      <c r="D5143">
        <v>-0.26100231921668998</v>
      </c>
      <c r="E5143">
        <v>0.80211469472546604</v>
      </c>
      <c r="F5143">
        <v>0.99916976934644897</v>
      </c>
      <c r="G5143">
        <v>-4.69488368371871</v>
      </c>
      <c r="H5143" t="s">
        <v>15487</v>
      </c>
      <c r="I5143" t="s">
        <v>15488</v>
      </c>
      <c r="J5143">
        <v>26273</v>
      </c>
      <c r="K5143" t="s">
        <v>15486</v>
      </c>
      <c r="L5143">
        <v>1416</v>
      </c>
      <c r="M5143">
        <v>472</v>
      </c>
      <c r="N5143">
        <v>10879.1415</v>
      </c>
      <c r="O5143">
        <v>3</v>
      </c>
      <c r="P5143">
        <v>8.2627118644067798E-2</v>
      </c>
    </row>
    <row r="5144" spans="1:16" x14ac:dyDescent="0.2">
      <c r="A5144" t="s">
        <v>15489</v>
      </c>
      <c r="B5144">
        <v>-0.329269951012506</v>
      </c>
      <c r="C5144">
        <v>10.419630630967999</v>
      </c>
      <c r="D5144">
        <v>-1.40477226720728</v>
      </c>
      <c r="E5144">
        <v>0.205748452984366</v>
      </c>
      <c r="F5144">
        <v>0.99916976934644897</v>
      </c>
      <c r="G5144">
        <v>-4.52975525804277</v>
      </c>
      <c r="H5144" t="s">
        <v>15490</v>
      </c>
      <c r="I5144" t="s">
        <v>15491</v>
      </c>
      <c r="J5144">
        <v>11215</v>
      </c>
      <c r="K5144" t="s">
        <v>15489</v>
      </c>
      <c r="L5144">
        <v>5706</v>
      </c>
      <c r="M5144">
        <v>1902</v>
      </c>
      <c r="N5144">
        <v>1581.2402999999999</v>
      </c>
      <c r="O5144">
        <v>1.5</v>
      </c>
      <c r="P5144">
        <v>1.8664563617245E-2</v>
      </c>
    </row>
    <row r="5145" spans="1:16" x14ac:dyDescent="0.2">
      <c r="A5145" t="s">
        <v>15492</v>
      </c>
      <c r="B5145">
        <v>0.44962407433458701</v>
      </c>
      <c r="C5145">
        <v>15.3231816016041</v>
      </c>
      <c r="D5145">
        <v>1.6085388084013701</v>
      </c>
      <c r="E5145">
        <v>0.15474013083061</v>
      </c>
      <c r="F5145">
        <v>0.99916976934644897</v>
      </c>
      <c r="G5145">
        <v>-4.4901609410353602</v>
      </c>
      <c r="H5145" t="s">
        <v>15493</v>
      </c>
      <c r="I5145" t="s">
        <v>15494</v>
      </c>
      <c r="J5145">
        <v>58155</v>
      </c>
      <c r="K5145" t="s">
        <v>15492</v>
      </c>
      <c r="L5145">
        <v>1623</v>
      </c>
      <c r="M5145">
        <v>541</v>
      </c>
      <c r="N5145">
        <v>41666.699000000001</v>
      </c>
      <c r="O5145">
        <v>9</v>
      </c>
      <c r="P5145">
        <v>0.354898336414048</v>
      </c>
    </row>
    <row r="5146" spans="1:16" x14ac:dyDescent="0.2">
      <c r="A5146" t="s">
        <v>15495</v>
      </c>
      <c r="B5146">
        <v>0.14861877193463299</v>
      </c>
      <c r="C5146">
        <v>11.958294930946501</v>
      </c>
      <c r="D5146">
        <v>0.29887376441045299</v>
      </c>
      <c r="E5146">
        <v>0.77430534021793196</v>
      </c>
      <c r="F5146">
        <v>0.99916976934644897</v>
      </c>
      <c r="G5146">
        <v>-4.69257410161336</v>
      </c>
      <c r="H5146" t="s">
        <v>15496</v>
      </c>
      <c r="I5146" t="s">
        <v>15497</v>
      </c>
      <c r="J5146">
        <v>23291</v>
      </c>
      <c r="K5146" t="s">
        <v>15495</v>
      </c>
      <c r="L5146">
        <v>1692</v>
      </c>
      <c r="M5146">
        <v>564</v>
      </c>
      <c r="N5146">
        <v>4069.7345999999998</v>
      </c>
      <c r="O5146">
        <v>2</v>
      </c>
      <c r="P5146">
        <v>6.3829787234042507E-2</v>
      </c>
    </row>
    <row r="5147" spans="1:16" x14ac:dyDescent="0.2">
      <c r="A5147" t="s">
        <v>15498</v>
      </c>
      <c r="B5147">
        <v>-1.74118834128958E-2</v>
      </c>
      <c r="C5147">
        <v>12.2406861581503</v>
      </c>
      <c r="D5147">
        <v>-6.1476477102494098E-2</v>
      </c>
      <c r="E5147">
        <v>0.95281538716565595</v>
      </c>
      <c r="F5147">
        <v>0.99916976934644897</v>
      </c>
      <c r="G5147">
        <v>-4.7019750105666196</v>
      </c>
      <c r="H5147" t="s">
        <v>15499</v>
      </c>
      <c r="I5147" t="s">
        <v>15500</v>
      </c>
      <c r="J5147">
        <v>26205</v>
      </c>
      <c r="K5147" t="s">
        <v>15498</v>
      </c>
      <c r="L5147">
        <v>1593</v>
      </c>
      <c r="M5147">
        <v>531</v>
      </c>
      <c r="N5147">
        <v>4749.1416499999996</v>
      </c>
      <c r="O5147">
        <v>2</v>
      </c>
      <c r="P5147">
        <v>3.5781544256120498E-2</v>
      </c>
    </row>
    <row r="5148" spans="1:16" x14ac:dyDescent="0.2">
      <c r="A5148" t="s">
        <v>15501</v>
      </c>
      <c r="B5148">
        <v>0.45079129707170301</v>
      </c>
      <c r="C5148">
        <v>17.816781903282401</v>
      </c>
      <c r="D5148">
        <v>1.46888464296909</v>
      </c>
      <c r="E5148">
        <v>0.188239889252207</v>
      </c>
      <c r="F5148">
        <v>0.99916976934644897</v>
      </c>
      <c r="G5148">
        <v>-4.5173326832175196</v>
      </c>
      <c r="H5148" t="s">
        <v>15502</v>
      </c>
      <c r="I5148" t="s">
        <v>15503</v>
      </c>
      <c r="J5148">
        <v>51154</v>
      </c>
      <c r="K5148" t="s">
        <v>15501</v>
      </c>
      <c r="L5148">
        <v>720</v>
      </c>
      <c r="M5148">
        <v>240</v>
      </c>
      <c r="N5148">
        <v>246173.83499999999</v>
      </c>
      <c r="O5148">
        <v>15</v>
      </c>
      <c r="P5148">
        <v>0.72083333333333299</v>
      </c>
    </row>
    <row r="5149" spans="1:16" x14ac:dyDescent="0.2">
      <c r="A5149" t="s">
        <v>15504</v>
      </c>
      <c r="B5149">
        <v>0.18484757596133</v>
      </c>
      <c r="C5149">
        <v>15.2506804002092</v>
      </c>
      <c r="D5149">
        <v>0.98501622116495602</v>
      </c>
      <c r="E5149">
        <v>0.35963343697434302</v>
      </c>
      <c r="F5149">
        <v>0.99916976934644897</v>
      </c>
      <c r="G5149">
        <v>-4.6071553248347703</v>
      </c>
      <c r="H5149" t="s">
        <v>15505</v>
      </c>
      <c r="I5149" t="s">
        <v>15506</v>
      </c>
      <c r="J5149">
        <v>51692</v>
      </c>
      <c r="K5149" t="s">
        <v>15504</v>
      </c>
      <c r="L5149">
        <v>2055</v>
      </c>
      <c r="M5149">
        <v>685</v>
      </c>
      <c r="N5149">
        <v>40288.832499999997</v>
      </c>
      <c r="O5149">
        <v>21</v>
      </c>
      <c r="P5149">
        <v>0.43503649635036501</v>
      </c>
    </row>
    <row r="5150" spans="1:16" x14ac:dyDescent="0.2">
      <c r="A5150" t="s">
        <v>15507</v>
      </c>
      <c r="B5150">
        <v>-6.7201392726890005E-2</v>
      </c>
      <c r="C5150">
        <v>14.209911275737401</v>
      </c>
      <c r="D5150">
        <v>-0.397220713702434</v>
      </c>
      <c r="E5150">
        <v>0.70384320792136001</v>
      </c>
      <c r="F5150">
        <v>0.99916976934644897</v>
      </c>
      <c r="G5150">
        <v>-4.6852075454933004</v>
      </c>
      <c r="H5150" t="s">
        <v>15508</v>
      </c>
      <c r="I5150" t="s">
        <v>15509</v>
      </c>
      <c r="J5150">
        <v>26060</v>
      </c>
      <c r="K5150" t="s">
        <v>15507</v>
      </c>
      <c r="L5150">
        <v>2130</v>
      </c>
      <c r="M5150">
        <v>710</v>
      </c>
      <c r="N5150">
        <v>20007.1525</v>
      </c>
      <c r="O5150">
        <v>8.5</v>
      </c>
      <c r="P5150">
        <v>0.226760563380282</v>
      </c>
    </row>
    <row r="5151" spans="1:16" x14ac:dyDescent="0.2">
      <c r="A5151" t="s">
        <v>15510</v>
      </c>
      <c r="B5151">
        <v>-0.20527804826413901</v>
      </c>
      <c r="C5151">
        <v>12.178245878681199</v>
      </c>
      <c r="D5151">
        <v>-1.0034900197504899</v>
      </c>
      <c r="E5151">
        <v>0.351287064262437</v>
      </c>
      <c r="F5151">
        <v>0.99916976934644897</v>
      </c>
      <c r="G5151">
        <v>-4.6039892861144303</v>
      </c>
      <c r="H5151" t="s">
        <v>15511</v>
      </c>
      <c r="I5151" t="s">
        <v>15512</v>
      </c>
      <c r="J5151">
        <v>54677</v>
      </c>
      <c r="K5151" t="s">
        <v>15510</v>
      </c>
      <c r="L5151">
        <v>1923</v>
      </c>
      <c r="M5151">
        <v>641</v>
      </c>
      <c r="N5151">
        <v>5094.7696999999998</v>
      </c>
      <c r="O5151">
        <v>4.5</v>
      </c>
      <c r="P5151">
        <v>0.11388455538221499</v>
      </c>
    </row>
    <row r="5152" spans="1:16" x14ac:dyDescent="0.2">
      <c r="A5152" t="s">
        <v>15513</v>
      </c>
      <c r="B5152">
        <v>0.14557260337760899</v>
      </c>
      <c r="C5152">
        <v>11.4872353708852</v>
      </c>
      <c r="D5152">
        <v>0.22766669391215399</v>
      </c>
      <c r="E5152">
        <v>0.82685567571641905</v>
      </c>
      <c r="F5152">
        <v>0.99916976934644897</v>
      </c>
      <c r="G5152">
        <v>-4.6966672110966199</v>
      </c>
      <c r="H5152" t="s">
        <v>15514</v>
      </c>
      <c r="I5152" t="s">
        <v>15515</v>
      </c>
      <c r="J5152">
        <v>9874</v>
      </c>
      <c r="K5152" t="s">
        <v>15513</v>
      </c>
      <c r="L5152">
        <v>2364</v>
      </c>
      <c r="M5152">
        <v>788</v>
      </c>
      <c r="N5152">
        <v>2369.453</v>
      </c>
      <c r="O5152">
        <v>1</v>
      </c>
      <c r="P5152">
        <v>1.3959390862944201E-2</v>
      </c>
    </row>
    <row r="5153" spans="1:16" x14ac:dyDescent="0.2">
      <c r="A5153" t="s">
        <v>15516</v>
      </c>
      <c r="B5153">
        <v>0.217465409451645</v>
      </c>
      <c r="C5153">
        <v>11.5938168939773</v>
      </c>
      <c r="D5153">
        <v>0.72929062508093701</v>
      </c>
      <c r="E5153">
        <v>0.49110134828749402</v>
      </c>
      <c r="F5153">
        <v>0.99916976934644897</v>
      </c>
      <c r="G5153">
        <v>-4.6472452370889901</v>
      </c>
      <c r="H5153" t="s">
        <v>15517</v>
      </c>
      <c r="I5153" t="s">
        <v>15518</v>
      </c>
      <c r="J5153">
        <v>23131</v>
      </c>
      <c r="K5153" t="s">
        <v>15516</v>
      </c>
      <c r="L5153">
        <v>4509</v>
      </c>
      <c r="M5153">
        <v>1503</v>
      </c>
      <c r="N5153">
        <v>3057.4546</v>
      </c>
      <c r="O5153">
        <v>2</v>
      </c>
      <c r="P5153">
        <v>2.0625415834996701E-2</v>
      </c>
    </row>
    <row r="5154" spans="1:16" x14ac:dyDescent="0.2">
      <c r="A5154" t="s">
        <v>15519</v>
      </c>
      <c r="B5154" s="32">
        <v>-6.8237107818447398E-5</v>
      </c>
      <c r="C5154">
        <v>13.2251208489681</v>
      </c>
      <c r="D5154">
        <v>-4.3313792956113802E-4</v>
      </c>
      <c r="E5154">
        <v>0.99966731528146402</v>
      </c>
      <c r="F5154">
        <v>0.99972838394490104</v>
      </c>
      <c r="G5154">
        <v>-4.7023954369933501</v>
      </c>
      <c r="H5154" t="s">
        <v>15520</v>
      </c>
      <c r="I5154" t="s">
        <v>15521</v>
      </c>
      <c r="J5154">
        <v>143</v>
      </c>
      <c r="K5154" t="s">
        <v>15519</v>
      </c>
      <c r="L5154">
        <v>5175</v>
      </c>
      <c r="M5154">
        <v>1725</v>
      </c>
      <c r="N5154">
        <v>9434.8169999999991</v>
      </c>
      <c r="O5154">
        <v>9.5</v>
      </c>
      <c r="P5154">
        <v>8.0869565217391304E-2</v>
      </c>
    </row>
    <row r="5155" spans="1:16" x14ac:dyDescent="0.2">
      <c r="A5155" t="s">
        <v>15522</v>
      </c>
      <c r="B5155">
        <v>0.18388979073175399</v>
      </c>
      <c r="C5155">
        <v>16.1244847093167</v>
      </c>
      <c r="D5155">
        <v>0.63904952668705395</v>
      </c>
      <c r="E5155">
        <v>0.54450544688389502</v>
      </c>
      <c r="F5155">
        <v>0.99916976934644897</v>
      </c>
      <c r="G5155">
        <v>-4.6593659372185199</v>
      </c>
      <c r="H5155" t="s">
        <v>15523</v>
      </c>
      <c r="I5155" t="s">
        <v>15524</v>
      </c>
      <c r="J5155">
        <v>11164</v>
      </c>
      <c r="K5155" t="s">
        <v>15522</v>
      </c>
      <c r="L5155">
        <v>699</v>
      </c>
      <c r="M5155">
        <v>233</v>
      </c>
      <c r="N5155">
        <v>71347.48</v>
      </c>
      <c r="O5155">
        <v>13</v>
      </c>
      <c r="P5155">
        <v>0.61802575107296098</v>
      </c>
    </row>
    <row r="5156" spans="1:16" x14ac:dyDescent="0.2">
      <c r="A5156" t="s">
        <v>15525</v>
      </c>
      <c r="B5156">
        <v>0.177178357669282</v>
      </c>
      <c r="C5156">
        <v>13.6230661813612</v>
      </c>
      <c r="D5156">
        <v>1.1352095911098901</v>
      </c>
      <c r="E5156">
        <v>0.29616075406805997</v>
      </c>
      <c r="F5156">
        <v>0.99916976934644897</v>
      </c>
      <c r="G5156">
        <v>-4.5806154182723597</v>
      </c>
      <c r="H5156" t="s">
        <v>15526</v>
      </c>
      <c r="I5156" t="s">
        <v>15527</v>
      </c>
      <c r="J5156">
        <v>23186</v>
      </c>
      <c r="K5156" t="s">
        <v>15525</v>
      </c>
      <c r="L5156">
        <v>1458</v>
      </c>
      <c r="M5156">
        <v>486</v>
      </c>
      <c r="N5156">
        <v>13005.424999999999</v>
      </c>
      <c r="O5156">
        <v>5</v>
      </c>
      <c r="P5156">
        <v>0.18518518518518501</v>
      </c>
    </row>
    <row r="5157" spans="1:16" x14ac:dyDescent="0.2">
      <c r="A5157" t="s">
        <v>15528</v>
      </c>
      <c r="B5157">
        <v>-0.32704260681755098</v>
      </c>
      <c r="C5157">
        <v>12.2698307870645</v>
      </c>
      <c r="D5157">
        <v>-1.10915008004677</v>
      </c>
      <c r="E5157">
        <v>0.30646615169011499</v>
      </c>
      <c r="F5157">
        <v>0.99916976934644897</v>
      </c>
      <c r="G5157">
        <v>-4.58534048557582</v>
      </c>
      <c r="H5157" t="s">
        <v>15529</v>
      </c>
      <c r="I5157" t="s">
        <v>15530</v>
      </c>
      <c r="J5157">
        <v>11253</v>
      </c>
      <c r="K5157" t="s">
        <v>15528</v>
      </c>
      <c r="L5157">
        <v>2391</v>
      </c>
      <c r="M5157">
        <v>797</v>
      </c>
      <c r="N5157">
        <v>4639.2548500000003</v>
      </c>
      <c r="O5157">
        <v>4</v>
      </c>
      <c r="P5157">
        <v>9.03387703889586E-2</v>
      </c>
    </row>
    <row r="5158" spans="1:16" x14ac:dyDescent="0.2">
      <c r="A5158" t="s">
        <v>15531</v>
      </c>
      <c r="B5158">
        <v>-3.25061336668249E-2</v>
      </c>
      <c r="C5158">
        <v>16.182310702182299</v>
      </c>
      <c r="D5158">
        <v>-0.121759131986789</v>
      </c>
      <c r="E5158">
        <v>0.90674474343546496</v>
      </c>
      <c r="F5158">
        <v>0.99916976934644897</v>
      </c>
      <c r="G5158">
        <v>-4.7007486797676004</v>
      </c>
      <c r="H5158" t="s">
        <v>15532</v>
      </c>
      <c r="I5158" t="s">
        <v>15533</v>
      </c>
      <c r="J5158">
        <v>22913</v>
      </c>
      <c r="K5158" t="s">
        <v>15531</v>
      </c>
      <c r="L5158">
        <v>921</v>
      </c>
      <c r="M5158">
        <v>307</v>
      </c>
      <c r="N5158">
        <v>69734.570000000007</v>
      </c>
      <c r="O5158">
        <v>18.5</v>
      </c>
      <c r="P5158">
        <v>0.58957654723126995</v>
      </c>
    </row>
    <row r="5159" spans="1:16" x14ac:dyDescent="0.2">
      <c r="A5159" t="s">
        <v>15534</v>
      </c>
      <c r="B5159">
        <v>-0.22449439751283201</v>
      </c>
      <c r="C5159">
        <v>14.171180492277999</v>
      </c>
      <c r="D5159">
        <v>-1.34433309449722</v>
      </c>
      <c r="E5159">
        <v>0.22358333036077099</v>
      </c>
      <c r="F5159">
        <v>0.99916976934644897</v>
      </c>
      <c r="G5159">
        <v>-4.5413915125133704</v>
      </c>
      <c r="H5159" t="s">
        <v>15535</v>
      </c>
      <c r="I5159" t="s">
        <v>15536</v>
      </c>
      <c r="J5159">
        <v>9329</v>
      </c>
      <c r="K5159" t="s">
        <v>15534</v>
      </c>
      <c r="L5159">
        <v>2469</v>
      </c>
      <c r="M5159">
        <v>823</v>
      </c>
      <c r="N5159">
        <v>18744.042000000001</v>
      </c>
      <c r="O5159">
        <v>17</v>
      </c>
      <c r="P5159">
        <v>0.29586877278250301</v>
      </c>
    </row>
    <row r="5160" spans="1:16" x14ac:dyDescent="0.2">
      <c r="A5160" t="s">
        <v>15537</v>
      </c>
      <c r="B5160">
        <v>-2.8759438651121599E-2</v>
      </c>
      <c r="C5160">
        <v>12.5119253651549</v>
      </c>
      <c r="D5160">
        <v>-5.1308824176832801E-2</v>
      </c>
      <c r="E5160">
        <v>0.96061062372429096</v>
      </c>
      <c r="F5160">
        <v>0.99916976934644897</v>
      </c>
      <c r="G5160">
        <v>-4.7021025395759501</v>
      </c>
      <c r="H5160" t="s">
        <v>15538</v>
      </c>
      <c r="I5160" t="s">
        <v>15539</v>
      </c>
      <c r="J5160">
        <v>11161</v>
      </c>
      <c r="K5160" t="s">
        <v>15537</v>
      </c>
      <c r="L5160">
        <v>423</v>
      </c>
      <c r="M5160">
        <v>141</v>
      </c>
      <c r="N5160">
        <v>9532.7620000000006</v>
      </c>
      <c r="O5160">
        <v>2</v>
      </c>
      <c r="P5160">
        <v>0.14893617021276601</v>
      </c>
    </row>
    <row r="5161" spans="1:16" x14ac:dyDescent="0.2">
      <c r="A5161" t="s">
        <v>15540</v>
      </c>
      <c r="B5161">
        <v>7.2042434053324597E-2</v>
      </c>
      <c r="C5161">
        <v>14.937669979504999</v>
      </c>
      <c r="D5161">
        <v>0.33408911693104199</v>
      </c>
      <c r="E5161">
        <v>0.74876464493897699</v>
      </c>
      <c r="F5161">
        <v>0.99916976934644897</v>
      </c>
      <c r="G5161">
        <v>-4.6901605106839703</v>
      </c>
      <c r="H5161" t="s">
        <v>15541</v>
      </c>
      <c r="I5161" t="s">
        <v>15542</v>
      </c>
      <c r="J5161">
        <v>29763</v>
      </c>
      <c r="K5161" t="s">
        <v>15540</v>
      </c>
      <c r="L5161">
        <v>1275</v>
      </c>
      <c r="M5161">
        <v>425</v>
      </c>
      <c r="N5161">
        <v>32309.68</v>
      </c>
      <c r="O5161">
        <v>10.5</v>
      </c>
      <c r="P5161">
        <v>0.36235294117647099</v>
      </c>
    </row>
    <row r="5162" spans="1:16" x14ac:dyDescent="0.2">
      <c r="A5162" t="s">
        <v>15543</v>
      </c>
      <c r="B5162">
        <v>-0.31577793441407898</v>
      </c>
      <c r="C5162">
        <v>10.042143924989</v>
      </c>
      <c r="D5162">
        <v>-2.1764489418059401</v>
      </c>
      <c r="E5162">
        <v>6.8680430277259993E-2</v>
      </c>
      <c r="F5162">
        <v>0.99916976934644897</v>
      </c>
      <c r="G5162">
        <v>-4.3834649365961296</v>
      </c>
      <c r="H5162" t="s">
        <v>15544</v>
      </c>
      <c r="I5162" t="s">
        <v>15545</v>
      </c>
      <c r="J5162">
        <v>26271</v>
      </c>
      <c r="K5162" t="s">
        <v>15543</v>
      </c>
      <c r="L5162">
        <v>1344</v>
      </c>
      <c r="M5162">
        <v>448</v>
      </c>
      <c r="N5162">
        <v>1150.6690000000001</v>
      </c>
      <c r="O5162">
        <v>1</v>
      </c>
      <c r="P5162">
        <v>4.9107142857142898E-2</v>
      </c>
    </row>
    <row r="5163" spans="1:16" x14ac:dyDescent="0.2">
      <c r="A5163" t="s">
        <v>15546</v>
      </c>
      <c r="B5163">
        <v>-2.2857396533080298E-3</v>
      </c>
      <c r="C5163">
        <v>11.4753870976946</v>
      </c>
      <c r="D5163">
        <v>-5.7440020727552903E-3</v>
      </c>
      <c r="E5163">
        <v>0.99558817287284995</v>
      </c>
      <c r="F5163">
        <v>0.99916976934644897</v>
      </c>
      <c r="G5163">
        <v>-4.7023917854968396</v>
      </c>
      <c r="H5163" t="s">
        <v>15547</v>
      </c>
      <c r="I5163" t="s">
        <v>15548</v>
      </c>
      <c r="J5163">
        <v>27034</v>
      </c>
      <c r="K5163" t="s">
        <v>15546</v>
      </c>
      <c r="L5163">
        <v>1248</v>
      </c>
      <c r="M5163">
        <v>416</v>
      </c>
      <c r="N5163">
        <v>3078.1770000000001</v>
      </c>
      <c r="O5163">
        <v>1</v>
      </c>
      <c r="P5163">
        <v>5.5288461538461502E-2</v>
      </c>
    </row>
    <row r="5164" spans="1:16" x14ac:dyDescent="0.2">
      <c r="A5164" t="s">
        <v>15549</v>
      </c>
      <c r="B5164">
        <v>-2.1276553105591799E-2</v>
      </c>
      <c r="C5164">
        <v>14.990802497699599</v>
      </c>
      <c r="D5164">
        <v>-0.16315261304259199</v>
      </c>
      <c r="E5164">
        <v>0.87532290669487001</v>
      </c>
      <c r="F5164">
        <v>0.99916976934644897</v>
      </c>
      <c r="G5164">
        <v>-4.6994434686145103</v>
      </c>
      <c r="H5164" t="s">
        <v>15550</v>
      </c>
      <c r="I5164" t="s">
        <v>15551</v>
      </c>
      <c r="J5164">
        <v>22985</v>
      </c>
      <c r="K5164" t="s">
        <v>15549</v>
      </c>
      <c r="L5164">
        <v>4026</v>
      </c>
      <c r="M5164">
        <v>1342</v>
      </c>
      <c r="N5164">
        <v>33035.478499999997</v>
      </c>
      <c r="O5164">
        <v>20.5</v>
      </c>
      <c r="P5164">
        <v>0.204918032786885</v>
      </c>
    </row>
    <row r="5165" spans="1:16" x14ac:dyDescent="0.2">
      <c r="A5165" t="s">
        <v>15552</v>
      </c>
      <c r="B5165">
        <v>-0.39045341002734402</v>
      </c>
      <c r="C5165">
        <v>10.761916086644099</v>
      </c>
      <c r="D5165">
        <v>-1.3214722495826801</v>
      </c>
      <c r="E5165">
        <v>0.23067971300662099</v>
      </c>
      <c r="F5165">
        <v>0.99916976934644897</v>
      </c>
      <c r="G5165">
        <v>-4.5457671520735303</v>
      </c>
      <c r="H5165" t="s">
        <v>15553</v>
      </c>
      <c r="I5165" t="s">
        <v>15554</v>
      </c>
      <c r="J5165">
        <v>267</v>
      </c>
      <c r="K5165" t="s">
        <v>15552</v>
      </c>
      <c r="L5165">
        <v>1932</v>
      </c>
      <c r="M5165">
        <v>644</v>
      </c>
      <c r="N5165">
        <v>1923.54495</v>
      </c>
      <c r="O5165">
        <v>1</v>
      </c>
      <c r="P5165">
        <v>2.9503105590062102E-2</v>
      </c>
    </row>
    <row r="5166" spans="1:16" x14ac:dyDescent="0.2">
      <c r="A5166" t="s">
        <v>15555</v>
      </c>
      <c r="B5166">
        <v>-0.20348837322567301</v>
      </c>
      <c r="C5166">
        <v>13.886004477002601</v>
      </c>
      <c r="D5166">
        <v>-1.33858044236707</v>
      </c>
      <c r="E5166">
        <v>0.22535061651362101</v>
      </c>
      <c r="F5166">
        <v>0.99916976934644897</v>
      </c>
      <c r="G5166">
        <v>-4.5424940822122997</v>
      </c>
      <c r="H5166" t="s">
        <v>15556</v>
      </c>
      <c r="I5166" t="s">
        <v>15557</v>
      </c>
      <c r="J5166">
        <v>27161</v>
      </c>
      <c r="K5166" t="s">
        <v>15555</v>
      </c>
      <c r="L5166">
        <v>2580</v>
      </c>
      <c r="M5166">
        <v>860</v>
      </c>
      <c r="N5166">
        <v>14827.364750000001</v>
      </c>
      <c r="O5166">
        <v>13</v>
      </c>
      <c r="P5166">
        <v>0.208139534883721</v>
      </c>
    </row>
    <row r="5167" spans="1:16" x14ac:dyDescent="0.2">
      <c r="A5167" t="s">
        <v>15558</v>
      </c>
      <c r="B5167">
        <v>0.181682768573808</v>
      </c>
      <c r="C5167">
        <v>14.797220795392899</v>
      </c>
      <c r="D5167">
        <v>0.86623834117437504</v>
      </c>
      <c r="E5167">
        <v>0.41699351996095002</v>
      </c>
      <c r="F5167">
        <v>0.99916976934644897</v>
      </c>
      <c r="G5167">
        <v>-4.6267142967169503</v>
      </c>
      <c r="H5167" t="s">
        <v>15559</v>
      </c>
      <c r="I5167" t="s">
        <v>15560</v>
      </c>
      <c r="J5167">
        <v>10762</v>
      </c>
      <c r="K5167" t="s">
        <v>15558</v>
      </c>
      <c r="L5167">
        <v>1407</v>
      </c>
      <c r="M5167">
        <v>469</v>
      </c>
      <c r="N5167">
        <v>28526.340499999998</v>
      </c>
      <c r="O5167">
        <v>22.5</v>
      </c>
      <c r="P5167">
        <v>0.81663113006396604</v>
      </c>
    </row>
    <row r="5168" spans="1:16" x14ac:dyDescent="0.2">
      <c r="A5168" t="s">
        <v>15561</v>
      </c>
      <c r="B5168">
        <v>0.31877559205008399</v>
      </c>
      <c r="C5168">
        <v>14.6057978436261</v>
      </c>
      <c r="D5168">
        <v>0.69448065376452806</v>
      </c>
      <c r="E5168">
        <v>0.51128080342705995</v>
      </c>
      <c r="F5168">
        <v>0.99916976934644897</v>
      </c>
      <c r="G5168">
        <v>-4.6520635985675103</v>
      </c>
      <c r="H5168" t="s">
        <v>15562</v>
      </c>
      <c r="I5168" t="s">
        <v>15563</v>
      </c>
      <c r="J5168">
        <v>55573</v>
      </c>
      <c r="K5168" t="s">
        <v>15561</v>
      </c>
      <c r="L5168">
        <v>777</v>
      </c>
      <c r="M5168">
        <v>259</v>
      </c>
      <c r="N5168">
        <v>26083.093000000001</v>
      </c>
      <c r="O5168">
        <v>9</v>
      </c>
      <c r="P5168">
        <v>0.62355212355212397</v>
      </c>
    </row>
    <row r="5169" spans="1:16" x14ac:dyDescent="0.2">
      <c r="A5169" t="s">
        <v>15564</v>
      </c>
      <c r="B5169">
        <v>-2.17362746888696E-2</v>
      </c>
      <c r="C5169">
        <v>12.819678965048199</v>
      </c>
      <c r="D5169">
        <v>-9.6686958568017997E-2</v>
      </c>
      <c r="E5169">
        <v>0.92586976874826998</v>
      </c>
      <c r="F5169">
        <v>0.99916976934644897</v>
      </c>
      <c r="G5169">
        <v>-4.7013562660345301</v>
      </c>
      <c r="H5169" t="s">
        <v>15565</v>
      </c>
      <c r="I5169" t="s">
        <v>15566</v>
      </c>
      <c r="J5169">
        <v>55571</v>
      </c>
      <c r="K5169" t="s">
        <v>15564</v>
      </c>
      <c r="L5169">
        <v>1533</v>
      </c>
      <c r="M5169">
        <v>511</v>
      </c>
      <c r="N5169">
        <v>6983.0647499999995</v>
      </c>
      <c r="O5169">
        <v>8</v>
      </c>
      <c r="P5169">
        <v>0.219178082191781</v>
      </c>
    </row>
    <row r="5170" spans="1:16" x14ac:dyDescent="0.2">
      <c r="A5170" t="s">
        <v>15567</v>
      </c>
      <c r="B5170">
        <v>-6.0353806561847599E-2</v>
      </c>
      <c r="C5170">
        <v>10.6766445417366</v>
      </c>
      <c r="D5170">
        <v>-0.438022317946897</v>
      </c>
      <c r="E5170">
        <v>0.67546603795098303</v>
      </c>
      <c r="F5170">
        <v>0.99916976934644897</v>
      </c>
      <c r="G5170">
        <v>-4.68159099883081</v>
      </c>
      <c r="H5170" t="s">
        <v>15568</v>
      </c>
      <c r="I5170" t="s">
        <v>15569</v>
      </c>
      <c r="J5170">
        <v>29940</v>
      </c>
      <c r="K5170" t="s">
        <v>15567</v>
      </c>
      <c r="L5170">
        <v>2877</v>
      </c>
      <c r="M5170">
        <v>959</v>
      </c>
      <c r="N5170">
        <v>1637.9834000000001</v>
      </c>
      <c r="O5170">
        <v>1</v>
      </c>
      <c r="P5170">
        <v>2.2940563086548502E-2</v>
      </c>
    </row>
    <row r="5171" spans="1:16" x14ac:dyDescent="0.2">
      <c r="A5171" t="s">
        <v>15570</v>
      </c>
      <c r="B5171">
        <v>0.21017280135976299</v>
      </c>
      <c r="C5171">
        <v>12.246988103451899</v>
      </c>
      <c r="D5171">
        <v>0.97105881544461603</v>
      </c>
      <c r="E5171">
        <v>0.36604133569411501</v>
      </c>
      <c r="F5171">
        <v>0.99916976934644897</v>
      </c>
      <c r="G5171">
        <v>-4.6095267213395603</v>
      </c>
      <c r="H5171" t="s">
        <v>15571</v>
      </c>
      <c r="I5171" t="s">
        <v>15572</v>
      </c>
      <c r="J5171">
        <v>26512</v>
      </c>
      <c r="K5171" t="s">
        <v>15570</v>
      </c>
      <c r="L5171">
        <v>2664</v>
      </c>
      <c r="M5171">
        <v>888</v>
      </c>
      <c r="N5171">
        <v>4650.7536499999997</v>
      </c>
      <c r="O5171">
        <v>2</v>
      </c>
      <c r="P5171">
        <v>3.49099099099099E-2</v>
      </c>
    </row>
    <row r="5172" spans="1:16" x14ac:dyDescent="0.2">
      <c r="A5172" t="s">
        <v>15573</v>
      </c>
      <c r="B5172">
        <v>-0.22594615295593601</v>
      </c>
      <c r="C5172">
        <v>13.5231389987472</v>
      </c>
      <c r="D5172">
        <v>-1.0291744826852101</v>
      </c>
      <c r="E5172">
        <v>0.33993726568168098</v>
      </c>
      <c r="F5172">
        <v>0.99916976934644897</v>
      </c>
      <c r="G5172">
        <v>-4.59953789086281</v>
      </c>
      <c r="H5172" t="s">
        <v>15574</v>
      </c>
      <c r="I5172" t="s">
        <v>15575</v>
      </c>
      <c r="J5172">
        <v>9529</v>
      </c>
      <c r="K5172" t="s">
        <v>15573</v>
      </c>
      <c r="L5172">
        <v>1344</v>
      </c>
      <c r="M5172">
        <v>448</v>
      </c>
      <c r="N5172">
        <v>12124.725</v>
      </c>
      <c r="O5172">
        <v>7</v>
      </c>
      <c r="P5172">
        <v>0.23214285714285701</v>
      </c>
    </row>
    <row r="5173" spans="1:16" x14ac:dyDescent="0.2">
      <c r="A5173" t="s">
        <v>15576</v>
      </c>
      <c r="B5173">
        <v>8.3304176520382408E-3</v>
      </c>
      <c r="C5173">
        <v>15.2989527915617</v>
      </c>
      <c r="D5173">
        <v>4.0301641119771997E-2</v>
      </c>
      <c r="E5173">
        <v>0.96905475863358403</v>
      </c>
      <c r="F5173">
        <v>0.99916976934644897</v>
      </c>
      <c r="G5173">
        <v>-4.7022147120386197</v>
      </c>
      <c r="H5173" t="s">
        <v>15577</v>
      </c>
      <c r="I5173" t="s">
        <v>15578</v>
      </c>
      <c r="J5173">
        <v>23011</v>
      </c>
      <c r="K5173" t="s">
        <v>15576</v>
      </c>
      <c r="L5173">
        <v>678</v>
      </c>
      <c r="M5173">
        <v>226</v>
      </c>
      <c r="N5173">
        <v>37069.803999999996</v>
      </c>
      <c r="O5173">
        <v>9</v>
      </c>
      <c r="P5173">
        <v>0.51106194690265505</v>
      </c>
    </row>
    <row r="5174" spans="1:16" x14ac:dyDescent="0.2">
      <c r="A5174" t="s">
        <v>15579</v>
      </c>
      <c r="B5174">
        <v>0.26383910490645901</v>
      </c>
      <c r="C5174">
        <v>13.042240895685101</v>
      </c>
      <c r="D5174">
        <v>0.96393280229778999</v>
      </c>
      <c r="E5174">
        <v>0.36934687579158598</v>
      </c>
      <c r="F5174">
        <v>0.99916976934644897</v>
      </c>
      <c r="G5174">
        <v>-4.6107304145884402</v>
      </c>
      <c r="H5174" t="s">
        <v>15580</v>
      </c>
      <c r="I5174" t="s">
        <v>15581</v>
      </c>
      <c r="J5174">
        <v>57403</v>
      </c>
      <c r="K5174" t="s">
        <v>15579</v>
      </c>
      <c r="L5174">
        <v>585</v>
      </c>
      <c r="M5174">
        <v>195</v>
      </c>
      <c r="N5174">
        <v>8401.8665000000001</v>
      </c>
      <c r="O5174">
        <v>3.5</v>
      </c>
      <c r="P5174">
        <v>0.28717948717948699</v>
      </c>
    </row>
    <row r="5175" spans="1:16" x14ac:dyDescent="0.2">
      <c r="A5175" t="s">
        <v>15582</v>
      </c>
      <c r="B5175">
        <v>6.0629616724726901E-2</v>
      </c>
      <c r="C5175">
        <v>11.5088664432093</v>
      </c>
      <c r="D5175">
        <v>0.26930797115261701</v>
      </c>
      <c r="E5175">
        <v>0.79598735029926504</v>
      </c>
      <c r="F5175">
        <v>0.99916976934644897</v>
      </c>
      <c r="G5175">
        <v>-4.6944028115287999</v>
      </c>
      <c r="H5175" t="s">
        <v>15583</v>
      </c>
      <c r="I5175" t="s">
        <v>15584</v>
      </c>
      <c r="J5175">
        <v>23567</v>
      </c>
      <c r="K5175" t="s">
        <v>15582</v>
      </c>
      <c r="L5175">
        <v>960</v>
      </c>
      <c r="M5175">
        <v>320</v>
      </c>
      <c r="N5175">
        <v>3638.9249</v>
      </c>
      <c r="O5175">
        <v>2</v>
      </c>
      <c r="P5175">
        <v>0.12812499999999999</v>
      </c>
    </row>
    <row r="5176" spans="1:16" x14ac:dyDescent="0.2">
      <c r="A5176" t="s">
        <v>15585</v>
      </c>
      <c r="B5176">
        <v>-1.06129590814888</v>
      </c>
      <c r="C5176">
        <v>11.2132518830461</v>
      </c>
      <c r="D5176">
        <v>-2.1486050942756298</v>
      </c>
      <c r="E5176">
        <v>7.1478771588569606E-2</v>
      </c>
      <c r="F5176">
        <v>0.99916976934644897</v>
      </c>
      <c r="G5176">
        <v>-4.3884221095336198</v>
      </c>
      <c r="H5176" t="s">
        <v>15586</v>
      </c>
      <c r="I5176" t="s">
        <v>15587</v>
      </c>
      <c r="J5176">
        <v>10687</v>
      </c>
      <c r="K5176" t="s">
        <v>15585</v>
      </c>
      <c r="L5176">
        <v>1095</v>
      </c>
      <c r="M5176">
        <v>365</v>
      </c>
      <c r="N5176">
        <v>3596.5242499999999</v>
      </c>
      <c r="O5176">
        <v>1</v>
      </c>
      <c r="P5176">
        <v>2.7397260273972601E-2</v>
      </c>
    </row>
    <row r="5177" spans="1:16" x14ac:dyDescent="0.2">
      <c r="A5177" t="s">
        <v>15588</v>
      </c>
      <c r="B5177">
        <v>8.8308311058327094E-2</v>
      </c>
      <c r="C5177">
        <v>15.975953565546501</v>
      </c>
      <c r="D5177">
        <v>0.324402709271013</v>
      </c>
      <c r="E5177">
        <v>0.75575746876132799</v>
      </c>
      <c r="F5177">
        <v>0.99916976934644897</v>
      </c>
      <c r="G5177">
        <v>-4.6908496785163996</v>
      </c>
      <c r="H5177" t="s">
        <v>15589</v>
      </c>
      <c r="I5177" t="s">
        <v>15590</v>
      </c>
      <c r="J5177">
        <v>5721</v>
      </c>
      <c r="K5177" t="s">
        <v>15588</v>
      </c>
      <c r="L5177">
        <v>765</v>
      </c>
      <c r="M5177">
        <v>255</v>
      </c>
      <c r="N5177">
        <v>64039.458500000001</v>
      </c>
      <c r="O5177">
        <v>15</v>
      </c>
      <c r="P5177">
        <v>0.67843137254901997</v>
      </c>
    </row>
    <row r="5178" spans="1:16" x14ac:dyDescent="0.2">
      <c r="A5178" t="s">
        <v>15591</v>
      </c>
      <c r="B5178">
        <v>-0.13145346884633599</v>
      </c>
      <c r="C5178">
        <v>11.230241152112701</v>
      </c>
      <c r="D5178">
        <v>-0.32068347391285101</v>
      </c>
      <c r="E5178">
        <v>0.75844913438476003</v>
      </c>
      <c r="F5178">
        <v>0.99916976934644897</v>
      </c>
      <c r="G5178">
        <v>-4.6911092171120901</v>
      </c>
      <c r="H5178" t="s">
        <v>15592</v>
      </c>
      <c r="I5178" t="s">
        <v>15593</v>
      </c>
      <c r="J5178">
        <v>28983</v>
      </c>
      <c r="K5178" t="s">
        <v>15591</v>
      </c>
      <c r="L5178">
        <v>1272</v>
      </c>
      <c r="M5178">
        <v>424</v>
      </c>
      <c r="N5178">
        <v>3835.3827999999999</v>
      </c>
      <c r="O5178">
        <v>1</v>
      </c>
      <c r="P5178">
        <v>4.2452830188679201E-2</v>
      </c>
    </row>
    <row r="5179" spans="1:16" x14ac:dyDescent="0.2">
      <c r="A5179" t="s">
        <v>15594</v>
      </c>
      <c r="B5179">
        <v>6.87619213628263E-2</v>
      </c>
      <c r="C5179">
        <v>12.858303933803899</v>
      </c>
      <c r="D5179">
        <v>0.31033072153904001</v>
      </c>
      <c r="E5179">
        <v>0.76596066191585099</v>
      </c>
      <c r="F5179">
        <v>0.99916976934644897</v>
      </c>
      <c r="G5179">
        <v>-4.6918167616330404</v>
      </c>
      <c r="H5179" t="s">
        <v>15595</v>
      </c>
      <c r="I5179" t="s">
        <v>15596</v>
      </c>
      <c r="J5179">
        <v>4289</v>
      </c>
      <c r="K5179" t="s">
        <v>15594</v>
      </c>
      <c r="L5179">
        <v>2208</v>
      </c>
      <c r="M5179">
        <v>736</v>
      </c>
      <c r="N5179">
        <v>7311.9636499999997</v>
      </c>
      <c r="O5179">
        <v>4</v>
      </c>
      <c r="P5179">
        <v>8.4239130434782594E-2</v>
      </c>
    </row>
    <row r="5180" spans="1:16" x14ac:dyDescent="0.2">
      <c r="A5180" t="s">
        <v>15597</v>
      </c>
      <c r="B5180">
        <v>3.0608754919823501E-2</v>
      </c>
      <c r="C5180">
        <v>15.408457433822299</v>
      </c>
      <c r="D5180">
        <v>0.17357066769732701</v>
      </c>
      <c r="E5180">
        <v>0.867450447745305</v>
      </c>
      <c r="F5180">
        <v>0.99916976934644897</v>
      </c>
      <c r="G5180">
        <v>-4.6990560473982503</v>
      </c>
      <c r="H5180" t="s">
        <v>15598</v>
      </c>
      <c r="I5180" t="s">
        <v>15599</v>
      </c>
      <c r="J5180">
        <v>23549</v>
      </c>
      <c r="K5180" t="s">
        <v>15597</v>
      </c>
      <c r="L5180">
        <v>1482</v>
      </c>
      <c r="M5180">
        <v>494</v>
      </c>
      <c r="N5180">
        <v>42167.656499999997</v>
      </c>
      <c r="O5180">
        <v>19.5</v>
      </c>
      <c r="P5180">
        <v>0.52631578947368396</v>
      </c>
    </row>
    <row r="5181" spans="1:16" x14ac:dyDescent="0.2">
      <c r="A5181" t="s">
        <v>15600</v>
      </c>
      <c r="B5181">
        <v>0.29676160062885198</v>
      </c>
      <c r="C5181">
        <v>13.1426018542093</v>
      </c>
      <c r="D5181">
        <v>1.04527687672031</v>
      </c>
      <c r="E5181">
        <v>0.33297170729008602</v>
      </c>
      <c r="F5181">
        <v>0.99916976934644897</v>
      </c>
      <c r="G5181">
        <v>-4.5967190223182897</v>
      </c>
      <c r="H5181" t="s">
        <v>15601</v>
      </c>
      <c r="I5181" t="s">
        <v>15602</v>
      </c>
      <c r="J5181">
        <v>51715</v>
      </c>
      <c r="K5181" t="s">
        <v>15600</v>
      </c>
      <c r="L5181">
        <v>714</v>
      </c>
      <c r="M5181">
        <v>238</v>
      </c>
      <c r="N5181">
        <v>8317.8274999999994</v>
      </c>
      <c r="O5181">
        <v>3</v>
      </c>
      <c r="P5181">
        <v>0.216386554621849</v>
      </c>
    </row>
    <row r="5182" spans="1:16" x14ac:dyDescent="0.2">
      <c r="A5182" t="s">
        <v>15603</v>
      </c>
      <c r="B5182">
        <v>0.14839341457032201</v>
      </c>
      <c r="C5182">
        <v>16.276355544695701</v>
      </c>
      <c r="D5182">
        <v>0.695998339828516</v>
      </c>
      <c r="E5182">
        <v>0.51038986782819395</v>
      </c>
      <c r="F5182">
        <v>0.99916976934644897</v>
      </c>
      <c r="G5182">
        <v>-4.6518571749647304</v>
      </c>
      <c r="H5182" t="s">
        <v>15604</v>
      </c>
      <c r="I5182" t="s">
        <v>15605</v>
      </c>
      <c r="J5182">
        <v>28985</v>
      </c>
      <c r="K5182" t="s">
        <v>15603</v>
      </c>
      <c r="L5182">
        <v>549</v>
      </c>
      <c r="M5182">
        <v>183</v>
      </c>
      <c r="N5182">
        <v>79708.44</v>
      </c>
      <c r="O5182">
        <v>13.5</v>
      </c>
      <c r="P5182">
        <v>0.60655737704918</v>
      </c>
    </row>
    <row r="5183" spans="1:16" x14ac:dyDescent="0.2">
      <c r="A5183" t="s">
        <v>15606</v>
      </c>
      <c r="B5183">
        <v>0.30906861835960198</v>
      </c>
      <c r="C5183">
        <v>12.147754952093001</v>
      </c>
      <c r="D5183">
        <v>0.84238299625360902</v>
      </c>
      <c r="E5183">
        <v>0.42928981195256299</v>
      </c>
      <c r="F5183">
        <v>0.99916976934644897</v>
      </c>
      <c r="G5183">
        <v>-4.6304585949354804</v>
      </c>
      <c r="H5183" t="s">
        <v>15607</v>
      </c>
      <c r="I5183" t="s">
        <v>15608</v>
      </c>
      <c r="J5183">
        <v>27154</v>
      </c>
      <c r="K5183" t="s">
        <v>15606</v>
      </c>
      <c r="L5183">
        <v>3618</v>
      </c>
      <c r="M5183">
        <v>1206</v>
      </c>
      <c r="N5183">
        <v>4439.7752</v>
      </c>
      <c r="O5183">
        <v>2</v>
      </c>
      <c r="P5183">
        <v>3.3167495854062999E-2</v>
      </c>
    </row>
    <row r="5184" spans="1:16" x14ac:dyDescent="0.2">
      <c r="A5184" t="s">
        <v>15609</v>
      </c>
      <c r="B5184">
        <v>-0.154694016371938</v>
      </c>
      <c r="C5184">
        <v>12.1642947599109</v>
      </c>
      <c r="D5184">
        <v>-0.43575592834612398</v>
      </c>
      <c r="E5184">
        <v>0.67702789769796601</v>
      </c>
      <c r="F5184">
        <v>0.99916976934644897</v>
      </c>
      <c r="G5184">
        <v>-4.6818002463139097</v>
      </c>
      <c r="H5184" t="s">
        <v>15610</v>
      </c>
      <c r="I5184" t="s">
        <v>15611</v>
      </c>
      <c r="J5184">
        <v>27143</v>
      </c>
      <c r="K5184" t="s">
        <v>15609</v>
      </c>
      <c r="L5184">
        <v>2598</v>
      </c>
      <c r="M5184">
        <v>866</v>
      </c>
      <c r="N5184">
        <v>4682.4494500000001</v>
      </c>
      <c r="O5184">
        <v>3</v>
      </c>
      <c r="P5184">
        <v>5.7736720554272501E-2</v>
      </c>
    </row>
    <row r="5185" spans="1:16" x14ac:dyDescent="0.2">
      <c r="A5185" t="s">
        <v>15612</v>
      </c>
      <c r="B5185">
        <v>0.35889343701936799</v>
      </c>
      <c r="C5185">
        <v>11.6110953096298</v>
      </c>
      <c r="D5185">
        <v>1.77064259315786</v>
      </c>
      <c r="E5185">
        <v>0.122907331347934</v>
      </c>
      <c r="F5185">
        <v>0.99916976934644897</v>
      </c>
      <c r="G5185">
        <v>-4.4587844791490197</v>
      </c>
      <c r="H5185" t="s">
        <v>15613</v>
      </c>
      <c r="I5185" t="s">
        <v>15614</v>
      </c>
      <c r="J5185">
        <v>54617</v>
      </c>
      <c r="K5185" t="s">
        <v>15612</v>
      </c>
      <c r="L5185">
        <v>4671</v>
      </c>
      <c r="M5185">
        <v>1557</v>
      </c>
      <c r="N5185">
        <v>3318.1372000000001</v>
      </c>
      <c r="O5185">
        <v>2</v>
      </c>
      <c r="P5185">
        <v>1.4771997430957E-2</v>
      </c>
    </row>
    <row r="5186" spans="1:16" x14ac:dyDescent="0.2">
      <c r="A5186" t="s">
        <v>15615</v>
      </c>
      <c r="B5186">
        <v>-0.36097329782675303</v>
      </c>
      <c r="C5186">
        <v>12.018834009017599</v>
      </c>
      <c r="D5186">
        <v>-1.8823855109602301</v>
      </c>
      <c r="E5186">
        <v>0.10474666187300199</v>
      </c>
      <c r="F5186">
        <v>0.99916976934644897</v>
      </c>
      <c r="G5186">
        <v>-4.4374708597761803</v>
      </c>
      <c r="H5186" t="s">
        <v>15616</v>
      </c>
      <c r="I5186" t="s">
        <v>15617</v>
      </c>
      <c r="J5186">
        <v>57498</v>
      </c>
      <c r="K5186" t="s">
        <v>15615</v>
      </c>
      <c r="L5186">
        <v>5316</v>
      </c>
      <c r="M5186">
        <v>1772</v>
      </c>
      <c r="N5186">
        <v>4622.6575000000003</v>
      </c>
      <c r="O5186">
        <v>3.5</v>
      </c>
      <c r="P5186">
        <v>2.4830699774266399E-2</v>
      </c>
    </row>
    <row r="5187" spans="1:16" x14ac:dyDescent="0.2">
      <c r="A5187" t="s">
        <v>15618</v>
      </c>
      <c r="B5187">
        <v>8.4374553461868701E-2</v>
      </c>
      <c r="C5187">
        <v>13.9966009507846</v>
      </c>
      <c r="D5187">
        <v>0.60308623763633196</v>
      </c>
      <c r="E5187">
        <v>0.56676063209430505</v>
      </c>
      <c r="F5187">
        <v>0.99916976934644897</v>
      </c>
      <c r="G5187">
        <v>-4.6638477124057802</v>
      </c>
      <c r="H5187" t="s">
        <v>15619</v>
      </c>
      <c r="I5187" t="s">
        <v>15620</v>
      </c>
      <c r="J5187">
        <v>50807</v>
      </c>
      <c r="K5187" t="s">
        <v>15618</v>
      </c>
      <c r="L5187">
        <v>3390</v>
      </c>
      <c r="M5187">
        <v>1130</v>
      </c>
      <c r="N5187">
        <v>16115.434999999999</v>
      </c>
      <c r="O5187">
        <v>10</v>
      </c>
      <c r="P5187">
        <v>0.125663716814159</v>
      </c>
    </row>
    <row r="5188" spans="1:16" x14ac:dyDescent="0.2">
      <c r="A5188" t="s">
        <v>15621</v>
      </c>
      <c r="B5188">
        <v>0.18223858949800201</v>
      </c>
      <c r="C5188">
        <v>12.3363633135393</v>
      </c>
      <c r="D5188">
        <v>1.1254327039980601</v>
      </c>
      <c r="E5188">
        <v>0.29999295577659801</v>
      </c>
      <c r="F5188">
        <v>0.99916976934644897</v>
      </c>
      <c r="G5188">
        <v>-4.5823933828285197</v>
      </c>
      <c r="H5188" t="s">
        <v>15622</v>
      </c>
      <c r="I5188" t="s">
        <v>15623</v>
      </c>
      <c r="J5188" t="s">
        <v>100</v>
      </c>
      <c r="K5188" t="s">
        <v>100</v>
      </c>
      <c r="L5188" t="s">
        <v>100</v>
      </c>
      <c r="M5188" t="s">
        <v>100</v>
      </c>
      <c r="N5188">
        <v>4927.2830000000004</v>
      </c>
      <c r="O5188">
        <v>4.5</v>
      </c>
      <c r="P5188" t="s">
        <v>100</v>
      </c>
    </row>
    <row r="5189" spans="1:16" x14ac:dyDescent="0.2">
      <c r="A5189" t="s">
        <v>15624</v>
      </c>
      <c r="B5189">
        <v>-0.11166248666317501</v>
      </c>
      <c r="C5189">
        <v>11.0825660197199</v>
      </c>
      <c r="D5189">
        <v>-0.29111675645220803</v>
      </c>
      <c r="E5189">
        <v>0.77997371157026396</v>
      </c>
      <c r="F5189">
        <v>0.99916976934644897</v>
      </c>
      <c r="G5189">
        <v>-4.6930714746245803</v>
      </c>
      <c r="H5189" t="s">
        <v>15625</v>
      </c>
      <c r="I5189" t="s">
        <v>15626</v>
      </c>
      <c r="J5189">
        <v>57494</v>
      </c>
      <c r="K5189" t="s">
        <v>15624</v>
      </c>
      <c r="L5189">
        <v>1161</v>
      </c>
      <c r="M5189">
        <v>387</v>
      </c>
      <c r="N5189">
        <v>2568.777</v>
      </c>
      <c r="O5189">
        <v>3</v>
      </c>
      <c r="P5189">
        <v>0.10594315245478</v>
      </c>
    </row>
    <row r="5190" spans="1:16" x14ac:dyDescent="0.2">
      <c r="A5190" t="s">
        <v>15627</v>
      </c>
      <c r="B5190">
        <v>1.19239687661032E-2</v>
      </c>
      <c r="C5190">
        <v>11.5958223866305</v>
      </c>
      <c r="D5190">
        <v>6.6196914920175501E-2</v>
      </c>
      <c r="E5190">
        <v>0.94919821964435702</v>
      </c>
      <c r="F5190">
        <v>0.99916976934644897</v>
      </c>
      <c r="G5190">
        <v>-4.7019080045849702</v>
      </c>
      <c r="H5190" t="s">
        <v>15628</v>
      </c>
      <c r="I5190" t="s">
        <v>15629</v>
      </c>
      <c r="J5190">
        <v>49854</v>
      </c>
      <c r="K5190" t="s">
        <v>15627</v>
      </c>
      <c r="L5190">
        <v>3201</v>
      </c>
      <c r="M5190">
        <v>1067</v>
      </c>
      <c r="N5190">
        <v>3379.2087000000001</v>
      </c>
      <c r="O5190">
        <v>2</v>
      </c>
      <c r="P5190">
        <v>4.4048734770384297E-2</v>
      </c>
    </row>
    <row r="5191" spans="1:16" x14ac:dyDescent="0.2">
      <c r="A5191" t="s">
        <v>15630</v>
      </c>
      <c r="B5191">
        <v>-0.254127828517834</v>
      </c>
      <c r="C5191">
        <v>12.3123676855156</v>
      </c>
      <c r="D5191">
        <v>-0.83579731074739705</v>
      </c>
      <c r="E5191">
        <v>0.43273018020495502</v>
      </c>
      <c r="F5191">
        <v>0.99916976934644897</v>
      </c>
      <c r="G5191">
        <v>-4.6314804768455202</v>
      </c>
      <c r="H5191" t="s">
        <v>15631</v>
      </c>
      <c r="I5191" t="s">
        <v>15632</v>
      </c>
      <c r="J5191">
        <v>57182</v>
      </c>
      <c r="K5191" t="s">
        <v>15630</v>
      </c>
      <c r="L5191">
        <v>4290</v>
      </c>
      <c r="M5191">
        <v>1430</v>
      </c>
      <c r="N5191">
        <v>5627.2574999999997</v>
      </c>
      <c r="O5191">
        <v>5</v>
      </c>
      <c r="P5191">
        <v>4.5804195804195799E-2</v>
      </c>
    </row>
    <row r="5192" spans="1:16" x14ac:dyDescent="0.2">
      <c r="A5192" t="s">
        <v>15633</v>
      </c>
      <c r="B5192">
        <v>-6.4544941521281998E-2</v>
      </c>
      <c r="C5192">
        <v>13.551545891556501</v>
      </c>
      <c r="D5192">
        <v>-0.468675326980516</v>
      </c>
      <c r="E5192">
        <v>0.65451493972271302</v>
      </c>
      <c r="F5192">
        <v>0.99916976934644897</v>
      </c>
      <c r="G5192">
        <v>-4.6786660115139096</v>
      </c>
      <c r="H5192" t="s">
        <v>15634</v>
      </c>
      <c r="I5192" t="s">
        <v>15635</v>
      </c>
      <c r="J5192">
        <v>9439</v>
      </c>
      <c r="K5192" t="s">
        <v>15633</v>
      </c>
      <c r="L5192">
        <v>4125</v>
      </c>
      <c r="M5192">
        <v>1375</v>
      </c>
      <c r="N5192">
        <v>12298.6145</v>
      </c>
      <c r="O5192">
        <v>14.5</v>
      </c>
      <c r="P5192">
        <v>0.14109090909090899</v>
      </c>
    </row>
    <row r="5193" spans="1:16" x14ac:dyDescent="0.2">
      <c r="A5193" t="s">
        <v>15636</v>
      </c>
      <c r="B5193">
        <v>3.9619749253889197E-2</v>
      </c>
      <c r="C5193">
        <v>13.1685162732864</v>
      </c>
      <c r="D5193">
        <v>0.17870235998703099</v>
      </c>
      <c r="E5193">
        <v>0.86357859768505496</v>
      </c>
      <c r="F5193">
        <v>0.99916976934644897</v>
      </c>
      <c r="G5193">
        <v>-4.6988565459263096</v>
      </c>
      <c r="H5193" t="s">
        <v>15637</v>
      </c>
      <c r="I5193" t="s">
        <v>15638</v>
      </c>
      <c r="J5193">
        <v>57465</v>
      </c>
      <c r="K5193" t="s">
        <v>15636</v>
      </c>
      <c r="L5193">
        <v>1680</v>
      </c>
      <c r="M5193">
        <v>560</v>
      </c>
      <c r="N5193">
        <v>8805.4244999999992</v>
      </c>
      <c r="O5193">
        <v>1</v>
      </c>
      <c r="P5193">
        <v>3.7499999999999999E-2</v>
      </c>
    </row>
    <row r="5194" spans="1:16" x14ac:dyDescent="0.2">
      <c r="A5194" t="s">
        <v>15639</v>
      </c>
      <c r="B5194">
        <v>-8.74751636523321E-2</v>
      </c>
      <c r="C5194">
        <v>13.240765813453001</v>
      </c>
      <c r="D5194">
        <v>-0.19224420728457201</v>
      </c>
      <c r="E5194">
        <v>0.85338114419662403</v>
      </c>
      <c r="F5194">
        <v>0.99916976934644897</v>
      </c>
      <c r="G5194">
        <v>-4.6983027017612402</v>
      </c>
      <c r="H5194" t="s">
        <v>15640</v>
      </c>
      <c r="I5194" t="s">
        <v>15641</v>
      </c>
      <c r="J5194">
        <v>57461</v>
      </c>
      <c r="K5194" t="s">
        <v>15639</v>
      </c>
      <c r="L5194">
        <v>924</v>
      </c>
      <c r="M5194">
        <v>308</v>
      </c>
      <c r="N5194">
        <v>8013.0868499999997</v>
      </c>
      <c r="O5194">
        <v>3</v>
      </c>
      <c r="P5194">
        <v>0.15584415584415601</v>
      </c>
    </row>
    <row r="5195" spans="1:16" x14ac:dyDescent="0.2">
      <c r="A5195" t="s">
        <v>15642</v>
      </c>
      <c r="B5195">
        <v>-0.10352253919587499</v>
      </c>
      <c r="C5195">
        <v>14.3734100902352</v>
      </c>
      <c r="D5195">
        <v>-0.72826399265710695</v>
      </c>
      <c r="E5195">
        <v>0.49168881568349798</v>
      </c>
      <c r="F5195">
        <v>0.99916976934644897</v>
      </c>
      <c r="G5195">
        <v>-4.6473898153017696</v>
      </c>
      <c r="H5195" t="s">
        <v>15643</v>
      </c>
      <c r="I5195" t="s">
        <v>15644</v>
      </c>
      <c r="J5195">
        <v>25831</v>
      </c>
      <c r="K5195" t="s">
        <v>15642</v>
      </c>
      <c r="L5195">
        <v>7833</v>
      </c>
      <c r="M5195">
        <v>2611</v>
      </c>
      <c r="N5195">
        <v>21800.569</v>
      </c>
      <c r="O5195">
        <v>22.5</v>
      </c>
      <c r="P5195">
        <v>0.13864419762543101</v>
      </c>
    </row>
    <row r="5196" spans="1:16" x14ac:dyDescent="0.2">
      <c r="A5196" t="s">
        <v>15645</v>
      </c>
      <c r="B5196">
        <v>-0.183329496802283</v>
      </c>
      <c r="C5196">
        <v>11.897362853570099</v>
      </c>
      <c r="D5196">
        <v>-0.51158244786599305</v>
      </c>
      <c r="E5196">
        <v>0.62575081876337302</v>
      </c>
      <c r="F5196">
        <v>0.99916976934644897</v>
      </c>
      <c r="G5196">
        <v>-4.6742807337987697</v>
      </c>
      <c r="H5196" t="s">
        <v>15646</v>
      </c>
      <c r="I5196" t="s">
        <v>15647</v>
      </c>
      <c r="J5196">
        <v>23613</v>
      </c>
      <c r="K5196" t="s">
        <v>15645</v>
      </c>
      <c r="L5196">
        <v>3726</v>
      </c>
      <c r="M5196">
        <v>1242</v>
      </c>
      <c r="N5196">
        <v>3746.8298500000001</v>
      </c>
      <c r="O5196">
        <v>3</v>
      </c>
      <c r="P5196">
        <v>3.7037037037037E-2</v>
      </c>
    </row>
    <row r="5197" spans="1:16" x14ac:dyDescent="0.2">
      <c r="A5197" t="s">
        <v>15648</v>
      </c>
      <c r="B5197">
        <v>0.68667336769817</v>
      </c>
      <c r="C5197">
        <v>11.1489597556552</v>
      </c>
      <c r="D5197">
        <v>0.87526770601130099</v>
      </c>
      <c r="E5197">
        <v>0.412407134752802</v>
      </c>
      <c r="F5197">
        <v>0.99916976934644897</v>
      </c>
      <c r="G5197">
        <v>-4.6252799649778398</v>
      </c>
      <c r="H5197" t="s">
        <v>15649</v>
      </c>
      <c r="I5197" t="s">
        <v>15650</v>
      </c>
      <c r="J5197">
        <v>4645</v>
      </c>
      <c r="K5197" t="s">
        <v>15648</v>
      </c>
      <c r="L5197">
        <v>5547</v>
      </c>
      <c r="M5197">
        <v>1849</v>
      </c>
      <c r="N5197">
        <v>3014.86625</v>
      </c>
      <c r="O5197">
        <v>1</v>
      </c>
      <c r="P5197">
        <v>1.29799891833423E-2</v>
      </c>
    </row>
    <row r="5198" spans="1:16" x14ac:dyDescent="0.2">
      <c r="A5198" t="s">
        <v>15651</v>
      </c>
      <c r="B5198">
        <v>-0.31042163974221798</v>
      </c>
      <c r="C5198">
        <v>11.1243890177727</v>
      </c>
      <c r="D5198">
        <v>-1.2189362123621701</v>
      </c>
      <c r="E5198">
        <v>0.26498964231393901</v>
      </c>
      <c r="F5198">
        <v>0.99916976934644897</v>
      </c>
      <c r="G5198">
        <v>-4.5651573193888604</v>
      </c>
      <c r="H5198" t="s">
        <v>15652</v>
      </c>
      <c r="I5198" t="s">
        <v>15653</v>
      </c>
      <c r="J5198">
        <v>25792</v>
      </c>
      <c r="K5198" t="s">
        <v>15651</v>
      </c>
      <c r="L5198">
        <v>2865</v>
      </c>
      <c r="M5198">
        <v>955</v>
      </c>
      <c r="N5198">
        <v>2329.0106500000002</v>
      </c>
      <c r="O5198">
        <v>1</v>
      </c>
      <c r="P5198">
        <v>1.78010471204188E-2</v>
      </c>
    </row>
    <row r="5199" spans="1:16" x14ac:dyDescent="0.2">
      <c r="A5199" t="s">
        <v>15654</v>
      </c>
      <c r="B5199">
        <v>3.1276441338963699E-2</v>
      </c>
      <c r="C5199">
        <v>16.919669871548599</v>
      </c>
      <c r="D5199">
        <v>0.18646209917536399</v>
      </c>
      <c r="E5199">
        <v>0.857731661167346</v>
      </c>
      <c r="F5199">
        <v>0.99916976934644897</v>
      </c>
      <c r="G5199">
        <v>-4.6985440354228496</v>
      </c>
      <c r="H5199" t="s">
        <v>15655</v>
      </c>
      <c r="I5199" t="s">
        <v>15656</v>
      </c>
      <c r="J5199">
        <v>23603</v>
      </c>
      <c r="K5199" t="s">
        <v>15654</v>
      </c>
      <c r="L5199">
        <v>1584</v>
      </c>
      <c r="M5199">
        <v>528</v>
      </c>
      <c r="N5199">
        <v>119931.10249999999</v>
      </c>
      <c r="O5199">
        <v>33</v>
      </c>
      <c r="P5199">
        <v>0.65246212121212099</v>
      </c>
    </row>
    <row r="5200" spans="1:16" x14ac:dyDescent="0.2">
      <c r="A5200" t="s">
        <v>15657</v>
      </c>
      <c r="B5200">
        <v>-1.29566656917763E-2</v>
      </c>
      <c r="C5200">
        <v>14.217182970084499</v>
      </c>
      <c r="D5200">
        <v>-4.8059393538115898E-2</v>
      </c>
      <c r="E5200">
        <v>0.96310289810648397</v>
      </c>
      <c r="F5200">
        <v>0.99916976934644897</v>
      </c>
      <c r="G5200">
        <v>-4.7021384548055103</v>
      </c>
      <c r="H5200" t="s">
        <v>15658</v>
      </c>
      <c r="I5200" t="s">
        <v>15659</v>
      </c>
      <c r="J5200">
        <v>22974</v>
      </c>
      <c r="K5200" t="s">
        <v>15657</v>
      </c>
      <c r="L5200">
        <v>2352</v>
      </c>
      <c r="M5200">
        <v>784</v>
      </c>
      <c r="N5200">
        <v>17498.515500000001</v>
      </c>
      <c r="O5200">
        <v>25</v>
      </c>
      <c r="P5200">
        <v>0.35714285714285698</v>
      </c>
    </row>
    <row r="5201" spans="1:16" x14ac:dyDescent="0.2">
      <c r="A5201" t="s">
        <v>15660</v>
      </c>
      <c r="B5201">
        <v>4.6289889855494003E-2</v>
      </c>
      <c r="C5201">
        <v>13.5841840850272</v>
      </c>
      <c r="D5201">
        <v>0.34368096370269002</v>
      </c>
      <c r="E5201">
        <v>0.74186531467343397</v>
      </c>
      <c r="F5201">
        <v>0.99916976934644897</v>
      </c>
      <c r="G5201">
        <v>-4.6894593203912898</v>
      </c>
      <c r="H5201" t="s">
        <v>15661</v>
      </c>
      <c r="I5201" t="s">
        <v>15662</v>
      </c>
      <c r="J5201">
        <v>28987</v>
      </c>
      <c r="K5201" t="s">
        <v>15660</v>
      </c>
      <c r="L5201">
        <v>1239</v>
      </c>
      <c r="M5201">
        <v>413</v>
      </c>
      <c r="N5201">
        <v>12293.315500000001</v>
      </c>
      <c r="O5201">
        <v>5.5</v>
      </c>
      <c r="P5201">
        <v>0.260290556900726</v>
      </c>
    </row>
    <row r="5202" spans="1:16" x14ac:dyDescent="0.2">
      <c r="A5202" t="s">
        <v>15663</v>
      </c>
      <c r="B5202">
        <v>-0.37138729990180902</v>
      </c>
      <c r="C5202">
        <v>12.7555714623009</v>
      </c>
      <c r="D5202">
        <v>-1.0791840267613999</v>
      </c>
      <c r="E5202">
        <v>0.31867894546787301</v>
      </c>
      <c r="F5202">
        <v>0.99916976934644897</v>
      </c>
      <c r="G5202">
        <v>-4.59071632698104</v>
      </c>
      <c r="H5202" t="s">
        <v>15664</v>
      </c>
      <c r="I5202" t="s">
        <v>15665</v>
      </c>
      <c r="J5202">
        <v>26993</v>
      </c>
      <c r="K5202" t="s">
        <v>15663</v>
      </c>
      <c r="L5202">
        <v>1941</v>
      </c>
      <c r="M5202">
        <v>647</v>
      </c>
      <c r="N5202">
        <v>6583.8611000000001</v>
      </c>
      <c r="O5202">
        <v>2</v>
      </c>
      <c r="P5202">
        <v>4.32766615146832E-2</v>
      </c>
    </row>
    <row r="5203" spans="1:16" x14ac:dyDescent="0.2">
      <c r="A5203" t="s">
        <v>15666</v>
      </c>
      <c r="B5203">
        <v>0.22564960846249699</v>
      </c>
      <c r="C5203">
        <v>16.3627132322463</v>
      </c>
      <c r="D5203">
        <v>0.89893352104044699</v>
      </c>
      <c r="E5203">
        <v>0.40056306510727202</v>
      </c>
      <c r="F5203">
        <v>0.99916976934644897</v>
      </c>
      <c r="G5203">
        <v>-4.6214774600562496</v>
      </c>
      <c r="H5203" t="s">
        <v>15667</v>
      </c>
      <c r="I5203" t="s">
        <v>15668</v>
      </c>
      <c r="J5203">
        <v>54499</v>
      </c>
      <c r="K5203" t="s">
        <v>15666</v>
      </c>
      <c r="L5203">
        <v>720</v>
      </c>
      <c r="M5203">
        <v>240</v>
      </c>
      <c r="N5203">
        <v>77931.467000000004</v>
      </c>
      <c r="O5203">
        <v>3</v>
      </c>
      <c r="P5203">
        <v>0.120833333333333</v>
      </c>
    </row>
    <row r="5204" spans="1:16" x14ac:dyDescent="0.2">
      <c r="A5204" t="s">
        <v>15669</v>
      </c>
      <c r="B5204">
        <v>-0.18166106073133501</v>
      </c>
      <c r="C5204">
        <v>14.3991360799207</v>
      </c>
      <c r="D5204">
        <v>-0.800836226175626</v>
      </c>
      <c r="E5204">
        <v>0.45132476607905198</v>
      </c>
      <c r="F5204">
        <v>0.99916976934644897</v>
      </c>
      <c r="G5204">
        <v>-4.6368167655658601</v>
      </c>
      <c r="H5204" t="s">
        <v>15670</v>
      </c>
      <c r="I5204" t="s">
        <v>15671</v>
      </c>
      <c r="J5204" t="s">
        <v>100</v>
      </c>
      <c r="K5204" t="s">
        <v>100</v>
      </c>
      <c r="L5204" t="s">
        <v>100</v>
      </c>
      <c r="M5204" t="s">
        <v>100</v>
      </c>
      <c r="N5204">
        <v>20187.355</v>
      </c>
      <c r="O5204">
        <v>13</v>
      </c>
      <c r="P5204" t="s">
        <v>100</v>
      </c>
    </row>
    <row r="5205" spans="1:16" x14ac:dyDescent="0.2">
      <c r="A5205" t="s">
        <v>15672</v>
      </c>
      <c r="B5205">
        <v>-0.23563055073594999</v>
      </c>
      <c r="C5205">
        <v>10.6965986170043</v>
      </c>
      <c r="D5205">
        <v>-0.99187074986553003</v>
      </c>
      <c r="E5205">
        <v>0.35651867546228</v>
      </c>
      <c r="F5205">
        <v>0.99916976934644897</v>
      </c>
      <c r="G5205">
        <v>-4.6059841721989399</v>
      </c>
      <c r="H5205" t="s">
        <v>15673</v>
      </c>
      <c r="I5205" t="s">
        <v>15674</v>
      </c>
      <c r="J5205">
        <v>9825</v>
      </c>
      <c r="K5205" t="s">
        <v>15672</v>
      </c>
      <c r="L5205">
        <v>1563</v>
      </c>
      <c r="M5205">
        <v>521</v>
      </c>
      <c r="N5205">
        <v>2234.5781000000002</v>
      </c>
      <c r="O5205">
        <v>1</v>
      </c>
      <c r="P5205">
        <v>2.1113243761996199E-2</v>
      </c>
    </row>
    <row r="5206" spans="1:16" x14ac:dyDescent="0.2">
      <c r="A5206" t="s">
        <v>15675</v>
      </c>
      <c r="B5206">
        <v>-0.15762307994987901</v>
      </c>
      <c r="C5206">
        <v>11.339554232386201</v>
      </c>
      <c r="D5206">
        <v>-0.78473658746316699</v>
      </c>
      <c r="E5206">
        <v>0.46007434544543502</v>
      </c>
      <c r="F5206">
        <v>0.99916976934644897</v>
      </c>
      <c r="G5206">
        <v>-4.6392225196203096</v>
      </c>
      <c r="H5206" t="s">
        <v>15676</v>
      </c>
      <c r="I5206" t="s">
        <v>15677</v>
      </c>
      <c r="J5206">
        <v>9757</v>
      </c>
      <c r="K5206" t="s">
        <v>15675</v>
      </c>
      <c r="L5206">
        <v>8148</v>
      </c>
      <c r="M5206">
        <v>2716</v>
      </c>
      <c r="N5206">
        <v>2735.5717</v>
      </c>
      <c r="O5206">
        <v>2</v>
      </c>
      <c r="P5206">
        <v>1.23343151693667E-2</v>
      </c>
    </row>
    <row r="5207" spans="1:16" x14ac:dyDescent="0.2">
      <c r="A5207" t="s">
        <v>15678</v>
      </c>
      <c r="B5207">
        <v>-1.0439342334994E-2</v>
      </c>
      <c r="C5207">
        <v>13.1658086712815</v>
      </c>
      <c r="D5207">
        <v>-4.1968808146544301E-2</v>
      </c>
      <c r="E5207">
        <v>0.96777548879897402</v>
      </c>
      <c r="F5207">
        <v>0.99916976934644897</v>
      </c>
      <c r="G5207">
        <v>-4.7021994525424802</v>
      </c>
      <c r="H5207" t="s">
        <v>15679</v>
      </c>
      <c r="I5207" t="s">
        <v>15680</v>
      </c>
      <c r="J5207">
        <v>11269</v>
      </c>
      <c r="K5207" t="s">
        <v>15678</v>
      </c>
      <c r="L5207">
        <v>1455</v>
      </c>
      <c r="M5207">
        <v>485</v>
      </c>
      <c r="N5207">
        <v>9323.2022500000003</v>
      </c>
      <c r="O5207">
        <v>3</v>
      </c>
      <c r="P5207">
        <v>0.14845360824742301</v>
      </c>
    </row>
    <row r="5208" spans="1:16" x14ac:dyDescent="0.2">
      <c r="A5208" t="s">
        <v>15681</v>
      </c>
      <c r="B5208">
        <v>0.18836235430328899</v>
      </c>
      <c r="C5208">
        <v>13.6004582724923</v>
      </c>
      <c r="D5208">
        <v>0.79057023736768905</v>
      </c>
      <c r="E5208">
        <v>0.45689039721881203</v>
      </c>
      <c r="F5208">
        <v>0.99916976934644897</v>
      </c>
      <c r="G5208">
        <v>-4.6383546495171704</v>
      </c>
      <c r="H5208" t="s">
        <v>15682</v>
      </c>
      <c r="I5208" t="s">
        <v>15683</v>
      </c>
      <c r="J5208">
        <v>27247</v>
      </c>
      <c r="K5208" t="s">
        <v>15681</v>
      </c>
      <c r="L5208">
        <v>765</v>
      </c>
      <c r="M5208">
        <v>255</v>
      </c>
      <c r="N5208">
        <v>13105.901</v>
      </c>
      <c r="O5208">
        <v>3.5</v>
      </c>
      <c r="P5208">
        <v>0.21568627450980399</v>
      </c>
    </row>
    <row r="5209" spans="1:16" x14ac:dyDescent="0.2">
      <c r="A5209" t="s">
        <v>15684</v>
      </c>
      <c r="B5209">
        <v>0.27035784900876098</v>
      </c>
      <c r="C5209">
        <v>17.030489917476601</v>
      </c>
      <c r="D5209">
        <v>0.83146736255129505</v>
      </c>
      <c r="E5209">
        <v>0.43500292861983603</v>
      </c>
      <c r="F5209">
        <v>0.99916976934644897</v>
      </c>
      <c r="G5209">
        <v>-4.6321495084119002</v>
      </c>
      <c r="H5209" t="s">
        <v>15685</v>
      </c>
      <c r="I5209" t="s">
        <v>15686</v>
      </c>
      <c r="J5209">
        <v>27339</v>
      </c>
      <c r="K5209" t="s">
        <v>15684</v>
      </c>
      <c r="L5209">
        <v>1515</v>
      </c>
      <c r="M5209">
        <v>505</v>
      </c>
      <c r="N5209">
        <v>141415.065</v>
      </c>
      <c r="O5209">
        <v>23.5</v>
      </c>
      <c r="P5209">
        <v>0.60099009900990097</v>
      </c>
    </row>
    <row r="5210" spans="1:16" x14ac:dyDescent="0.2">
      <c r="A5210" t="s">
        <v>15687</v>
      </c>
      <c r="B5210">
        <v>-3.5952056821596301E-2</v>
      </c>
      <c r="C5210">
        <v>15.957091304581899</v>
      </c>
      <c r="D5210">
        <v>-0.26730211028421402</v>
      </c>
      <c r="E5210">
        <v>0.79746572473972499</v>
      </c>
      <c r="F5210">
        <v>0.99916976934644897</v>
      </c>
      <c r="G5210">
        <v>-4.6945202709422702</v>
      </c>
      <c r="H5210" t="s">
        <v>15688</v>
      </c>
      <c r="I5210" t="s">
        <v>15689</v>
      </c>
      <c r="J5210">
        <v>29979</v>
      </c>
      <c r="K5210" t="s">
        <v>15687</v>
      </c>
      <c r="L5210">
        <v>1770</v>
      </c>
      <c r="M5210">
        <v>590</v>
      </c>
      <c r="N5210">
        <v>63281.044999999998</v>
      </c>
      <c r="O5210">
        <v>16</v>
      </c>
      <c r="P5210">
        <v>0.338983050847458</v>
      </c>
    </row>
    <row r="5211" spans="1:16" x14ac:dyDescent="0.2">
      <c r="A5211" t="s">
        <v>15690</v>
      </c>
      <c r="B5211">
        <v>-0.166935639334236</v>
      </c>
      <c r="C5211">
        <v>13.338329567192501</v>
      </c>
      <c r="D5211">
        <v>-0.65016661550160004</v>
      </c>
      <c r="E5211">
        <v>0.53773612003413795</v>
      </c>
      <c r="F5211">
        <v>0.99916976934644897</v>
      </c>
      <c r="G5211">
        <v>-4.6579390693577603</v>
      </c>
      <c r="H5211" t="s">
        <v>15691</v>
      </c>
      <c r="I5211" t="s">
        <v>15692</v>
      </c>
      <c r="J5211">
        <v>51406</v>
      </c>
      <c r="K5211" t="s">
        <v>15690</v>
      </c>
      <c r="L5211">
        <v>774</v>
      </c>
      <c r="M5211">
        <v>258</v>
      </c>
      <c r="N5211">
        <v>11748.378000000001</v>
      </c>
      <c r="O5211">
        <v>2</v>
      </c>
      <c r="P5211">
        <v>7.3643410852713198E-2</v>
      </c>
    </row>
    <row r="5212" spans="1:16" x14ac:dyDescent="0.2">
      <c r="A5212" t="s">
        <v>15693</v>
      </c>
      <c r="B5212">
        <v>-7.7018456748945098E-3</v>
      </c>
      <c r="C5212">
        <v>13.8145484621731</v>
      </c>
      <c r="D5212">
        <v>-3.4866238414056297E-2</v>
      </c>
      <c r="E5212">
        <v>0.97322618117026305</v>
      </c>
      <c r="F5212">
        <v>0.99916976934644897</v>
      </c>
      <c r="G5212">
        <v>-4.7022601704193203</v>
      </c>
      <c r="H5212" t="s">
        <v>15694</v>
      </c>
      <c r="I5212" t="s">
        <v>15695</v>
      </c>
      <c r="J5212">
        <v>29934</v>
      </c>
      <c r="K5212" t="s">
        <v>15693</v>
      </c>
      <c r="L5212">
        <v>519</v>
      </c>
      <c r="M5212">
        <v>173</v>
      </c>
      <c r="N5212">
        <v>14657.42</v>
      </c>
      <c r="O5212">
        <v>5.5</v>
      </c>
      <c r="P5212">
        <v>0.25722543352601202</v>
      </c>
    </row>
    <row r="5213" spans="1:16" x14ac:dyDescent="0.2">
      <c r="A5213" t="s">
        <v>15696</v>
      </c>
      <c r="B5213">
        <v>8.8601851435166495E-2</v>
      </c>
      <c r="C5213">
        <v>12.201872953693099</v>
      </c>
      <c r="D5213">
        <v>0.39312138952991399</v>
      </c>
      <c r="E5213">
        <v>0.70672382024688196</v>
      </c>
      <c r="F5213">
        <v>0.99916976934644897</v>
      </c>
      <c r="G5213">
        <v>-4.6855531001661701</v>
      </c>
      <c r="H5213" t="s">
        <v>15697</v>
      </c>
      <c r="I5213" t="s">
        <v>15698</v>
      </c>
      <c r="J5213">
        <v>11276</v>
      </c>
      <c r="K5213" t="s">
        <v>15696</v>
      </c>
      <c r="L5213">
        <v>3945</v>
      </c>
      <c r="M5213">
        <v>1315</v>
      </c>
      <c r="N5213">
        <v>4603.3871499999996</v>
      </c>
      <c r="O5213">
        <v>3</v>
      </c>
      <c r="P5213">
        <v>4.5247148288973402E-2</v>
      </c>
    </row>
    <row r="5214" spans="1:16" x14ac:dyDescent="0.2">
      <c r="A5214" t="s">
        <v>15699</v>
      </c>
      <c r="B5214">
        <v>-4.53239503434162E-2</v>
      </c>
      <c r="C5214">
        <v>13.3359154970133</v>
      </c>
      <c r="D5214">
        <v>-0.12888144506885299</v>
      </c>
      <c r="E5214">
        <v>0.90132348937720697</v>
      </c>
      <c r="F5214">
        <v>0.99916976934644897</v>
      </c>
      <c r="G5214">
        <v>-4.7005508419233903</v>
      </c>
      <c r="H5214" t="s">
        <v>15700</v>
      </c>
      <c r="I5214" t="s">
        <v>15701</v>
      </c>
      <c r="J5214">
        <v>57447</v>
      </c>
      <c r="K5214" t="s">
        <v>15699</v>
      </c>
      <c r="L5214">
        <v>1116</v>
      </c>
      <c r="M5214">
        <v>372</v>
      </c>
      <c r="N5214">
        <v>10001.3755</v>
      </c>
      <c r="O5214">
        <v>4.5</v>
      </c>
      <c r="P5214">
        <v>0.26344086021505397</v>
      </c>
    </row>
    <row r="5215" spans="1:16" x14ac:dyDescent="0.2">
      <c r="A5215" t="s">
        <v>15702</v>
      </c>
      <c r="B5215">
        <v>-0.15258357557260299</v>
      </c>
      <c r="C5215">
        <v>15.472366021293199</v>
      </c>
      <c r="D5215">
        <v>-0.96135726418909695</v>
      </c>
      <c r="E5215">
        <v>0.37054724648686699</v>
      </c>
      <c r="F5215">
        <v>0.99916976934644897</v>
      </c>
      <c r="G5215">
        <v>-4.6111642740818404</v>
      </c>
      <c r="H5215" t="s">
        <v>15703</v>
      </c>
      <c r="I5215" t="s">
        <v>15704</v>
      </c>
      <c r="J5215">
        <v>27183</v>
      </c>
      <c r="K5215" t="s">
        <v>15702</v>
      </c>
      <c r="L5215">
        <v>1314</v>
      </c>
      <c r="M5215">
        <v>438</v>
      </c>
      <c r="N5215">
        <v>45048.517999999996</v>
      </c>
      <c r="O5215">
        <v>13.5</v>
      </c>
      <c r="P5215">
        <v>0.34703196347032</v>
      </c>
    </row>
    <row r="5216" spans="1:16" x14ac:dyDescent="0.2">
      <c r="A5216" t="s">
        <v>15705</v>
      </c>
      <c r="B5216">
        <v>-0.126499819070411</v>
      </c>
      <c r="C5216">
        <v>14.069796170958</v>
      </c>
      <c r="D5216">
        <v>-0.793901552277267</v>
      </c>
      <c r="E5216">
        <v>0.45507911213276198</v>
      </c>
      <c r="F5216">
        <v>0.99916976934644897</v>
      </c>
      <c r="G5216">
        <v>-4.6378570830748496</v>
      </c>
      <c r="H5216" t="s">
        <v>15706</v>
      </c>
      <c r="I5216" t="s">
        <v>15707</v>
      </c>
      <c r="J5216">
        <v>9908</v>
      </c>
      <c r="K5216" t="s">
        <v>15705</v>
      </c>
      <c r="L5216">
        <v>1449</v>
      </c>
      <c r="M5216">
        <v>483</v>
      </c>
      <c r="N5216">
        <v>17663.046999999999</v>
      </c>
      <c r="O5216">
        <v>16</v>
      </c>
      <c r="P5216">
        <v>0.38302277432712201</v>
      </c>
    </row>
    <row r="5217" spans="1:16" x14ac:dyDescent="0.2">
      <c r="A5217" t="s">
        <v>15708</v>
      </c>
      <c r="B5217">
        <v>-2.93364438892301E-2</v>
      </c>
      <c r="C5217">
        <v>14.1573693859656</v>
      </c>
      <c r="D5217">
        <v>-0.13314710486141601</v>
      </c>
      <c r="E5217">
        <v>0.89807933803837303</v>
      </c>
      <c r="F5217">
        <v>0.99916976934644897</v>
      </c>
      <c r="G5217">
        <v>-4.70042701985615</v>
      </c>
      <c r="H5217" t="s">
        <v>15709</v>
      </c>
      <c r="I5217" t="s">
        <v>15710</v>
      </c>
      <c r="J5217">
        <v>10273</v>
      </c>
      <c r="K5217" t="s">
        <v>15708</v>
      </c>
      <c r="L5217">
        <v>912</v>
      </c>
      <c r="M5217">
        <v>304</v>
      </c>
      <c r="N5217">
        <v>16929.943500000001</v>
      </c>
      <c r="O5217">
        <v>8.5</v>
      </c>
      <c r="P5217">
        <v>0.355263157894737</v>
      </c>
    </row>
    <row r="5218" spans="1:16" x14ac:dyDescent="0.2">
      <c r="A5218" t="s">
        <v>15711</v>
      </c>
      <c r="B5218">
        <v>-4.5537509354892002E-2</v>
      </c>
      <c r="C5218">
        <v>15.0892299994316</v>
      </c>
      <c r="D5218">
        <v>-0.23709388415481999</v>
      </c>
      <c r="E5218">
        <v>0.81983588425179899</v>
      </c>
      <c r="F5218">
        <v>0.99916976934644897</v>
      </c>
      <c r="G5218">
        <v>-4.6961867303167404</v>
      </c>
      <c r="H5218" t="s">
        <v>15712</v>
      </c>
      <c r="I5218" t="s">
        <v>15713</v>
      </c>
      <c r="J5218">
        <v>11252</v>
      </c>
      <c r="K5218" t="s">
        <v>15711</v>
      </c>
      <c r="L5218">
        <v>1461</v>
      </c>
      <c r="M5218">
        <v>487</v>
      </c>
      <c r="N5218">
        <v>32803.272499999999</v>
      </c>
      <c r="O5218">
        <v>15</v>
      </c>
      <c r="P5218">
        <v>0.31211498973306001</v>
      </c>
    </row>
    <row r="5219" spans="1:16" x14ac:dyDescent="0.2">
      <c r="A5219" t="s">
        <v>15714</v>
      </c>
      <c r="B5219">
        <v>0.12787004604107799</v>
      </c>
      <c r="C5219">
        <v>15.104330204045899</v>
      </c>
      <c r="D5219">
        <v>0.49354726125734699</v>
      </c>
      <c r="E5219">
        <v>0.63775919766970601</v>
      </c>
      <c r="F5219">
        <v>0.99916976934644897</v>
      </c>
      <c r="G5219">
        <v>-4.6761647290474997</v>
      </c>
      <c r="H5219" t="s">
        <v>15715</v>
      </c>
      <c r="I5219" t="s">
        <v>15716</v>
      </c>
      <c r="J5219">
        <v>10916</v>
      </c>
      <c r="K5219" t="s">
        <v>15714</v>
      </c>
      <c r="L5219">
        <v>1821</v>
      </c>
      <c r="M5219">
        <v>607</v>
      </c>
      <c r="N5219">
        <v>36609.57</v>
      </c>
      <c r="O5219">
        <v>27.5</v>
      </c>
      <c r="P5219">
        <v>0.63509060955519003</v>
      </c>
    </row>
    <row r="5220" spans="1:16" x14ac:dyDescent="0.2">
      <c r="A5220" t="s">
        <v>15717</v>
      </c>
      <c r="B5220">
        <v>-5.8603683479510997E-2</v>
      </c>
      <c r="C5220">
        <v>14.6878493742943</v>
      </c>
      <c r="D5220">
        <v>-0.39066874627498399</v>
      </c>
      <c r="E5220">
        <v>0.70844980779405797</v>
      </c>
      <c r="F5220">
        <v>0.99916976934644897</v>
      </c>
      <c r="G5220">
        <v>-4.6857582761888903</v>
      </c>
      <c r="H5220" t="s">
        <v>15718</v>
      </c>
      <c r="I5220" t="s">
        <v>15719</v>
      </c>
      <c r="J5220">
        <v>58533</v>
      </c>
      <c r="K5220" t="s">
        <v>15717</v>
      </c>
      <c r="L5220">
        <v>1257</v>
      </c>
      <c r="M5220">
        <v>419</v>
      </c>
      <c r="N5220">
        <v>25592.49</v>
      </c>
      <c r="O5220">
        <v>13</v>
      </c>
      <c r="P5220">
        <v>0.40811455847255401</v>
      </c>
    </row>
    <row r="5221" spans="1:16" x14ac:dyDescent="0.2">
      <c r="A5221" t="s">
        <v>15720</v>
      </c>
      <c r="B5221">
        <v>-0.37596931812988499</v>
      </c>
      <c r="C5221">
        <v>13.7545726927044</v>
      </c>
      <c r="D5221">
        <v>-1.9928661224598401</v>
      </c>
      <c r="E5221">
        <v>8.9389808413825794E-2</v>
      </c>
      <c r="F5221">
        <v>0.99916976934644897</v>
      </c>
      <c r="G5221">
        <v>-4.4167794678420798</v>
      </c>
      <c r="H5221" t="s">
        <v>15721</v>
      </c>
      <c r="I5221" t="s">
        <v>15722</v>
      </c>
      <c r="J5221">
        <v>11266</v>
      </c>
      <c r="K5221" t="s">
        <v>15720</v>
      </c>
      <c r="L5221">
        <v>1023</v>
      </c>
      <c r="M5221">
        <v>341</v>
      </c>
      <c r="N5221">
        <v>12704.809499999999</v>
      </c>
      <c r="O5221">
        <v>6</v>
      </c>
      <c r="P5221">
        <v>0.249266862170088</v>
      </c>
    </row>
    <row r="5222" spans="1:16" x14ac:dyDescent="0.2">
      <c r="A5222" t="s">
        <v>15723</v>
      </c>
      <c r="B5222">
        <v>9.1862950497491297E-2</v>
      </c>
      <c r="C5222">
        <v>13.105163749959299</v>
      </c>
      <c r="D5222">
        <v>0.39863784519330198</v>
      </c>
      <c r="E5222">
        <v>0.70284860860181197</v>
      </c>
      <c r="F5222">
        <v>0.99916976934644897</v>
      </c>
      <c r="G5222">
        <v>-4.68508732484056</v>
      </c>
      <c r="H5222" t="s">
        <v>15724</v>
      </c>
      <c r="I5222" t="s">
        <v>15725</v>
      </c>
      <c r="J5222">
        <v>9482</v>
      </c>
      <c r="K5222" t="s">
        <v>15723</v>
      </c>
      <c r="L5222">
        <v>711</v>
      </c>
      <c r="M5222">
        <v>237</v>
      </c>
      <c r="N5222">
        <v>9573.8739999999998</v>
      </c>
      <c r="O5222">
        <v>2</v>
      </c>
      <c r="P5222">
        <v>7.5949367088607597E-2</v>
      </c>
    </row>
    <row r="5223" spans="1:16" x14ac:dyDescent="0.2">
      <c r="A5223" t="s">
        <v>15726</v>
      </c>
      <c r="B5223">
        <v>-7.4898975821753302E-3</v>
      </c>
      <c r="C5223">
        <v>15.856297546907699</v>
      </c>
      <c r="D5223">
        <v>-3.8050731864800402E-2</v>
      </c>
      <c r="E5223">
        <v>0.97078210870917203</v>
      </c>
      <c r="F5223">
        <v>0.99916976934644897</v>
      </c>
      <c r="G5223">
        <v>-4.7022343341688098</v>
      </c>
      <c r="H5223" t="s">
        <v>15727</v>
      </c>
      <c r="I5223" t="s">
        <v>15728</v>
      </c>
      <c r="J5223">
        <v>6747</v>
      </c>
      <c r="K5223" t="s">
        <v>15726</v>
      </c>
      <c r="L5223">
        <v>597</v>
      </c>
      <c r="M5223">
        <v>199</v>
      </c>
      <c r="N5223">
        <v>63796.794999999998</v>
      </c>
      <c r="O5223">
        <v>2</v>
      </c>
      <c r="P5223">
        <v>0.20603015075376899</v>
      </c>
    </row>
    <row r="5224" spans="1:16" x14ac:dyDescent="0.2">
      <c r="A5224" t="s">
        <v>15729</v>
      </c>
      <c r="B5224">
        <v>0.20372938696857401</v>
      </c>
      <c r="C5224">
        <v>11.7709777741054</v>
      </c>
      <c r="D5224">
        <v>0.35268776152752002</v>
      </c>
      <c r="E5224">
        <v>0.73541019682336894</v>
      </c>
      <c r="F5224">
        <v>0.99916976934644897</v>
      </c>
      <c r="G5224">
        <v>-4.6887840040156901</v>
      </c>
      <c r="H5224" t="s">
        <v>15730</v>
      </c>
      <c r="I5224" t="s">
        <v>15731</v>
      </c>
      <c r="J5224">
        <v>51147</v>
      </c>
      <c r="K5224" t="s">
        <v>15729</v>
      </c>
      <c r="L5224">
        <v>750</v>
      </c>
      <c r="M5224">
        <v>250</v>
      </c>
      <c r="N5224">
        <v>4410.0600000000004</v>
      </c>
      <c r="O5224">
        <v>1</v>
      </c>
      <c r="P5224">
        <v>8.7999999999999995E-2</v>
      </c>
    </row>
    <row r="5225" spans="1:16" x14ac:dyDescent="0.2">
      <c r="A5225" t="s">
        <v>15732</v>
      </c>
      <c r="B5225">
        <v>-0.201069990391474</v>
      </c>
      <c r="C5225">
        <v>16.583145669738101</v>
      </c>
      <c r="D5225">
        <v>-1.28528913951659</v>
      </c>
      <c r="E5225">
        <v>0.242317147022552</v>
      </c>
      <c r="F5225">
        <v>0.99916976934644897</v>
      </c>
      <c r="G5225">
        <v>-4.5526573460612498</v>
      </c>
      <c r="H5225" t="s">
        <v>15733</v>
      </c>
      <c r="I5225" t="s">
        <v>15734</v>
      </c>
      <c r="J5225">
        <v>5719</v>
      </c>
      <c r="K5225" t="s">
        <v>15732</v>
      </c>
      <c r="L5225">
        <v>1137</v>
      </c>
      <c r="M5225">
        <v>379</v>
      </c>
      <c r="N5225">
        <v>98585.304999999993</v>
      </c>
      <c r="O5225">
        <v>33.5</v>
      </c>
      <c r="P5225">
        <v>0.86939313984168898</v>
      </c>
    </row>
    <row r="5226" spans="1:16" x14ac:dyDescent="0.2">
      <c r="A5226" t="s">
        <v>15735</v>
      </c>
      <c r="B5226">
        <v>0.33588379570443999</v>
      </c>
      <c r="C5226">
        <v>15.0430569461682</v>
      </c>
      <c r="D5226">
        <v>1.8564514532982099</v>
      </c>
      <c r="E5226">
        <v>0.108712537461783</v>
      </c>
      <c r="F5226">
        <v>0.99916976934644897</v>
      </c>
      <c r="G5226">
        <v>-4.4423865913718501</v>
      </c>
      <c r="H5226" t="s">
        <v>15736</v>
      </c>
      <c r="I5226" t="s">
        <v>15737</v>
      </c>
      <c r="J5226">
        <v>11124</v>
      </c>
      <c r="K5226" t="s">
        <v>15735</v>
      </c>
      <c r="L5226">
        <v>1953</v>
      </c>
      <c r="M5226">
        <v>651</v>
      </c>
      <c r="N5226">
        <v>34356.142</v>
      </c>
      <c r="O5226">
        <v>10</v>
      </c>
      <c r="P5226">
        <v>0.25576036866359397</v>
      </c>
    </row>
    <row r="5227" spans="1:16" x14ac:dyDescent="0.2">
      <c r="A5227" t="s">
        <v>15738</v>
      </c>
      <c r="B5227">
        <v>-2.69220451338885E-2</v>
      </c>
      <c r="C5227">
        <v>14.9180195030732</v>
      </c>
      <c r="D5227">
        <v>-0.150703063795426</v>
      </c>
      <c r="E5227">
        <v>0.88475056405736097</v>
      </c>
      <c r="F5227">
        <v>0.99916976934644897</v>
      </c>
      <c r="G5227">
        <v>-4.6998754353944001</v>
      </c>
      <c r="H5227" t="s">
        <v>15739</v>
      </c>
      <c r="I5227" t="s">
        <v>15740</v>
      </c>
      <c r="J5227">
        <v>10544</v>
      </c>
      <c r="K5227" t="s">
        <v>15738</v>
      </c>
      <c r="L5227">
        <v>717</v>
      </c>
      <c r="M5227">
        <v>239</v>
      </c>
      <c r="N5227">
        <v>31085.678500000002</v>
      </c>
      <c r="O5227">
        <v>4</v>
      </c>
      <c r="P5227">
        <v>0.167364016736402</v>
      </c>
    </row>
    <row r="5228" spans="1:16" x14ac:dyDescent="0.2">
      <c r="A5228" t="s">
        <v>15741</v>
      </c>
      <c r="B5228">
        <v>-8.3425986983872505E-2</v>
      </c>
      <c r="C5228">
        <v>14.270563854206401</v>
      </c>
      <c r="D5228">
        <v>-0.48715050985955899</v>
      </c>
      <c r="E5228">
        <v>0.64204718111554104</v>
      </c>
      <c r="F5228">
        <v>0.99916976934644897</v>
      </c>
      <c r="G5228">
        <v>-4.6768188317192001</v>
      </c>
      <c r="H5228" t="s">
        <v>15742</v>
      </c>
      <c r="I5228" t="s">
        <v>15743</v>
      </c>
      <c r="J5228">
        <v>10450</v>
      </c>
      <c r="K5228" t="s">
        <v>15741</v>
      </c>
      <c r="L5228">
        <v>945</v>
      </c>
      <c r="M5228">
        <v>315</v>
      </c>
      <c r="N5228">
        <v>20398.893499999998</v>
      </c>
      <c r="O5228">
        <v>7</v>
      </c>
      <c r="P5228">
        <v>0.34285714285714303</v>
      </c>
    </row>
    <row r="5229" spans="1:16" x14ac:dyDescent="0.2">
      <c r="A5229" t="s">
        <v>15744</v>
      </c>
      <c r="B5229">
        <v>-0.23844607759724401</v>
      </c>
      <c r="C5229">
        <v>14.510694379394799</v>
      </c>
      <c r="D5229">
        <v>-0.83173375724349097</v>
      </c>
      <c r="E5229">
        <v>0.43486285379107698</v>
      </c>
      <c r="F5229">
        <v>0.99916976934644897</v>
      </c>
      <c r="G5229">
        <v>-4.6321084123540697</v>
      </c>
      <c r="H5229" t="s">
        <v>15745</v>
      </c>
      <c r="I5229" t="s">
        <v>15746</v>
      </c>
      <c r="J5229">
        <v>27292</v>
      </c>
      <c r="K5229" t="s">
        <v>15744</v>
      </c>
      <c r="L5229">
        <v>954</v>
      </c>
      <c r="M5229">
        <v>318</v>
      </c>
      <c r="N5229">
        <v>22062.8685</v>
      </c>
      <c r="O5229">
        <v>5.5</v>
      </c>
      <c r="P5229">
        <v>0.213836477987421</v>
      </c>
    </row>
    <row r="5230" spans="1:16" x14ac:dyDescent="0.2">
      <c r="A5230" t="s">
        <v>15747</v>
      </c>
      <c r="B5230">
        <v>-2.77626938849274E-2</v>
      </c>
      <c r="C5230">
        <v>12.3733926267117</v>
      </c>
      <c r="D5230">
        <v>-0.13020002611595699</v>
      </c>
      <c r="E5230">
        <v>0.90032045014613005</v>
      </c>
      <c r="F5230">
        <v>0.99916976934644897</v>
      </c>
      <c r="G5230">
        <v>-4.7005129930601504</v>
      </c>
      <c r="H5230" t="s">
        <v>15748</v>
      </c>
      <c r="I5230" t="s">
        <v>15749</v>
      </c>
      <c r="J5230">
        <v>8914</v>
      </c>
      <c r="K5230" t="s">
        <v>15747</v>
      </c>
      <c r="L5230">
        <v>3627</v>
      </c>
      <c r="M5230">
        <v>1209</v>
      </c>
      <c r="N5230">
        <v>5345.1620999999996</v>
      </c>
      <c r="O5230">
        <v>4.5</v>
      </c>
      <c r="P5230">
        <v>4.9627791563275403E-2</v>
      </c>
    </row>
    <row r="5231" spans="1:16" x14ac:dyDescent="0.2">
      <c r="A5231" t="s">
        <v>15750</v>
      </c>
      <c r="B5231">
        <v>0.175283067086657</v>
      </c>
      <c r="C5231">
        <v>17.054981961593398</v>
      </c>
      <c r="D5231">
        <v>0.92882598704836805</v>
      </c>
      <c r="E5231">
        <v>0.38596818828653301</v>
      </c>
      <c r="F5231">
        <v>0.99916976934644897</v>
      </c>
      <c r="G5231">
        <v>-4.6165884343280696</v>
      </c>
      <c r="H5231" t="s">
        <v>15751</v>
      </c>
      <c r="I5231" t="s">
        <v>15752</v>
      </c>
      <c r="J5231">
        <v>8533</v>
      </c>
      <c r="K5231" t="s">
        <v>15750</v>
      </c>
      <c r="L5231">
        <v>1272</v>
      </c>
      <c r="M5231">
        <v>424</v>
      </c>
      <c r="N5231">
        <v>129119.36500000001</v>
      </c>
      <c r="O5231">
        <v>23</v>
      </c>
      <c r="P5231">
        <v>0.80660377358490598</v>
      </c>
    </row>
    <row r="5232" spans="1:16" x14ac:dyDescent="0.2">
      <c r="A5232" t="s">
        <v>15753</v>
      </c>
      <c r="B5232">
        <v>2.7879108799538699E-2</v>
      </c>
      <c r="C5232">
        <v>12.8767744401838</v>
      </c>
      <c r="D5232">
        <v>0.105715648601235</v>
      </c>
      <c r="E5232">
        <v>0.918975823654122</v>
      </c>
      <c r="F5232">
        <v>0.99916976934644897</v>
      </c>
      <c r="G5232">
        <v>-4.7011534365810901</v>
      </c>
      <c r="H5232" t="s">
        <v>15754</v>
      </c>
      <c r="I5232" t="s">
        <v>15755</v>
      </c>
      <c r="J5232">
        <v>9562</v>
      </c>
      <c r="K5232" t="s">
        <v>15753</v>
      </c>
      <c r="L5232">
        <v>1464</v>
      </c>
      <c r="M5232">
        <v>488</v>
      </c>
      <c r="N5232">
        <v>7118.2441500000004</v>
      </c>
      <c r="O5232">
        <v>2</v>
      </c>
      <c r="P5232">
        <v>5.6352459016393401E-2</v>
      </c>
    </row>
    <row r="5233" spans="1:16" x14ac:dyDescent="0.2">
      <c r="A5233" t="s">
        <v>15756</v>
      </c>
      <c r="B5233">
        <v>-0.29639984146724901</v>
      </c>
      <c r="C5233">
        <v>12.6563207928669</v>
      </c>
      <c r="D5233">
        <v>-1.02116325519199</v>
      </c>
      <c r="E5233">
        <v>0.34344573642453502</v>
      </c>
      <c r="F5233">
        <v>0.99916976934644897</v>
      </c>
      <c r="G5233">
        <v>-4.6009323532455904</v>
      </c>
      <c r="H5233" t="s">
        <v>15757</v>
      </c>
      <c r="I5233" t="s">
        <v>15758</v>
      </c>
      <c r="J5233">
        <v>4858</v>
      </c>
      <c r="K5233" t="s">
        <v>15756</v>
      </c>
      <c r="L5233">
        <v>1671</v>
      </c>
      <c r="M5233">
        <v>557</v>
      </c>
      <c r="N5233">
        <v>7100.0268500000002</v>
      </c>
      <c r="O5233">
        <v>3</v>
      </c>
      <c r="P5233">
        <v>7.0017953321364498E-2</v>
      </c>
    </row>
    <row r="5234" spans="1:16" x14ac:dyDescent="0.2">
      <c r="A5234" t="s">
        <v>15759</v>
      </c>
      <c r="B5234">
        <v>0.483681310022195</v>
      </c>
      <c r="C5234">
        <v>13.025700183534401</v>
      </c>
      <c r="D5234">
        <v>1.2568162113305299</v>
      </c>
      <c r="E5234">
        <v>0.25183192232034701</v>
      </c>
      <c r="F5234">
        <v>0.99916976934644897</v>
      </c>
      <c r="G5234">
        <v>-4.5580445939498997</v>
      </c>
      <c r="H5234" t="s">
        <v>15760</v>
      </c>
      <c r="I5234" t="s">
        <v>15761</v>
      </c>
      <c r="J5234">
        <v>51121</v>
      </c>
      <c r="K5234" t="s">
        <v>15759</v>
      </c>
      <c r="L5234">
        <v>438</v>
      </c>
      <c r="M5234">
        <v>146</v>
      </c>
      <c r="N5234">
        <v>8700.4495000000006</v>
      </c>
      <c r="O5234">
        <v>1</v>
      </c>
      <c r="P5234">
        <v>5.8219178082191798E-2</v>
      </c>
    </row>
    <row r="5235" spans="1:16" x14ac:dyDescent="0.2">
      <c r="A5235" t="s">
        <v>15762</v>
      </c>
      <c r="B5235">
        <v>-5.9602159518401997E-2</v>
      </c>
      <c r="C5235">
        <v>16.108873962096698</v>
      </c>
      <c r="D5235">
        <v>-0.32912541893548403</v>
      </c>
      <c r="E5235">
        <v>0.75234488501365704</v>
      </c>
      <c r="F5235">
        <v>0.99916976934644897</v>
      </c>
      <c r="G5235">
        <v>-4.6905160510066297</v>
      </c>
      <c r="H5235" t="s">
        <v>15763</v>
      </c>
      <c r="I5235" t="s">
        <v>15764</v>
      </c>
      <c r="J5235">
        <v>10885</v>
      </c>
      <c r="K5235" t="s">
        <v>15762</v>
      </c>
      <c r="L5235">
        <v>2832</v>
      </c>
      <c r="M5235">
        <v>944</v>
      </c>
      <c r="N5235">
        <v>74641.867499999993</v>
      </c>
      <c r="O5235">
        <v>29</v>
      </c>
      <c r="P5235">
        <v>0.40572033898305099</v>
      </c>
    </row>
    <row r="5236" spans="1:16" x14ac:dyDescent="0.2">
      <c r="A5236" t="s">
        <v>15765</v>
      </c>
      <c r="B5236">
        <v>-3.8530628340074799E-2</v>
      </c>
      <c r="C5236">
        <v>13.7450170700239</v>
      </c>
      <c r="D5236">
        <v>-0.23368350338331001</v>
      </c>
      <c r="E5236">
        <v>0.82237333088930198</v>
      </c>
      <c r="F5236">
        <v>0.99916976934644897</v>
      </c>
      <c r="G5236">
        <v>-4.6963627323458201</v>
      </c>
      <c r="H5236" t="s">
        <v>15766</v>
      </c>
      <c r="I5236" t="s">
        <v>15767</v>
      </c>
      <c r="J5236">
        <v>8458</v>
      </c>
      <c r="K5236" t="s">
        <v>15765</v>
      </c>
      <c r="L5236">
        <v>3489</v>
      </c>
      <c r="M5236">
        <v>1163</v>
      </c>
      <c r="N5236">
        <v>14169.870999999999</v>
      </c>
      <c r="O5236">
        <v>14.5</v>
      </c>
      <c r="P5236">
        <v>0.17282889079965599</v>
      </c>
    </row>
    <row r="5237" spans="1:16" x14ac:dyDescent="0.2">
      <c r="A5237" t="s">
        <v>15768</v>
      </c>
      <c r="B5237">
        <v>6.7184249642771504E-2</v>
      </c>
      <c r="C5237">
        <v>15.647094658080199</v>
      </c>
      <c r="D5237">
        <v>0.454925041613229</v>
      </c>
      <c r="E5237">
        <v>0.66387287549728202</v>
      </c>
      <c r="F5237">
        <v>0.99916976934644897</v>
      </c>
      <c r="G5237">
        <v>-4.6799998507694198</v>
      </c>
      <c r="H5237" t="s">
        <v>15769</v>
      </c>
      <c r="I5237" t="s">
        <v>15770</v>
      </c>
      <c r="J5237">
        <v>55968</v>
      </c>
      <c r="K5237" t="s">
        <v>15768</v>
      </c>
      <c r="L5237">
        <v>1119</v>
      </c>
      <c r="M5237">
        <v>373</v>
      </c>
      <c r="N5237">
        <v>48221.681499999999</v>
      </c>
      <c r="O5237">
        <v>18</v>
      </c>
      <c r="P5237">
        <v>0.62332439678284202</v>
      </c>
    </row>
    <row r="5238" spans="1:16" x14ac:dyDescent="0.2">
      <c r="A5238" t="s">
        <v>15771</v>
      </c>
      <c r="B5238">
        <v>0.15332820033404301</v>
      </c>
      <c r="C5238">
        <v>13.513592382474799</v>
      </c>
      <c r="D5238">
        <v>0.86925198909563095</v>
      </c>
      <c r="E5238">
        <v>0.41545862246779902</v>
      </c>
      <c r="F5238">
        <v>0.99916976934644897</v>
      </c>
      <c r="G5238">
        <v>-4.6262366012192899</v>
      </c>
      <c r="H5238" t="s">
        <v>15772</v>
      </c>
      <c r="I5238" t="s">
        <v>15773</v>
      </c>
      <c r="J5238" t="s">
        <v>100</v>
      </c>
      <c r="K5238" t="s">
        <v>100</v>
      </c>
      <c r="L5238" t="s">
        <v>100</v>
      </c>
      <c r="M5238" t="s">
        <v>100</v>
      </c>
      <c r="N5238">
        <v>11196.6525</v>
      </c>
      <c r="O5238">
        <v>6.5</v>
      </c>
      <c r="P5238" t="s">
        <v>100</v>
      </c>
    </row>
    <row r="5239" spans="1:16" x14ac:dyDescent="0.2">
      <c r="A5239" t="s">
        <v>15774</v>
      </c>
      <c r="B5239">
        <v>-1.21785584356005E-3</v>
      </c>
      <c r="C5239">
        <v>13.655237184458</v>
      </c>
      <c r="D5239">
        <v>-7.26441646339125E-3</v>
      </c>
      <c r="E5239">
        <v>0.99442040106941998</v>
      </c>
      <c r="F5239">
        <v>0.99916976934644897</v>
      </c>
      <c r="G5239">
        <v>-4.7023895840836101</v>
      </c>
      <c r="H5239" t="s">
        <v>15775</v>
      </c>
      <c r="I5239" t="s">
        <v>15776</v>
      </c>
      <c r="J5239">
        <v>6560</v>
      </c>
      <c r="K5239" t="s">
        <v>15774</v>
      </c>
      <c r="L5239">
        <v>3258</v>
      </c>
      <c r="M5239">
        <v>1086</v>
      </c>
      <c r="N5239">
        <v>13065.096</v>
      </c>
      <c r="O5239">
        <v>11</v>
      </c>
      <c r="P5239">
        <v>0.12937384898710899</v>
      </c>
    </row>
    <row r="5240" spans="1:16" x14ac:dyDescent="0.2">
      <c r="A5240" t="s">
        <v>15777</v>
      </c>
      <c r="B5240">
        <v>-5.62498344549347E-2</v>
      </c>
      <c r="C5240">
        <v>14.6737840263597</v>
      </c>
      <c r="D5240">
        <v>-0.40688711219040602</v>
      </c>
      <c r="E5240">
        <v>0.69707155080541705</v>
      </c>
      <c r="F5240">
        <v>0.99916976934644897</v>
      </c>
      <c r="G5240">
        <v>-4.6843797514189998</v>
      </c>
      <c r="H5240" t="s">
        <v>100</v>
      </c>
      <c r="I5240" t="s">
        <v>100</v>
      </c>
      <c r="J5240" t="s">
        <v>100</v>
      </c>
      <c r="K5240" t="s">
        <v>100</v>
      </c>
      <c r="L5240" t="s">
        <v>100</v>
      </c>
      <c r="M5240" t="s">
        <v>100</v>
      </c>
      <c r="N5240">
        <v>26065.6855</v>
      </c>
      <c r="O5240">
        <v>60</v>
      </c>
      <c r="P5240" t="s">
        <v>100</v>
      </c>
    </row>
    <row r="5241" spans="1:16" x14ac:dyDescent="0.2">
      <c r="A5241" t="s">
        <v>15778</v>
      </c>
      <c r="B5241">
        <v>4.4855493574846904E-3</v>
      </c>
      <c r="C5241">
        <v>12.565783697649</v>
      </c>
      <c r="D5241">
        <v>2.7032726746103401E-2</v>
      </c>
      <c r="E5241">
        <v>0.97923960885620998</v>
      </c>
      <c r="F5241">
        <v>0.99916976934644897</v>
      </c>
      <c r="G5241">
        <v>-4.7023141268728104</v>
      </c>
      <c r="H5241" t="s">
        <v>15779</v>
      </c>
      <c r="I5241" t="s">
        <v>15780</v>
      </c>
      <c r="J5241">
        <v>22994</v>
      </c>
      <c r="K5241" t="s">
        <v>15778</v>
      </c>
      <c r="L5241">
        <v>3252</v>
      </c>
      <c r="M5241">
        <v>1084</v>
      </c>
      <c r="N5241">
        <v>6173.2624500000002</v>
      </c>
      <c r="O5241">
        <v>7</v>
      </c>
      <c r="P5241">
        <v>9.5479704797047996E-2</v>
      </c>
    </row>
    <row r="5242" spans="1:16" x14ac:dyDescent="0.2">
      <c r="A5242" t="s">
        <v>15781</v>
      </c>
      <c r="B5242">
        <v>0.23142687021390901</v>
      </c>
      <c r="C5242">
        <v>12.3945696886321</v>
      </c>
      <c r="D5242">
        <v>0.94072803809753502</v>
      </c>
      <c r="E5242">
        <v>0.380270408671737</v>
      </c>
      <c r="F5242">
        <v>0.99916976934644897</v>
      </c>
      <c r="G5242">
        <v>-4.6146161159554397</v>
      </c>
      <c r="H5242" t="s">
        <v>15782</v>
      </c>
      <c r="I5242" t="s">
        <v>15783</v>
      </c>
      <c r="J5242">
        <v>22828</v>
      </c>
      <c r="K5242" t="s">
        <v>15781</v>
      </c>
      <c r="L5242">
        <v>4050</v>
      </c>
      <c r="M5242">
        <v>1350</v>
      </c>
      <c r="N5242">
        <v>5813.9054999999998</v>
      </c>
      <c r="O5242">
        <v>4</v>
      </c>
      <c r="P5242">
        <v>5.1481481481481503E-2</v>
      </c>
    </row>
    <row r="5243" spans="1:16" x14ac:dyDescent="0.2">
      <c r="A5243" t="s">
        <v>15784</v>
      </c>
      <c r="B5243">
        <v>-0.13342310697031401</v>
      </c>
      <c r="C5243">
        <v>12.8297222957319</v>
      </c>
      <c r="D5243">
        <v>-0.55174644382065197</v>
      </c>
      <c r="E5243">
        <v>0.59945133031269304</v>
      </c>
      <c r="F5243">
        <v>0.99916976934644897</v>
      </c>
      <c r="G5243">
        <v>-4.6698779502846497</v>
      </c>
      <c r="H5243" t="s">
        <v>15785</v>
      </c>
      <c r="I5243" t="s">
        <v>15786</v>
      </c>
      <c r="J5243">
        <v>22870</v>
      </c>
      <c r="K5243" t="s">
        <v>15784</v>
      </c>
      <c r="L5243">
        <v>2646</v>
      </c>
      <c r="M5243">
        <v>882</v>
      </c>
      <c r="N5243">
        <v>7238.1994500000001</v>
      </c>
      <c r="O5243">
        <v>3.5</v>
      </c>
      <c r="P5243">
        <v>0.107142857142857</v>
      </c>
    </row>
    <row r="5244" spans="1:16" x14ac:dyDescent="0.2">
      <c r="A5244" t="s">
        <v>15787</v>
      </c>
      <c r="B5244">
        <v>1.9937287044516701E-2</v>
      </c>
      <c r="C5244">
        <v>14.1563460048846</v>
      </c>
      <c r="D5244">
        <v>0.14776444461121399</v>
      </c>
      <c r="E5244">
        <v>0.88697891714697696</v>
      </c>
      <c r="F5244">
        <v>0.99916976934644897</v>
      </c>
      <c r="G5244">
        <v>-4.6999724625024104</v>
      </c>
      <c r="H5244" t="s">
        <v>15788</v>
      </c>
      <c r="I5244" t="s">
        <v>15789</v>
      </c>
      <c r="J5244">
        <v>51592</v>
      </c>
      <c r="K5244" t="s">
        <v>15787</v>
      </c>
      <c r="L5244">
        <v>3384</v>
      </c>
      <c r="M5244">
        <v>1128</v>
      </c>
      <c r="N5244">
        <v>18315.287</v>
      </c>
      <c r="O5244">
        <v>9</v>
      </c>
      <c r="P5244">
        <v>0.103280141843972</v>
      </c>
    </row>
    <row r="5245" spans="1:16" x14ac:dyDescent="0.2">
      <c r="A5245" t="s">
        <v>15790</v>
      </c>
      <c r="B5245">
        <v>-0.37956275589529098</v>
      </c>
      <c r="C5245">
        <v>11.429477517792501</v>
      </c>
      <c r="D5245">
        <v>-2.06412792613173</v>
      </c>
      <c r="E5245">
        <v>8.06941693651754E-2</v>
      </c>
      <c r="F5245">
        <v>0.99916976934644897</v>
      </c>
      <c r="G5245">
        <v>-4.4036763667368799</v>
      </c>
      <c r="H5245" t="s">
        <v>15791</v>
      </c>
      <c r="I5245" t="s">
        <v>15792</v>
      </c>
      <c r="J5245">
        <v>23133</v>
      </c>
      <c r="K5245" t="s">
        <v>15790</v>
      </c>
      <c r="L5245">
        <v>3183</v>
      </c>
      <c r="M5245">
        <v>1061</v>
      </c>
      <c r="N5245">
        <v>2958.7107000000001</v>
      </c>
      <c r="O5245">
        <v>2</v>
      </c>
      <c r="P5245">
        <v>2.54476908576814E-2</v>
      </c>
    </row>
    <row r="5246" spans="1:16" x14ac:dyDescent="0.2">
      <c r="A5246" t="s">
        <v>15793</v>
      </c>
      <c r="B5246">
        <v>2.1215295238249599E-2</v>
      </c>
      <c r="C5246">
        <v>11.6020555811529</v>
      </c>
      <c r="D5246">
        <v>0.117915529590176</v>
      </c>
      <c r="E5246">
        <v>0.90967262576417296</v>
      </c>
      <c r="F5246">
        <v>0.99916976934644897</v>
      </c>
      <c r="G5246">
        <v>-4.7008508112130096</v>
      </c>
      <c r="H5246" t="s">
        <v>15794</v>
      </c>
      <c r="I5246" t="s">
        <v>15795</v>
      </c>
      <c r="J5246">
        <v>22998</v>
      </c>
      <c r="K5246" t="s">
        <v>15793</v>
      </c>
      <c r="L5246">
        <v>4404</v>
      </c>
      <c r="M5246">
        <v>1468</v>
      </c>
      <c r="N5246">
        <v>3194.7449000000001</v>
      </c>
      <c r="O5246">
        <v>3</v>
      </c>
      <c r="P5246">
        <v>3.6784741144414199E-2</v>
      </c>
    </row>
    <row r="5247" spans="1:16" x14ac:dyDescent="0.2">
      <c r="A5247" t="s">
        <v>15796</v>
      </c>
      <c r="B5247">
        <v>-4.70291936238336E-2</v>
      </c>
      <c r="C5247">
        <v>11.359422661783601</v>
      </c>
      <c r="D5247">
        <v>-0.15127011643716401</v>
      </c>
      <c r="E5247">
        <v>0.88432069819495496</v>
      </c>
      <c r="F5247">
        <v>0.99916976934644897</v>
      </c>
      <c r="G5247">
        <v>-4.6998564953152204</v>
      </c>
      <c r="H5247" t="s">
        <v>15797</v>
      </c>
      <c r="I5247" t="s">
        <v>15798</v>
      </c>
      <c r="J5247">
        <v>22845</v>
      </c>
      <c r="K5247" t="s">
        <v>15796</v>
      </c>
      <c r="L5247">
        <v>1617</v>
      </c>
      <c r="M5247">
        <v>539</v>
      </c>
      <c r="N5247">
        <v>3363.4470000000001</v>
      </c>
      <c r="O5247">
        <v>2</v>
      </c>
      <c r="P5247">
        <v>5.9369202226345098E-2</v>
      </c>
    </row>
    <row r="5248" spans="1:16" x14ac:dyDescent="0.2">
      <c r="A5248" t="s">
        <v>15799</v>
      </c>
      <c r="B5248">
        <v>0.17275246052788201</v>
      </c>
      <c r="C5248">
        <v>12.8571697821376</v>
      </c>
      <c r="D5248">
        <v>1.05325446014447</v>
      </c>
      <c r="E5248">
        <v>0.329563360190613</v>
      </c>
      <c r="F5248">
        <v>0.99916976934644897</v>
      </c>
      <c r="G5248">
        <v>-4.5953147364896996</v>
      </c>
      <c r="H5248" t="s">
        <v>15800</v>
      </c>
      <c r="I5248" t="s">
        <v>15801</v>
      </c>
      <c r="J5248">
        <v>23112</v>
      </c>
      <c r="K5248" t="s">
        <v>15799</v>
      </c>
      <c r="L5248">
        <v>5502</v>
      </c>
      <c r="M5248">
        <v>1834</v>
      </c>
      <c r="N5248">
        <v>7280.6758</v>
      </c>
      <c r="O5248">
        <v>3</v>
      </c>
      <c r="P5248">
        <v>2.7262813522355499E-2</v>
      </c>
    </row>
    <row r="5249" spans="1:16" x14ac:dyDescent="0.2">
      <c r="A5249" t="s">
        <v>15802</v>
      </c>
      <c r="B5249">
        <v>-8.1573442248464204E-2</v>
      </c>
      <c r="C5249">
        <v>12.115696226728801</v>
      </c>
      <c r="D5249">
        <v>-0.52858260188608697</v>
      </c>
      <c r="E5249">
        <v>0.61454341758591202</v>
      </c>
      <c r="F5249">
        <v>0.99916976934644897</v>
      </c>
      <c r="G5249">
        <v>-4.6724517071338596</v>
      </c>
      <c r="H5249" t="s">
        <v>15803</v>
      </c>
      <c r="I5249" t="s">
        <v>15804</v>
      </c>
      <c r="J5249">
        <v>23381</v>
      </c>
      <c r="K5249" t="s">
        <v>15802</v>
      </c>
      <c r="L5249">
        <v>3051</v>
      </c>
      <c r="M5249">
        <v>1017</v>
      </c>
      <c r="N5249">
        <v>4334.1692000000003</v>
      </c>
      <c r="O5249">
        <v>2</v>
      </c>
      <c r="P5249">
        <v>3.3431661750245797E-2</v>
      </c>
    </row>
    <row r="5250" spans="1:16" x14ac:dyDescent="0.2">
      <c r="A5250" t="s">
        <v>15805</v>
      </c>
      <c r="B5250">
        <v>1.54926393504571E-2</v>
      </c>
      <c r="C5250">
        <v>14.1632048759163</v>
      </c>
      <c r="D5250">
        <v>7.7839758160363398E-2</v>
      </c>
      <c r="E5250">
        <v>0.94028232374752496</v>
      </c>
      <c r="F5250">
        <v>0.99916976934644897</v>
      </c>
      <c r="G5250">
        <v>-4.7017216129592496</v>
      </c>
      <c r="H5250" t="s">
        <v>15806</v>
      </c>
      <c r="I5250" t="s">
        <v>15807</v>
      </c>
      <c r="J5250">
        <v>23265</v>
      </c>
      <c r="K5250" t="s">
        <v>15805</v>
      </c>
      <c r="L5250">
        <v>2208</v>
      </c>
      <c r="M5250">
        <v>736</v>
      </c>
      <c r="N5250">
        <v>19188.6505</v>
      </c>
      <c r="O5250">
        <v>9</v>
      </c>
      <c r="P5250">
        <v>0.185461956521739</v>
      </c>
    </row>
    <row r="5251" spans="1:16" x14ac:dyDescent="0.2">
      <c r="A5251" t="s">
        <v>15808</v>
      </c>
      <c r="B5251">
        <v>-0.25051470609815002</v>
      </c>
      <c r="C5251">
        <v>13.227367315045401</v>
      </c>
      <c r="D5251">
        <v>-0.89786698141587995</v>
      </c>
      <c r="E5251">
        <v>0.40109133274612901</v>
      </c>
      <c r="F5251">
        <v>0.99916976934644897</v>
      </c>
      <c r="G5251">
        <v>-4.6216501458191201</v>
      </c>
      <c r="H5251" t="s">
        <v>15809</v>
      </c>
      <c r="I5251" t="s">
        <v>15810</v>
      </c>
      <c r="J5251">
        <v>23211</v>
      </c>
      <c r="K5251" t="s">
        <v>15808</v>
      </c>
      <c r="L5251">
        <v>3912</v>
      </c>
      <c r="M5251">
        <v>1304</v>
      </c>
      <c r="N5251">
        <v>9431.5475000000006</v>
      </c>
      <c r="O5251">
        <v>7</v>
      </c>
      <c r="P5251">
        <v>0.104294478527607</v>
      </c>
    </row>
    <row r="5252" spans="1:16" x14ac:dyDescent="0.2">
      <c r="A5252" t="s">
        <v>15811</v>
      </c>
      <c r="B5252">
        <v>-8.2586279615974006E-2</v>
      </c>
      <c r="C5252">
        <v>15.327188744476899</v>
      </c>
      <c r="D5252">
        <v>-0.47055509351667502</v>
      </c>
      <c r="E5252">
        <v>0.65324081739520201</v>
      </c>
      <c r="F5252">
        <v>0.99916976934644897</v>
      </c>
      <c r="G5252">
        <v>-4.6784809392340199</v>
      </c>
      <c r="H5252" t="s">
        <v>15812</v>
      </c>
      <c r="I5252" t="s">
        <v>15813</v>
      </c>
      <c r="J5252">
        <v>23326</v>
      </c>
      <c r="K5252" t="s">
        <v>15811</v>
      </c>
      <c r="L5252">
        <v>1578</v>
      </c>
      <c r="M5252">
        <v>526</v>
      </c>
      <c r="N5252">
        <v>42989.888500000001</v>
      </c>
      <c r="O5252">
        <v>8.5</v>
      </c>
      <c r="P5252">
        <v>0.236692015209125</v>
      </c>
    </row>
    <row r="5253" spans="1:16" x14ac:dyDescent="0.2">
      <c r="A5253" t="s">
        <v>15814</v>
      </c>
      <c r="B5253">
        <v>-0.202306852535274</v>
      </c>
      <c r="C5253">
        <v>13.752877547337</v>
      </c>
      <c r="D5253">
        <v>-1.3858790113936901</v>
      </c>
      <c r="E5253">
        <v>0.21118170130821501</v>
      </c>
      <c r="F5253">
        <v>0.99916976934644897</v>
      </c>
      <c r="G5253">
        <v>-4.5334020878251602</v>
      </c>
      <c r="H5253" t="s">
        <v>15815</v>
      </c>
      <c r="I5253" t="s">
        <v>15816</v>
      </c>
      <c r="J5253">
        <v>23358</v>
      </c>
      <c r="K5253" t="s">
        <v>15814</v>
      </c>
      <c r="L5253">
        <v>7863</v>
      </c>
      <c r="M5253">
        <v>2621</v>
      </c>
      <c r="N5253">
        <v>13411.44</v>
      </c>
      <c r="O5253">
        <v>25</v>
      </c>
      <c r="P5253">
        <v>0.150705837466616</v>
      </c>
    </row>
    <row r="5254" spans="1:16" x14ac:dyDescent="0.2">
      <c r="A5254" t="s">
        <v>15817</v>
      </c>
      <c r="B5254">
        <v>-7.5495269578915699E-3</v>
      </c>
      <c r="C5254">
        <v>13.884982156181399</v>
      </c>
      <c r="D5254">
        <v>-4.8594810803332902E-2</v>
      </c>
      <c r="E5254">
        <v>0.96269220780153597</v>
      </c>
      <c r="F5254">
        <v>0.99916976934644897</v>
      </c>
      <c r="G5254">
        <v>-4.7021326983751797</v>
      </c>
      <c r="H5254" t="s">
        <v>15818</v>
      </c>
      <c r="I5254" t="s">
        <v>15819</v>
      </c>
      <c r="J5254">
        <v>23034</v>
      </c>
      <c r="K5254" t="s">
        <v>15817</v>
      </c>
      <c r="L5254">
        <v>2157</v>
      </c>
      <c r="M5254">
        <v>719</v>
      </c>
      <c r="N5254">
        <v>14581.101500000001</v>
      </c>
      <c r="O5254">
        <v>11</v>
      </c>
      <c r="P5254">
        <v>0.23643949930458999</v>
      </c>
    </row>
    <row r="5255" spans="1:16" x14ac:dyDescent="0.2">
      <c r="A5255" t="s">
        <v>15820</v>
      </c>
      <c r="B5255">
        <v>0.171300318939549</v>
      </c>
      <c r="C5255">
        <v>10.671585993633499</v>
      </c>
      <c r="D5255">
        <v>0.37760360318770098</v>
      </c>
      <c r="E5255">
        <v>0.71767527165526501</v>
      </c>
      <c r="F5255">
        <v>0.99916976934644897</v>
      </c>
      <c r="G5255">
        <v>-4.6868313374897301</v>
      </c>
      <c r="H5255" t="s">
        <v>15821</v>
      </c>
      <c r="I5255" t="s">
        <v>15822</v>
      </c>
      <c r="J5255">
        <v>23287</v>
      </c>
      <c r="K5255" t="s">
        <v>15820</v>
      </c>
      <c r="L5255">
        <v>3837</v>
      </c>
      <c r="M5255">
        <v>1279</v>
      </c>
      <c r="N5255">
        <v>1559.7871</v>
      </c>
      <c r="O5255">
        <v>1</v>
      </c>
      <c r="P5255">
        <v>8.6004691164972592E-3</v>
      </c>
    </row>
    <row r="5256" spans="1:16" x14ac:dyDescent="0.2">
      <c r="A5256" t="s">
        <v>15823</v>
      </c>
      <c r="B5256">
        <v>0.19836506245834901</v>
      </c>
      <c r="C5256">
        <v>12.036526441385</v>
      </c>
      <c r="D5256">
        <v>0.84490976100820803</v>
      </c>
      <c r="E5256">
        <v>0.42797508102814003</v>
      </c>
      <c r="F5256">
        <v>0.99916976934644897</v>
      </c>
      <c r="G5256">
        <v>-4.6300651534047299</v>
      </c>
      <c r="H5256" t="s">
        <v>15824</v>
      </c>
      <c r="I5256" t="s">
        <v>15825</v>
      </c>
      <c r="J5256">
        <v>23405</v>
      </c>
      <c r="K5256" t="s">
        <v>15823</v>
      </c>
      <c r="L5256">
        <v>5769</v>
      </c>
      <c r="M5256">
        <v>1923</v>
      </c>
      <c r="N5256">
        <v>3793.5459999999998</v>
      </c>
      <c r="O5256">
        <v>2</v>
      </c>
      <c r="P5256">
        <v>1.45605824232969E-2</v>
      </c>
    </row>
    <row r="5257" spans="1:16" x14ac:dyDescent="0.2">
      <c r="A5257" t="s">
        <v>15826</v>
      </c>
      <c r="B5257">
        <v>8.0279577902905103E-2</v>
      </c>
      <c r="C5257">
        <v>13.384713939762699</v>
      </c>
      <c r="D5257">
        <v>0.31412041090181297</v>
      </c>
      <c r="E5257">
        <v>0.76320779184360799</v>
      </c>
      <c r="F5257">
        <v>0.99916976934644897</v>
      </c>
      <c r="G5257">
        <v>-4.6915603089213498</v>
      </c>
      <c r="H5257" t="s">
        <v>15827</v>
      </c>
      <c r="I5257" t="s">
        <v>15828</v>
      </c>
      <c r="J5257">
        <v>23657</v>
      </c>
      <c r="K5257" t="s">
        <v>15826</v>
      </c>
      <c r="L5257">
        <v>1506</v>
      </c>
      <c r="M5257">
        <v>502</v>
      </c>
      <c r="N5257">
        <v>10657.291999999999</v>
      </c>
      <c r="O5257">
        <v>2.5</v>
      </c>
      <c r="P5257">
        <v>5.77689243027888E-2</v>
      </c>
    </row>
    <row r="5258" spans="1:16" x14ac:dyDescent="0.2">
      <c r="A5258" t="s">
        <v>15829</v>
      </c>
      <c r="B5258">
        <v>-0.175683476583153</v>
      </c>
      <c r="C5258">
        <v>12.916983141427201</v>
      </c>
      <c r="D5258">
        <v>-0.64208727979588298</v>
      </c>
      <c r="E5258">
        <v>0.54265050473834697</v>
      </c>
      <c r="F5258">
        <v>0.99916976934644897</v>
      </c>
      <c r="G5258">
        <v>-4.6589779596387002</v>
      </c>
      <c r="H5258" t="s">
        <v>15830</v>
      </c>
      <c r="I5258" t="s">
        <v>15831</v>
      </c>
      <c r="J5258">
        <v>22924</v>
      </c>
      <c r="K5258" t="s">
        <v>15829</v>
      </c>
      <c r="L5258">
        <v>846</v>
      </c>
      <c r="M5258">
        <v>282</v>
      </c>
      <c r="N5258">
        <v>7128.5911999999998</v>
      </c>
      <c r="O5258">
        <v>2</v>
      </c>
      <c r="P5258">
        <v>0.14893617021276601</v>
      </c>
    </row>
    <row r="5259" spans="1:16" x14ac:dyDescent="0.2">
      <c r="A5259" t="s">
        <v>15832</v>
      </c>
      <c r="B5259">
        <v>-0.31821951964473499</v>
      </c>
      <c r="C5259">
        <v>11.381719059567301</v>
      </c>
      <c r="D5259">
        <v>-0.72822827875775897</v>
      </c>
      <c r="E5259">
        <v>0.49170926059692699</v>
      </c>
      <c r="F5259">
        <v>0.99916976934644897</v>
      </c>
      <c r="G5259">
        <v>-4.6473948421404803</v>
      </c>
      <c r="H5259" t="s">
        <v>15833</v>
      </c>
      <c r="I5259" t="s">
        <v>15834</v>
      </c>
      <c r="J5259">
        <v>11234</v>
      </c>
      <c r="K5259" t="s">
        <v>15832</v>
      </c>
      <c r="L5259">
        <v>3390</v>
      </c>
      <c r="M5259">
        <v>1130</v>
      </c>
      <c r="N5259">
        <v>2505.8128999999999</v>
      </c>
      <c r="O5259">
        <v>2</v>
      </c>
      <c r="P5259">
        <v>3.00884955752212E-2</v>
      </c>
    </row>
    <row r="5260" spans="1:16" x14ac:dyDescent="0.2">
      <c r="A5260" t="s">
        <v>15835</v>
      </c>
      <c r="B5260">
        <v>0.203910726464683</v>
      </c>
      <c r="C5260">
        <v>12.9611267667118</v>
      </c>
      <c r="D5260">
        <v>0.97555478736763901</v>
      </c>
      <c r="E5260">
        <v>0.36396761037714198</v>
      </c>
      <c r="F5260">
        <v>0.99916976934644897</v>
      </c>
      <c r="G5260">
        <v>-4.6087648206840202</v>
      </c>
      <c r="H5260" t="s">
        <v>15836</v>
      </c>
      <c r="I5260" t="s">
        <v>15837</v>
      </c>
      <c r="J5260">
        <v>10391</v>
      </c>
      <c r="K5260" t="s">
        <v>15835</v>
      </c>
      <c r="L5260">
        <v>1443</v>
      </c>
      <c r="M5260">
        <v>481</v>
      </c>
      <c r="N5260">
        <v>8037.7619999999997</v>
      </c>
      <c r="O5260">
        <v>1</v>
      </c>
      <c r="P5260">
        <v>2.4948024948025001E-2</v>
      </c>
    </row>
    <row r="5261" spans="1:16" x14ac:dyDescent="0.2">
      <c r="A5261" t="s">
        <v>15838</v>
      </c>
      <c r="B5261">
        <v>0.38180028223131202</v>
      </c>
      <c r="C5261">
        <v>13.3576878559201</v>
      </c>
      <c r="D5261">
        <v>1.88748095352207</v>
      </c>
      <c r="E5261">
        <v>0.103984314171294</v>
      </c>
      <c r="F5261">
        <v>0.99916976934644897</v>
      </c>
      <c r="G5261">
        <v>-4.4365074620581098</v>
      </c>
      <c r="H5261" t="s">
        <v>15839</v>
      </c>
      <c r="I5261" t="s">
        <v>15840</v>
      </c>
      <c r="J5261">
        <v>8036</v>
      </c>
      <c r="K5261" t="s">
        <v>15838</v>
      </c>
      <c r="L5261">
        <v>1749</v>
      </c>
      <c r="M5261">
        <v>583</v>
      </c>
      <c r="N5261">
        <v>11715.71</v>
      </c>
      <c r="O5261">
        <v>6.5</v>
      </c>
      <c r="P5261">
        <v>0.234991423670669</v>
      </c>
    </row>
    <row r="5262" spans="1:16" x14ac:dyDescent="0.2">
      <c r="A5262" t="s">
        <v>15841</v>
      </c>
      <c r="B5262">
        <v>0.13291126975425299</v>
      </c>
      <c r="C5262">
        <v>15.0770702472566</v>
      </c>
      <c r="D5262">
        <v>0.27672534005800598</v>
      </c>
      <c r="E5262">
        <v>0.790528500312772</v>
      </c>
      <c r="F5262">
        <v>0.99916976934644897</v>
      </c>
      <c r="G5262">
        <v>-4.6939611466246003</v>
      </c>
      <c r="H5262" t="s">
        <v>15842</v>
      </c>
      <c r="I5262" t="s">
        <v>15843</v>
      </c>
      <c r="J5262">
        <v>23524</v>
      </c>
      <c r="K5262" t="s">
        <v>15841</v>
      </c>
      <c r="L5262">
        <v>8259</v>
      </c>
      <c r="M5262">
        <v>2753</v>
      </c>
      <c r="N5262">
        <v>31646.532999999999</v>
      </c>
      <c r="O5262">
        <v>21</v>
      </c>
      <c r="P5262">
        <v>0.115328732292045</v>
      </c>
    </row>
    <row r="5263" spans="1:16" x14ac:dyDescent="0.2">
      <c r="A5263" t="s">
        <v>15844</v>
      </c>
      <c r="B5263">
        <v>8.1164925881221706E-2</v>
      </c>
      <c r="C5263">
        <v>17.4699993518933</v>
      </c>
      <c r="D5263">
        <v>0.40441377045106203</v>
      </c>
      <c r="E5263">
        <v>0.69880139197806002</v>
      </c>
      <c r="F5263">
        <v>0.99916976934644897</v>
      </c>
      <c r="G5263">
        <v>-4.6845932874473899</v>
      </c>
      <c r="H5263" t="s">
        <v>15845</v>
      </c>
      <c r="I5263" t="s">
        <v>15846</v>
      </c>
      <c r="J5263">
        <v>5036</v>
      </c>
      <c r="K5263" t="s">
        <v>15844</v>
      </c>
      <c r="L5263">
        <v>1185</v>
      </c>
      <c r="M5263">
        <v>395</v>
      </c>
      <c r="N5263">
        <v>174799.41500000001</v>
      </c>
      <c r="O5263">
        <v>42.5</v>
      </c>
      <c r="P5263">
        <v>1</v>
      </c>
    </row>
    <row r="5264" spans="1:16" x14ac:dyDescent="0.2">
      <c r="A5264" t="s">
        <v>15847</v>
      </c>
      <c r="B5264">
        <v>0.17778762561800801</v>
      </c>
      <c r="C5264">
        <v>11.7538954086255</v>
      </c>
      <c r="D5264">
        <v>0.49142080690559198</v>
      </c>
      <c r="E5264">
        <v>0.63918297981174599</v>
      </c>
      <c r="F5264">
        <v>0.99916976934644897</v>
      </c>
      <c r="G5264">
        <v>-4.6763829954838902</v>
      </c>
      <c r="H5264" t="s">
        <v>15848</v>
      </c>
      <c r="I5264" t="s">
        <v>15849</v>
      </c>
      <c r="J5264">
        <v>6687</v>
      </c>
      <c r="K5264" t="s">
        <v>15847</v>
      </c>
      <c r="L5264">
        <v>2430</v>
      </c>
      <c r="M5264">
        <v>810</v>
      </c>
      <c r="N5264">
        <v>3925.0771</v>
      </c>
      <c r="O5264">
        <v>3</v>
      </c>
      <c r="P5264">
        <v>8.3950617283950604E-2</v>
      </c>
    </row>
    <row r="5265" spans="1:16" x14ac:dyDescent="0.2">
      <c r="A5265" t="s">
        <v>15850</v>
      </c>
      <c r="B5265">
        <v>-2.6890440726070601E-2</v>
      </c>
      <c r="C5265">
        <v>14.141661621084999</v>
      </c>
      <c r="D5265">
        <v>-0.15658309478020499</v>
      </c>
      <c r="E5265">
        <v>0.88029516472246605</v>
      </c>
      <c r="F5265">
        <v>0.99916976934644897</v>
      </c>
      <c r="G5265">
        <v>-4.69967562647179</v>
      </c>
      <c r="H5265" t="s">
        <v>15851</v>
      </c>
      <c r="I5265" t="s">
        <v>15852</v>
      </c>
      <c r="J5265">
        <v>10458</v>
      </c>
      <c r="K5265" t="s">
        <v>15850</v>
      </c>
      <c r="L5265">
        <v>1662</v>
      </c>
      <c r="M5265">
        <v>554</v>
      </c>
      <c r="N5265">
        <v>19232.667000000001</v>
      </c>
      <c r="O5265">
        <v>12</v>
      </c>
      <c r="P5265">
        <v>0.30685920577617298</v>
      </c>
    </row>
    <row r="5266" spans="1:16" x14ac:dyDescent="0.2">
      <c r="A5266" t="s">
        <v>15853</v>
      </c>
      <c r="B5266">
        <v>1.29636973285532E-2</v>
      </c>
      <c r="C5266">
        <v>15.7582866622402</v>
      </c>
      <c r="D5266">
        <v>9.1967796895020701E-2</v>
      </c>
      <c r="E5266">
        <v>0.92947592985677496</v>
      </c>
      <c r="F5266">
        <v>0.99916976934644897</v>
      </c>
      <c r="G5266">
        <v>-4.7014551180577699</v>
      </c>
      <c r="H5266" t="s">
        <v>15854</v>
      </c>
      <c r="I5266" t="s">
        <v>15855</v>
      </c>
      <c r="J5266">
        <v>9126</v>
      </c>
      <c r="K5266" t="s">
        <v>15853</v>
      </c>
      <c r="L5266">
        <v>3654</v>
      </c>
      <c r="M5266">
        <v>1218</v>
      </c>
      <c r="N5266">
        <v>54933.205999999998</v>
      </c>
      <c r="O5266">
        <v>35</v>
      </c>
      <c r="P5266">
        <v>0.40311986863711002</v>
      </c>
    </row>
    <row r="5267" spans="1:16" x14ac:dyDescent="0.2">
      <c r="A5267" t="s">
        <v>15856</v>
      </c>
      <c r="B5267">
        <v>-2.4166709244949999E-2</v>
      </c>
      <c r="C5267">
        <v>14.028308923595899</v>
      </c>
      <c r="D5267">
        <v>-6.7341508578289702E-2</v>
      </c>
      <c r="E5267">
        <v>0.94832133534748697</v>
      </c>
      <c r="F5267">
        <v>0.99916976934644897</v>
      </c>
      <c r="G5267">
        <v>-4.7018910126362199</v>
      </c>
      <c r="H5267" t="s">
        <v>15857</v>
      </c>
      <c r="I5267" t="s">
        <v>15858</v>
      </c>
      <c r="J5267">
        <v>25978</v>
      </c>
      <c r="K5267" t="s">
        <v>15856</v>
      </c>
      <c r="L5267">
        <v>690</v>
      </c>
      <c r="M5267">
        <v>230</v>
      </c>
      <c r="N5267">
        <v>16137.921</v>
      </c>
      <c r="O5267">
        <v>1</v>
      </c>
      <c r="P5267">
        <v>4.3478260869565202E-2</v>
      </c>
    </row>
    <row r="5268" spans="1:16" x14ac:dyDescent="0.2">
      <c r="A5268" t="s">
        <v>15859</v>
      </c>
      <c r="B5268">
        <v>0.15694430984927599</v>
      </c>
      <c r="C5268">
        <v>12.6562724244107</v>
      </c>
      <c r="D5268">
        <v>0.48866020716997399</v>
      </c>
      <c r="E5268">
        <v>0.64103382680077203</v>
      </c>
      <c r="F5268">
        <v>0.99916976934644897</v>
      </c>
      <c r="G5268">
        <v>-4.6766651276947098</v>
      </c>
      <c r="H5268" t="s">
        <v>15860</v>
      </c>
      <c r="I5268" t="s">
        <v>15861</v>
      </c>
      <c r="J5268">
        <v>7707</v>
      </c>
      <c r="K5268" t="s">
        <v>15859</v>
      </c>
      <c r="L5268">
        <v>2385</v>
      </c>
      <c r="M5268">
        <v>795</v>
      </c>
      <c r="N5268">
        <v>6964.8355000000001</v>
      </c>
      <c r="O5268">
        <v>4</v>
      </c>
      <c r="P5268">
        <v>8.6792452830188702E-2</v>
      </c>
    </row>
    <row r="5269" spans="1:16" x14ac:dyDescent="0.2">
      <c r="A5269" t="s">
        <v>15862</v>
      </c>
      <c r="B5269">
        <v>-0.32181932913329298</v>
      </c>
      <c r="C5269">
        <v>13.064364745672201</v>
      </c>
      <c r="D5269">
        <v>-0.742017365079083</v>
      </c>
      <c r="E5269">
        <v>0.48385773839783702</v>
      </c>
      <c r="F5269">
        <v>0.99916976934644897</v>
      </c>
      <c r="G5269">
        <v>-4.6454407404679801</v>
      </c>
      <c r="H5269" t="s">
        <v>15863</v>
      </c>
      <c r="I5269" t="s">
        <v>15864</v>
      </c>
      <c r="J5269">
        <v>9107</v>
      </c>
      <c r="K5269" t="s">
        <v>15862</v>
      </c>
      <c r="L5269">
        <v>1980</v>
      </c>
      <c r="M5269">
        <v>660</v>
      </c>
      <c r="N5269">
        <v>8943.8215</v>
      </c>
      <c r="O5269">
        <v>4</v>
      </c>
      <c r="P5269">
        <v>6.5151515151515196E-2</v>
      </c>
    </row>
    <row r="5270" spans="1:16" x14ac:dyDescent="0.2">
      <c r="A5270" t="s">
        <v>15865</v>
      </c>
      <c r="B5270">
        <v>-0.10594316048610999</v>
      </c>
      <c r="C5270">
        <v>15.220126830028899</v>
      </c>
      <c r="D5270">
        <v>-0.70810509353727003</v>
      </c>
      <c r="E5270">
        <v>0.50331898409276699</v>
      </c>
      <c r="F5270">
        <v>0.99916976934644897</v>
      </c>
      <c r="G5270">
        <v>-4.6501984770425198</v>
      </c>
      <c r="H5270" t="s">
        <v>15866</v>
      </c>
      <c r="I5270" t="s">
        <v>15867</v>
      </c>
      <c r="J5270">
        <v>51388</v>
      </c>
      <c r="K5270" t="s">
        <v>15865</v>
      </c>
      <c r="L5270">
        <v>543</v>
      </c>
      <c r="M5270">
        <v>181</v>
      </c>
      <c r="N5270">
        <v>37654.040999999997</v>
      </c>
      <c r="O5270">
        <v>9.5</v>
      </c>
      <c r="P5270">
        <v>0.66574585635359096</v>
      </c>
    </row>
    <row r="5271" spans="1:16" x14ac:dyDescent="0.2">
      <c r="A5271" t="s">
        <v>15868</v>
      </c>
      <c r="B5271">
        <v>-0.187538715832167</v>
      </c>
      <c r="C5271">
        <v>13.1584001424253</v>
      </c>
      <c r="D5271">
        <v>-1.14325879290384</v>
      </c>
      <c r="E5271">
        <v>0.29303633611616697</v>
      </c>
      <c r="F5271">
        <v>0.99916976934644897</v>
      </c>
      <c r="G5271">
        <v>-4.5791470670760397</v>
      </c>
      <c r="H5271" t="s">
        <v>15869</v>
      </c>
      <c r="I5271" t="s">
        <v>15870</v>
      </c>
      <c r="J5271">
        <v>10020</v>
      </c>
      <c r="K5271" t="s">
        <v>15868</v>
      </c>
      <c r="L5271">
        <v>2262</v>
      </c>
      <c r="M5271">
        <v>754</v>
      </c>
      <c r="N5271">
        <v>8445.6970000000001</v>
      </c>
      <c r="O5271">
        <v>7</v>
      </c>
      <c r="P5271">
        <v>0.139257294429708</v>
      </c>
    </row>
    <row r="5272" spans="1:16" x14ac:dyDescent="0.2">
      <c r="A5272" t="s">
        <v>15871</v>
      </c>
      <c r="B5272">
        <v>-8.4998079921019695E-2</v>
      </c>
      <c r="C5272">
        <v>14.8106610267401</v>
      </c>
      <c r="D5272">
        <v>-0.31384443105528198</v>
      </c>
      <c r="E5272">
        <v>0.76340814139583302</v>
      </c>
      <c r="F5272">
        <v>0.99916976934644897</v>
      </c>
      <c r="G5272">
        <v>-4.6915790842760901</v>
      </c>
      <c r="H5272" t="s">
        <v>15872</v>
      </c>
      <c r="I5272" t="s">
        <v>15873</v>
      </c>
      <c r="J5272">
        <v>51637</v>
      </c>
      <c r="K5272" t="s">
        <v>15871</v>
      </c>
      <c r="L5272">
        <v>735</v>
      </c>
      <c r="M5272">
        <v>245</v>
      </c>
      <c r="N5272">
        <v>30606.309499999999</v>
      </c>
      <c r="O5272">
        <v>13.5</v>
      </c>
      <c r="P5272">
        <v>0.628571428571429</v>
      </c>
    </row>
    <row r="5273" spans="1:16" x14ac:dyDescent="0.2">
      <c r="A5273" t="s">
        <v>15874</v>
      </c>
      <c r="B5273">
        <v>0.117926435898287</v>
      </c>
      <c r="C5273">
        <v>16.271150609972398</v>
      </c>
      <c r="D5273">
        <v>0.51813438458913796</v>
      </c>
      <c r="E5273">
        <v>0.62141845328035705</v>
      </c>
      <c r="F5273">
        <v>0.99916976934644897</v>
      </c>
      <c r="G5273">
        <v>-4.6735818834460501</v>
      </c>
      <c r="H5273" t="s">
        <v>15875</v>
      </c>
      <c r="I5273" t="s">
        <v>15876</v>
      </c>
      <c r="J5273">
        <v>10856</v>
      </c>
      <c r="K5273" t="s">
        <v>15874</v>
      </c>
      <c r="L5273">
        <v>1392</v>
      </c>
      <c r="M5273">
        <v>464</v>
      </c>
      <c r="N5273">
        <v>77831.320000000007</v>
      </c>
      <c r="O5273">
        <v>35</v>
      </c>
      <c r="P5273">
        <v>0.89008620689655205</v>
      </c>
    </row>
    <row r="5274" spans="1:16" x14ac:dyDescent="0.2">
      <c r="A5274" t="s">
        <v>15877</v>
      </c>
      <c r="B5274">
        <v>8.2322243337365805E-2</v>
      </c>
      <c r="C5274">
        <v>13.780950099938201</v>
      </c>
      <c r="D5274">
        <v>0.46414952659021103</v>
      </c>
      <c r="E5274">
        <v>0.65758769907447701</v>
      </c>
      <c r="F5274">
        <v>0.99916976934644897</v>
      </c>
      <c r="G5274">
        <v>-4.6791089151865499</v>
      </c>
      <c r="H5274" t="s">
        <v>15878</v>
      </c>
      <c r="I5274" t="s">
        <v>15879</v>
      </c>
      <c r="J5274">
        <v>9425</v>
      </c>
      <c r="K5274" t="s">
        <v>15877</v>
      </c>
      <c r="L5274">
        <v>1797</v>
      </c>
      <c r="M5274">
        <v>599</v>
      </c>
      <c r="N5274">
        <v>14042.4565</v>
      </c>
      <c r="O5274">
        <v>4</v>
      </c>
      <c r="P5274">
        <v>0.10350584307178599</v>
      </c>
    </row>
    <row r="5275" spans="1:16" x14ac:dyDescent="0.2">
      <c r="A5275" t="s">
        <v>15880</v>
      </c>
      <c r="B5275">
        <v>-0.18676587332899999</v>
      </c>
      <c r="C5275">
        <v>13.2470193301604</v>
      </c>
      <c r="D5275">
        <v>-0.84347903948779901</v>
      </c>
      <c r="E5275">
        <v>0.42871915884806</v>
      </c>
      <c r="F5275">
        <v>0.99916976934644897</v>
      </c>
      <c r="G5275">
        <v>-4.6302880234468704</v>
      </c>
      <c r="H5275" t="s">
        <v>15881</v>
      </c>
      <c r="I5275" t="s">
        <v>15882</v>
      </c>
      <c r="J5275">
        <v>5303</v>
      </c>
      <c r="K5275" t="s">
        <v>15880</v>
      </c>
      <c r="L5275">
        <v>471</v>
      </c>
      <c r="M5275">
        <v>157</v>
      </c>
      <c r="N5275">
        <v>9851.1795000000002</v>
      </c>
      <c r="O5275">
        <v>3</v>
      </c>
      <c r="P5275">
        <v>0.35668789808917201</v>
      </c>
    </row>
    <row r="5276" spans="1:16" x14ac:dyDescent="0.2">
      <c r="A5276" t="s">
        <v>15883</v>
      </c>
      <c r="B5276">
        <v>-9.0901089296902896E-2</v>
      </c>
      <c r="C5276">
        <v>15.0562603440094</v>
      </c>
      <c r="D5276">
        <v>-0.21512969018101799</v>
      </c>
      <c r="E5276">
        <v>0.83621775197076298</v>
      </c>
      <c r="F5276">
        <v>0.99916976934644897</v>
      </c>
      <c r="G5276">
        <v>-4.6972768234756703</v>
      </c>
      <c r="H5276" t="s">
        <v>15884</v>
      </c>
      <c r="I5276" t="s">
        <v>15885</v>
      </c>
      <c r="J5276">
        <v>25994</v>
      </c>
      <c r="K5276" t="s">
        <v>15883</v>
      </c>
      <c r="L5276">
        <v>324</v>
      </c>
      <c r="M5276">
        <v>108</v>
      </c>
      <c r="N5276">
        <v>32489.280500000001</v>
      </c>
      <c r="O5276">
        <v>5.5</v>
      </c>
      <c r="P5276">
        <v>0.83333333333333304</v>
      </c>
    </row>
    <row r="5277" spans="1:16" x14ac:dyDescent="0.2">
      <c r="A5277" t="s">
        <v>15886</v>
      </c>
      <c r="B5277">
        <v>-0.66833006833044095</v>
      </c>
      <c r="C5277">
        <v>12.400189346575599</v>
      </c>
      <c r="D5277">
        <v>-1.8399431011335201</v>
      </c>
      <c r="E5277">
        <v>0.111313197383174</v>
      </c>
      <c r="F5277">
        <v>0.99916976934644897</v>
      </c>
      <c r="G5277">
        <v>-4.44552606122451</v>
      </c>
      <c r="H5277" t="s">
        <v>15887</v>
      </c>
      <c r="I5277" t="s">
        <v>15888</v>
      </c>
      <c r="J5277">
        <v>10000</v>
      </c>
      <c r="K5277" t="s">
        <v>15886</v>
      </c>
      <c r="L5277">
        <v>1440</v>
      </c>
      <c r="M5277">
        <v>480</v>
      </c>
      <c r="N5277">
        <v>5263.1531999999997</v>
      </c>
      <c r="O5277">
        <v>2</v>
      </c>
      <c r="P5277">
        <v>3.54166666666667E-2</v>
      </c>
    </row>
    <row r="5278" spans="1:16" x14ac:dyDescent="0.2">
      <c r="A5278" t="s">
        <v>15889</v>
      </c>
      <c r="B5278">
        <v>-0.16133617827990099</v>
      </c>
      <c r="C5278">
        <v>12.525806155401501</v>
      </c>
      <c r="D5278">
        <v>-0.76074007892436402</v>
      </c>
      <c r="E5278">
        <v>0.47333307273953601</v>
      </c>
      <c r="F5278">
        <v>0.99916976934644897</v>
      </c>
      <c r="G5278">
        <v>-4.6427455800625399</v>
      </c>
      <c r="H5278" t="s">
        <v>15890</v>
      </c>
      <c r="I5278" t="s">
        <v>15891</v>
      </c>
      <c r="J5278">
        <v>51371</v>
      </c>
      <c r="K5278" t="s">
        <v>15889</v>
      </c>
      <c r="L5278">
        <v>444</v>
      </c>
      <c r="M5278">
        <v>148</v>
      </c>
      <c r="N5278">
        <v>8067.8149999999996</v>
      </c>
      <c r="O5278">
        <v>1</v>
      </c>
      <c r="P5278">
        <v>0.101351351351351</v>
      </c>
    </row>
    <row r="5279" spans="1:16" x14ac:dyDescent="0.2">
      <c r="A5279" t="s">
        <v>15892</v>
      </c>
      <c r="B5279">
        <v>-0.20127208863580201</v>
      </c>
      <c r="C5279">
        <v>13.0747357599432</v>
      </c>
      <c r="D5279">
        <v>-0.73890476027845398</v>
      </c>
      <c r="E5279">
        <v>0.48562264954083001</v>
      </c>
      <c r="F5279">
        <v>0.99916976934644897</v>
      </c>
      <c r="G5279">
        <v>-4.6458841491092597</v>
      </c>
      <c r="H5279" t="s">
        <v>15893</v>
      </c>
      <c r="I5279" t="s">
        <v>15894</v>
      </c>
      <c r="J5279">
        <v>51659</v>
      </c>
      <c r="K5279" t="s">
        <v>15892</v>
      </c>
      <c r="L5279">
        <v>558</v>
      </c>
      <c r="M5279">
        <v>186</v>
      </c>
      <c r="N5279">
        <v>9617.3644999999997</v>
      </c>
      <c r="O5279">
        <v>3</v>
      </c>
      <c r="P5279">
        <v>0.26344086021505397</v>
      </c>
    </row>
    <row r="5280" spans="1:16" x14ac:dyDescent="0.2">
      <c r="A5280" t="s">
        <v>15895</v>
      </c>
      <c r="B5280">
        <v>-5.7141933650150599E-2</v>
      </c>
      <c r="C5280">
        <v>16.591803820925701</v>
      </c>
      <c r="D5280">
        <v>-0.40810122985719799</v>
      </c>
      <c r="E5280">
        <v>0.69622311910001</v>
      </c>
      <c r="F5280">
        <v>0.99916976934644897</v>
      </c>
      <c r="G5280">
        <v>-4.6842744966907599</v>
      </c>
      <c r="H5280" t="s">
        <v>15896</v>
      </c>
      <c r="I5280" t="s">
        <v>15897</v>
      </c>
      <c r="J5280">
        <v>51386</v>
      </c>
      <c r="K5280" t="s">
        <v>15895</v>
      </c>
      <c r="L5280">
        <v>1824</v>
      </c>
      <c r="M5280">
        <v>608</v>
      </c>
      <c r="N5280">
        <v>101213.285</v>
      </c>
      <c r="O5280">
        <v>36</v>
      </c>
      <c r="P5280">
        <v>0.63569078947368396</v>
      </c>
    </row>
    <row r="5281" spans="1:16" x14ac:dyDescent="0.2">
      <c r="A5281" t="s">
        <v>15898</v>
      </c>
      <c r="B5281">
        <v>4.5814262645274398E-2</v>
      </c>
      <c r="C5281">
        <v>15.6258320529882</v>
      </c>
      <c r="D5281">
        <v>0.35260108391587403</v>
      </c>
      <c r="E5281">
        <v>0.73547220857374895</v>
      </c>
      <c r="F5281">
        <v>0.99916976934644897</v>
      </c>
      <c r="G5281">
        <v>-4.6887905806736496</v>
      </c>
      <c r="H5281" t="s">
        <v>15899</v>
      </c>
      <c r="I5281" t="s">
        <v>15900</v>
      </c>
      <c r="J5281">
        <v>9373</v>
      </c>
      <c r="K5281" t="s">
        <v>15898</v>
      </c>
      <c r="L5281">
        <v>2388</v>
      </c>
      <c r="M5281">
        <v>796</v>
      </c>
      <c r="N5281">
        <v>50251.037499999999</v>
      </c>
      <c r="O5281">
        <v>27</v>
      </c>
      <c r="P5281">
        <v>0.44535175879396999</v>
      </c>
    </row>
    <row r="5282" spans="1:16" x14ac:dyDescent="0.2">
      <c r="A5282" t="s">
        <v>15901</v>
      </c>
      <c r="B5282">
        <v>-0.125681493279686</v>
      </c>
      <c r="C5282">
        <v>16.771044373662399</v>
      </c>
      <c r="D5282">
        <v>-0.95312236908281001</v>
      </c>
      <c r="E5282">
        <v>0.37440542921160802</v>
      </c>
      <c r="F5282">
        <v>0.99916976934644897</v>
      </c>
      <c r="G5282">
        <v>-4.6125471891681098</v>
      </c>
      <c r="H5282" t="s">
        <v>15902</v>
      </c>
      <c r="I5282" t="s">
        <v>15903</v>
      </c>
      <c r="J5282">
        <v>8607</v>
      </c>
      <c r="K5282" t="s">
        <v>15901</v>
      </c>
      <c r="L5282">
        <v>1371</v>
      </c>
      <c r="M5282">
        <v>457</v>
      </c>
      <c r="N5282">
        <v>109860.36500000001</v>
      </c>
      <c r="O5282">
        <v>28.5</v>
      </c>
      <c r="P5282">
        <v>0.88402625820568903</v>
      </c>
    </row>
    <row r="5283" spans="1:16" x14ac:dyDescent="0.2">
      <c r="A5283" t="s">
        <v>15904</v>
      </c>
      <c r="B5283">
        <v>0.19950662553030801</v>
      </c>
      <c r="C5283">
        <v>16.601653115551699</v>
      </c>
      <c r="D5283">
        <v>0.661011917764044</v>
      </c>
      <c r="E5283">
        <v>0.53118314085543705</v>
      </c>
      <c r="F5283">
        <v>0.99916976934644897</v>
      </c>
      <c r="G5283">
        <v>-4.6565286333754798</v>
      </c>
      <c r="H5283" t="s">
        <v>15905</v>
      </c>
      <c r="I5283" t="s">
        <v>15906</v>
      </c>
      <c r="J5283">
        <v>10726</v>
      </c>
      <c r="K5283" t="s">
        <v>15904</v>
      </c>
      <c r="L5283">
        <v>996</v>
      </c>
      <c r="M5283">
        <v>332</v>
      </c>
      <c r="N5283">
        <v>104616.58</v>
      </c>
      <c r="O5283">
        <v>31</v>
      </c>
      <c r="P5283">
        <v>1</v>
      </c>
    </row>
    <row r="5284" spans="1:16" x14ac:dyDescent="0.2">
      <c r="A5284" t="s">
        <v>15907</v>
      </c>
      <c r="B5284">
        <v>0.228186938041615</v>
      </c>
      <c r="C5284">
        <v>13.945305414455399</v>
      </c>
      <c r="D5284">
        <v>1.05280911517791</v>
      </c>
      <c r="E5284">
        <v>0.32975288798562802</v>
      </c>
      <c r="F5284">
        <v>0.99916976934644897</v>
      </c>
      <c r="G5284">
        <v>-4.5953932627708998</v>
      </c>
      <c r="H5284" t="s">
        <v>15908</v>
      </c>
      <c r="I5284" t="s">
        <v>15909</v>
      </c>
      <c r="J5284">
        <v>617</v>
      </c>
      <c r="K5284" t="s">
        <v>15907</v>
      </c>
      <c r="L5284">
        <v>1260</v>
      </c>
      <c r="M5284">
        <v>420</v>
      </c>
      <c r="N5284">
        <v>16749.162499999999</v>
      </c>
      <c r="O5284">
        <v>10</v>
      </c>
      <c r="P5284">
        <v>0.37380952380952398</v>
      </c>
    </row>
    <row r="5285" spans="1:16" x14ac:dyDescent="0.2">
      <c r="A5285" t="s">
        <v>15910</v>
      </c>
      <c r="B5285">
        <v>0.26934465898017002</v>
      </c>
      <c r="C5285">
        <v>16.751159111323599</v>
      </c>
      <c r="D5285">
        <v>1.30475051446282</v>
      </c>
      <c r="E5285">
        <v>0.23599545963270899</v>
      </c>
      <c r="F5285">
        <v>0.99916976934644897</v>
      </c>
      <c r="G5285">
        <v>-4.5489571242531497</v>
      </c>
      <c r="H5285" t="s">
        <v>15911</v>
      </c>
      <c r="I5285" t="s">
        <v>15912</v>
      </c>
      <c r="J5285">
        <v>7419</v>
      </c>
      <c r="K5285" t="s">
        <v>15910</v>
      </c>
      <c r="L5285">
        <v>855</v>
      </c>
      <c r="M5285">
        <v>285</v>
      </c>
      <c r="N5285">
        <v>113745.148</v>
      </c>
      <c r="O5285">
        <v>13.5</v>
      </c>
      <c r="P5285">
        <v>0.58947368421052604</v>
      </c>
    </row>
    <row r="5286" spans="1:16" x14ac:dyDescent="0.2">
      <c r="A5286" t="s">
        <v>15913</v>
      </c>
      <c r="B5286">
        <v>9.1553462042796199E-2</v>
      </c>
      <c r="C5286">
        <v>16.3477158761882</v>
      </c>
      <c r="D5286">
        <v>0.30643645179871898</v>
      </c>
      <c r="E5286">
        <v>0.76879333437672603</v>
      </c>
      <c r="F5286">
        <v>0.99916976934644897</v>
      </c>
      <c r="G5286">
        <v>-4.6920772178312902</v>
      </c>
      <c r="H5286" t="s">
        <v>15914</v>
      </c>
      <c r="I5286" t="s">
        <v>15915</v>
      </c>
      <c r="J5286">
        <v>1073</v>
      </c>
      <c r="K5286" t="s">
        <v>15913</v>
      </c>
      <c r="L5286">
        <v>501</v>
      </c>
      <c r="M5286">
        <v>167</v>
      </c>
      <c r="N5286">
        <v>83607.63</v>
      </c>
      <c r="O5286">
        <v>6</v>
      </c>
      <c r="P5286">
        <v>0.47305389221556898</v>
      </c>
    </row>
    <row r="5287" spans="1:16" x14ac:dyDescent="0.2">
      <c r="A5287" t="s">
        <v>15916</v>
      </c>
      <c r="B5287">
        <v>-0.87584451711327704</v>
      </c>
      <c r="C5287">
        <v>12.564630846912699</v>
      </c>
      <c r="D5287">
        <v>-1.98863750872814</v>
      </c>
      <c r="E5287">
        <v>8.9934249063918698E-2</v>
      </c>
      <c r="F5287">
        <v>0.99916976934644897</v>
      </c>
      <c r="G5287">
        <v>-4.4175633231817502</v>
      </c>
      <c r="H5287" t="s">
        <v>15917</v>
      </c>
      <c r="I5287" t="s">
        <v>15918</v>
      </c>
      <c r="J5287">
        <v>51614</v>
      </c>
      <c r="K5287" t="s">
        <v>15916</v>
      </c>
      <c r="L5287">
        <v>1193</v>
      </c>
      <c r="M5287">
        <v>398</v>
      </c>
      <c r="N5287">
        <v>8071.1220999999996</v>
      </c>
      <c r="O5287">
        <v>1</v>
      </c>
      <c r="P5287">
        <v>6.5326633165829207E-2</v>
      </c>
    </row>
    <row r="5288" spans="1:16" x14ac:dyDescent="0.2">
      <c r="A5288" t="s">
        <v>15919</v>
      </c>
      <c r="B5288">
        <v>0.20829801327894501</v>
      </c>
      <c r="C5288">
        <v>16.827576837793799</v>
      </c>
      <c r="D5288">
        <v>0.80930558207297398</v>
      </c>
      <c r="E5288">
        <v>0.44676917230869401</v>
      </c>
      <c r="F5288">
        <v>0.99916976934644897</v>
      </c>
      <c r="G5288">
        <v>-4.6355379561393404</v>
      </c>
      <c r="H5288" t="s">
        <v>15920</v>
      </c>
      <c r="I5288" t="s">
        <v>15921</v>
      </c>
      <c r="J5288">
        <v>2193</v>
      </c>
      <c r="K5288" t="s">
        <v>15919</v>
      </c>
      <c r="L5288">
        <v>1647</v>
      </c>
      <c r="M5288">
        <v>549</v>
      </c>
      <c r="N5288">
        <v>115782.34</v>
      </c>
      <c r="O5288">
        <v>13</v>
      </c>
      <c r="P5288">
        <v>0.31602914389799602</v>
      </c>
    </row>
    <row r="5289" spans="1:16" x14ac:dyDescent="0.2">
      <c r="A5289" t="s">
        <v>15922</v>
      </c>
      <c r="B5289">
        <v>0.250042612697712</v>
      </c>
      <c r="C5289">
        <v>10.775896763804001</v>
      </c>
      <c r="D5289">
        <v>0.71042015759958999</v>
      </c>
      <c r="E5289">
        <v>0.501974231334673</v>
      </c>
      <c r="F5289">
        <v>0.99916976934644897</v>
      </c>
      <c r="G5289">
        <v>-4.6498788800892799</v>
      </c>
      <c r="H5289" t="s">
        <v>15923</v>
      </c>
      <c r="I5289" t="s">
        <v>15924</v>
      </c>
      <c r="J5289">
        <v>9445</v>
      </c>
      <c r="K5289" t="s">
        <v>15922</v>
      </c>
      <c r="L5289">
        <v>801</v>
      </c>
      <c r="M5289">
        <v>267</v>
      </c>
      <c r="N5289">
        <v>2071.9569499999998</v>
      </c>
      <c r="O5289">
        <v>1</v>
      </c>
      <c r="P5289">
        <v>3.7453183520599301E-2</v>
      </c>
    </row>
    <row r="5290" spans="1:16" x14ac:dyDescent="0.2">
      <c r="A5290" t="s">
        <v>15925</v>
      </c>
      <c r="B5290">
        <v>0.15446517503578899</v>
      </c>
      <c r="C5290">
        <v>15.9018297313532</v>
      </c>
      <c r="D5290">
        <v>0.49973565351021698</v>
      </c>
      <c r="E5290">
        <v>0.633625178185386</v>
      </c>
      <c r="F5290">
        <v>0.99916976934644897</v>
      </c>
      <c r="G5290">
        <v>-4.6755248739281603</v>
      </c>
      <c r="H5290" t="s">
        <v>15926</v>
      </c>
      <c r="I5290" t="s">
        <v>15927</v>
      </c>
      <c r="J5290">
        <v>8884</v>
      </c>
      <c r="K5290" t="s">
        <v>15925</v>
      </c>
      <c r="L5290">
        <v>1908</v>
      </c>
      <c r="M5290">
        <v>636</v>
      </c>
      <c r="N5290">
        <v>56900.832499999997</v>
      </c>
      <c r="O5290">
        <v>2</v>
      </c>
      <c r="P5290">
        <v>4.71698113207547E-2</v>
      </c>
    </row>
    <row r="5291" spans="1:16" x14ac:dyDescent="0.2">
      <c r="A5291" t="s">
        <v>15928</v>
      </c>
      <c r="B5291">
        <v>-0.230383160725223</v>
      </c>
      <c r="C5291">
        <v>11.5810733870943</v>
      </c>
      <c r="D5291">
        <v>-0.63879718515067196</v>
      </c>
      <c r="E5291">
        <v>0.54465971018265602</v>
      </c>
      <c r="F5291">
        <v>0.99916976934644897</v>
      </c>
      <c r="G5291">
        <v>-4.6593981008601597</v>
      </c>
      <c r="H5291" t="s">
        <v>15929</v>
      </c>
      <c r="I5291" t="s">
        <v>15930</v>
      </c>
      <c r="J5291">
        <v>51650</v>
      </c>
      <c r="K5291" t="s">
        <v>15928</v>
      </c>
      <c r="L5291">
        <v>321</v>
      </c>
      <c r="M5291">
        <v>107</v>
      </c>
      <c r="N5291">
        <v>5509.652</v>
      </c>
      <c r="O5291">
        <v>1</v>
      </c>
      <c r="P5291">
        <v>0.11214953271028</v>
      </c>
    </row>
    <row r="5292" spans="1:16" x14ac:dyDescent="0.2">
      <c r="A5292" t="s">
        <v>15931</v>
      </c>
      <c r="B5292">
        <v>0.157532248618207</v>
      </c>
      <c r="C5292">
        <v>12.166520774559901</v>
      </c>
      <c r="D5292">
        <v>0.18768129742380901</v>
      </c>
      <c r="E5292">
        <v>0.85681387089333705</v>
      </c>
      <c r="F5292">
        <v>0.99916976934644897</v>
      </c>
      <c r="G5292">
        <v>-4.69849374966231</v>
      </c>
      <c r="H5292" t="s">
        <v>15932</v>
      </c>
      <c r="I5292" t="s">
        <v>15933</v>
      </c>
      <c r="J5292">
        <v>25842</v>
      </c>
      <c r="K5292" t="s">
        <v>15931</v>
      </c>
      <c r="L5292">
        <v>615</v>
      </c>
      <c r="M5292">
        <v>205</v>
      </c>
      <c r="N5292">
        <v>4778.8733499999998</v>
      </c>
      <c r="O5292">
        <v>2</v>
      </c>
      <c r="P5292">
        <v>0.20975609756097599</v>
      </c>
    </row>
    <row r="5293" spans="1:16" x14ac:dyDescent="0.2">
      <c r="A5293" t="s">
        <v>15934</v>
      </c>
      <c r="B5293">
        <v>0.13595599680673201</v>
      </c>
      <c r="C5293">
        <v>16.116217598813002</v>
      </c>
      <c r="D5293">
        <v>0.83934056354243303</v>
      </c>
      <c r="E5293">
        <v>0.43087672245119202</v>
      </c>
      <c r="F5293">
        <v>0.99916976934644897</v>
      </c>
      <c r="G5293">
        <v>-4.6309313241593104</v>
      </c>
      <c r="H5293" t="s">
        <v>15935</v>
      </c>
      <c r="I5293" t="s">
        <v>15936</v>
      </c>
      <c r="J5293">
        <v>4733</v>
      </c>
      <c r="K5293" t="s">
        <v>15934</v>
      </c>
      <c r="L5293">
        <v>1104</v>
      </c>
      <c r="M5293">
        <v>368</v>
      </c>
      <c r="N5293">
        <v>70427.375</v>
      </c>
      <c r="O5293">
        <v>22</v>
      </c>
      <c r="P5293">
        <v>0.72554347826086996</v>
      </c>
    </row>
    <row r="5294" spans="1:16" x14ac:dyDescent="0.2">
      <c r="A5294" t="s">
        <v>15937</v>
      </c>
      <c r="B5294">
        <v>-3.9891976605991503E-2</v>
      </c>
      <c r="C5294">
        <v>14.1678126674748</v>
      </c>
      <c r="D5294">
        <v>-0.207081543276913</v>
      </c>
      <c r="E5294">
        <v>0.84224310608564401</v>
      </c>
      <c r="F5294">
        <v>0.99916976934644897</v>
      </c>
      <c r="G5294">
        <v>-4.6976504303474398</v>
      </c>
      <c r="H5294" t="s">
        <v>15938</v>
      </c>
      <c r="I5294" t="s">
        <v>15939</v>
      </c>
      <c r="J5294">
        <v>51399</v>
      </c>
      <c r="K5294" t="s">
        <v>15937</v>
      </c>
      <c r="L5294">
        <v>774</v>
      </c>
      <c r="M5294">
        <v>258</v>
      </c>
      <c r="N5294">
        <v>18795.403999999999</v>
      </c>
      <c r="O5294">
        <v>4</v>
      </c>
      <c r="P5294">
        <v>0.20542635658914701</v>
      </c>
    </row>
    <row r="5295" spans="1:16" x14ac:dyDescent="0.2">
      <c r="A5295" t="s">
        <v>15940</v>
      </c>
      <c r="B5295">
        <v>0.102593300718706</v>
      </c>
      <c r="C5295">
        <v>15.060570646345999</v>
      </c>
      <c r="D5295">
        <v>0.58546281889414697</v>
      </c>
      <c r="E5295">
        <v>0.57786226547273201</v>
      </c>
      <c r="F5295">
        <v>0.99916976934644897</v>
      </c>
      <c r="G5295">
        <v>-4.6659673827963504</v>
      </c>
      <c r="H5295" t="s">
        <v>15941</v>
      </c>
      <c r="I5295" t="s">
        <v>15942</v>
      </c>
      <c r="J5295">
        <v>10787</v>
      </c>
      <c r="K5295" t="s">
        <v>15940</v>
      </c>
      <c r="L5295">
        <v>3405</v>
      </c>
      <c r="M5295">
        <v>1135</v>
      </c>
      <c r="N5295">
        <v>32964.890500000001</v>
      </c>
      <c r="O5295">
        <v>30.5</v>
      </c>
      <c r="P5295">
        <v>0.39911894273127801</v>
      </c>
    </row>
    <row r="5296" spans="1:16" x14ac:dyDescent="0.2">
      <c r="A5296" t="s">
        <v>15943</v>
      </c>
      <c r="B5296">
        <v>0.22125854752499999</v>
      </c>
      <c r="C5296">
        <v>14.8128304361228</v>
      </c>
      <c r="D5296">
        <v>0.91270257357620699</v>
      </c>
      <c r="E5296">
        <v>0.39378974532961702</v>
      </c>
      <c r="F5296">
        <v>0.99916976934644897</v>
      </c>
      <c r="G5296">
        <v>-4.6192371455136101</v>
      </c>
      <c r="H5296" t="s">
        <v>15944</v>
      </c>
      <c r="I5296" t="s">
        <v>15945</v>
      </c>
      <c r="J5296">
        <v>10330</v>
      </c>
      <c r="K5296" t="s">
        <v>15943</v>
      </c>
      <c r="L5296">
        <v>549</v>
      </c>
      <c r="M5296">
        <v>183</v>
      </c>
      <c r="N5296">
        <v>29022.647499999999</v>
      </c>
      <c r="O5296">
        <v>6</v>
      </c>
      <c r="P5296">
        <v>0.50819672131147497</v>
      </c>
    </row>
    <row r="5297" spans="1:16" x14ac:dyDescent="0.2">
      <c r="A5297" t="s">
        <v>15946</v>
      </c>
      <c r="B5297">
        <v>0.121316602188005</v>
      </c>
      <c r="C5297">
        <v>13.399762377832401</v>
      </c>
      <c r="D5297">
        <v>0.34685992180555197</v>
      </c>
      <c r="E5297">
        <v>0.73958436084994505</v>
      </c>
      <c r="F5297">
        <v>0.99916976934644897</v>
      </c>
      <c r="G5297">
        <v>-4.6892228306990704</v>
      </c>
      <c r="H5297" t="s">
        <v>15947</v>
      </c>
      <c r="I5297" t="s">
        <v>15948</v>
      </c>
      <c r="J5297">
        <v>23443</v>
      </c>
      <c r="K5297" t="s">
        <v>15946</v>
      </c>
      <c r="L5297">
        <v>1104</v>
      </c>
      <c r="M5297">
        <v>368</v>
      </c>
      <c r="N5297">
        <v>10707.460499999999</v>
      </c>
      <c r="O5297">
        <v>2</v>
      </c>
      <c r="P5297">
        <v>4.0760869565217399E-2</v>
      </c>
    </row>
    <row r="5298" spans="1:16" x14ac:dyDescent="0.2">
      <c r="A5298" t="s">
        <v>15949</v>
      </c>
      <c r="B5298">
        <v>6.6027857041607504E-2</v>
      </c>
      <c r="C5298">
        <v>14.9879348308112</v>
      </c>
      <c r="D5298">
        <v>0.32962852607367898</v>
      </c>
      <c r="E5298">
        <v>0.75198169768474399</v>
      </c>
      <c r="F5298">
        <v>0.99916976934644897</v>
      </c>
      <c r="G5298">
        <v>-4.6904802423475802</v>
      </c>
      <c r="H5298" t="s">
        <v>15950</v>
      </c>
      <c r="I5298" t="s">
        <v>15951</v>
      </c>
      <c r="J5298">
        <v>23233</v>
      </c>
      <c r="K5298" t="s">
        <v>15949</v>
      </c>
      <c r="L5298">
        <v>2448</v>
      </c>
      <c r="M5298">
        <v>816</v>
      </c>
      <c r="N5298">
        <v>33632.931499999999</v>
      </c>
      <c r="O5298">
        <v>16</v>
      </c>
      <c r="P5298">
        <v>0.31127450980392202</v>
      </c>
    </row>
    <row r="5299" spans="1:16" x14ac:dyDescent="0.2">
      <c r="A5299" t="s">
        <v>15952</v>
      </c>
      <c r="B5299">
        <v>0.18094094664945001</v>
      </c>
      <c r="C5299">
        <v>15.185574187852399</v>
      </c>
      <c r="D5299">
        <v>0.66473881285539105</v>
      </c>
      <c r="E5299">
        <v>0.52894292398879905</v>
      </c>
      <c r="F5299">
        <v>0.99916976934644897</v>
      </c>
      <c r="G5299">
        <v>-4.6560397839260403</v>
      </c>
      <c r="H5299" t="s">
        <v>15953</v>
      </c>
      <c r="I5299" t="s">
        <v>15954</v>
      </c>
      <c r="J5299">
        <v>445815</v>
      </c>
      <c r="K5299" t="s">
        <v>15952</v>
      </c>
      <c r="L5299">
        <v>3312</v>
      </c>
      <c r="M5299">
        <v>1104</v>
      </c>
      <c r="N5299">
        <v>38350.404000000002</v>
      </c>
      <c r="O5299">
        <v>22</v>
      </c>
      <c r="P5299">
        <v>0.32155797101449302</v>
      </c>
    </row>
    <row r="5300" spans="1:16" x14ac:dyDescent="0.2">
      <c r="A5300" t="s">
        <v>15955</v>
      </c>
      <c r="B5300">
        <v>-9.2838085288526898E-2</v>
      </c>
      <c r="C5300">
        <v>10.589111740857399</v>
      </c>
      <c r="D5300">
        <v>-0.447326620596664</v>
      </c>
      <c r="E5300">
        <v>0.669072329817054</v>
      </c>
      <c r="F5300">
        <v>0.99916976934644897</v>
      </c>
      <c r="G5300">
        <v>-4.6807217859348702</v>
      </c>
      <c r="H5300" t="s">
        <v>15956</v>
      </c>
      <c r="I5300" t="s">
        <v>15957</v>
      </c>
      <c r="J5300">
        <v>23200</v>
      </c>
      <c r="K5300" t="s">
        <v>15955</v>
      </c>
      <c r="L5300">
        <v>3534</v>
      </c>
      <c r="M5300">
        <v>1178</v>
      </c>
      <c r="N5300">
        <v>1432.64895</v>
      </c>
      <c r="O5300">
        <v>1</v>
      </c>
      <c r="P5300">
        <v>1.8675721561969401E-2</v>
      </c>
    </row>
    <row r="5301" spans="1:16" x14ac:dyDescent="0.2">
      <c r="A5301" t="s">
        <v>15958</v>
      </c>
      <c r="B5301">
        <v>-0.37486864081615301</v>
      </c>
      <c r="C5301">
        <v>13.083979922995701</v>
      </c>
      <c r="D5301">
        <v>-0.66243078980080705</v>
      </c>
      <c r="E5301">
        <v>0.53032955965566697</v>
      </c>
      <c r="F5301">
        <v>0.99916976934644897</v>
      </c>
      <c r="G5301">
        <v>-4.6563427726882001</v>
      </c>
      <c r="H5301" t="s">
        <v>15959</v>
      </c>
      <c r="I5301" t="s">
        <v>15960</v>
      </c>
      <c r="J5301">
        <v>23341</v>
      </c>
      <c r="K5301" t="s">
        <v>15958</v>
      </c>
      <c r="L5301">
        <v>2349</v>
      </c>
      <c r="M5301">
        <v>783</v>
      </c>
      <c r="N5301">
        <v>12022.290499999999</v>
      </c>
      <c r="O5301">
        <v>1</v>
      </c>
      <c r="P5301">
        <v>3.3205619412515999E-2</v>
      </c>
    </row>
    <row r="5302" spans="1:16" x14ac:dyDescent="0.2">
      <c r="A5302" t="s">
        <v>15961</v>
      </c>
      <c r="B5302">
        <v>4.1371432330029399E-2</v>
      </c>
      <c r="C5302">
        <v>12.7673422051723</v>
      </c>
      <c r="D5302">
        <v>0.179308757808992</v>
      </c>
      <c r="E5302">
        <v>0.86312133873071795</v>
      </c>
      <c r="F5302">
        <v>0.99916976934644897</v>
      </c>
      <c r="G5302">
        <v>-4.6988325940613196</v>
      </c>
      <c r="H5302" t="s">
        <v>15962</v>
      </c>
      <c r="I5302" t="s">
        <v>15963</v>
      </c>
      <c r="J5302">
        <v>22839</v>
      </c>
      <c r="K5302" t="s">
        <v>15961</v>
      </c>
      <c r="L5302">
        <v>2979</v>
      </c>
      <c r="M5302">
        <v>993</v>
      </c>
      <c r="N5302">
        <v>7324.5302499999998</v>
      </c>
      <c r="O5302">
        <v>2</v>
      </c>
      <c r="P5302">
        <v>3.2225579053373601E-2</v>
      </c>
    </row>
    <row r="5303" spans="1:16" x14ac:dyDescent="0.2">
      <c r="A5303" t="s">
        <v>15964</v>
      </c>
      <c r="B5303">
        <v>3.06364657712557E-2</v>
      </c>
      <c r="C5303">
        <v>10.484363339183901</v>
      </c>
      <c r="D5303">
        <v>0.102689338267746</v>
      </c>
      <c r="E5303">
        <v>0.92128578093012203</v>
      </c>
      <c r="F5303">
        <v>0.99916976934644897</v>
      </c>
      <c r="G5303">
        <v>-4.70122342723751</v>
      </c>
      <c r="H5303" t="s">
        <v>15965</v>
      </c>
      <c r="I5303" t="s">
        <v>15966</v>
      </c>
      <c r="J5303">
        <v>22876</v>
      </c>
      <c r="K5303" t="s">
        <v>15964</v>
      </c>
      <c r="L5303">
        <v>3399</v>
      </c>
      <c r="M5303">
        <v>1133</v>
      </c>
      <c r="N5303">
        <v>1215.9495999999999</v>
      </c>
      <c r="O5303">
        <v>2</v>
      </c>
      <c r="P5303">
        <v>4.5895851721094401E-2</v>
      </c>
    </row>
    <row r="5304" spans="1:16" x14ac:dyDescent="0.2">
      <c r="A5304" t="s">
        <v>15967</v>
      </c>
      <c r="B5304">
        <v>0.47858636236433399</v>
      </c>
      <c r="C5304">
        <v>12.1893132556491</v>
      </c>
      <c r="D5304">
        <v>1.1130814848692601</v>
      </c>
      <c r="E5304">
        <v>0.304892765135025</v>
      </c>
      <c r="F5304">
        <v>0.99916976934644897</v>
      </c>
      <c r="G5304">
        <v>-4.5846305431032004</v>
      </c>
      <c r="H5304" t="s">
        <v>15968</v>
      </c>
      <c r="I5304" t="s">
        <v>15969</v>
      </c>
      <c r="J5304">
        <v>22862</v>
      </c>
      <c r="K5304" t="s">
        <v>15967</v>
      </c>
      <c r="L5304">
        <v>3597</v>
      </c>
      <c r="M5304">
        <v>1199</v>
      </c>
      <c r="N5304">
        <v>5098.7709999999997</v>
      </c>
      <c r="O5304">
        <v>3</v>
      </c>
      <c r="P5304">
        <v>5.4211843202668898E-2</v>
      </c>
    </row>
    <row r="5305" spans="1:16" x14ac:dyDescent="0.2">
      <c r="A5305" t="s">
        <v>15970</v>
      </c>
      <c r="B5305">
        <v>-0.16779522448084799</v>
      </c>
      <c r="C5305">
        <v>13.5616737812135</v>
      </c>
      <c r="D5305">
        <v>-0.51144819182814505</v>
      </c>
      <c r="E5305">
        <v>0.62583976252654905</v>
      </c>
      <c r="F5305">
        <v>0.99916976934644897</v>
      </c>
      <c r="G5305">
        <v>-4.6742949740382</v>
      </c>
      <c r="H5305" t="s">
        <v>15971</v>
      </c>
      <c r="I5305" t="s">
        <v>15972</v>
      </c>
      <c r="J5305">
        <v>11188</v>
      </c>
      <c r="K5305" t="s">
        <v>15970</v>
      </c>
      <c r="L5305">
        <v>4515</v>
      </c>
      <c r="M5305">
        <v>1505</v>
      </c>
      <c r="N5305">
        <v>13579.262500000001</v>
      </c>
      <c r="O5305">
        <v>5</v>
      </c>
      <c r="P5305">
        <v>6.7441860465116299E-2</v>
      </c>
    </row>
    <row r="5306" spans="1:16" x14ac:dyDescent="0.2">
      <c r="A5306" t="s">
        <v>15973</v>
      </c>
      <c r="B5306">
        <v>0.27459183018487998</v>
      </c>
      <c r="C5306">
        <v>15.554905827827699</v>
      </c>
      <c r="D5306">
        <v>0.757877231944037</v>
      </c>
      <c r="E5306">
        <v>0.47493219189506197</v>
      </c>
      <c r="F5306">
        <v>0.99916976934644897</v>
      </c>
      <c r="G5306">
        <v>-4.6431607735686997</v>
      </c>
      <c r="H5306" t="s">
        <v>15974</v>
      </c>
      <c r="I5306" t="s">
        <v>15975</v>
      </c>
      <c r="J5306">
        <v>23136</v>
      </c>
      <c r="K5306" t="s">
        <v>15973</v>
      </c>
      <c r="L5306">
        <v>3264</v>
      </c>
      <c r="M5306">
        <v>1088</v>
      </c>
      <c r="N5306">
        <v>48808.974999999999</v>
      </c>
      <c r="O5306">
        <v>31</v>
      </c>
      <c r="P5306">
        <v>0.44990808823529399</v>
      </c>
    </row>
    <row r="5307" spans="1:16" x14ac:dyDescent="0.2">
      <c r="A5307" t="s">
        <v>15976</v>
      </c>
      <c r="B5307">
        <v>1.01464704351177</v>
      </c>
      <c r="C5307">
        <v>11.8704159494013</v>
      </c>
      <c r="D5307">
        <v>1.5286780623313101</v>
      </c>
      <c r="E5307">
        <v>0.17314914726262501</v>
      </c>
      <c r="F5307">
        <v>0.99916976934644897</v>
      </c>
      <c r="G5307">
        <v>-4.5057051200383302</v>
      </c>
      <c r="H5307" t="s">
        <v>15977</v>
      </c>
      <c r="I5307" t="s">
        <v>15978</v>
      </c>
      <c r="J5307">
        <v>23387</v>
      </c>
      <c r="K5307" t="s">
        <v>15976</v>
      </c>
      <c r="L5307">
        <v>4110</v>
      </c>
      <c r="M5307">
        <v>1370</v>
      </c>
      <c r="N5307">
        <v>4960.7449999999999</v>
      </c>
      <c r="O5307">
        <v>1</v>
      </c>
      <c r="P5307">
        <v>1.7518248175182501E-2</v>
      </c>
    </row>
    <row r="5308" spans="1:16" x14ac:dyDescent="0.2">
      <c r="A5308" t="s">
        <v>15979</v>
      </c>
      <c r="B5308">
        <v>6.7816605485646206E-2</v>
      </c>
      <c r="C5308">
        <v>13.308025199507</v>
      </c>
      <c r="D5308">
        <v>0.34339766183668102</v>
      </c>
      <c r="E5308">
        <v>0.742068725698658</v>
      </c>
      <c r="F5308">
        <v>0.99916976934644897</v>
      </c>
      <c r="G5308">
        <v>-4.68948029698063</v>
      </c>
      <c r="H5308" t="s">
        <v>15980</v>
      </c>
      <c r="I5308" t="s">
        <v>15981</v>
      </c>
      <c r="J5308">
        <v>22992</v>
      </c>
      <c r="K5308" t="s">
        <v>15979</v>
      </c>
      <c r="L5308">
        <v>3489</v>
      </c>
      <c r="M5308">
        <v>1163</v>
      </c>
      <c r="N5308">
        <v>10108.4985</v>
      </c>
      <c r="O5308">
        <v>6</v>
      </c>
      <c r="P5308">
        <v>7.8245915735167704E-2</v>
      </c>
    </row>
    <row r="5309" spans="1:16" x14ac:dyDescent="0.2">
      <c r="A5309" t="s">
        <v>15982</v>
      </c>
      <c r="B5309">
        <v>-5.4055194857383498E-2</v>
      </c>
      <c r="C5309">
        <v>14.382688579876801</v>
      </c>
      <c r="D5309">
        <v>-0.39342337813432499</v>
      </c>
      <c r="E5309">
        <v>0.70651143251267301</v>
      </c>
      <c r="F5309">
        <v>0.99916976934644897</v>
      </c>
      <c r="G5309">
        <v>-4.6855277559063397</v>
      </c>
      <c r="H5309" t="s">
        <v>15983</v>
      </c>
      <c r="I5309" t="s">
        <v>15984</v>
      </c>
      <c r="J5309">
        <v>22894</v>
      </c>
      <c r="K5309" t="s">
        <v>15982</v>
      </c>
      <c r="L5309">
        <v>2877</v>
      </c>
      <c r="M5309">
        <v>959</v>
      </c>
      <c r="N5309">
        <v>20982.52</v>
      </c>
      <c r="O5309">
        <v>16.5</v>
      </c>
      <c r="P5309">
        <v>0.27580813347236699</v>
      </c>
    </row>
    <row r="5310" spans="1:16" x14ac:dyDescent="0.2">
      <c r="A5310" t="s">
        <v>15985</v>
      </c>
      <c r="B5310">
        <v>-0.23087591313456801</v>
      </c>
      <c r="C5310">
        <v>11.099048367377801</v>
      </c>
      <c r="D5310">
        <v>-0.42135193717601499</v>
      </c>
      <c r="E5310">
        <v>0.68699440246891097</v>
      </c>
      <c r="F5310">
        <v>0.99916976934644897</v>
      </c>
      <c r="G5310">
        <v>-4.68310726076498</v>
      </c>
      <c r="H5310" t="s">
        <v>15986</v>
      </c>
      <c r="I5310" t="s">
        <v>15987</v>
      </c>
      <c r="J5310">
        <v>22878</v>
      </c>
      <c r="K5310" t="s">
        <v>15985</v>
      </c>
      <c r="L5310">
        <v>4308</v>
      </c>
      <c r="M5310">
        <v>1436</v>
      </c>
      <c r="N5310">
        <v>2020.4826</v>
      </c>
      <c r="O5310">
        <v>1</v>
      </c>
      <c r="P5310">
        <v>1.1142061281337001E-2</v>
      </c>
    </row>
    <row r="5311" spans="1:16" x14ac:dyDescent="0.2">
      <c r="A5311" t="s">
        <v>15988</v>
      </c>
      <c r="B5311">
        <v>1.2254233295539801E-2</v>
      </c>
      <c r="C5311">
        <v>14.609279176691301</v>
      </c>
      <c r="D5311">
        <v>8.5175680679434998E-2</v>
      </c>
      <c r="E5311">
        <v>0.934669285706895</v>
      </c>
      <c r="F5311">
        <v>0.99916976934644897</v>
      </c>
      <c r="G5311">
        <v>-4.7015887494941397</v>
      </c>
      <c r="H5311" t="s">
        <v>15989</v>
      </c>
      <c r="I5311" t="s">
        <v>15990</v>
      </c>
      <c r="J5311">
        <v>10171</v>
      </c>
      <c r="K5311" t="s">
        <v>15988</v>
      </c>
      <c r="L5311">
        <v>1122</v>
      </c>
      <c r="M5311">
        <v>374</v>
      </c>
      <c r="N5311">
        <v>25731.125</v>
      </c>
      <c r="O5311">
        <v>10</v>
      </c>
      <c r="P5311">
        <v>0.33689839572192498</v>
      </c>
    </row>
    <row r="5312" spans="1:16" x14ac:dyDescent="0.2">
      <c r="A5312" t="s">
        <v>15991</v>
      </c>
      <c r="B5312">
        <v>-4.1379577501285097E-2</v>
      </c>
      <c r="C5312">
        <v>14.5461028071519</v>
      </c>
      <c r="D5312">
        <v>-0.21161961510517199</v>
      </c>
      <c r="E5312">
        <v>0.83884417473954398</v>
      </c>
      <c r="F5312">
        <v>0.99916976934644897</v>
      </c>
      <c r="G5312">
        <v>-4.6974414747659203</v>
      </c>
      <c r="H5312" t="s">
        <v>15992</v>
      </c>
      <c r="I5312" t="s">
        <v>15993</v>
      </c>
      <c r="J5312">
        <v>373156</v>
      </c>
      <c r="K5312" t="s">
        <v>15991</v>
      </c>
      <c r="L5312">
        <v>849</v>
      </c>
      <c r="M5312">
        <v>283</v>
      </c>
      <c r="N5312">
        <v>25875.030500000001</v>
      </c>
      <c r="O5312">
        <v>10</v>
      </c>
      <c r="P5312">
        <v>0.43109540636042398</v>
      </c>
    </row>
    <row r="5313" spans="1:16" x14ac:dyDescent="0.2">
      <c r="A5313" t="s">
        <v>15994</v>
      </c>
      <c r="B5313">
        <v>0.22509943274476499</v>
      </c>
      <c r="C5313">
        <v>14.3700159904543</v>
      </c>
      <c r="D5313">
        <v>0.91709092760579403</v>
      </c>
      <c r="E5313">
        <v>0.391649191195168</v>
      </c>
      <c r="F5313">
        <v>0.99916976934644897</v>
      </c>
      <c r="G5313">
        <v>-4.6185189146025003</v>
      </c>
      <c r="H5313" t="s">
        <v>15995</v>
      </c>
      <c r="I5313" t="s">
        <v>15996</v>
      </c>
      <c r="J5313">
        <v>28956</v>
      </c>
      <c r="K5313" t="s">
        <v>15994</v>
      </c>
      <c r="L5313">
        <v>453</v>
      </c>
      <c r="M5313">
        <v>151</v>
      </c>
      <c r="N5313">
        <v>22247.041000000001</v>
      </c>
      <c r="O5313">
        <v>4.5</v>
      </c>
      <c r="P5313">
        <v>0.57615894039735105</v>
      </c>
    </row>
    <row r="5314" spans="1:16" x14ac:dyDescent="0.2">
      <c r="A5314" t="s">
        <v>15997</v>
      </c>
      <c r="B5314">
        <v>1.21176511230239E-2</v>
      </c>
      <c r="C5314">
        <v>13.1466880430301</v>
      </c>
      <c r="D5314">
        <v>1.5676096913578699E-2</v>
      </c>
      <c r="E5314">
        <v>0.98796006655712598</v>
      </c>
      <c r="F5314">
        <v>0.99916976934644897</v>
      </c>
      <c r="G5314">
        <v>-4.70236810636053</v>
      </c>
      <c r="H5314" t="s">
        <v>15998</v>
      </c>
      <c r="I5314" t="s">
        <v>15999</v>
      </c>
      <c r="J5314">
        <v>28957</v>
      </c>
      <c r="K5314" t="s">
        <v>15997</v>
      </c>
      <c r="L5314">
        <v>564</v>
      </c>
      <c r="M5314">
        <v>188</v>
      </c>
      <c r="N5314">
        <v>8105.0169999999998</v>
      </c>
      <c r="O5314">
        <v>1</v>
      </c>
      <c r="P5314">
        <v>0.12765957446808501</v>
      </c>
    </row>
    <row r="5315" spans="1:16" x14ac:dyDescent="0.2">
      <c r="A5315" t="s">
        <v>16000</v>
      </c>
      <c r="B5315">
        <v>0.253057187036903</v>
      </c>
      <c r="C5315">
        <v>14.173970713845099</v>
      </c>
      <c r="D5315">
        <v>1.77822812182755</v>
      </c>
      <c r="E5315">
        <v>0.12158327435055399</v>
      </c>
      <c r="F5315">
        <v>0.99916976934644897</v>
      </c>
      <c r="G5315">
        <v>-4.4573274965812004</v>
      </c>
      <c r="H5315" t="s">
        <v>16001</v>
      </c>
      <c r="I5315" t="s">
        <v>16002</v>
      </c>
      <c r="J5315">
        <v>11056</v>
      </c>
      <c r="K5315" t="s">
        <v>16000</v>
      </c>
      <c r="L5315">
        <v>1800</v>
      </c>
      <c r="M5315">
        <v>600</v>
      </c>
      <c r="N5315">
        <v>19501.914000000001</v>
      </c>
      <c r="O5315">
        <v>14.5</v>
      </c>
      <c r="P5315">
        <v>0.32833333333333298</v>
      </c>
    </row>
    <row r="5316" spans="1:16" x14ac:dyDescent="0.2">
      <c r="A5316" t="s">
        <v>16003</v>
      </c>
      <c r="B5316">
        <v>0.53929587594052097</v>
      </c>
      <c r="C5316">
        <v>14.5754694081004</v>
      </c>
      <c r="D5316">
        <v>1.2616161323112201</v>
      </c>
      <c r="E5316">
        <v>0.25020557788431202</v>
      </c>
      <c r="F5316">
        <v>0.99916976934644897</v>
      </c>
      <c r="G5316">
        <v>-4.5571387464807804</v>
      </c>
      <c r="H5316" t="s">
        <v>16004</v>
      </c>
      <c r="I5316" t="s">
        <v>16005</v>
      </c>
      <c r="J5316">
        <v>51373</v>
      </c>
      <c r="K5316" t="s">
        <v>16003</v>
      </c>
      <c r="L5316">
        <v>393</v>
      </c>
      <c r="M5316">
        <v>131</v>
      </c>
      <c r="N5316">
        <v>28828.084999999999</v>
      </c>
      <c r="O5316">
        <v>5</v>
      </c>
      <c r="P5316">
        <v>0.51145038167938905</v>
      </c>
    </row>
    <row r="5317" spans="1:16" x14ac:dyDescent="0.2">
      <c r="A5317" t="s">
        <v>16006</v>
      </c>
      <c r="B5317">
        <v>7.4913997111055494E-2</v>
      </c>
      <c r="C5317">
        <v>13.9275414449598</v>
      </c>
      <c r="D5317">
        <v>0.34592132538645298</v>
      </c>
      <c r="E5317">
        <v>0.74025752388743304</v>
      </c>
      <c r="F5317">
        <v>0.99916976934644897</v>
      </c>
      <c r="G5317">
        <v>-4.6892928667877296</v>
      </c>
      <c r="H5317" t="s">
        <v>16007</v>
      </c>
      <c r="I5317" t="s">
        <v>16008</v>
      </c>
      <c r="J5317">
        <v>51081</v>
      </c>
      <c r="K5317" t="s">
        <v>16006</v>
      </c>
      <c r="L5317">
        <v>816</v>
      </c>
      <c r="M5317">
        <v>272</v>
      </c>
      <c r="N5317">
        <v>15724.809499999999</v>
      </c>
      <c r="O5317">
        <v>4.5</v>
      </c>
      <c r="P5317">
        <v>0.224264705882353</v>
      </c>
    </row>
    <row r="5318" spans="1:16" x14ac:dyDescent="0.2">
      <c r="A5318" t="s">
        <v>16009</v>
      </c>
      <c r="B5318">
        <v>-0.116990551213565</v>
      </c>
      <c r="C5318">
        <v>13.8924913654589</v>
      </c>
      <c r="D5318">
        <v>-0.28948110050090498</v>
      </c>
      <c r="E5318">
        <v>0.78117082768429102</v>
      </c>
      <c r="F5318">
        <v>0.99916976934644897</v>
      </c>
      <c r="G5318">
        <v>-4.6931747597575404</v>
      </c>
      <c r="H5318" t="s">
        <v>16010</v>
      </c>
      <c r="I5318" t="s">
        <v>16011</v>
      </c>
      <c r="J5318">
        <v>51372</v>
      </c>
      <c r="K5318" t="s">
        <v>16009</v>
      </c>
      <c r="L5318">
        <v>195</v>
      </c>
      <c r="M5318">
        <v>65</v>
      </c>
      <c r="N5318">
        <v>18718.321499999998</v>
      </c>
      <c r="O5318">
        <v>1.5</v>
      </c>
      <c r="P5318">
        <v>0.261538461538462</v>
      </c>
    </row>
    <row r="5319" spans="1:16" x14ac:dyDescent="0.2">
      <c r="A5319" t="s">
        <v>16012</v>
      </c>
      <c r="B5319">
        <v>0.16184836339380801</v>
      </c>
      <c r="C5319">
        <v>14.8957182407494</v>
      </c>
      <c r="D5319">
        <v>0.41540831137416701</v>
      </c>
      <c r="E5319">
        <v>0.69112690923151199</v>
      </c>
      <c r="F5319">
        <v>0.99916976934644897</v>
      </c>
      <c r="G5319">
        <v>-4.6836350100586897</v>
      </c>
      <c r="H5319" t="s">
        <v>16013</v>
      </c>
      <c r="I5319" t="s">
        <v>16014</v>
      </c>
      <c r="J5319">
        <v>26073</v>
      </c>
      <c r="K5319" t="s">
        <v>16012</v>
      </c>
      <c r="L5319">
        <v>1107</v>
      </c>
      <c r="M5319">
        <v>369</v>
      </c>
      <c r="N5319">
        <v>28725.215</v>
      </c>
      <c r="O5319">
        <v>6.5</v>
      </c>
      <c r="P5319">
        <v>0.22493224932249301</v>
      </c>
    </row>
    <row r="5320" spans="1:16" x14ac:dyDescent="0.2">
      <c r="A5320" t="s">
        <v>16015</v>
      </c>
      <c r="B5320">
        <v>-0.13964674628219401</v>
      </c>
      <c r="C5320">
        <v>13.3905572895709</v>
      </c>
      <c r="D5320">
        <v>-0.77826031465485002</v>
      </c>
      <c r="E5320">
        <v>0.463627062316599</v>
      </c>
      <c r="F5320">
        <v>0.99916976934644897</v>
      </c>
      <c r="G5320">
        <v>-4.6401808144194003</v>
      </c>
      <c r="H5320" t="s">
        <v>16016</v>
      </c>
      <c r="I5320" t="s">
        <v>16017</v>
      </c>
      <c r="J5320">
        <v>26985</v>
      </c>
      <c r="K5320" t="s">
        <v>16015</v>
      </c>
      <c r="L5320">
        <v>1257</v>
      </c>
      <c r="M5320">
        <v>419</v>
      </c>
      <c r="N5320">
        <v>11412.352999999999</v>
      </c>
      <c r="O5320">
        <v>10</v>
      </c>
      <c r="P5320">
        <v>0.33651551312649203</v>
      </c>
    </row>
    <row r="5321" spans="1:16" x14ac:dyDescent="0.2">
      <c r="A5321" t="s">
        <v>16018</v>
      </c>
      <c r="B5321">
        <v>-0.114475850122449</v>
      </c>
      <c r="C5321">
        <v>12.9576666274855</v>
      </c>
      <c r="D5321">
        <v>-0.42752569951418901</v>
      </c>
      <c r="E5321">
        <v>0.68271416920198802</v>
      </c>
      <c r="F5321">
        <v>0.99916976934644897</v>
      </c>
      <c r="G5321">
        <v>-4.6825519035900003</v>
      </c>
      <c r="H5321" t="s">
        <v>16019</v>
      </c>
      <c r="I5321" t="s">
        <v>16020</v>
      </c>
      <c r="J5321">
        <v>10746</v>
      </c>
      <c r="K5321" t="s">
        <v>16018</v>
      </c>
      <c r="L5321">
        <v>1860</v>
      </c>
      <c r="M5321">
        <v>620</v>
      </c>
      <c r="N5321">
        <v>7923.7110000000002</v>
      </c>
      <c r="O5321">
        <v>1.5</v>
      </c>
      <c r="P5321">
        <v>3.06451612903226E-2</v>
      </c>
    </row>
    <row r="5322" spans="1:16" x14ac:dyDescent="0.2">
      <c r="A5322" t="s">
        <v>16021</v>
      </c>
      <c r="B5322">
        <v>-0.108167563661279</v>
      </c>
      <c r="C5322">
        <v>13.308863155794899</v>
      </c>
      <c r="D5322">
        <v>-0.70588378401066598</v>
      </c>
      <c r="E5322">
        <v>0.50461149862815002</v>
      </c>
      <c r="F5322">
        <v>0.99916976934644897</v>
      </c>
      <c r="G5322">
        <v>-4.6505044040016497</v>
      </c>
      <c r="H5322" t="s">
        <v>16022</v>
      </c>
      <c r="I5322" t="s">
        <v>16023</v>
      </c>
      <c r="J5322">
        <v>23592</v>
      </c>
      <c r="K5322" t="s">
        <v>16021</v>
      </c>
      <c r="L5322">
        <v>2736</v>
      </c>
      <c r="M5322">
        <v>912</v>
      </c>
      <c r="N5322">
        <v>10054.314</v>
      </c>
      <c r="O5322">
        <v>8</v>
      </c>
      <c r="P5322">
        <v>0.18201754385964899</v>
      </c>
    </row>
    <row r="5323" spans="1:16" x14ac:dyDescent="0.2">
      <c r="A5323" t="s">
        <v>16024</v>
      </c>
      <c r="B5323">
        <v>-6.49426918264666E-2</v>
      </c>
      <c r="C5323">
        <v>11.659666591918</v>
      </c>
      <c r="D5323">
        <v>-0.19734612426973799</v>
      </c>
      <c r="E5323">
        <v>0.84954700580475995</v>
      </c>
      <c r="F5323">
        <v>0.99916976934644897</v>
      </c>
      <c r="G5323">
        <v>-4.6980837636049699</v>
      </c>
      <c r="H5323" t="s">
        <v>16025</v>
      </c>
      <c r="I5323" t="s">
        <v>16026</v>
      </c>
      <c r="J5323">
        <v>84529</v>
      </c>
      <c r="K5323" t="s">
        <v>16024</v>
      </c>
      <c r="L5323">
        <v>864</v>
      </c>
      <c r="M5323">
        <v>288</v>
      </c>
      <c r="N5323">
        <v>3930.4382500000002</v>
      </c>
      <c r="O5323">
        <v>1</v>
      </c>
      <c r="P5323">
        <v>7.9861111111111105E-2</v>
      </c>
    </row>
    <row r="5324" spans="1:16" x14ac:dyDescent="0.2">
      <c r="A5324" t="s">
        <v>16027</v>
      </c>
      <c r="B5324">
        <v>1.8109481971315199E-2</v>
      </c>
      <c r="C5324">
        <v>16.9853766873537</v>
      </c>
      <c r="D5324">
        <v>9.7592335069050601E-2</v>
      </c>
      <c r="E5324">
        <v>0.92517813636400603</v>
      </c>
      <c r="F5324">
        <v>0.99916976934644897</v>
      </c>
      <c r="G5324">
        <v>-4.7013367386167397</v>
      </c>
      <c r="H5324" t="s">
        <v>16028</v>
      </c>
      <c r="I5324" t="s">
        <v>16029</v>
      </c>
      <c r="J5324">
        <v>23589</v>
      </c>
      <c r="K5324" t="s">
        <v>16027</v>
      </c>
      <c r="L5324">
        <v>444</v>
      </c>
      <c r="M5324">
        <v>148</v>
      </c>
      <c r="N5324">
        <v>127515.595</v>
      </c>
      <c r="O5324">
        <v>4</v>
      </c>
      <c r="P5324">
        <v>0.34459459459459502</v>
      </c>
    </row>
    <row r="5325" spans="1:16" x14ac:dyDescent="0.2">
      <c r="A5325" t="s">
        <v>16030</v>
      </c>
      <c r="B5325">
        <v>-0.24308988765724099</v>
      </c>
      <c r="C5325">
        <v>12.788256093941699</v>
      </c>
      <c r="D5325">
        <v>-1.2850684873789999</v>
      </c>
      <c r="E5325">
        <v>0.24238966222274</v>
      </c>
      <c r="F5325">
        <v>0.99916976934644897</v>
      </c>
      <c r="G5325">
        <v>-4.5526992184284998</v>
      </c>
      <c r="H5325" t="s">
        <v>16031</v>
      </c>
      <c r="I5325" t="s">
        <v>16032</v>
      </c>
      <c r="J5325">
        <v>57511</v>
      </c>
      <c r="K5325" t="s">
        <v>16030</v>
      </c>
      <c r="L5325">
        <v>1974</v>
      </c>
      <c r="M5325">
        <v>658</v>
      </c>
      <c r="N5325">
        <v>7182.8368499999997</v>
      </c>
      <c r="O5325">
        <v>3</v>
      </c>
      <c r="P5325">
        <v>0.110942249240122</v>
      </c>
    </row>
    <row r="5326" spans="1:16" x14ac:dyDescent="0.2">
      <c r="A5326" t="s">
        <v>16033</v>
      </c>
      <c r="B5326">
        <v>0.293629650962075</v>
      </c>
      <c r="C5326">
        <v>15.691889493781099</v>
      </c>
      <c r="D5326">
        <v>0.80763205073250899</v>
      </c>
      <c r="E5326">
        <v>0.44766676707047598</v>
      </c>
      <c r="F5326">
        <v>0.99916976934644897</v>
      </c>
      <c r="G5326">
        <v>-4.6357913622745697</v>
      </c>
      <c r="H5326" t="s">
        <v>16034</v>
      </c>
      <c r="I5326" t="s">
        <v>16035</v>
      </c>
      <c r="J5326">
        <v>9967</v>
      </c>
      <c r="K5326" t="s">
        <v>16033</v>
      </c>
      <c r="L5326">
        <v>2868</v>
      </c>
      <c r="M5326">
        <v>956</v>
      </c>
      <c r="N5326">
        <v>54450.165999999997</v>
      </c>
      <c r="O5326">
        <v>28.5</v>
      </c>
      <c r="P5326">
        <v>0.31694560669456101</v>
      </c>
    </row>
    <row r="5327" spans="1:16" x14ac:dyDescent="0.2">
      <c r="A5327" t="s">
        <v>16036</v>
      </c>
      <c r="B5327">
        <v>-3.4535722265893298E-2</v>
      </c>
      <c r="C5327">
        <v>14.628785274741301</v>
      </c>
      <c r="D5327">
        <v>-0.14028904209794599</v>
      </c>
      <c r="E5327">
        <v>0.89265247314645502</v>
      </c>
      <c r="F5327">
        <v>0.99916976934644897</v>
      </c>
      <c r="G5327">
        <v>-4.70021077216437</v>
      </c>
      <c r="H5327" t="s">
        <v>16037</v>
      </c>
      <c r="I5327" t="s">
        <v>16038</v>
      </c>
      <c r="J5327">
        <v>51729</v>
      </c>
      <c r="K5327" t="s">
        <v>16036</v>
      </c>
      <c r="L5327">
        <v>1926</v>
      </c>
      <c r="M5327">
        <v>642</v>
      </c>
      <c r="N5327">
        <v>24177.553500000002</v>
      </c>
      <c r="O5327">
        <v>12.5</v>
      </c>
      <c r="P5327">
        <v>0.23753894080996901</v>
      </c>
    </row>
    <row r="5328" spans="1:16" x14ac:dyDescent="0.2">
      <c r="A5328" t="s">
        <v>16039</v>
      </c>
      <c r="B5328">
        <v>-3.0622833248193301E-2</v>
      </c>
      <c r="C5328">
        <v>13.5128049478477</v>
      </c>
      <c r="D5328">
        <v>-0.18988825872714199</v>
      </c>
      <c r="E5328">
        <v>0.85515312398962795</v>
      </c>
      <c r="F5328">
        <v>0.99916976934644897</v>
      </c>
      <c r="G5328">
        <v>-4.6984019063915801</v>
      </c>
      <c r="H5328" t="s">
        <v>16040</v>
      </c>
      <c r="I5328" t="s">
        <v>16041</v>
      </c>
      <c r="J5328">
        <v>10025</v>
      </c>
      <c r="K5328" t="s">
        <v>16039</v>
      </c>
      <c r="L5328">
        <v>2634</v>
      </c>
      <c r="M5328">
        <v>878</v>
      </c>
      <c r="N5328">
        <v>12248.476000000001</v>
      </c>
      <c r="O5328">
        <v>4</v>
      </c>
      <c r="P5328">
        <v>6.3781321184510298E-2</v>
      </c>
    </row>
    <row r="5329" spans="1:16" x14ac:dyDescent="0.2">
      <c r="A5329" t="s">
        <v>16042</v>
      </c>
      <c r="B5329">
        <v>0.13331940713262799</v>
      </c>
      <c r="C5329">
        <v>16.376206716921899</v>
      </c>
      <c r="D5329">
        <v>0.97933566379516501</v>
      </c>
      <c r="E5329">
        <v>0.36223078688089899</v>
      </c>
      <c r="F5329">
        <v>0.99916976934644897</v>
      </c>
      <c r="G5329">
        <v>-4.6081226431425204</v>
      </c>
      <c r="H5329" t="s">
        <v>16043</v>
      </c>
      <c r="I5329" t="s">
        <v>16044</v>
      </c>
      <c r="J5329">
        <v>51602</v>
      </c>
      <c r="K5329" t="s">
        <v>16042</v>
      </c>
      <c r="L5329">
        <v>1590</v>
      </c>
      <c r="M5329">
        <v>530</v>
      </c>
      <c r="N5329">
        <v>86136.985000000001</v>
      </c>
      <c r="O5329">
        <v>25.5</v>
      </c>
      <c r="P5329">
        <v>0.51981132075471703</v>
      </c>
    </row>
    <row r="5330" spans="1:16" x14ac:dyDescent="0.2">
      <c r="A5330" t="s">
        <v>16045</v>
      </c>
      <c r="B5330">
        <v>-0.172304316749225</v>
      </c>
      <c r="C5330">
        <v>13.2185314536554</v>
      </c>
      <c r="D5330">
        <v>-0.78269743432962302</v>
      </c>
      <c r="E5330">
        <v>0.46119092724969502</v>
      </c>
      <c r="F5330">
        <v>0.99916976934644897</v>
      </c>
      <c r="G5330">
        <v>-4.6395248432785801</v>
      </c>
      <c r="H5330" t="s">
        <v>16046</v>
      </c>
      <c r="I5330" t="s">
        <v>16047</v>
      </c>
      <c r="J5330">
        <v>28964</v>
      </c>
      <c r="K5330" t="s">
        <v>16045</v>
      </c>
      <c r="L5330">
        <v>2313</v>
      </c>
      <c r="M5330">
        <v>771</v>
      </c>
      <c r="N5330">
        <v>9536.3155000000006</v>
      </c>
      <c r="O5330">
        <v>5</v>
      </c>
      <c r="P5330">
        <v>0.119325551232166</v>
      </c>
    </row>
    <row r="5331" spans="1:16" x14ac:dyDescent="0.2">
      <c r="A5331" t="s">
        <v>16048</v>
      </c>
      <c r="B5331">
        <v>-3.8524071323243099E-2</v>
      </c>
      <c r="C5331">
        <v>13.024317717486699</v>
      </c>
      <c r="D5331">
        <v>-0.19670889793256599</v>
      </c>
      <c r="E5331">
        <v>0.85002564793783197</v>
      </c>
      <c r="F5331">
        <v>0.99916976934644897</v>
      </c>
      <c r="G5331">
        <v>-4.6981114156259798</v>
      </c>
      <c r="H5331" t="s">
        <v>16049</v>
      </c>
      <c r="I5331" t="s">
        <v>16050</v>
      </c>
      <c r="J5331">
        <v>23528</v>
      </c>
      <c r="K5331" t="s">
        <v>16048</v>
      </c>
      <c r="L5331">
        <v>2688</v>
      </c>
      <c r="M5331">
        <v>896</v>
      </c>
      <c r="N5331">
        <v>8854.6085000000003</v>
      </c>
      <c r="O5331">
        <v>7</v>
      </c>
      <c r="P5331">
        <v>0.15066964285714299</v>
      </c>
    </row>
    <row r="5332" spans="1:16" x14ac:dyDescent="0.2">
      <c r="A5332" t="s">
        <v>16051</v>
      </c>
      <c r="B5332">
        <v>-2.2120857179649199E-2</v>
      </c>
      <c r="C5332">
        <v>15.618222176781201</v>
      </c>
      <c r="D5332">
        <v>-0.113031366205401</v>
      </c>
      <c r="E5332">
        <v>0.91339535700470098</v>
      </c>
      <c r="F5332">
        <v>0.99916976934644897</v>
      </c>
      <c r="G5332">
        <v>-4.7009759015834804</v>
      </c>
      <c r="H5332" t="s">
        <v>16052</v>
      </c>
      <c r="I5332" t="s">
        <v>16053</v>
      </c>
      <c r="J5332">
        <v>10910</v>
      </c>
      <c r="K5332" t="s">
        <v>16051</v>
      </c>
      <c r="L5332">
        <v>1098</v>
      </c>
      <c r="M5332">
        <v>366</v>
      </c>
      <c r="N5332">
        <v>47369.154999999999</v>
      </c>
      <c r="O5332">
        <v>18</v>
      </c>
      <c r="P5332">
        <v>0.66939890710382499</v>
      </c>
    </row>
    <row r="5333" spans="1:16" x14ac:dyDescent="0.2">
      <c r="A5333" t="s">
        <v>16054</v>
      </c>
      <c r="B5333">
        <v>-0.17925606760691601</v>
      </c>
      <c r="C5333">
        <v>12.7876033128895</v>
      </c>
      <c r="D5333">
        <v>-0.40684812890288002</v>
      </c>
      <c r="E5333">
        <v>0.69709880034513205</v>
      </c>
      <c r="F5333">
        <v>0.99916976934644897</v>
      </c>
      <c r="G5333">
        <v>-4.6843831262410998</v>
      </c>
      <c r="H5333" t="s">
        <v>16055</v>
      </c>
      <c r="I5333" t="s">
        <v>16056</v>
      </c>
      <c r="J5333">
        <v>25821</v>
      </c>
      <c r="K5333" t="s">
        <v>16054</v>
      </c>
      <c r="L5333">
        <v>2199</v>
      </c>
      <c r="M5333">
        <v>733</v>
      </c>
      <c r="N5333">
        <v>5594.46335</v>
      </c>
      <c r="O5333">
        <v>2</v>
      </c>
      <c r="P5333">
        <v>4.5020463847203297E-2</v>
      </c>
    </row>
    <row r="5334" spans="1:16" x14ac:dyDescent="0.2">
      <c r="A5334" t="s">
        <v>16057</v>
      </c>
      <c r="B5334">
        <v>-1.53746986256689E-2</v>
      </c>
      <c r="C5334">
        <v>14.238201740140299</v>
      </c>
      <c r="D5334">
        <v>-7.8982900919289806E-2</v>
      </c>
      <c r="E5334">
        <v>0.93940740314496196</v>
      </c>
      <c r="F5334">
        <v>0.99916976934644897</v>
      </c>
      <c r="G5334">
        <v>-4.7017016928232698</v>
      </c>
      <c r="H5334" t="s">
        <v>16058</v>
      </c>
      <c r="I5334" t="s">
        <v>16059</v>
      </c>
      <c r="J5334">
        <v>51067</v>
      </c>
      <c r="K5334" t="s">
        <v>16057</v>
      </c>
      <c r="L5334">
        <v>1434</v>
      </c>
      <c r="M5334">
        <v>478</v>
      </c>
      <c r="N5334">
        <v>20453.2785</v>
      </c>
      <c r="O5334">
        <v>15</v>
      </c>
      <c r="P5334">
        <v>0.43410041841004199</v>
      </c>
    </row>
    <row r="5335" spans="1:16" x14ac:dyDescent="0.2">
      <c r="A5335" t="s">
        <v>16060</v>
      </c>
      <c r="B5335">
        <v>-0.119102638157795</v>
      </c>
      <c r="C5335">
        <v>14.3417360837463</v>
      </c>
      <c r="D5335">
        <v>-0.51219065694187205</v>
      </c>
      <c r="E5335">
        <v>0.62534796899599199</v>
      </c>
      <c r="F5335">
        <v>0.99916976934644897</v>
      </c>
      <c r="G5335">
        <v>-4.6742161821316799</v>
      </c>
      <c r="H5335" t="s">
        <v>16061</v>
      </c>
      <c r="I5335" t="s">
        <v>16062</v>
      </c>
      <c r="J5335">
        <v>51004</v>
      </c>
      <c r="K5335" t="s">
        <v>16060</v>
      </c>
      <c r="L5335">
        <v>1407</v>
      </c>
      <c r="M5335">
        <v>469</v>
      </c>
      <c r="N5335">
        <v>23141.965</v>
      </c>
      <c r="O5335">
        <v>5</v>
      </c>
      <c r="P5335">
        <v>0.20895522388059701</v>
      </c>
    </row>
    <row r="5336" spans="1:16" x14ac:dyDescent="0.2">
      <c r="A5336" t="s">
        <v>16063</v>
      </c>
      <c r="B5336">
        <v>0.15237303100452401</v>
      </c>
      <c r="C5336">
        <v>12.8048950398675</v>
      </c>
      <c r="D5336">
        <v>0.45534817463684202</v>
      </c>
      <c r="E5336">
        <v>0.66358392069587502</v>
      </c>
      <c r="F5336">
        <v>0.99916976934644897</v>
      </c>
      <c r="G5336">
        <v>-4.6799593303834603</v>
      </c>
      <c r="H5336" t="s">
        <v>16064</v>
      </c>
      <c r="I5336" t="s">
        <v>16065</v>
      </c>
      <c r="J5336">
        <v>51005</v>
      </c>
      <c r="K5336" t="s">
        <v>16063</v>
      </c>
      <c r="L5336">
        <v>1785</v>
      </c>
      <c r="M5336">
        <v>595</v>
      </c>
      <c r="N5336">
        <v>5985.4607999999998</v>
      </c>
      <c r="O5336">
        <v>3</v>
      </c>
      <c r="P5336">
        <v>7.9831932773109196E-2</v>
      </c>
    </row>
    <row r="5337" spans="1:16" x14ac:dyDescent="0.2">
      <c r="A5337" t="s">
        <v>16066</v>
      </c>
      <c r="B5337">
        <v>-1.10142815508194E-2</v>
      </c>
      <c r="C5337">
        <v>15.9712883343273</v>
      </c>
      <c r="D5337">
        <v>-5.0119484085930602E-2</v>
      </c>
      <c r="E5337">
        <v>0.96152277937323005</v>
      </c>
      <c r="F5337">
        <v>0.99916976934644897</v>
      </c>
      <c r="G5337">
        <v>-4.7021159572423299</v>
      </c>
      <c r="H5337" t="s">
        <v>16067</v>
      </c>
      <c r="I5337" t="s">
        <v>16068</v>
      </c>
      <c r="J5337">
        <v>23597</v>
      </c>
      <c r="K5337" t="s">
        <v>16066</v>
      </c>
      <c r="L5337">
        <v>1347</v>
      </c>
      <c r="M5337">
        <v>449</v>
      </c>
      <c r="N5337">
        <v>69343.447</v>
      </c>
      <c r="O5337">
        <v>14</v>
      </c>
      <c r="P5337">
        <v>0.41202672605790602</v>
      </c>
    </row>
    <row r="5338" spans="1:16" x14ac:dyDescent="0.2">
      <c r="A5338" t="s">
        <v>16069</v>
      </c>
      <c r="B5338">
        <v>-0.199679720749256</v>
      </c>
      <c r="C5338">
        <v>13.744598652451799</v>
      </c>
      <c r="D5338">
        <v>-1.0317855703346801</v>
      </c>
      <c r="E5338">
        <v>0.33879993505063699</v>
      </c>
      <c r="F5338">
        <v>0.99916976934644897</v>
      </c>
      <c r="G5338">
        <v>-4.5990822391091903</v>
      </c>
      <c r="H5338" t="s">
        <v>16070</v>
      </c>
      <c r="I5338" t="s">
        <v>16071</v>
      </c>
      <c r="J5338">
        <v>25980</v>
      </c>
      <c r="K5338" t="s">
        <v>16069</v>
      </c>
      <c r="L5338">
        <v>1338</v>
      </c>
      <c r="M5338">
        <v>446</v>
      </c>
      <c r="N5338">
        <v>14571.9905</v>
      </c>
      <c r="O5338">
        <v>7</v>
      </c>
      <c r="P5338">
        <v>0.204035874439462</v>
      </c>
    </row>
    <row r="5339" spans="1:16" x14ac:dyDescent="0.2">
      <c r="A5339" t="s">
        <v>16072</v>
      </c>
      <c r="B5339">
        <v>-0.183656851801656</v>
      </c>
      <c r="C5339">
        <v>14.879198567119101</v>
      </c>
      <c r="D5339">
        <v>-0.75251429033450701</v>
      </c>
      <c r="E5339">
        <v>0.477937710092667</v>
      </c>
      <c r="F5339">
        <v>0.99916976934644897</v>
      </c>
      <c r="G5339">
        <v>-4.64393557070124</v>
      </c>
      <c r="H5339" t="s">
        <v>16073</v>
      </c>
      <c r="I5339" t="s">
        <v>16074</v>
      </c>
      <c r="J5339">
        <v>51070</v>
      </c>
      <c r="K5339" t="s">
        <v>16072</v>
      </c>
      <c r="L5339">
        <v>915</v>
      </c>
      <c r="M5339">
        <v>305</v>
      </c>
      <c r="N5339">
        <v>30564.017500000002</v>
      </c>
      <c r="O5339">
        <v>6</v>
      </c>
      <c r="P5339">
        <v>0.33770491803278702</v>
      </c>
    </row>
    <row r="5340" spans="1:16" x14ac:dyDescent="0.2">
      <c r="A5340" t="s">
        <v>16075</v>
      </c>
      <c r="B5340">
        <v>-0.110459809824821</v>
      </c>
      <c r="C5340">
        <v>14.1003162552829</v>
      </c>
      <c r="D5340">
        <v>-0.84186929895026696</v>
      </c>
      <c r="E5340">
        <v>0.429557456299828</v>
      </c>
      <c r="F5340">
        <v>0.99916976934644897</v>
      </c>
      <c r="G5340">
        <v>-4.6305384898619302</v>
      </c>
      <c r="H5340" t="s">
        <v>16076</v>
      </c>
      <c r="I5340" t="s">
        <v>16077</v>
      </c>
      <c r="J5340">
        <v>51071</v>
      </c>
      <c r="K5340" t="s">
        <v>16075</v>
      </c>
      <c r="L5340">
        <v>957</v>
      </c>
      <c r="M5340">
        <v>319</v>
      </c>
      <c r="N5340">
        <v>18169.675999999999</v>
      </c>
      <c r="O5340">
        <v>6.5</v>
      </c>
      <c r="P5340">
        <v>0.29310344827586199</v>
      </c>
    </row>
    <row r="5341" spans="1:16" x14ac:dyDescent="0.2">
      <c r="A5341" t="s">
        <v>16078</v>
      </c>
      <c r="B5341">
        <v>7.9240652780399004E-2</v>
      </c>
      <c r="C5341">
        <v>15.3415200659236</v>
      </c>
      <c r="D5341">
        <v>0.30604170037255202</v>
      </c>
      <c r="E5341">
        <v>0.76908068991585299</v>
      </c>
      <c r="F5341">
        <v>0.99916976934644897</v>
      </c>
      <c r="G5341">
        <v>-4.6921034454103099</v>
      </c>
      <c r="H5341" t="s">
        <v>16079</v>
      </c>
      <c r="I5341" t="s">
        <v>16080</v>
      </c>
      <c r="J5341">
        <v>51072</v>
      </c>
      <c r="K5341" t="s">
        <v>16078</v>
      </c>
      <c r="L5341">
        <v>903</v>
      </c>
      <c r="M5341">
        <v>301</v>
      </c>
      <c r="N5341">
        <v>41388.287499999999</v>
      </c>
      <c r="O5341">
        <v>17</v>
      </c>
      <c r="P5341">
        <v>0.764119601328904</v>
      </c>
    </row>
    <row r="5342" spans="1:16" x14ac:dyDescent="0.2">
      <c r="A5342" t="s">
        <v>16081</v>
      </c>
      <c r="B5342">
        <v>-9.6419024724117008E-3</v>
      </c>
      <c r="C5342">
        <v>15.148353439506399</v>
      </c>
      <c r="D5342">
        <v>-4.0298978956047199E-2</v>
      </c>
      <c r="E5342">
        <v>0.96905680147607698</v>
      </c>
      <c r="F5342">
        <v>0.99916976934644897</v>
      </c>
      <c r="G5342">
        <v>-4.7022147359111601</v>
      </c>
      <c r="H5342" t="s">
        <v>16082</v>
      </c>
      <c r="I5342" t="s">
        <v>16083</v>
      </c>
      <c r="J5342">
        <v>51075</v>
      </c>
      <c r="K5342" t="s">
        <v>16081</v>
      </c>
      <c r="L5342">
        <v>906</v>
      </c>
      <c r="M5342">
        <v>302</v>
      </c>
      <c r="N5342">
        <v>37396.640500000001</v>
      </c>
      <c r="O5342">
        <v>6</v>
      </c>
      <c r="P5342">
        <v>0.30463576158940397</v>
      </c>
    </row>
    <row r="5343" spans="1:16" x14ac:dyDescent="0.2">
      <c r="A5343" t="s">
        <v>16084</v>
      </c>
      <c r="B5343">
        <v>-0.42511623460261</v>
      </c>
      <c r="C5343">
        <v>12.3275103051679</v>
      </c>
      <c r="D5343">
        <v>-1.56256552821682</v>
      </c>
      <c r="E5343">
        <v>0.165101240273199</v>
      </c>
      <c r="F5343">
        <v>0.99916976934644897</v>
      </c>
      <c r="G5343">
        <v>-4.49910824306422</v>
      </c>
      <c r="H5343" t="s">
        <v>16085</v>
      </c>
      <c r="I5343" t="s">
        <v>16086</v>
      </c>
      <c r="J5343">
        <v>51077</v>
      </c>
      <c r="K5343" t="s">
        <v>16084</v>
      </c>
      <c r="L5343">
        <v>597</v>
      </c>
      <c r="M5343">
        <v>199</v>
      </c>
      <c r="N5343">
        <v>5368.326</v>
      </c>
      <c r="O5343">
        <v>1.5</v>
      </c>
      <c r="P5343">
        <v>0.110552763819095</v>
      </c>
    </row>
    <row r="5344" spans="1:16" x14ac:dyDescent="0.2">
      <c r="A5344" t="s">
        <v>16087</v>
      </c>
      <c r="B5344">
        <v>-0.23994545684742999</v>
      </c>
      <c r="C5344">
        <v>16.277452870052901</v>
      </c>
      <c r="D5344">
        <v>-0.92394976287225405</v>
      </c>
      <c r="E5344">
        <v>0.38832117240765501</v>
      </c>
      <c r="F5344">
        <v>0.99916976934644897</v>
      </c>
      <c r="G5344">
        <v>-4.6173923253468203</v>
      </c>
      <c r="H5344" t="s">
        <v>16088</v>
      </c>
      <c r="I5344" t="s">
        <v>16089</v>
      </c>
      <c r="J5344">
        <v>57819</v>
      </c>
      <c r="K5344" t="s">
        <v>16087</v>
      </c>
      <c r="L5344">
        <v>288</v>
      </c>
      <c r="M5344">
        <v>96</v>
      </c>
      <c r="N5344">
        <v>87519.755000000005</v>
      </c>
      <c r="O5344">
        <v>5.5</v>
      </c>
      <c r="P5344">
        <v>0.67708333333333304</v>
      </c>
    </row>
    <row r="5345" spans="1:16" x14ac:dyDescent="0.2">
      <c r="A5345" t="s">
        <v>16090</v>
      </c>
      <c r="B5345">
        <v>0.276807637597631</v>
      </c>
      <c r="C5345">
        <v>13.7919451842169</v>
      </c>
      <c r="D5345">
        <v>1.7852856106217201</v>
      </c>
      <c r="E5345">
        <v>0.120363789317338</v>
      </c>
      <c r="F5345">
        <v>0.99916976934644897</v>
      </c>
      <c r="G5345">
        <v>-4.4559731234598203</v>
      </c>
      <c r="H5345" t="s">
        <v>16091</v>
      </c>
      <c r="I5345" t="s">
        <v>16092</v>
      </c>
      <c r="J5345">
        <v>28966</v>
      </c>
      <c r="K5345" t="s">
        <v>16090</v>
      </c>
      <c r="L5345">
        <v>609</v>
      </c>
      <c r="M5345">
        <v>203</v>
      </c>
      <c r="N5345">
        <v>14594.979499999999</v>
      </c>
      <c r="O5345">
        <v>2.5</v>
      </c>
      <c r="P5345">
        <v>0.219211822660099</v>
      </c>
    </row>
    <row r="5346" spans="1:16" x14ac:dyDescent="0.2">
      <c r="A5346" t="s">
        <v>16093</v>
      </c>
      <c r="B5346">
        <v>-0.132682701061034</v>
      </c>
      <c r="C5346">
        <v>13.9200522338278</v>
      </c>
      <c r="D5346">
        <v>-0.86625252818410503</v>
      </c>
      <c r="E5346">
        <v>0.41698628457581</v>
      </c>
      <c r="F5346">
        <v>0.99916976934644897</v>
      </c>
      <c r="G5346">
        <v>-4.6267120503495702</v>
      </c>
      <c r="H5346" t="s">
        <v>16094</v>
      </c>
      <c r="I5346" t="s">
        <v>16095</v>
      </c>
      <c r="J5346">
        <v>51100</v>
      </c>
      <c r="K5346" t="s">
        <v>16093</v>
      </c>
      <c r="L5346">
        <v>1185</v>
      </c>
      <c r="M5346">
        <v>395</v>
      </c>
      <c r="N5346">
        <v>14729.6165</v>
      </c>
      <c r="O5346">
        <v>6</v>
      </c>
      <c r="P5346">
        <v>0.19873417721518999</v>
      </c>
    </row>
    <row r="5347" spans="1:16" x14ac:dyDescent="0.2">
      <c r="A5347" t="s">
        <v>16096</v>
      </c>
      <c r="B5347">
        <v>9.1629951957193298E-2</v>
      </c>
      <c r="C5347">
        <v>14.0189852710807</v>
      </c>
      <c r="D5347">
        <v>0.456247734498817</v>
      </c>
      <c r="E5347">
        <v>0.66296982383991199</v>
      </c>
      <c r="F5347">
        <v>0.99916976934644897</v>
      </c>
      <c r="G5347">
        <v>-4.6798730748277899</v>
      </c>
      <c r="H5347" t="s">
        <v>16097</v>
      </c>
      <c r="I5347" t="s">
        <v>16098</v>
      </c>
      <c r="J5347">
        <v>51719</v>
      </c>
      <c r="K5347" t="s">
        <v>16096</v>
      </c>
      <c r="L5347">
        <v>1026</v>
      </c>
      <c r="M5347">
        <v>342</v>
      </c>
      <c r="N5347">
        <v>17620.205000000002</v>
      </c>
      <c r="O5347">
        <v>6</v>
      </c>
      <c r="P5347">
        <v>0.178362573099415</v>
      </c>
    </row>
    <row r="5348" spans="1:16" x14ac:dyDescent="0.2">
      <c r="A5348" t="s">
        <v>16099</v>
      </c>
      <c r="B5348">
        <v>-2.7292942854598899E-2</v>
      </c>
      <c r="C5348">
        <v>15.9098402008807</v>
      </c>
      <c r="D5348">
        <v>-0.14120414582298299</v>
      </c>
      <c r="E5348">
        <v>0.89195756833823503</v>
      </c>
      <c r="F5348">
        <v>0.99916976934644897</v>
      </c>
      <c r="G5348">
        <v>-4.7001822563675502</v>
      </c>
      <c r="H5348" t="s">
        <v>16100</v>
      </c>
      <c r="I5348" t="s">
        <v>16101</v>
      </c>
      <c r="J5348">
        <v>51631</v>
      </c>
      <c r="K5348" t="s">
        <v>16099</v>
      </c>
      <c r="L5348">
        <v>1179</v>
      </c>
      <c r="M5348">
        <v>393</v>
      </c>
      <c r="N5348">
        <v>57844.701500000003</v>
      </c>
      <c r="O5348">
        <v>16</v>
      </c>
      <c r="P5348">
        <v>0.50636132315521598</v>
      </c>
    </row>
    <row r="5349" spans="1:16" x14ac:dyDescent="0.2">
      <c r="A5349" t="s">
        <v>16102</v>
      </c>
      <c r="B5349">
        <v>-0.10460379860569401</v>
      </c>
      <c r="C5349">
        <v>13.891439883558</v>
      </c>
      <c r="D5349">
        <v>-0.389091278369527</v>
      </c>
      <c r="E5349">
        <v>0.70956089776587705</v>
      </c>
      <c r="F5349">
        <v>0.99916976934644897</v>
      </c>
      <c r="G5349">
        <v>-4.6858896168032098</v>
      </c>
      <c r="H5349" t="s">
        <v>16103</v>
      </c>
      <c r="I5349" t="s">
        <v>16104</v>
      </c>
      <c r="J5349">
        <v>51635</v>
      </c>
      <c r="K5349" t="s">
        <v>16102</v>
      </c>
      <c r="L5349">
        <v>1199</v>
      </c>
      <c r="M5349">
        <v>400</v>
      </c>
      <c r="N5349">
        <v>16175.244000000001</v>
      </c>
      <c r="O5349">
        <v>9</v>
      </c>
      <c r="P5349">
        <v>0.36499999999999999</v>
      </c>
    </row>
    <row r="5350" spans="1:16" x14ac:dyDescent="0.2">
      <c r="A5350" t="s">
        <v>16105</v>
      </c>
      <c r="B5350">
        <v>0.342473503704879</v>
      </c>
      <c r="C5350">
        <v>13.7028901578689</v>
      </c>
      <c r="D5350">
        <v>1.6995631289097199</v>
      </c>
      <c r="E5350">
        <v>0.13600833570753601</v>
      </c>
      <c r="F5350">
        <v>0.99916976934644897</v>
      </c>
      <c r="G5350">
        <v>-4.4724940460470597</v>
      </c>
      <c r="H5350" t="s">
        <v>16106</v>
      </c>
      <c r="I5350" t="s">
        <v>16107</v>
      </c>
      <c r="J5350">
        <v>51116</v>
      </c>
      <c r="K5350" t="s">
        <v>16105</v>
      </c>
      <c r="L5350">
        <v>891</v>
      </c>
      <c r="M5350">
        <v>297</v>
      </c>
      <c r="N5350">
        <v>14090.3215</v>
      </c>
      <c r="O5350">
        <v>7.5</v>
      </c>
      <c r="P5350">
        <v>0.31481481481481499</v>
      </c>
    </row>
    <row r="5351" spans="1:16" x14ac:dyDescent="0.2">
      <c r="A5351" t="s">
        <v>16108</v>
      </c>
      <c r="B5351">
        <v>0.43800497405038502</v>
      </c>
      <c r="C5351">
        <v>13.176017686226601</v>
      </c>
      <c r="D5351">
        <v>3.2452942135470799</v>
      </c>
      <c r="E5351">
        <v>1.55502484981179E-2</v>
      </c>
      <c r="F5351">
        <v>0.99916976934644897</v>
      </c>
      <c r="G5351">
        <v>-4.2241461497512196</v>
      </c>
      <c r="H5351" t="s">
        <v>16109</v>
      </c>
      <c r="I5351" t="s">
        <v>16110</v>
      </c>
      <c r="J5351">
        <v>51118</v>
      </c>
      <c r="K5351" t="s">
        <v>16108</v>
      </c>
      <c r="L5351">
        <v>762</v>
      </c>
      <c r="M5351">
        <v>254</v>
      </c>
      <c r="N5351">
        <v>8251.3832500000008</v>
      </c>
      <c r="O5351">
        <v>3.5</v>
      </c>
      <c r="P5351">
        <v>0.139763779527559</v>
      </c>
    </row>
    <row r="5352" spans="1:16" x14ac:dyDescent="0.2">
      <c r="A5352" t="s">
        <v>16111</v>
      </c>
      <c r="B5352">
        <v>-2.0379351393083701E-2</v>
      </c>
      <c r="C5352">
        <v>14.7564048154721</v>
      </c>
      <c r="D5352">
        <v>-0.153997155863628</v>
      </c>
      <c r="E5352">
        <v>0.88225400455259695</v>
      </c>
      <c r="F5352">
        <v>0.99916976934644897</v>
      </c>
      <c r="G5352">
        <v>-4.6997644288014602</v>
      </c>
      <c r="H5352" t="s">
        <v>16112</v>
      </c>
      <c r="I5352" t="s">
        <v>16113</v>
      </c>
      <c r="J5352">
        <v>25843</v>
      </c>
      <c r="K5352" t="s">
        <v>16111</v>
      </c>
      <c r="L5352">
        <v>678</v>
      </c>
      <c r="M5352">
        <v>226</v>
      </c>
      <c r="N5352">
        <v>27193.323499999999</v>
      </c>
      <c r="O5352">
        <v>7.5</v>
      </c>
      <c r="P5352">
        <v>0.42256637168141598</v>
      </c>
    </row>
    <row r="5353" spans="1:16" x14ac:dyDescent="0.2">
      <c r="A5353" t="s">
        <v>16114</v>
      </c>
      <c r="B5353">
        <v>-3.5213246788323698E-3</v>
      </c>
      <c r="C5353">
        <v>14.202982236500199</v>
      </c>
      <c r="D5353">
        <v>-1.65148662798962E-2</v>
      </c>
      <c r="E5353">
        <v>0.98731592051141503</v>
      </c>
      <c r="F5353">
        <v>0.99916976934644897</v>
      </c>
      <c r="G5353">
        <v>-4.7023651012138101</v>
      </c>
      <c r="H5353" t="s">
        <v>16115</v>
      </c>
      <c r="I5353" t="s">
        <v>16116</v>
      </c>
      <c r="J5353">
        <v>27341</v>
      </c>
      <c r="K5353" t="s">
        <v>16114</v>
      </c>
      <c r="L5353">
        <v>843</v>
      </c>
      <c r="M5353">
        <v>281</v>
      </c>
      <c r="N5353">
        <v>18579.622500000001</v>
      </c>
      <c r="O5353">
        <v>6</v>
      </c>
      <c r="P5353">
        <v>0.33451957295373702</v>
      </c>
    </row>
    <row r="5354" spans="1:16" x14ac:dyDescent="0.2">
      <c r="A5354" t="s">
        <v>16117</v>
      </c>
      <c r="B5354">
        <v>-0.13798209246757601</v>
      </c>
      <c r="C5354">
        <v>15.0153885196779</v>
      </c>
      <c r="D5354">
        <v>-0.98917012784161595</v>
      </c>
      <c r="E5354">
        <v>0.35774333629434701</v>
      </c>
      <c r="F5354">
        <v>0.99916976934644897</v>
      </c>
      <c r="G5354">
        <v>-4.6064461044840996</v>
      </c>
      <c r="H5354" t="s">
        <v>16118</v>
      </c>
      <c r="I5354" t="s">
        <v>16119</v>
      </c>
      <c r="J5354">
        <v>51119</v>
      </c>
      <c r="K5354" t="s">
        <v>16117</v>
      </c>
      <c r="L5354">
        <v>753</v>
      </c>
      <c r="M5354">
        <v>251</v>
      </c>
      <c r="N5354">
        <v>34166.8655</v>
      </c>
      <c r="O5354">
        <v>12</v>
      </c>
      <c r="P5354">
        <v>0.55577689243027895</v>
      </c>
    </row>
    <row r="5355" spans="1:16" x14ac:dyDescent="0.2">
      <c r="A5355" t="s">
        <v>16120</v>
      </c>
      <c r="B5355">
        <v>-2.6418259138164799E-2</v>
      </c>
      <c r="C5355">
        <v>14.4290171787581</v>
      </c>
      <c r="D5355">
        <v>-9.9295079112104404E-2</v>
      </c>
      <c r="E5355">
        <v>0.92387757253277203</v>
      </c>
      <c r="F5355">
        <v>0.99916976934644897</v>
      </c>
      <c r="G5355">
        <v>-4.7012995229509</v>
      </c>
      <c r="H5355" t="s">
        <v>16121</v>
      </c>
      <c r="I5355" t="s">
        <v>16122</v>
      </c>
      <c r="J5355">
        <v>50999</v>
      </c>
      <c r="K5355" t="s">
        <v>16120</v>
      </c>
      <c r="L5355">
        <v>690</v>
      </c>
      <c r="M5355">
        <v>230</v>
      </c>
      <c r="N5355">
        <v>25281.302</v>
      </c>
      <c r="O5355">
        <v>3</v>
      </c>
      <c r="P5355">
        <v>0.25217391304347803</v>
      </c>
    </row>
    <row r="5356" spans="1:16" x14ac:dyDescent="0.2">
      <c r="A5356" t="s">
        <v>16123</v>
      </c>
      <c r="B5356">
        <v>5.4987335361120798E-2</v>
      </c>
      <c r="C5356">
        <v>14.0735230533814</v>
      </c>
      <c r="D5356">
        <v>0.36298891323571703</v>
      </c>
      <c r="E5356">
        <v>0.72805583916468397</v>
      </c>
      <c r="F5356">
        <v>0.99916976934644897</v>
      </c>
      <c r="G5356">
        <v>-4.6879916925249496</v>
      </c>
      <c r="H5356" t="s">
        <v>16124</v>
      </c>
      <c r="I5356" t="s">
        <v>16125</v>
      </c>
      <c r="J5356">
        <v>51013</v>
      </c>
      <c r="K5356" t="s">
        <v>16123</v>
      </c>
      <c r="L5356">
        <v>588</v>
      </c>
      <c r="M5356">
        <v>196</v>
      </c>
      <c r="N5356">
        <v>17370.32</v>
      </c>
      <c r="O5356">
        <v>5</v>
      </c>
      <c r="P5356">
        <v>0.34183673469387799</v>
      </c>
    </row>
    <row r="5357" spans="1:16" x14ac:dyDescent="0.2">
      <c r="A5357" t="s">
        <v>16126</v>
      </c>
      <c r="B5357">
        <v>9.3301100374523202E-2</v>
      </c>
      <c r="C5357">
        <v>15.094048894142899</v>
      </c>
      <c r="D5357">
        <v>0.56687813403114296</v>
      </c>
      <c r="E5357">
        <v>0.58970609292555798</v>
      </c>
      <c r="F5357">
        <v>0.99916976934644897</v>
      </c>
      <c r="G5357">
        <v>-4.6681467079302896</v>
      </c>
      <c r="H5357" t="s">
        <v>16127</v>
      </c>
      <c r="I5357" t="s">
        <v>16128</v>
      </c>
      <c r="J5357">
        <v>51014</v>
      </c>
      <c r="K5357" t="s">
        <v>16126</v>
      </c>
      <c r="L5357">
        <v>675</v>
      </c>
      <c r="M5357">
        <v>225</v>
      </c>
      <c r="N5357">
        <v>35909.430999999997</v>
      </c>
      <c r="O5357">
        <v>8</v>
      </c>
      <c r="P5357">
        <v>0.31555555555555598</v>
      </c>
    </row>
    <row r="5358" spans="1:16" x14ac:dyDescent="0.2">
      <c r="A5358" t="s">
        <v>16129</v>
      </c>
      <c r="B5358">
        <v>-0.20418443038827799</v>
      </c>
      <c r="C5358">
        <v>14.2341358079707</v>
      </c>
      <c r="D5358">
        <v>-1.5497311288775399</v>
      </c>
      <c r="E5358">
        <v>0.16810745248838899</v>
      </c>
      <c r="F5358">
        <v>0.99916976934644897</v>
      </c>
      <c r="G5358">
        <v>-4.5016068623397896</v>
      </c>
      <c r="H5358" t="s">
        <v>16130</v>
      </c>
      <c r="I5358" t="s">
        <v>16131</v>
      </c>
      <c r="J5358">
        <v>51639</v>
      </c>
      <c r="K5358" t="s">
        <v>16129</v>
      </c>
      <c r="L5358">
        <v>378</v>
      </c>
      <c r="M5358">
        <v>126</v>
      </c>
      <c r="N5358">
        <v>19132.311000000002</v>
      </c>
      <c r="O5358">
        <v>2</v>
      </c>
      <c r="P5358">
        <v>0.206349206349206</v>
      </c>
    </row>
    <row r="5359" spans="1:16" x14ac:dyDescent="0.2">
      <c r="A5359" t="s">
        <v>16132</v>
      </c>
      <c r="B5359">
        <v>3.2655763605932399E-2</v>
      </c>
      <c r="C5359">
        <v>11.9227247411257</v>
      </c>
      <c r="D5359">
        <v>0.213636160813403</v>
      </c>
      <c r="E5359">
        <v>0.83733501382207498</v>
      </c>
      <c r="F5359">
        <v>0.99916976934644897</v>
      </c>
      <c r="G5359">
        <v>-4.6973472050141396</v>
      </c>
      <c r="H5359" t="s">
        <v>16133</v>
      </c>
      <c r="I5359" t="s">
        <v>16134</v>
      </c>
      <c r="J5359">
        <v>51016</v>
      </c>
      <c r="K5359" t="s">
        <v>16132</v>
      </c>
      <c r="L5359">
        <v>627</v>
      </c>
      <c r="M5359">
        <v>209</v>
      </c>
      <c r="N5359">
        <v>4016.5300499999998</v>
      </c>
      <c r="O5359">
        <v>1.5</v>
      </c>
      <c r="P5359">
        <v>8.1339712918660295E-2</v>
      </c>
    </row>
    <row r="5360" spans="1:16" x14ac:dyDescent="0.2">
      <c r="A5360" t="s">
        <v>16135</v>
      </c>
      <c r="B5360">
        <v>4.2388596817666303E-3</v>
      </c>
      <c r="C5360">
        <v>13.0304674334325</v>
      </c>
      <c r="D5360">
        <v>9.7437764180766401E-3</v>
      </c>
      <c r="E5360">
        <v>0.992516133366104</v>
      </c>
      <c r="F5360">
        <v>0.99916976934644897</v>
      </c>
      <c r="G5360">
        <v>-4.7023848904505003</v>
      </c>
      <c r="H5360" t="s">
        <v>16136</v>
      </c>
      <c r="I5360" t="s">
        <v>16137</v>
      </c>
      <c r="J5360">
        <v>65003</v>
      </c>
      <c r="K5360" t="s">
        <v>16135</v>
      </c>
      <c r="L5360">
        <v>579</v>
      </c>
      <c r="M5360">
        <v>193</v>
      </c>
      <c r="N5360">
        <v>10483.447</v>
      </c>
      <c r="O5360">
        <v>3</v>
      </c>
      <c r="P5360">
        <v>0.17875647668393799</v>
      </c>
    </row>
    <row r="5361" spans="1:16" x14ac:dyDescent="0.2">
      <c r="A5361" t="s">
        <v>16138</v>
      </c>
      <c r="B5361">
        <v>-0.35287609454330099</v>
      </c>
      <c r="C5361">
        <v>15.370294722958</v>
      </c>
      <c r="D5361">
        <v>-2.10518610502668</v>
      </c>
      <c r="E5361">
        <v>7.6074515641939705E-2</v>
      </c>
      <c r="F5361">
        <v>0.99916976934644897</v>
      </c>
      <c r="G5361">
        <v>-4.3962230140937297</v>
      </c>
      <c r="H5361" t="s">
        <v>16139</v>
      </c>
      <c r="I5361" t="s">
        <v>16140</v>
      </c>
      <c r="J5361">
        <v>25996</v>
      </c>
      <c r="K5361" t="s">
        <v>16138</v>
      </c>
      <c r="L5361">
        <v>714</v>
      </c>
      <c r="M5361">
        <v>238</v>
      </c>
      <c r="N5361">
        <v>44965.707000000002</v>
      </c>
      <c r="O5361">
        <v>11</v>
      </c>
      <c r="P5361">
        <v>0.60504201680672298</v>
      </c>
    </row>
    <row r="5362" spans="1:16" x14ac:dyDescent="0.2">
      <c r="A5362" t="s">
        <v>16141</v>
      </c>
      <c r="B5362">
        <v>0.119497907305828</v>
      </c>
      <c r="C5362">
        <v>14.1227393851863</v>
      </c>
      <c r="D5362">
        <v>0.87263376121093705</v>
      </c>
      <c r="E5362">
        <v>0.41374117485677198</v>
      </c>
      <c r="F5362">
        <v>0.99916976934644897</v>
      </c>
      <c r="G5362">
        <v>-4.6256993256448897</v>
      </c>
      <c r="H5362" t="s">
        <v>16142</v>
      </c>
      <c r="I5362" t="s">
        <v>16143</v>
      </c>
      <c r="J5362">
        <v>51018</v>
      </c>
      <c r="K5362" t="s">
        <v>16141</v>
      </c>
      <c r="L5362">
        <v>849</v>
      </c>
      <c r="M5362">
        <v>283</v>
      </c>
      <c r="N5362">
        <v>18283.043000000001</v>
      </c>
      <c r="O5362">
        <v>6</v>
      </c>
      <c r="P5362">
        <v>0.24028268551236701</v>
      </c>
    </row>
    <row r="5363" spans="1:16" x14ac:dyDescent="0.2">
      <c r="A5363" t="s">
        <v>16144</v>
      </c>
      <c r="B5363">
        <v>-0.110791161820364</v>
      </c>
      <c r="C5363">
        <v>12.3842608492883</v>
      </c>
      <c r="D5363">
        <v>-0.31476575872073098</v>
      </c>
      <c r="E5363">
        <v>0.76273937397485503</v>
      </c>
      <c r="F5363">
        <v>0.99916976934644897</v>
      </c>
      <c r="G5363">
        <v>-4.6915163439210001</v>
      </c>
      <c r="H5363" t="s">
        <v>16145</v>
      </c>
      <c r="I5363" t="s">
        <v>16146</v>
      </c>
      <c r="J5363">
        <v>51019</v>
      </c>
      <c r="K5363" t="s">
        <v>16144</v>
      </c>
      <c r="L5363">
        <v>585</v>
      </c>
      <c r="M5363">
        <v>195</v>
      </c>
      <c r="N5363">
        <v>5699.8968000000004</v>
      </c>
      <c r="O5363">
        <v>1</v>
      </c>
      <c r="P5363">
        <v>9.2307692307692299E-2</v>
      </c>
    </row>
    <row r="5364" spans="1:16" x14ac:dyDescent="0.2">
      <c r="A5364" t="s">
        <v>16147</v>
      </c>
      <c r="B5364">
        <v>0.13898981130998</v>
      </c>
      <c r="C5364">
        <v>15.2010746787583</v>
      </c>
      <c r="D5364">
        <v>0.77713797512479499</v>
      </c>
      <c r="E5364">
        <v>0.46424467582318601</v>
      </c>
      <c r="F5364">
        <v>0.99916976934644897</v>
      </c>
      <c r="G5364">
        <v>-4.6403463295594598</v>
      </c>
      <c r="H5364" t="s">
        <v>16148</v>
      </c>
      <c r="I5364" t="s">
        <v>16149</v>
      </c>
      <c r="J5364">
        <v>51491</v>
      </c>
      <c r="K5364" t="s">
        <v>16147</v>
      </c>
      <c r="L5364">
        <v>699</v>
      </c>
      <c r="M5364">
        <v>233</v>
      </c>
      <c r="N5364">
        <v>38423.892500000002</v>
      </c>
      <c r="O5364">
        <v>7</v>
      </c>
      <c r="P5364">
        <v>0.30042918454935602</v>
      </c>
    </row>
    <row r="5365" spans="1:16" x14ac:dyDescent="0.2">
      <c r="A5365" t="s">
        <v>16150</v>
      </c>
      <c r="B5365">
        <v>3.2502139329647399E-2</v>
      </c>
      <c r="C5365">
        <v>14.14673645523</v>
      </c>
      <c r="D5365">
        <v>0.196368864374899</v>
      </c>
      <c r="E5365">
        <v>0.85028108673011205</v>
      </c>
      <c r="F5365">
        <v>0.99916976934644897</v>
      </c>
      <c r="G5365">
        <v>-4.6981261353443502</v>
      </c>
      <c r="H5365" t="s">
        <v>16151</v>
      </c>
      <c r="I5365" t="s">
        <v>16152</v>
      </c>
      <c r="J5365">
        <v>51002</v>
      </c>
      <c r="K5365" t="s">
        <v>16150</v>
      </c>
      <c r="L5365">
        <v>645</v>
      </c>
      <c r="M5365">
        <v>215</v>
      </c>
      <c r="N5365">
        <v>18703.9905</v>
      </c>
      <c r="O5365">
        <v>6</v>
      </c>
      <c r="P5365">
        <v>0.43720930232558097</v>
      </c>
    </row>
    <row r="5366" spans="1:16" x14ac:dyDescent="0.2">
      <c r="A5366" t="s">
        <v>16153</v>
      </c>
      <c r="B5366">
        <v>0.37326617244872101</v>
      </c>
      <c r="C5366">
        <v>14.5247116701661</v>
      </c>
      <c r="D5366">
        <v>0.79649331037946203</v>
      </c>
      <c r="E5366">
        <v>0.45367341398382299</v>
      </c>
      <c r="F5366">
        <v>0.99916976934644897</v>
      </c>
      <c r="G5366">
        <v>-4.6374689934240099</v>
      </c>
      <c r="H5366" t="s">
        <v>16154</v>
      </c>
      <c r="I5366" t="s">
        <v>16155</v>
      </c>
      <c r="J5366">
        <v>51645</v>
      </c>
      <c r="K5366" t="s">
        <v>16153</v>
      </c>
      <c r="L5366">
        <v>501</v>
      </c>
      <c r="M5366">
        <v>167</v>
      </c>
      <c r="N5366">
        <v>26599.7785</v>
      </c>
      <c r="O5366">
        <v>5</v>
      </c>
      <c r="P5366">
        <v>0.43113772455089799</v>
      </c>
    </row>
    <row r="5367" spans="1:16" x14ac:dyDescent="0.2">
      <c r="A5367" t="s">
        <v>16156</v>
      </c>
      <c r="B5367">
        <v>3.6139990728330002E-3</v>
      </c>
      <c r="C5367">
        <v>14.445638189783599</v>
      </c>
      <c r="D5367">
        <v>1.1435725398028E-2</v>
      </c>
      <c r="E5367">
        <v>0.99121666479064197</v>
      </c>
      <c r="F5367">
        <v>0.99916976934644897</v>
      </c>
      <c r="G5367">
        <v>-4.7023809019494598</v>
      </c>
      <c r="H5367" t="s">
        <v>16157</v>
      </c>
      <c r="I5367" t="s">
        <v>16158</v>
      </c>
      <c r="J5367">
        <v>51506</v>
      </c>
      <c r="K5367" t="s">
        <v>16156</v>
      </c>
      <c r="L5367">
        <v>504</v>
      </c>
      <c r="M5367">
        <v>168</v>
      </c>
      <c r="N5367">
        <v>23296.389500000001</v>
      </c>
      <c r="O5367">
        <v>4</v>
      </c>
      <c r="P5367">
        <v>0.31547619047619002</v>
      </c>
    </row>
    <row r="5368" spans="1:16" x14ac:dyDescent="0.2">
      <c r="A5368" t="s">
        <v>16159</v>
      </c>
      <c r="B5368">
        <v>-4.7119666401940201E-2</v>
      </c>
      <c r="C5368">
        <v>13.094093021809201</v>
      </c>
      <c r="D5368">
        <v>-0.24460309686746201</v>
      </c>
      <c r="E5368">
        <v>0.81425706517798901</v>
      </c>
      <c r="F5368">
        <v>0.99916976934644897</v>
      </c>
      <c r="G5368">
        <v>-4.6957904917105804</v>
      </c>
      <c r="H5368" t="s">
        <v>16160</v>
      </c>
      <c r="I5368" t="s">
        <v>16161</v>
      </c>
      <c r="J5368">
        <v>51647</v>
      </c>
      <c r="K5368" t="s">
        <v>16159</v>
      </c>
      <c r="L5368">
        <v>492</v>
      </c>
      <c r="M5368">
        <v>164</v>
      </c>
      <c r="N5368">
        <v>7940.1930000000002</v>
      </c>
      <c r="O5368">
        <v>3</v>
      </c>
      <c r="P5368">
        <v>0.396341463414634</v>
      </c>
    </row>
    <row r="5369" spans="1:16" x14ac:dyDescent="0.2">
      <c r="A5369" t="s">
        <v>16162</v>
      </c>
      <c r="B5369">
        <v>-4.8386259739530103E-3</v>
      </c>
      <c r="C5369">
        <v>13.2665007218078</v>
      </c>
      <c r="D5369">
        <v>-1.4618937514763401E-2</v>
      </c>
      <c r="E5369">
        <v>0.98877194248572198</v>
      </c>
      <c r="F5369">
        <v>0.99916976934644897</v>
      </c>
      <c r="G5369">
        <v>-4.7023716709097299</v>
      </c>
      <c r="H5369" t="s">
        <v>16163</v>
      </c>
      <c r="I5369" t="s">
        <v>16164</v>
      </c>
      <c r="J5369">
        <v>51021</v>
      </c>
      <c r="K5369" t="s">
        <v>16162</v>
      </c>
      <c r="L5369">
        <v>414</v>
      </c>
      <c r="M5369">
        <v>138</v>
      </c>
      <c r="N5369">
        <v>9295.4295000000002</v>
      </c>
      <c r="O5369">
        <v>3</v>
      </c>
      <c r="P5369">
        <v>0.33333333333333298</v>
      </c>
    </row>
    <row r="5370" spans="1:16" x14ac:dyDescent="0.2">
      <c r="A5370" t="s">
        <v>16165</v>
      </c>
      <c r="B5370">
        <v>-4.1148815757068698E-2</v>
      </c>
      <c r="C5370">
        <v>12.3840389339071</v>
      </c>
      <c r="D5370">
        <v>-0.298411114194223</v>
      </c>
      <c r="E5370">
        <v>0.77464300292472899</v>
      </c>
      <c r="F5370">
        <v>0.99916976934644897</v>
      </c>
      <c r="G5370">
        <v>-4.6926041155123297</v>
      </c>
      <c r="H5370" t="s">
        <v>16166</v>
      </c>
      <c r="I5370" t="s">
        <v>16167</v>
      </c>
      <c r="J5370">
        <v>51023</v>
      </c>
      <c r="K5370" t="s">
        <v>16165</v>
      </c>
      <c r="L5370">
        <v>429</v>
      </c>
      <c r="M5370">
        <v>143</v>
      </c>
      <c r="N5370">
        <v>5442.8779999999997</v>
      </c>
      <c r="O5370">
        <v>1</v>
      </c>
      <c r="P5370">
        <v>0.132867132867133</v>
      </c>
    </row>
    <row r="5371" spans="1:16" x14ac:dyDescent="0.2">
      <c r="A5371" t="s">
        <v>16168</v>
      </c>
      <c r="B5371">
        <v>-0.28786717519143001</v>
      </c>
      <c r="C5371">
        <v>14.7607519839519</v>
      </c>
      <c r="D5371">
        <v>-0.702775615362073</v>
      </c>
      <c r="E5371">
        <v>0.50642369722032898</v>
      </c>
      <c r="F5371">
        <v>0.99916976934644897</v>
      </c>
      <c r="G5371">
        <v>-4.6509312733141401</v>
      </c>
      <c r="H5371" t="s">
        <v>16169</v>
      </c>
      <c r="I5371" t="s">
        <v>16170</v>
      </c>
      <c r="J5371">
        <v>51024</v>
      </c>
      <c r="K5371" t="s">
        <v>16168</v>
      </c>
      <c r="L5371">
        <v>467</v>
      </c>
      <c r="M5371">
        <v>156</v>
      </c>
      <c r="N5371">
        <v>35634.773000000001</v>
      </c>
      <c r="O5371">
        <v>2</v>
      </c>
      <c r="P5371">
        <v>0.17307692307692299</v>
      </c>
    </row>
    <row r="5372" spans="1:16" x14ac:dyDescent="0.2">
      <c r="A5372" t="s">
        <v>16171</v>
      </c>
      <c r="B5372">
        <v>-0.290677616706354</v>
      </c>
      <c r="C5372">
        <v>12.726683565755099</v>
      </c>
      <c r="D5372">
        <v>-0.87175222807216801</v>
      </c>
      <c r="E5372">
        <v>0.41418836171807399</v>
      </c>
      <c r="F5372">
        <v>0.99916976934644897</v>
      </c>
      <c r="G5372">
        <v>-4.6258395031151398</v>
      </c>
      <c r="H5372" t="s">
        <v>16172</v>
      </c>
      <c r="I5372" t="s">
        <v>16173</v>
      </c>
      <c r="J5372">
        <v>51025</v>
      </c>
      <c r="K5372" t="s">
        <v>16171</v>
      </c>
      <c r="L5372">
        <v>438</v>
      </c>
      <c r="M5372">
        <v>146</v>
      </c>
      <c r="N5372">
        <v>8424.7970000000005</v>
      </c>
      <c r="O5372">
        <v>1</v>
      </c>
      <c r="P5372">
        <v>0.15753424657534201</v>
      </c>
    </row>
    <row r="5373" spans="1:16" x14ac:dyDescent="0.2">
      <c r="A5373" t="s">
        <v>16174</v>
      </c>
      <c r="B5373">
        <v>4.7290045202316798E-2</v>
      </c>
      <c r="C5373">
        <v>13.693412839160001</v>
      </c>
      <c r="D5373">
        <v>0.30258282762571698</v>
      </c>
      <c r="E5373">
        <v>0.77160022614273904</v>
      </c>
      <c r="F5373">
        <v>0.99916976934644897</v>
      </c>
      <c r="G5373">
        <v>-4.6923318826428497</v>
      </c>
      <c r="H5373" t="s">
        <v>16175</v>
      </c>
      <c r="I5373" t="s">
        <v>16176</v>
      </c>
      <c r="J5373">
        <v>102157402</v>
      </c>
      <c r="K5373" t="s">
        <v>16174</v>
      </c>
      <c r="L5373">
        <v>519</v>
      </c>
      <c r="M5373">
        <v>173</v>
      </c>
      <c r="N5373">
        <v>13058.854499999999</v>
      </c>
      <c r="O5373">
        <v>1</v>
      </c>
      <c r="P5373">
        <v>9.2485549132948E-2</v>
      </c>
    </row>
    <row r="5374" spans="1:16" x14ac:dyDescent="0.2">
      <c r="A5374" t="s">
        <v>16177</v>
      </c>
      <c r="B5374">
        <v>0.77522041925813101</v>
      </c>
      <c r="C5374">
        <v>14.4805815344859</v>
      </c>
      <c r="D5374">
        <v>1.1777960302830299</v>
      </c>
      <c r="E5374">
        <v>0.27994094469698599</v>
      </c>
      <c r="F5374">
        <v>0.99916976934644897</v>
      </c>
      <c r="G5374">
        <v>-4.5728021191350301</v>
      </c>
      <c r="H5374" t="s">
        <v>16178</v>
      </c>
      <c r="I5374" t="s">
        <v>16179</v>
      </c>
      <c r="J5374">
        <v>51649</v>
      </c>
      <c r="K5374" t="s">
        <v>16177</v>
      </c>
      <c r="L5374">
        <v>573</v>
      </c>
      <c r="M5374">
        <v>191</v>
      </c>
      <c r="N5374">
        <v>26338.978500000001</v>
      </c>
      <c r="O5374">
        <v>5</v>
      </c>
      <c r="P5374">
        <v>0.24607329842931899</v>
      </c>
    </row>
    <row r="5375" spans="1:16" x14ac:dyDescent="0.2">
      <c r="A5375" t="s">
        <v>16180</v>
      </c>
      <c r="B5375">
        <v>4.7114115382187897E-2</v>
      </c>
      <c r="C5375">
        <v>15.544606967323199</v>
      </c>
      <c r="D5375">
        <v>0.163693334259574</v>
      </c>
      <c r="E5375">
        <v>0.874913921279042</v>
      </c>
      <c r="F5375">
        <v>0.99916976934644897</v>
      </c>
      <c r="G5375">
        <v>-4.6994239414518004</v>
      </c>
      <c r="H5375" t="s">
        <v>16181</v>
      </c>
      <c r="I5375" t="s">
        <v>16182</v>
      </c>
      <c r="J5375">
        <v>51026</v>
      </c>
      <c r="K5375" t="s">
        <v>16180</v>
      </c>
      <c r="L5375">
        <v>417</v>
      </c>
      <c r="M5375">
        <v>139</v>
      </c>
      <c r="N5375">
        <v>48136.731500000002</v>
      </c>
      <c r="O5375">
        <v>5</v>
      </c>
      <c r="P5375">
        <v>0.35251798561151099</v>
      </c>
    </row>
    <row r="5376" spans="1:16" x14ac:dyDescent="0.2">
      <c r="A5376" t="s">
        <v>16183</v>
      </c>
      <c r="B5376">
        <v>0.18216965040445701</v>
      </c>
      <c r="C5376">
        <v>13.085429352547999</v>
      </c>
      <c r="D5376">
        <v>0.69491143191651294</v>
      </c>
      <c r="E5376">
        <v>0.51102781879132897</v>
      </c>
      <c r="F5376">
        <v>0.99916976934644897</v>
      </c>
      <c r="G5376">
        <v>-4.65200504189339</v>
      </c>
      <c r="H5376" t="s">
        <v>16184</v>
      </c>
      <c r="I5376" t="s">
        <v>16185</v>
      </c>
      <c r="J5376">
        <v>50810</v>
      </c>
      <c r="K5376" t="s">
        <v>16183</v>
      </c>
      <c r="L5376">
        <v>612</v>
      </c>
      <c r="M5376">
        <v>204</v>
      </c>
      <c r="N5376">
        <v>8568.643</v>
      </c>
      <c r="O5376">
        <v>2</v>
      </c>
      <c r="P5376">
        <v>0.15196078431372501</v>
      </c>
    </row>
    <row r="5377" spans="1:16" x14ac:dyDescent="0.2">
      <c r="A5377" t="s">
        <v>16186</v>
      </c>
      <c r="B5377">
        <v>-0.21138092114278001</v>
      </c>
      <c r="C5377">
        <v>15.606797632050499</v>
      </c>
      <c r="D5377">
        <v>-0.54850610386410403</v>
      </c>
      <c r="E5377">
        <v>0.60154995454904103</v>
      </c>
      <c r="F5377">
        <v>0.99916976934644897</v>
      </c>
      <c r="G5377">
        <v>-4.6702435845542398</v>
      </c>
      <c r="H5377" t="s">
        <v>16187</v>
      </c>
      <c r="I5377" t="s">
        <v>16188</v>
      </c>
      <c r="J5377">
        <v>51651</v>
      </c>
      <c r="K5377" t="s">
        <v>16186</v>
      </c>
      <c r="L5377">
        <v>543</v>
      </c>
      <c r="M5377">
        <v>181</v>
      </c>
      <c r="N5377">
        <v>56191.821499999998</v>
      </c>
      <c r="O5377">
        <v>11</v>
      </c>
      <c r="P5377">
        <v>0.80386740331491702</v>
      </c>
    </row>
    <row r="5378" spans="1:16" x14ac:dyDescent="0.2">
      <c r="A5378" t="s">
        <v>16189</v>
      </c>
      <c r="B5378">
        <v>2.6374905974753601E-2</v>
      </c>
      <c r="C5378">
        <v>13.3573235508861</v>
      </c>
      <c r="D5378">
        <v>3.9631768593962599E-2</v>
      </c>
      <c r="E5378">
        <v>0.96956880107794197</v>
      </c>
      <c r="F5378">
        <v>0.99916976934644897</v>
      </c>
      <c r="G5378">
        <v>-4.7022206693342499</v>
      </c>
      <c r="H5378" t="s">
        <v>16190</v>
      </c>
      <c r="I5378" t="s">
        <v>16191</v>
      </c>
      <c r="J5378">
        <v>51652</v>
      </c>
      <c r="K5378" t="s">
        <v>16189</v>
      </c>
      <c r="L5378">
        <v>669</v>
      </c>
      <c r="M5378">
        <v>223</v>
      </c>
      <c r="N5378">
        <v>16700.136999999999</v>
      </c>
      <c r="O5378">
        <v>1</v>
      </c>
      <c r="P5378">
        <v>3.5874439461883401E-2</v>
      </c>
    </row>
    <row r="5379" spans="1:16" x14ac:dyDescent="0.2">
      <c r="A5379" t="s">
        <v>16192</v>
      </c>
      <c r="B5379">
        <v>1.09489154003803E-2</v>
      </c>
      <c r="C5379">
        <v>16.4442296849173</v>
      </c>
      <c r="D5379">
        <v>7.6081152943515404E-2</v>
      </c>
      <c r="E5379">
        <v>0.94162847194725396</v>
      </c>
      <c r="F5379">
        <v>0.99916976934644897</v>
      </c>
      <c r="G5379">
        <v>-4.7017516928297498</v>
      </c>
      <c r="H5379" t="s">
        <v>16193</v>
      </c>
      <c r="I5379" t="s">
        <v>16194</v>
      </c>
      <c r="J5379">
        <v>11171</v>
      </c>
      <c r="K5379" t="s">
        <v>16192</v>
      </c>
      <c r="L5379">
        <v>1092</v>
      </c>
      <c r="M5379">
        <v>364</v>
      </c>
      <c r="N5379">
        <v>87051.7</v>
      </c>
      <c r="O5379">
        <v>28.5</v>
      </c>
      <c r="P5379">
        <v>0.97939560439560402</v>
      </c>
    </row>
    <row r="5380" spans="1:16" x14ac:dyDescent="0.2">
      <c r="A5380" t="s">
        <v>16195</v>
      </c>
      <c r="B5380">
        <v>8.9685846944632899E-2</v>
      </c>
      <c r="C5380">
        <v>16.5964829150622</v>
      </c>
      <c r="D5380">
        <v>0.47392898222316399</v>
      </c>
      <c r="E5380">
        <v>0.6509571187223</v>
      </c>
      <c r="F5380">
        <v>0.99916976934644897</v>
      </c>
      <c r="G5380">
        <v>-4.67814712670737</v>
      </c>
      <c r="H5380" t="s">
        <v>16196</v>
      </c>
      <c r="I5380" t="s">
        <v>16197</v>
      </c>
      <c r="J5380">
        <v>51493</v>
      </c>
      <c r="K5380" t="s">
        <v>16195</v>
      </c>
      <c r="L5380">
        <v>1518</v>
      </c>
      <c r="M5380">
        <v>506</v>
      </c>
      <c r="N5380">
        <v>100611.935</v>
      </c>
      <c r="O5380">
        <v>38.5</v>
      </c>
      <c r="P5380">
        <v>0.935770750988142</v>
      </c>
    </row>
    <row r="5381" spans="1:16" x14ac:dyDescent="0.2">
      <c r="A5381" t="s">
        <v>16198</v>
      </c>
      <c r="B5381">
        <v>-0.22165650969975201</v>
      </c>
      <c r="C5381">
        <v>13.7393775128439</v>
      </c>
      <c r="D5381">
        <v>-1.3040619210472399</v>
      </c>
      <c r="E5381">
        <v>0.236216647779563</v>
      </c>
      <c r="F5381">
        <v>0.99916976934644897</v>
      </c>
      <c r="G5381">
        <v>-4.5490882809054902</v>
      </c>
      <c r="H5381" t="s">
        <v>16199</v>
      </c>
      <c r="I5381" t="s">
        <v>16200</v>
      </c>
      <c r="J5381">
        <v>25793</v>
      </c>
      <c r="K5381" t="s">
        <v>16198</v>
      </c>
      <c r="L5381">
        <v>1569</v>
      </c>
      <c r="M5381">
        <v>523</v>
      </c>
      <c r="N5381">
        <v>13287.8395</v>
      </c>
      <c r="O5381">
        <v>8</v>
      </c>
      <c r="P5381">
        <v>0.22084130019120499</v>
      </c>
    </row>
    <row r="5382" spans="1:16" x14ac:dyDescent="0.2">
      <c r="A5382" t="s">
        <v>16201</v>
      </c>
      <c r="B5382">
        <v>-0.23249558607166099</v>
      </c>
      <c r="C5382">
        <v>12.9538980510983</v>
      </c>
      <c r="D5382">
        <v>-0.67313986480250299</v>
      </c>
      <c r="E5382">
        <v>0.52391506935804999</v>
      </c>
      <c r="F5382">
        <v>0.99916976934644897</v>
      </c>
      <c r="G5382">
        <v>-4.6549300910361202</v>
      </c>
      <c r="H5382" t="s">
        <v>16202</v>
      </c>
      <c r="I5382" t="s">
        <v>16203</v>
      </c>
      <c r="J5382">
        <v>23616</v>
      </c>
      <c r="K5382" t="s">
        <v>16201</v>
      </c>
      <c r="L5382">
        <v>2106</v>
      </c>
      <c r="M5382">
        <v>702</v>
      </c>
      <c r="N5382">
        <v>8626.34</v>
      </c>
      <c r="O5382">
        <v>1.5</v>
      </c>
      <c r="P5382">
        <v>3.9886039886039899E-2</v>
      </c>
    </row>
    <row r="5383" spans="1:16" x14ac:dyDescent="0.2">
      <c r="A5383" t="s">
        <v>16204</v>
      </c>
      <c r="B5383">
        <v>-7.6539834871024198E-2</v>
      </c>
      <c r="C5383">
        <v>14.0030717103896</v>
      </c>
      <c r="D5383">
        <v>-0.35326687088316</v>
      </c>
      <c r="E5383">
        <v>0.73499593975862998</v>
      </c>
      <c r="F5383">
        <v>0.99916976934644897</v>
      </c>
      <c r="G5383">
        <v>-4.6887400254588902</v>
      </c>
      <c r="H5383" t="s">
        <v>16205</v>
      </c>
      <c r="I5383" t="s">
        <v>16206</v>
      </c>
      <c r="J5383">
        <v>57826</v>
      </c>
      <c r="K5383" t="s">
        <v>16204</v>
      </c>
      <c r="L5383">
        <v>552</v>
      </c>
      <c r="M5383">
        <v>184</v>
      </c>
      <c r="N5383">
        <v>15451.198</v>
      </c>
      <c r="O5383">
        <v>1</v>
      </c>
      <c r="P5383">
        <v>6.5217391304347797E-2</v>
      </c>
    </row>
    <row r="5384" spans="1:16" x14ac:dyDescent="0.2">
      <c r="A5384" t="s">
        <v>16207</v>
      </c>
      <c r="B5384">
        <v>0.449608025921375</v>
      </c>
      <c r="C5384">
        <v>11.472931252304599</v>
      </c>
      <c r="D5384">
        <v>1.17764040893481</v>
      </c>
      <c r="E5384">
        <v>0.279998829357062</v>
      </c>
      <c r="F5384">
        <v>0.99916976934644897</v>
      </c>
      <c r="G5384">
        <v>-4.5728308644118902</v>
      </c>
      <c r="H5384" t="s">
        <v>16208</v>
      </c>
      <c r="I5384" t="s">
        <v>16209</v>
      </c>
      <c r="J5384">
        <v>90627</v>
      </c>
      <c r="K5384" t="s">
        <v>16207</v>
      </c>
      <c r="L5384">
        <v>3342</v>
      </c>
      <c r="M5384">
        <v>1114</v>
      </c>
      <c r="N5384">
        <v>2752.0072</v>
      </c>
      <c r="O5384">
        <v>2</v>
      </c>
      <c r="P5384">
        <v>3.0520646319569099E-2</v>
      </c>
    </row>
    <row r="5385" spans="1:16" x14ac:dyDescent="0.2">
      <c r="A5385" t="s">
        <v>16210</v>
      </c>
      <c r="B5385">
        <v>0.228751257691751</v>
      </c>
      <c r="C5385">
        <v>12.7793714442266</v>
      </c>
      <c r="D5385">
        <v>0.83462580249760299</v>
      </c>
      <c r="E5385">
        <v>0.43334425000839999</v>
      </c>
      <c r="F5385">
        <v>0.99916976934644897</v>
      </c>
      <c r="G5385">
        <v>-4.6316617124239503</v>
      </c>
      <c r="H5385" t="s">
        <v>16211</v>
      </c>
      <c r="I5385" t="s">
        <v>16212</v>
      </c>
      <c r="J5385">
        <v>23637</v>
      </c>
      <c r="K5385" t="s">
        <v>16210</v>
      </c>
      <c r="L5385">
        <v>3210</v>
      </c>
      <c r="M5385">
        <v>1070</v>
      </c>
      <c r="N5385">
        <v>7161.2653499999997</v>
      </c>
      <c r="O5385">
        <v>5</v>
      </c>
      <c r="P5385">
        <v>7.4766355140186896E-2</v>
      </c>
    </row>
    <row r="5386" spans="1:16" x14ac:dyDescent="0.2">
      <c r="A5386" t="s">
        <v>16213</v>
      </c>
      <c r="B5386">
        <v>-0.17604252728754199</v>
      </c>
      <c r="C5386">
        <v>12.887673449084</v>
      </c>
      <c r="D5386">
        <v>-0.54354875565887995</v>
      </c>
      <c r="E5386">
        <v>0.60476856751575303</v>
      </c>
      <c r="F5386">
        <v>0.99916976934644897</v>
      </c>
      <c r="G5386">
        <v>-4.6707994564136204</v>
      </c>
      <c r="H5386" t="s">
        <v>16214</v>
      </c>
      <c r="I5386" t="s">
        <v>16215</v>
      </c>
      <c r="J5386">
        <v>23423</v>
      </c>
      <c r="K5386" t="s">
        <v>16213</v>
      </c>
      <c r="L5386">
        <v>654</v>
      </c>
      <c r="M5386">
        <v>218</v>
      </c>
      <c r="N5386">
        <v>7930.2641999999996</v>
      </c>
      <c r="O5386">
        <v>2</v>
      </c>
      <c r="P5386">
        <v>0.13302752293577999</v>
      </c>
    </row>
    <row r="5387" spans="1:16" x14ac:dyDescent="0.2">
      <c r="A5387" t="s">
        <v>16216</v>
      </c>
      <c r="B5387">
        <v>-5.1408780289877498E-2</v>
      </c>
      <c r="C5387">
        <v>12.299463171943</v>
      </c>
      <c r="D5387">
        <v>-0.22340348424853099</v>
      </c>
      <c r="E5387">
        <v>0.83003590501801305</v>
      </c>
      <c r="F5387">
        <v>0.99916976934644897</v>
      </c>
      <c r="G5387">
        <v>-4.6968782782257801</v>
      </c>
      <c r="H5387" t="s">
        <v>16217</v>
      </c>
      <c r="I5387" t="s">
        <v>16218</v>
      </c>
      <c r="J5387">
        <v>81628</v>
      </c>
      <c r="K5387" t="s">
        <v>16216</v>
      </c>
      <c r="L5387">
        <v>1188</v>
      </c>
      <c r="M5387">
        <v>396</v>
      </c>
      <c r="N5387">
        <v>5294.4504500000003</v>
      </c>
      <c r="O5387">
        <v>1</v>
      </c>
      <c r="P5387">
        <v>4.5454545454545497E-2</v>
      </c>
    </row>
    <row r="5388" spans="1:16" x14ac:dyDescent="0.2">
      <c r="A5388" t="s">
        <v>16219</v>
      </c>
      <c r="B5388">
        <v>0.15725526024426301</v>
      </c>
      <c r="C5388">
        <v>11.8863395266354</v>
      </c>
      <c r="D5388">
        <v>0.65209317994027205</v>
      </c>
      <c r="E5388">
        <v>0.53656836702814403</v>
      </c>
      <c r="F5388">
        <v>0.99916976934644897</v>
      </c>
      <c r="G5388">
        <v>-4.6576898432188996</v>
      </c>
      <c r="H5388" t="s">
        <v>16220</v>
      </c>
      <c r="I5388" t="s">
        <v>16221</v>
      </c>
      <c r="J5388">
        <v>203069</v>
      </c>
      <c r="K5388" t="s">
        <v>16219</v>
      </c>
      <c r="L5388">
        <v>1443</v>
      </c>
      <c r="M5388">
        <v>481</v>
      </c>
      <c r="N5388">
        <v>3434.0077000000001</v>
      </c>
      <c r="O5388">
        <v>1.5</v>
      </c>
      <c r="P5388">
        <v>6.2370062370062401E-2</v>
      </c>
    </row>
    <row r="5389" spans="1:16" x14ac:dyDescent="0.2">
      <c r="A5389" t="s">
        <v>16222</v>
      </c>
      <c r="B5389">
        <v>0.183773540317167</v>
      </c>
      <c r="C5389">
        <v>14.5926500580275</v>
      </c>
      <c r="D5389">
        <v>0.63125781472534603</v>
      </c>
      <c r="E5389">
        <v>0.54928116132213101</v>
      </c>
      <c r="F5389">
        <v>0.99916976934644897</v>
      </c>
      <c r="G5389">
        <v>-4.6603544518370796</v>
      </c>
      <c r="H5389" t="s">
        <v>16223</v>
      </c>
      <c r="I5389" t="s">
        <v>16224</v>
      </c>
      <c r="J5389">
        <v>26155</v>
      </c>
      <c r="K5389" t="s">
        <v>16222</v>
      </c>
      <c r="L5389">
        <v>2250</v>
      </c>
      <c r="M5389">
        <v>750</v>
      </c>
      <c r="N5389">
        <v>24653.987000000001</v>
      </c>
      <c r="O5389">
        <v>13.5</v>
      </c>
      <c r="P5389">
        <v>0.197333333333333</v>
      </c>
    </row>
    <row r="5390" spans="1:16" x14ac:dyDescent="0.2">
      <c r="A5390" t="s">
        <v>16225</v>
      </c>
      <c r="B5390">
        <v>-0.118614543786176</v>
      </c>
      <c r="C5390">
        <v>17.348654392781999</v>
      </c>
      <c r="D5390">
        <v>-0.322819066871742</v>
      </c>
      <c r="E5390">
        <v>0.75690312612902599</v>
      </c>
      <c r="F5390">
        <v>0.99916976934644897</v>
      </c>
      <c r="G5390">
        <v>-4.6909605346027501</v>
      </c>
      <c r="H5390" t="s">
        <v>16226</v>
      </c>
      <c r="I5390" t="s">
        <v>16227</v>
      </c>
      <c r="J5390">
        <v>25873</v>
      </c>
      <c r="K5390" t="s">
        <v>16225</v>
      </c>
      <c r="L5390">
        <v>318</v>
      </c>
      <c r="M5390">
        <v>106</v>
      </c>
      <c r="N5390">
        <v>141033.48499999999</v>
      </c>
      <c r="O5390">
        <v>7.5</v>
      </c>
      <c r="P5390">
        <v>0.47169811320754701</v>
      </c>
    </row>
    <row r="5391" spans="1:16" x14ac:dyDescent="0.2">
      <c r="A5391" t="s">
        <v>16228</v>
      </c>
      <c r="B5391">
        <v>4.1266845887823998E-2</v>
      </c>
      <c r="C5391">
        <v>12.5339331651848</v>
      </c>
      <c r="D5391">
        <v>0.20495781963545501</v>
      </c>
      <c r="E5391">
        <v>0.84383499746532697</v>
      </c>
      <c r="F5391">
        <v>0.99916976934644897</v>
      </c>
      <c r="G5391">
        <v>-4.6977466980476503</v>
      </c>
      <c r="H5391" t="s">
        <v>16229</v>
      </c>
      <c r="I5391" t="s">
        <v>16230</v>
      </c>
      <c r="J5391">
        <v>26093</v>
      </c>
      <c r="K5391" t="s">
        <v>16228</v>
      </c>
      <c r="L5391">
        <v>1764</v>
      </c>
      <c r="M5391">
        <v>588</v>
      </c>
      <c r="N5391">
        <v>5686.7078000000001</v>
      </c>
      <c r="O5391">
        <v>2</v>
      </c>
      <c r="P5391">
        <v>4.08163265306122E-2</v>
      </c>
    </row>
    <row r="5392" spans="1:16" x14ac:dyDescent="0.2">
      <c r="A5392" t="s">
        <v>16231</v>
      </c>
      <c r="B5392">
        <v>0.23486700483745299</v>
      </c>
      <c r="C5392">
        <v>14.315309032207001</v>
      </c>
      <c r="D5392">
        <v>1.03254777348047</v>
      </c>
      <c r="E5392">
        <v>0.338468508833491</v>
      </c>
      <c r="F5392">
        <v>0.99916976934644897</v>
      </c>
      <c r="G5392">
        <v>-4.5989491234000104</v>
      </c>
      <c r="H5392" t="s">
        <v>16232</v>
      </c>
      <c r="I5392" t="s">
        <v>16233</v>
      </c>
      <c r="J5392">
        <v>26097</v>
      </c>
      <c r="K5392" t="s">
        <v>16231</v>
      </c>
      <c r="L5392">
        <v>807</v>
      </c>
      <c r="M5392">
        <v>269</v>
      </c>
      <c r="N5392">
        <v>20767.393499999998</v>
      </c>
      <c r="O5392">
        <v>5</v>
      </c>
      <c r="P5392">
        <v>0.23048327137546501</v>
      </c>
    </row>
    <row r="5393" spans="1:16" x14ac:dyDescent="0.2">
      <c r="A5393" t="s">
        <v>16234</v>
      </c>
      <c r="B5393">
        <v>0.107700544064414</v>
      </c>
      <c r="C5393">
        <v>15.1041741285655</v>
      </c>
      <c r="D5393">
        <v>0.59064579412102203</v>
      </c>
      <c r="E5393">
        <v>0.57458413344899795</v>
      </c>
      <c r="F5393">
        <v>0.99916976934644897</v>
      </c>
      <c r="G5393">
        <v>-4.6653493150161802</v>
      </c>
      <c r="H5393" t="s">
        <v>16235</v>
      </c>
      <c r="I5393" t="s">
        <v>16236</v>
      </c>
      <c r="J5393">
        <v>25939</v>
      </c>
      <c r="K5393" t="s">
        <v>16234</v>
      </c>
      <c r="L5393">
        <v>1881</v>
      </c>
      <c r="M5393">
        <v>627</v>
      </c>
      <c r="N5393">
        <v>36159.762999999999</v>
      </c>
      <c r="O5393">
        <v>17</v>
      </c>
      <c r="P5393">
        <v>0.37240829346092502</v>
      </c>
    </row>
    <row r="5394" spans="1:16" x14ac:dyDescent="0.2">
      <c r="A5394" t="s">
        <v>16237</v>
      </c>
      <c r="B5394">
        <v>-0.157589973173234</v>
      </c>
      <c r="C5394">
        <v>11.802394732512001</v>
      </c>
      <c r="D5394">
        <v>-0.36446328275510098</v>
      </c>
      <c r="E5394">
        <v>0.72700575465893802</v>
      </c>
      <c r="F5394">
        <v>0.99916976934644897</v>
      </c>
      <c r="G5394">
        <v>-4.6878765577380204</v>
      </c>
      <c r="H5394" t="s">
        <v>16238</v>
      </c>
      <c r="I5394" t="s">
        <v>16239</v>
      </c>
      <c r="J5394">
        <v>11187</v>
      </c>
      <c r="K5394" t="s">
        <v>16237</v>
      </c>
      <c r="L5394">
        <v>2439</v>
      </c>
      <c r="M5394">
        <v>813</v>
      </c>
      <c r="N5394">
        <v>3577.9587000000001</v>
      </c>
      <c r="O5394">
        <v>2</v>
      </c>
      <c r="P5394">
        <v>4.3050430504305001E-2</v>
      </c>
    </row>
    <row r="5395" spans="1:16" x14ac:dyDescent="0.2">
      <c r="A5395" t="s">
        <v>16240</v>
      </c>
      <c r="B5395">
        <v>-0.47685639553656101</v>
      </c>
      <c r="C5395">
        <v>13.307747198174299</v>
      </c>
      <c r="D5395">
        <v>-1.8688002028562001</v>
      </c>
      <c r="E5395">
        <v>0.106806124826511</v>
      </c>
      <c r="F5395">
        <v>0.99916976934644897</v>
      </c>
      <c r="G5395">
        <v>-4.4400433788321303</v>
      </c>
      <c r="H5395" t="s">
        <v>16241</v>
      </c>
      <c r="I5395" t="s">
        <v>16242</v>
      </c>
      <c r="J5395">
        <v>90417</v>
      </c>
      <c r="K5395" t="s">
        <v>16240</v>
      </c>
      <c r="L5395">
        <v>951</v>
      </c>
      <c r="M5395">
        <v>317</v>
      </c>
      <c r="N5395">
        <v>9708.0689999999995</v>
      </c>
      <c r="O5395">
        <v>3</v>
      </c>
      <c r="P5395">
        <v>0.17665615141955801</v>
      </c>
    </row>
    <row r="5396" spans="1:16" x14ac:dyDescent="0.2">
      <c r="A5396" t="s">
        <v>16243</v>
      </c>
      <c r="B5396">
        <v>-0.118386936506676</v>
      </c>
      <c r="C5396">
        <v>14.2004486681576</v>
      </c>
      <c r="D5396">
        <v>-0.69388328436965196</v>
      </c>
      <c r="E5396">
        <v>0.51163175719777099</v>
      </c>
      <c r="F5396">
        <v>0.99916976934644897</v>
      </c>
      <c r="G5396">
        <v>-4.6521447552795898</v>
      </c>
      <c r="H5396" t="s">
        <v>16244</v>
      </c>
      <c r="I5396" t="s">
        <v>16245</v>
      </c>
      <c r="J5396">
        <v>10767</v>
      </c>
      <c r="K5396" t="s">
        <v>16243</v>
      </c>
      <c r="L5396">
        <v>2055</v>
      </c>
      <c r="M5396">
        <v>685</v>
      </c>
      <c r="N5396">
        <v>18312.035</v>
      </c>
      <c r="O5396">
        <v>16</v>
      </c>
      <c r="P5396">
        <v>0.38467153284671501</v>
      </c>
    </row>
    <row r="5397" spans="1:16" x14ac:dyDescent="0.2">
      <c r="A5397" t="s">
        <v>16246</v>
      </c>
      <c r="B5397">
        <v>-9.2098622946197806E-2</v>
      </c>
      <c r="C5397">
        <v>14.1372669554881</v>
      </c>
      <c r="D5397">
        <v>-0.49856621975750498</v>
      </c>
      <c r="E5397">
        <v>0.63440531011915002</v>
      </c>
      <c r="F5397">
        <v>0.99916976934644897</v>
      </c>
      <c r="G5397">
        <v>-4.6756463189278596</v>
      </c>
      <c r="H5397" t="s">
        <v>16247</v>
      </c>
      <c r="I5397" t="s">
        <v>16248</v>
      </c>
      <c r="J5397">
        <v>5564</v>
      </c>
      <c r="K5397" t="s">
        <v>16246</v>
      </c>
      <c r="L5397">
        <v>813</v>
      </c>
      <c r="M5397">
        <v>271</v>
      </c>
      <c r="N5397">
        <v>17562.045999999998</v>
      </c>
      <c r="O5397">
        <v>4</v>
      </c>
      <c r="P5397">
        <v>0.16236162361623599</v>
      </c>
    </row>
    <row r="5398" spans="1:16" x14ac:dyDescent="0.2">
      <c r="A5398" t="s">
        <v>16249</v>
      </c>
      <c r="B5398">
        <v>-2.55282317153274E-2</v>
      </c>
      <c r="C5398">
        <v>18.172709508647898</v>
      </c>
      <c r="D5398">
        <v>-0.16860427247430501</v>
      </c>
      <c r="E5398">
        <v>0.871201353073498</v>
      </c>
      <c r="F5398">
        <v>0.99916976934644897</v>
      </c>
      <c r="G5398">
        <v>-4.6992436785928202</v>
      </c>
      <c r="H5398" t="s">
        <v>16250</v>
      </c>
      <c r="I5398" t="s">
        <v>16251</v>
      </c>
      <c r="J5398">
        <v>7094</v>
      </c>
      <c r="K5398" t="s">
        <v>16249</v>
      </c>
      <c r="L5398">
        <v>7677</v>
      </c>
      <c r="M5398">
        <v>2559</v>
      </c>
      <c r="N5398">
        <v>286371.39</v>
      </c>
      <c r="O5398">
        <v>165</v>
      </c>
      <c r="P5398">
        <v>0.86049237983587301</v>
      </c>
    </row>
    <row r="5399" spans="1:16" x14ac:dyDescent="0.2">
      <c r="A5399" t="s">
        <v>16252</v>
      </c>
      <c r="B5399">
        <v>-0.260264612841826</v>
      </c>
      <c r="C5399">
        <v>12.7395865410829</v>
      </c>
      <c r="D5399">
        <v>-0.89586997760991705</v>
      </c>
      <c r="E5399">
        <v>0.40208186548793001</v>
      </c>
      <c r="F5399">
        <v>0.99916976934644897</v>
      </c>
      <c r="G5399">
        <v>-4.6219731542005604</v>
      </c>
      <c r="H5399" t="s">
        <v>16253</v>
      </c>
      <c r="I5399" t="s">
        <v>16254</v>
      </c>
      <c r="J5399">
        <v>11127</v>
      </c>
      <c r="K5399" t="s">
        <v>16252</v>
      </c>
      <c r="L5399">
        <v>2181</v>
      </c>
      <c r="M5399">
        <v>727</v>
      </c>
      <c r="N5399">
        <v>7233.0487499999999</v>
      </c>
      <c r="O5399">
        <v>5</v>
      </c>
      <c r="P5399">
        <v>9.0784044016506193E-2</v>
      </c>
    </row>
    <row r="5400" spans="1:16" x14ac:dyDescent="0.2">
      <c r="A5400" t="s">
        <v>16255</v>
      </c>
      <c r="B5400">
        <v>-4.8150077611472497E-2</v>
      </c>
      <c r="C5400">
        <v>14.3143683917249</v>
      </c>
      <c r="D5400">
        <v>-0.32606583285343399</v>
      </c>
      <c r="E5400">
        <v>0.75455503092058795</v>
      </c>
      <c r="F5400">
        <v>0.99916976934644897</v>
      </c>
      <c r="G5400">
        <v>-4.6907327082187402</v>
      </c>
      <c r="H5400" t="s">
        <v>16256</v>
      </c>
      <c r="I5400" t="s">
        <v>16257</v>
      </c>
      <c r="J5400">
        <v>8295</v>
      </c>
      <c r="K5400" t="s">
        <v>16255</v>
      </c>
      <c r="L5400">
        <v>11622</v>
      </c>
      <c r="M5400">
        <v>3874</v>
      </c>
      <c r="N5400">
        <v>20886.227500000001</v>
      </c>
      <c r="O5400">
        <v>32</v>
      </c>
      <c r="P5400">
        <v>0.12829117191533301</v>
      </c>
    </row>
    <row r="5401" spans="1:16" x14ac:dyDescent="0.2">
      <c r="A5401" t="s">
        <v>16258</v>
      </c>
      <c r="B5401">
        <v>-0.14888579965460599</v>
      </c>
      <c r="C5401">
        <v>11.1302501586184</v>
      </c>
      <c r="D5401">
        <v>-0.43179017143475401</v>
      </c>
      <c r="E5401">
        <v>0.67976501530279498</v>
      </c>
      <c r="F5401">
        <v>0.99916976934644897</v>
      </c>
      <c r="G5401">
        <v>-4.6821640439297596</v>
      </c>
      <c r="H5401" t="s">
        <v>16259</v>
      </c>
      <c r="I5401" t="s">
        <v>16260</v>
      </c>
      <c r="J5401">
        <v>23255</v>
      </c>
      <c r="K5401" t="s">
        <v>16258</v>
      </c>
      <c r="L5401">
        <v>6036</v>
      </c>
      <c r="M5401">
        <v>2012</v>
      </c>
      <c r="N5401">
        <v>1894.1212</v>
      </c>
      <c r="O5401">
        <v>2</v>
      </c>
      <c r="P5401">
        <v>1.2922465208747499E-2</v>
      </c>
    </row>
    <row r="5402" spans="1:16" x14ac:dyDescent="0.2">
      <c r="A5402" t="s">
        <v>16261</v>
      </c>
      <c r="B5402">
        <v>-6.9286999816409206E-2</v>
      </c>
      <c r="C5402">
        <v>13.3996450150361</v>
      </c>
      <c r="D5402">
        <v>-0.34734034141230102</v>
      </c>
      <c r="E5402">
        <v>0.73923989898446196</v>
      </c>
      <c r="F5402">
        <v>0.99916976934644897</v>
      </c>
      <c r="G5402">
        <v>-4.68918691417191</v>
      </c>
      <c r="H5402" t="s">
        <v>16262</v>
      </c>
      <c r="I5402" t="s">
        <v>16263</v>
      </c>
      <c r="J5402">
        <v>9730</v>
      </c>
      <c r="K5402" t="s">
        <v>16261</v>
      </c>
      <c r="L5402">
        <v>4524</v>
      </c>
      <c r="M5402">
        <v>1508</v>
      </c>
      <c r="N5402">
        <v>10874.097</v>
      </c>
      <c r="O5402">
        <v>13.5</v>
      </c>
      <c r="P5402">
        <v>0.125331564986737</v>
      </c>
    </row>
    <row r="5403" spans="1:16" x14ac:dyDescent="0.2">
      <c r="A5403" t="s">
        <v>16264</v>
      </c>
      <c r="B5403">
        <v>0.14659748573193501</v>
      </c>
      <c r="C5403">
        <v>13.025011741857501</v>
      </c>
      <c r="D5403">
        <v>0.91130455168671198</v>
      </c>
      <c r="E5403">
        <v>0.39447351843914302</v>
      </c>
      <c r="F5403">
        <v>0.99916976934644897</v>
      </c>
      <c r="G5403">
        <v>-4.6194655313295998</v>
      </c>
      <c r="H5403" t="s">
        <v>16265</v>
      </c>
      <c r="I5403" t="s">
        <v>16266</v>
      </c>
      <c r="J5403">
        <v>9747</v>
      </c>
      <c r="K5403" t="s">
        <v>16264</v>
      </c>
      <c r="L5403">
        <v>2766</v>
      </c>
      <c r="M5403">
        <v>922</v>
      </c>
      <c r="N5403">
        <v>8443.4665000000005</v>
      </c>
      <c r="O5403">
        <v>3</v>
      </c>
      <c r="P5403">
        <v>5.3145336225596501E-2</v>
      </c>
    </row>
    <row r="5404" spans="1:16" x14ac:dyDescent="0.2">
      <c r="A5404" t="s">
        <v>16267</v>
      </c>
      <c r="B5404">
        <v>-0.10695327605662899</v>
      </c>
      <c r="C5404">
        <v>14.338496742619199</v>
      </c>
      <c r="D5404">
        <v>-0.468874481449714</v>
      </c>
      <c r="E5404">
        <v>0.65437989168039001</v>
      </c>
      <c r="F5404">
        <v>0.99916976934644897</v>
      </c>
      <c r="G5404">
        <v>-4.6786464347195897</v>
      </c>
      <c r="H5404" t="s">
        <v>16268</v>
      </c>
      <c r="I5404" t="s">
        <v>16269</v>
      </c>
      <c r="J5404">
        <v>9904</v>
      </c>
      <c r="K5404" t="s">
        <v>16267</v>
      </c>
      <c r="L5404">
        <v>2883</v>
      </c>
      <c r="M5404">
        <v>961</v>
      </c>
      <c r="N5404">
        <v>22571.694</v>
      </c>
      <c r="O5404">
        <v>14</v>
      </c>
      <c r="P5404">
        <v>0.186264308012487</v>
      </c>
    </row>
    <row r="5405" spans="1:16" x14ac:dyDescent="0.2">
      <c r="A5405" t="s">
        <v>16270</v>
      </c>
      <c r="B5405">
        <v>-8.7001693417308304E-2</v>
      </c>
      <c r="C5405">
        <v>10.735751337082201</v>
      </c>
      <c r="D5405">
        <v>-0.19698401674843199</v>
      </c>
      <c r="E5405">
        <v>0.84981898849453996</v>
      </c>
      <c r="F5405">
        <v>0.99916976934644897</v>
      </c>
      <c r="G5405">
        <v>-4.6980994877612803</v>
      </c>
      <c r="H5405" t="s">
        <v>16271</v>
      </c>
      <c r="I5405" t="s">
        <v>16272</v>
      </c>
      <c r="J5405">
        <v>26036</v>
      </c>
      <c r="K5405" t="s">
        <v>16270</v>
      </c>
      <c r="L5405">
        <v>3186</v>
      </c>
      <c r="M5405">
        <v>1062</v>
      </c>
      <c r="N5405">
        <v>1825.58285</v>
      </c>
      <c r="O5405">
        <v>1</v>
      </c>
      <c r="P5405">
        <v>9.4161958568738206E-3</v>
      </c>
    </row>
    <row r="5406" spans="1:16" x14ac:dyDescent="0.2">
      <c r="A5406" t="s">
        <v>16273</v>
      </c>
      <c r="B5406">
        <v>-0.15518240899661401</v>
      </c>
      <c r="C5406">
        <v>11.7185474812898</v>
      </c>
      <c r="D5406">
        <v>-0.82507653052659902</v>
      </c>
      <c r="E5406">
        <v>0.43837303223060298</v>
      </c>
      <c r="F5406">
        <v>0.99916976934644897</v>
      </c>
      <c r="G5406">
        <v>-4.6331328261762001</v>
      </c>
      <c r="H5406" t="s">
        <v>16274</v>
      </c>
      <c r="I5406" t="s">
        <v>16275</v>
      </c>
      <c r="J5406">
        <v>23335</v>
      </c>
      <c r="K5406" t="s">
        <v>16273</v>
      </c>
      <c r="L5406">
        <v>4473</v>
      </c>
      <c r="M5406">
        <v>1491</v>
      </c>
      <c r="N5406">
        <v>3623.4449500000001</v>
      </c>
      <c r="O5406">
        <v>3.5</v>
      </c>
      <c r="P5406">
        <v>5.6002682763246103E-2</v>
      </c>
    </row>
    <row r="5407" spans="1:16" x14ac:dyDescent="0.2">
      <c r="A5407" t="s">
        <v>16276</v>
      </c>
      <c r="B5407">
        <v>-0.110531315146824</v>
      </c>
      <c r="C5407">
        <v>14.897268070636599</v>
      </c>
      <c r="D5407">
        <v>-0.63904634067211197</v>
      </c>
      <c r="E5407">
        <v>0.54450739441393603</v>
      </c>
      <c r="F5407">
        <v>0.99916976934644897</v>
      </c>
      <c r="G5407">
        <v>-4.6593663433726604</v>
      </c>
      <c r="H5407" t="s">
        <v>16277</v>
      </c>
      <c r="I5407" t="s">
        <v>16278</v>
      </c>
      <c r="J5407">
        <v>9958</v>
      </c>
      <c r="K5407" t="s">
        <v>16276</v>
      </c>
      <c r="L5407">
        <v>2946</v>
      </c>
      <c r="M5407">
        <v>982</v>
      </c>
      <c r="N5407">
        <v>30851.642500000002</v>
      </c>
      <c r="O5407">
        <v>26</v>
      </c>
      <c r="P5407">
        <v>0.33655804480651702</v>
      </c>
    </row>
    <row r="5408" spans="1:16" x14ac:dyDescent="0.2">
      <c r="A5408" t="s">
        <v>16279</v>
      </c>
      <c r="B5408">
        <v>0.20661100061302801</v>
      </c>
      <c r="C5408">
        <v>11.1787705325904</v>
      </c>
      <c r="D5408">
        <v>0.472785713736673</v>
      </c>
      <c r="E5408">
        <v>0.651730513303167</v>
      </c>
      <c r="F5408">
        <v>0.99916976934644897</v>
      </c>
      <c r="G5408">
        <v>-4.6782604768804701</v>
      </c>
      <c r="H5408" t="s">
        <v>16280</v>
      </c>
      <c r="I5408" t="s">
        <v>16281</v>
      </c>
      <c r="J5408">
        <v>9842</v>
      </c>
      <c r="K5408" t="s">
        <v>16279</v>
      </c>
      <c r="L5408">
        <v>3171</v>
      </c>
      <c r="M5408">
        <v>1057</v>
      </c>
      <c r="N5408">
        <v>1749.3146999999999</v>
      </c>
      <c r="O5408">
        <v>1</v>
      </c>
      <c r="P5408">
        <v>1.79754020813623E-2</v>
      </c>
    </row>
    <row r="5409" spans="1:16" x14ac:dyDescent="0.2">
      <c r="A5409" t="s">
        <v>16282</v>
      </c>
      <c r="B5409">
        <v>-0.10439093098520601</v>
      </c>
      <c r="C5409">
        <v>13.831897686817801</v>
      </c>
      <c r="D5409">
        <v>-0.76198703209921104</v>
      </c>
      <c r="E5409">
        <v>0.47263770568521501</v>
      </c>
      <c r="F5409">
        <v>0.99916976934644897</v>
      </c>
      <c r="G5409">
        <v>-4.6425643919887598</v>
      </c>
      <c r="H5409" t="s">
        <v>16283</v>
      </c>
      <c r="I5409" t="s">
        <v>16284</v>
      </c>
      <c r="J5409">
        <v>83660</v>
      </c>
      <c r="K5409" t="s">
        <v>16282</v>
      </c>
      <c r="L5409">
        <v>7629</v>
      </c>
      <c r="M5409">
        <v>2543</v>
      </c>
      <c r="N5409">
        <v>14967.4565</v>
      </c>
      <c r="O5409">
        <v>28.5</v>
      </c>
      <c r="P5409">
        <v>0.181871804954778</v>
      </c>
    </row>
    <row r="5410" spans="1:16" x14ac:dyDescent="0.2">
      <c r="A5410" t="s">
        <v>16285</v>
      </c>
      <c r="B5410">
        <v>-0.32026961653248298</v>
      </c>
      <c r="C5410">
        <v>12.541064747393101</v>
      </c>
      <c r="D5410">
        <v>-1.1616121300300799</v>
      </c>
      <c r="E5410">
        <v>0.28601488843605599</v>
      </c>
      <c r="F5410">
        <v>0.99916976934644897</v>
      </c>
      <c r="G5410">
        <v>-4.5757840916273604</v>
      </c>
      <c r="H5410" t="s">
        <v>16286</v>
      </c>
      <c r="I5410" t="s">
        <v>16287</v>
      </c>
      <c r="J5410">
        <v>4644</v>
      </c>
      <c r="K5410" t="s">
        <v>16285</v>
      </c>
      <c r="L5410">
        <v>5643</v>
      </c>
      <c r="M5410">
        <v>1881</v>
      </c>
      <c r="N5410">
        <v>6126.9736000000003</v>
      </c>
      <c r="O5410">
        <v>3.5</v>
      </c>
      <c r="P5410">
        <v>2.7644869750132899E-2</v>
      </c>
    </row>
    <row r="5411" spans="1:16" x14ac:dyDescent="0.2">
      <c r="A5411" t="s">
        <v>16288</v>
      </c>
      <c r="B5411">
        <v>8.2276187053617306E-2</v>
      </c>
      <c r="C5411">
        <v>12.546214442368001</v>
      </c>
      <c r="D5411">
        <v>0.54796076393226001</v>
      </c>
      <c r="E5411">
        <v>0.60190355193828204</v>
      </c>
      <c r="F5411">
        <v>0.99916976934644897</v>
      </c>
      <c r="G5411">
        <v>-4.6703049418659299</v>
      </c>
      <c r="H5411" t="s">
        <v>16289</v>
      </c>
      <c r="I5411" t="s">
        <v>16290</v>
      </c>
      <c r="J5411">
        <v>11183</v>
      </c>
      <c r="K5411" t="s">
        <v>16288</v>
      </c>
      <c r="L5411">
        <v>2541</v>
      </c>
      <c r="M5411">
        <v>847</v>
      </c>
      <c r="N5411">
        <v>6060.9228499999999</v>
      </c>
      <c r="O5411">
        <v>5.5</v>
      </c>
      <c r="P5411">
        <v>0.10271546635183</v>
      </c>
    </row>
    <row r="5412" spans="1:16" x14ac:dyDescent="0.2">
      <c r="A5412" t="s">
        <v>16291</v>
      </c>
      <c r="B5412">
        <v>1.33105747161686E-2</v>
      </c>
      <c r="C5412">
        <v>16.1604597143455</v>
      </c>
      <c r="D5412">
        <v>0.103447888971017</v>
      </c>
      <c r="E5412">
        <v>0.92070670699592205</v>
      </c>
      <c r="F5412">
        <v>0.99916976934644897</v>
      </c>
      <c r="G5412">
        <v>-4.7012060737027701</v>
      </c>
      <c r="H5412" t="s">
        <v>16292</v>
      </c>
      <c r="I5412" t="s">
        <v>16293</v>
      </c>
      <c r="J5412">
        <v>10525</v>
      </c>
      <c r="K5412" t="s">
        <v>16291</v>
      </c>
      <c r="L5412">
        <v>3003</v>
      </c>
      <c r="M5412">
        <v>1001</v>
      </c>
      <c r="N5412">
        <v>72479.913</v>
      </c>
      <c r="O5412">
        <v>47</v>
      </c>
      <c r="P5412">
        <v>0.54395604395604402</v>
      </c>
    </row>
    <row r="5413" spans="1:16" x14ac:dyDescent="0.2">
      <c r="A5413" t="s">
        <v>16294</v>
      </c>
      <c r="B5413">
        <v>-0.40757055435987899</v>
      </c>
      <c r="C5413">
        <v>11.818142180496199</v>
      </c>
      <c r="D5413">
        <v>-0.91998212270177304</v>
      </c>
      <c r="E5413">
        <v>0.39024372137825297</v>
      </c>
      <c r="F5413">
        <v>0.99916976934644897</v>
      </c>
      <c r="G5413">
        <v>-4.6180446202643397</v>
      </c>
      <c r="H5413" t="s">
        <v>16295</v>
      </c>
      <c r="I5413" t="s">
        <v>16296</v>
      </c>
      <c r="J5413">
        <v>27246</v>
      </c>
      <c r="K5413" t="s">
        <v>16294</v>
      </c>
      <c r="L5413">
        <v>915</v>
      </c>
      <c r="M5413">
        <v>305</v>
      </c>
      <c r="N5413">
        <v>3700.42785</v>
      </c>
      <c r="O5413">
        <v>1</v>
      </c>
      <c r="P5413">
        <v>5.9016393442623001E-2</v>
      </c>
    </row>
    <row r="5414" spans="1:16" x14ac:dyDescent="0.2">
      <c r="A5414" t="s">
        <v>16297</v>
      </c>
      <c r="B5414">
        <v>-0.101308166013999</v>
      </c>
      <c r="C5414">
        <v>13.4428067366057</v>
      </c>
      <c r="D5414">
        <v>-0.59953928013864699</v>
      </c>
      <c r="E5414">
        <v>0.56898475238707602</v>
      </c>
      <c r="F5414">
        <v>0.99916976934644897</v>
      </c>
      <c r="G5414">
        <v>-4.6642784311522396</v>
      </c>
      <c r="H5414" t="s">
        <v>16298</v>
      </c>
      <c r="I5414" t="s">
        <v>16299</v>
      </c>
      <c r="J5414">
        <v>23192</v>
      </c>
      <c r="K5414" t="s">
        <v>16297</v>
      </c>
      <c r="L5414">
        <v>1182</v>
      </c>
      <c r="M5414">
        <v>394</v>
      </c>
      <c r="N5414">
        <v>11178.6795</v>
      </c>
      <c r="O5414">
        <v>10</v>
      </c>
      <c r="P5414">
        <v>0.42385786802030501</v>
      </c>
    </row>
    <row r="5415" spans="1:16" x14ac:dyDescent="0.2">
      <c r="A5415" t="s">
        <v>16300</v>
      </c>
      <c r="B5415">
        <v>0.39653939524507298</v>
      </c>
      <c r="C5415">
        <v>14.5456722918951</v>
      </c>
      <c r="D5415">
        <v>2.5618254528144102</v>
      </c>
      <c r="E5415">
        <v>3.9680020331935198E-2</v>
      </c>
      <c r="F5415">
        <v>0.99916976934644897</v>
      </c>
      <c r="G5415">
        <v>-4.3188713873888398</v>
      </c>
      <c r="H5415" t="s">
        <v>16301</v>
      </c>
      <c r="I5415" t="s">
        <v>16302</v>
      </c>
      <c r="J5415">
        <v>26608</v>
      </c>
      <c r="K5415" t="s">
        <v>16300</v>
      </c>
      <c r="L5415">
        <v>1344</v>
      </c>
      <c r="M5415">
        <v>448</v>
      </c>
      <c r="N5415">
        <v>23482.716499999999</v>
      </c>
      <c r="O5415">
        <v>6.5</v>
      </c>
      <c r="P5415">
        <v>0.24330357142857101</v>
      </c>
    </row>
    <row r="5416" spans="1:16" x14ac:dyDescent="0.2">
      <c r="A5416" t="s">
        <v>16303</v>
      </c>
      <c r="B5416">
        <v>5.7939995347730602E-2</v>
      </c>
      <c r="C5416">
        <v>13.2025353209605</v>
      </c>
      <c r="D5416">
        <v>0.236588210961266</v>
      </c>
      <c r="E5416">
        <v>0.82021197612708197</v>
      </c>
      <c r="F5416">
        <v>0.99916976934644897</v>
      </c>
      <c r="G5416">
        <v>-4.6962129830671904</v>
      </c>
      <c r="H5416" t="s">
        <v>16304</v>
      </c>
      <c r="I5416" t="s">
        <v>16305</v>
      </c>
      <c r="J5416">
        <v>26100</v>
      </c>
      <c r="K5416" t="s">
        <v>16303</v>
      </c>
      <c r="L5416">
        <v>1365</v>
      </c>
      <c r="M5416">
        <v>455</v>
      </c>
      <c r="N5416">
        <v>9930.7692499999994</v>
      </c>
      <c r="O5416">
        <v>2.5</v>
      </c>
      <c r="P5416">
        <v>0.13186813186813201</v>
      </c>
    </row>
    <row r="5417" spans="1:16" x14ac:dyDescent="0.2">
      <c r="A5417" t="s">
        <v>16306</v>
      </c>
      <c r="B5417">
        <v>-8.16744953823072E-2</v>
      </c>
      <c r="C5417">
        <v>14.196823589313301</v>
      </c>
      <c r="D5417">
        <v>-0.526782139330358</v>
      </c>
      <c r="E5417">
        <v>0.61572517016288697</v>
      </c>
      <c r="F5417">
        <v>0.99916976934644897</v>
      </c>
      <c r="G5417">
        <v>-4.6726478350219196</v>
      </c>
      <c r="H5417" t="s">
        <v>16307</v>
      </c>
      <c r="I5417" t="s">
        <v>16308</v>
      </c>
      <c r="J5417">
        <v>9894</v>
      </c>
      <c r="K5417" t="s">
        <v>16306</v>
      </c>
      <c r="L5417">
        <v>2514</v>
      </c>
      <c r="M5417">
        <v>838</v>
      </c>
      <c r="N5417">
        <v>18791.008999999998</v>
      </c>
      <c r="O5417">
        <v>18.5</v>
      </c>
      <c r="P5417">
        <v>0.306682577565632</v>
      </c>
    </row>
    <row r="5418" spans="1:16" x14ac:dyDescent="0.2">
      <c r="A5418" t="s">
        <v>16309</v>
      </c>
      <c r="B5418">
        <v>0.19922078247234701</v>
      </c>
      <c r="C5418">
        <v>14.149496661231799</v>
      </c>
      <c r="D5418">
        <v>1.17527557925368</v>
      </c>
      <c r="E5418">
        <v>0.28087968987746997</v>
      </c>
      <c r="F5418">
        <v>0.99916976934644897</v>
      </c>
      <c r="G5418">
        <v>-4.5732675113126504</v>
      </c>
      <c r="H5418" t="s">
        <v>16310</v>
      </c>
      <c r="I5418" t="s">
        <v>16311</v>
      </c>
      <c r="J5418">
        <v>81887</v>
      </c>
      <c r="K5418" t="s">
        <v>16309</v>
      </c>
      <c r="L5418">
        <v>2205</v>
      </c>
      <c r="M5418">
        <v>735</v>
      </c>
      <c r="N5418">
        <v>18806.136500000001</v>
      </c>
      <c r="O5418">
        <v>15</v>
      </c>
      <c r="P5418">
        <v>0.29795918367346902</v>
      </c>
    </row>
    <row r="5419" spans="1:16" x14ac:dyDescent="0.2">
      <c r="A5419" t="s">
        <v>16312</v>
      </c>
      <c r="B5419">
        <v>3.7047293002844497E-2</v>
      </c>
      <c r="C5419">
        <v>14.760526356187</v>
      </c>
      <c r="D5419">
        <v>0.22442335980797501</v>
      </c>
      <c r="E5419">
        <v>0.82927478994987502</v>
      </c>
      <c r="F5419">
        <v>0.99916976934644897</v>
      </c>
      <c r="G5419">
        <v>-4.6968281382151398</v>
      </c>
      <c r="H5419" t="s">
        <v>16313</v>
      </c>
      <c r="I5419" t="s">
        <v>16314</v>
      </c>
      <c r="J5419">
        <v>10939</v>
      </c>
      <c r="K5419" t="s">
        <v>16312</v>
      </c>
      <c r="L5419">
        <v>2394</v>
      </c>
      <c r="M5419">
        <v>798</v>
      </c>
      <c r="N5419">
        <v>26778.625</v>
      </c>
      <c r="O5419">
        <v>25.5</v>
      </c>
      <c r="P5419">
        <v>0.429824561403509</v>
      </c>
    </row>
    <row r="5420" spans="1:16" x14ac:dyDescent="0.2">
      <c r="A5420" t="s">
        <v>16315</v>
      </c>
      <c r="B5420">
        <v>0.40522882649811698</v>
      </c>
      <c r="C5420">
        <v>12.2967868022566</v>
      </c>
      <c r="D5420">
        <v>1.2188192275687699</v>
      </c>
      <c r="E5420">
        <v>0.26503117355911399</v>
      </c>
      <c r="F5420">
        <v>0.99916976934644897</v>
      </c>
      <c r="G5420">
        <v>-4.5651791812496896</v>
      </c>
      <c r="H5420" t="s">
        <v>16316</v>
      </c>
      <c r="I5420" t="s">
        <v>16317</v>
      </c>
      <c r="J5420">
        <v>25820</v>
      </c>
      <c r="K5420" t="s">
        <v>16315</v>
      </c>
      <c r="L5420">
        <v>1674</v>
      </c>
      <c r="M5420">
        <v>558</v>
      </c>
      <c r="N5420">
        <v>5303.4987000000001</v>
      </c>
      <c r="O5420">
        <v>4</v>
      </c>
      <c r="P5420">
        <v>8.9605734767025103E-2</v>
      </c>
    </row>
    <row r="5421" spans="1:16" x14ac:dyDescent="0.2">
      <c r="A5421" t="s">
        <v>16318</v>
      </c>
      <c r="B5421">
        <v>-7.73580834575327E-2</v>
      </c>
      <c r="C5421">
        <v>16.033767255577501</v>
      </c>
      <c r="D5421">
        <v>-0.37135503103770101</v>
      </c>
      <c r="E5421">
        <v>0.72210575819794698</v>
      </c>
      <c r="F5421">
        <v>0.99916976934644897</v>
      </c>
      <c r="G5421">
        <v>-4.6873326389024204</v>
      </c>
      <c r="H5421" t="s">
        <v>16319</v>
      </c>
      <c r="I5421" t="s">
        <v>16320</v>
      </c>
      <c r="J5421">
        <v>23658</v>
      </c>
      <c r="K5421" t="s">
        <v>16318</v>
      </c>
      <c r="L5421">
        <v>276</v>
      </c>
      <c r="M5421">
        <v>92</v>
      </c>
      <c r="N5421">
        <v>71503.442500000005</v>
      </c>
      <c r="O5421">
        <v>2</v>
      </c>
      <c r="P5421">
        <v>0.45652173913043498</v>
      </c>
    </row>
    <row r="5422" spans="1:16" x14ac:dyDescent="0.2">
      <c r="A5422" t="s">
        <v>16321</v>
      </c>
      <c r="B5422">
        <v>-0.21708299654784799</v>
      </c>
      <c r="C5422">
        <v>15.322191818135201</v>
      </c>
      <c r="D5422">
        <v>-1.5769658914806901</v>
      </c>
      <c r="E5422">
        <v>0.161787948064154</v>
      </c>
      <c r="F5422">
        <v>0.99916976934644897</v>
      </c>
      <c r="G5422">
        <v>-4.4963049294893498</v>
      </c>
      <c r="H5422" t="s">
        <v>16322</v>
      </c>
      <c r="I5422" t="s">
        <v>16323</v>
      </c>
      <c r="J5422">
        <v>25804</v>
      </c>
      <c r="K5422" t="s">
        <v>16321</v>
      </c>
      <c r="L5422">
        <v>715</v>
      </c>
      <c r="M5422">
        <v>238</v>
      </c>
      <c r="N5422">
        <v>39000.881000000001</v>
      </c>
      <c r="O5422">
        <v>6</v>
      </c>
      <c r="P5422">
        <v>0.18067226890756299</v>
      </c>
    </row>
    <row r="5423" spans="1:16" x14ac:dyDescent="0.2">
      <c r="A5423" t="s">
        <v>16324</v>
      </c>
      <c r="B5423">
        <v>0.17989815904675599</v>
      </c>
      <c r="C5423">
        <v>13.864855896484</v>
      </c>
      <c r="D5423">
        <v>1.2158209746864601</v>
      </c>
      <c r="E5423">
        <v>0.266097495265049</v>
      </c>
      <c r="F5423">
        <v>0.99916976934644897</v>
      </c>
      <c r="G5423">
        <v>-4.5657392581242204</v>
      </c>
      <c r="H5423" t="s">
        <v>16325</v>
      </c>
      <c r="I5423" t="s">
        <v>16326</v>
      </c>
      <c r="J5423">
        <v>55905</v>
      </c>
      <c r="K5423" t="s">
        <v>16324</v>
      </c>
      <c r="L5423">
        <v>687</v>
      </c>
      <c r="M5423">
        <v>229</v>
      </c>
      <c r="N5423">
        <v>15025.886</v>
      </c>
      <c r="O5423">
        <v>7</v>
      </c>
      <c r="P5423">
        <v>0.48471615720523997</v>
      </c>
    </row>
    <row r="5424" spans="1:16" x14ac:dyDescent="0.2">
      <c r="A5424" t="s">
        <v>16327</v>
      </c>
      <c r="B5424">
        <v>-0.12342788199725201</v>
      </c>
      <c r="C5424">
        <v>14.8189985332642</v>
      </c>
      <c r="D5424">
        <v>-0.87086182190014705</v>
      </c>
      <c r="E5424">
        <v>0.41464041019014602</v>
      </c>
      <c r="F5424">
        <v>0.99916976934644897</v>
      </c>
      <c r="G5424">
        <v>-4.6259810022820202</v>
      </c>
      <c r="H5424" t="s">
        <v>16328</v>
      </c>
      <c r="I5424" t="s">
        <v>16329</v>
      </c>
      <c r="J5424">
        <v>25813</v>
      </c>
      <c r="K5424" t="s">
        <v>16327</v>
      </c>
      <c r="L5424">
        <v>1410</v>
      </c>
      <c r="M5424">
        <v>470</v>
      </c>
      <c r="N5424">
        <v>28409.583500000001</v>
      </c>
      <c r="O5424">
        <v>11.5</v>
      </c>
      <c r="P5424">
        <v>0.32446808510638298</v>
      </c>
    </row>
    <row r="5425" spans="1:16" x14ac:dyDescent="0.2">
      <c r="A5425" t="s">
        <v>16330</v>
      </c>
      <c r="B5425">
        <v>-0.15605692409962299</v>
      </c>
      <c r="C5425">
        <v>13.8851372254863</v>
      </c>
      <c r="D5425">
        <v>-1.1187834880377301</v>
      </c>
      <c r="E5425">
        <v>0.30262259838752198</v>
      </c>
      <c r="F5425">
        <v>0.99916976934644897</v>
      </c>
      <c r="G5425">
        <v>-4.5835990077816904</v>
      </c>
      <c r="H5425" t="s">
        <v>16331</v>
      </c>
      <c r="I5425" t="s">
        <v>16332</v>
      </c>
      <c r="J5425" t="s">
        <v>100</v>
      </c>
      <c r="K5425" t="s">
        <v>100</v>
      </c>
      <c r="L5425" t="s">
        <v>100</v>
      </c>
      <c r="M5425" t="s">
        <v>100</v>
      </c>
      <c r="N5425">
        <v>14980.9535</v>
      </c>
      <c r="O5425">
        <v>21.5</v>
      </c>
      <c r="P5425" t="s">
        <v>100</v>
      </c>
    </row>
    <row r="5426" spans="1:16" x14ac:dyDescent="0.2">
      <c r="A5426" t="s">
        <v>16333</v>
      </c>
      <c r="B5426">
        <v>-0.96565776056809005</v>
      </c>
      <c r="C5426">
        <v>11.387915135580201</v>
      </c>
      <c r="D5426">
        <v>-4.5375527592408602</v>
      </c>
      <c r="E5426">
        <v>3.1743139972105999E-3</v>
      </c>
      <c r="F5426">
        <v>0.99916976934644897</v>
      </c>
      <c r="G5426">
        <v>-4.1048698532595003</v>
      </c>
      <c r="H5426" t="s">
        <v>16334</v>
      </c>
      <c r="I5426" t="s">
        <v>16335</v>
      </c>
      <c r="J5426">
        <v>221443</v>
      </c>
      <c r="K5426" t="s">
        <v>16333</v>
      </c>
      <c r="L5426">
        <v>459</v>
      </c>
      <c r="M5426">
        <v>153</v>
      </c>
      <c r="N5426">
        <v>2007.6959999999999</v>
      </c>
      <c r="O5426">
        <v>2</v>
      </c>
      <c r="P5426">
        <v>0.16993464052287599</v>
      </c>
    </row>
    <row r="5427" spans="1:16" x14ac:dyDescent="0.2">
      <c r="A5427" t="s">
        <v>16336</v>
      </c>
      <c r="B5427">
        <v>-7.9937842812263696E-2</v>
      </c>
      <c r="C5427">
        <v>11.7981925111078</v>
      </c>
      <c r="D5427">
        <v>-0.54345102224631803</v>
      </c>
      <c r="E5427">
        <v>0.60483211848190199</v>
      </c>
      <c r="F5427">
        <v>0.99916976934644897</v>
      </c>
      <c r="G5427">
        <v>-4.6708103726055397</v>
      </c>
      <c r="H5427" t="s">
        <v>16337</v>
      </c>
      <c r="I5427" t="s">
        <v>16338</v>
      </c>
      <c r="J5427">
        <v>27254</v>
      </c>
      <c r="K5427" t="s">
        <v>16336</v>
      </c>
      <c r="L5427">
        <v>462</v>
      </c>
      <c r="M5427">
        <v>154</v>
      </c>
      <c r="N5427">
        <v>3512.5747000000001</v>
      </c>
      <c r="O5427">
        <v>1</v>
      </c>
      <c r="P5427">
        <v>0.17532467532467499</v>
      </c>
    </row>
    <row r="5428" spans="1:16" x14ac:dyDescent="0.2">
      <c r="A5428" t="s">
        <v>16339</v>
      </c>
      <c r="B5428">
        <v>-0.31116064177529901</v>
      </c>
      <c r="C5428">
        <v>13.563595347098</v>
      </c>
      <c r="D5428">
        <v>-1.72245239361031</v>
      </c>
      <c r="E5428">
        <v>0.13164960461836001</v>
      </c>
      <c r="F5428">
        <v>0.99916976934644897</v>
      </c>
      <c r="G5428">
        <v>-4.4680689294976599</v>
      </c>
      <c r="H5428" t="s">
        <v>16340</v>
      </c>
      <c r="I5428" t="s">
        <v>16341</v>
      </c>
      <c r="J5428">
        <v>115353</v>
      </c>
      <c r="K5428" t="s">
        <v>16339</v>
      </c>
      <c r="L5428">
        <v>1287</v>
      </c>
      <c r="M5428">
        <v>429</v>
      </c>
      <c r="N5428">
        <v>12150.213</v>
      </c>
      <c r="O5428">
        <v>3</v>
      </c>
      <c r="P5428">
        <v>7.9254079254079193E-2</v>
      </c>
    </row>
    <row r="5429" spans="1:16" x14ac:dyDescent="0.2">
      <c r="A5429" t="s">
        <v>16342</v>
      </c>
      <c r="B5429">
        <v>-0.112598841798574</v>
      </c>
      <c r="C5429">
        <v>13.399127705778101</v>
      </c>
      <c r="D5429">
        <v>-0.46931533475232301</v>
      </c>
      <c r="E5429">
        <v>0.65408099599672997</v>
      </c>
      <c r="F5429">
        <v>0.99916976934644897</v>
      </c>
      <c r="G5429">
        <v>-4.6786030729444601</v>
      </c>
      <c r="H5429" t="s">
        <v>16343</v>
      </c>
      <c r="I5429" t="s">
        <v>16344</v>
      </c>
      <c r="J5429">
        <v>51668</v>
      </c>
      <c r="K5429" t="s">
        <v>16342</v>
      </c>
      <c r="L5429">
        <v>645</v>
      </c>
      <c r="M5429">
        <v>215</v>
      </c>
      <c r="N5429">
        <v>11603.9845</v>
      </c>
      <c r="O5429">
        <v>4</v>
      </c>
      <c r="P5429">
        <v>0.295348837209302</v>
      </c>
    </row>
    <row r="5430" spans="1:16" x14ac:dyDescent="0.2">
      <c r="A5430" t="s">
        <v>16345</v>
      </c>
      <c r="B5430">
        <v>0.174276326627234</v>
      </c>
      <c r="C5430">
        <v>15.877041368985999</v>
      </c>
      <c r="D5430">
        <v>0.58015755854644802</v>
      </c>
      <c r="E5430">
        <v>0.581229044353473</v>
      </c>
      <c r="F5430">
        <v>0.99916976934644897</v>
      </c>
      <c r="G5430">
        <v>-4.6665954067795399</v>
      </c>
      <c r="H5430" t="s">
        <v>16346</v>
      </c>
      <c r="I5430" t="s">
        <v>16347</v>
      </c>
      <c r="J5430">
        <v>51400</v>
      </c>
      <c r="K5430" t="s">
        <v>16345</v>
      </c>
      <c r="L5430">
        <v>1203</v>
      </c>
      <c r="M5430">
        <v>401</v>
      </c>
      <c r="N5430">
        <v>59531.656999999999</v>
      </c>
      <c r="O5430">
        <v>16</v>
      </c>
      <c r="P5430">
        <v>0.59725685785536198</v>
      </c>
    </row>
    <row r="5431" spans="1:16" x14ac:dyDescent="0.2">
      <c r="A5431" t="s">
        <v>16348</v>
      </c>
      <c r="B5431">
        <v>-6.3007665139750202E-2</v>
      </c>
      <c r="C5431">
        <v>12.2586622655969</v>
      </c>
      <c r="D5431">
        <v>-0.44924660235583003</v>
      </c>
      <c r="E5431">
        <v>0.66775664337187601</v>
      </c>
      <c r="F5431">
        <v>0.99916976934644897</v>
      </c>
      <c r="G5431">
        <v>-4.68054038922355</v>
      </c>
      <c r="H5431" t="s">
        <v>16349</v>
      </c>
      <c r="I5431" t="s">
        <v>16350</v>
      </c>
      <c r="J5431">
        <v>51130</v>
      </c>
      <c r="K5431" t="s">
        <v>16348</v>
      </c>
      <c r="L5431">
        <v>1557</v>
      </c>
      <c r="M5431">
        <v>519</v>
      </c>
      <c r="N5431">
        <v>4774.826</v>
      </c>
      <c r="O5431">
        <v>1</v>
      </c>
      <c r="P5431">
        <v>2.11946050096339E-2</v>
      </c>
    </row>
    <row r="5432" spans="1:16" x14ac:dyDescent="0.2">
      <c r="A5432" t="s">
        <v>16351</v>
      </c>
      <c r="B5432">
        <v>0.39485303368491198</v>
      </c>
      <c r="C5432">
        <v>11.6297511374647</v>
      </c>
      <c r="D5432">
        <v>0.60140379908035202</v>
      </c>
      <c r="E5432">
        <v>0.567814959369637</v>
      </c>
      <c r="F5432">
        <v>0.99916976934644897</v>
      </c>
      <c r="G5432">
        <v>-4.6640522729821399</v>
      </c>
      <c r="H5432" t="s">
        <v>16352</v>
      </c>
      <c r="I5432" t="s">
        <v>16353</v>
      </c>
      <c r="J5432">
        <v>51665</v>
      </c>
      <c r="K5432" t="s">
        <v>16351</v>
      </c>
      <c r="L5432">
        <v>1008</v>
      </c>
      <c r="M5432">
        <v>336</v>
      </c>
      <c r="N5432">
        <v>4023.6797999999999</v>
      </c>
      <c r="O5432">
        <v>1</v>
      </c>
      <c r="P5432">
        <v>4.4642857142857102E-2</v>
      </c>
    </row>
    <row r="5433" spans="1:16" x14ac:dyDescent="0.2">
      <c r="A5433" t="s">
        <v>16354</v>
      </c>
      <c r="B5433">
        <v>0.42887867459543999</v>
      </c>
      <c r="C5433">
        <v>13.829268313745899</v>
      </c>
      <c r="D5433">
        <v>1.50564273601244</v>
      </c>
      <c r="E5433">
        <v>0.17882572738667399</v>
      </c>
      <c r="F5433">
        <v>0.99916976934644897</v>
      </c>
      <c r="G5433">
        <v>-4.5101875163618903</v>
      </c>
      <c r="H5433" t="s">
        <v>16355</v>
      </c>
      <c r="I5433" t="s">
        <v>16356</v>
      </c>
      <c r="J5433">
        <v>10179</v>
      </c>
      <c r="K5433" t="s">
        <v>16354</v>
      </c>
      <c r="L5433">
        <v>804</v>
      </c>
      <c r="M5433">
        <v>268</v>
      </c>
      <c r="N5433">
        <v>15274.566500000001</v>
      </c>
      <c r="O5433">
        <v>4</v>
      </c>
      <c r="P5433">
        <v>0.17910447761194001</v>
      </c>
    </row>
    <row r="5434" spans="1:16" x14ac:dyDescent="0.2">
      <c r="A5434" t="s">
        <v>16357</v>
      </c>
      <c r="B5434">
        <v>0.817741329432641</v>
      </c>
      <c r="C5434">
        <v>12.471420211964199</v>
      </c>
      <c r="D5434">
        <v>1.2814983570468099</v>
      </c>
      <c r="E5434">
        <v>0.243565584214605</v>
      </c>
      <c r="F5434">
        <v>0.99916976934644897</v>
      </c>
      <c r="G5434">
        <v>-4.5533764498232498</v>
      </c>
      <c r="H5434" t="s">
        <v>16358</v>
      </c>
      <c r="I5434" t="s">
        <v>16359</v>
      </c>
      <c r="J5434">
        <v>29928</v>
      </c>
      <c r="K5434" t="s">
        <v>16357</v>
      </c>
      <c r="L5434">
        <v>585</v>
      </c>
      <c r="M5434">
        <v>195</v>
      </c>
      <c r="N5434">
        <v>6140.9371499999997</v>
      </c>
      <c r="O5434">
        <v>1</v>
      </c>
      <c r="P5434">
        <v>7.69230769230769E-2</v>
      </c>
    </row>
    <row r="5435" spans="1:16" x14ac:dyDescent="0.2">
      <c r="A5435" t="s">
        <v>16360</v>
      </c>
      <c r="B5435">
        <v>4.6109602455967298E-2</v>
      </c>
      <c r="C5435">
        <v>12.3592791924506</v>
      </c>
      <c r="D5435">
        <v>0.18571710479258999</v>
      </c>
      <c r="E5435">
        <v>0.85829259727499196</v>
      </c>
      <c r="F5435">
        <v>0.99916976934644897</v>
      </c>
      <c r="G5435">
        <v>-4.6985746044405996</v>
      </c>
      <c r="H5435" t="s">
        <v>16361</v>
      </c>
      <c r="I5435" t="s">
        <v>16362</v>
      </c>
      <c r="J5435">
        <v>11154</v>
      </c>
      <c r="K5435" t="s">
        <v>16360</v>
      </c>
      <c r="L5435">
        <v>522</v>
      </c>
      <c r="M5435">
        <v>174</v>
      </c>
      <c r="N5435">
        <v>5886.0371500000001</v>
      </c>
      <c r="O5435">
        <v>1</v>
      </c>
      <c r="P5435">
        <v>5.7471264367816098E-2</v>
      </c>
    </row>
    <row r="5436" spans="1:16" x14ac:dyDescent="0.2">
      <c r="A5436" t="s">
        <v>16363</v>
      </c>
      <c r="B5436">
        <v>-0.59649261938459697</v>
      </c>
      <c r="C5436">
        <v>9.5880409782134794</v>
      </c>
      <c r="D5436">
        <v>-1.56814043008764</v>
      </c>
      <c r="E5436">
        <v>0.163811100192128</v>
      </c>
      <c r="F5436">
        <v>0.99916976934644897</v>
      </c>
      <c r="G5436">
        <v>-4.4980229396320697</v>
      </c>
      <c r="H5436" t="s">
        <v>16364</v>
      </c>
      <c r="I5436" t="s">
        <v>16365</v>
      </c>
      <c r="J5436">
        <v>51667</v>
      </c>
      <c r="K5436" t="s">
        <v>16363</v>
      </c>
      <c r="L5436">
        <v>1848</v>
      </c>
      <c r="M5436">
        <v>616</v>
      </c>
      <c r="N5436">
        <v>731.44389999999999</v>
      </c>
      <c r="O5436">
        <v>1</v>
      </c>
      <c r="P5436">
        <v>1.9480519480519501E-2</v>
      </c>
    </row>
    <row r="5437" spans="1:16" x14ac:dyDescent="0.2">
      <c r="A5437" t="s">
        <v>16366</v>
      </c>
      <c r="B5437">
        <v>-6.6807102724707704E-2</v>
      </c>
      <c r="C5437">
        <v>14.7691520626298</v>
      </c>
      <c r="D5437">
        <v>-0.40026624922679599</v>
      </c>
      <c r="E5437">
        <v>0.70170651050078603</v>
      </c>
      <c r="F5437">
        <v>0.99916976934644897</v>
      </c>
      <c r="G5437">
        <v>-4.6849486979908903</v>
      </c>
      <c r="H5437" t="s">
        <v>16367</v>
      </c>
      <c r="I5437" t="s">
        <v>16368</v>
      </c>
      <c r="J5437">
        <v>51441</v>
      </c>
      <c r="K5437" t="s">
        <v>16366</v>
      </c>
      <c r="L5437">
        <v>1740</v>
      </c>
      <c r="M5437">
        <v>580</v>
      </c>
      <c r="N5437">
        <v>25853.485499999999</v>
      </c>
      <c r="O5437">
        <v>9</v>
      </c>
      <c r="P5437">
        <v>0.246551724137931</v>
      </c>
    </row>
    <row r="5438" spans="1:16" x14ac:dyDescent="0.2">
      <c r="A5438" t="s">
        <v>16369</v>
      </c>
      <c r="B5438">
        <v>0.107947179164277</v>
      </c>
      <c r="C5438">
        <v>13.3349376250781</v>
      </c>
      <c r="D5438">
        <v>0.71427294288810494</v>
      </c>
      <c r="E5438">
        <v>0.499741505786167</v>
      </c>
      <c r="F5438">
        <v>0.99916976934644897</v>
      </c>
      <c r="G5438">
        <v>-4.6493452906809001</v>
      </c>
      <c r="H5438" t="s">
        <v>16370</v>
      </c>
      <c r="I5438" t="s">
        <v>16371</v>
      </c>
      <c r="J5438">
        <v>9150</v>
      </c>
      <c r="K5438" t="s">
        <v>16369</v>
      </c>
      <c r="L5438">
        <v>2886</v>
      </c>
      <c r="M5438">
        <v>962</v>
      </c>
      <c r="N5438">
        <v>10796.147499999999</v>
      </c>
      <c r="O5438">
        <v>9</v>
      </c>
      <c r="P5438">
        <v>0.13045738045738001</v>
      </c>
    </row>
    <row r="5439" spans="1:16" x14ac:dyDescent="0.2">
      <c r="A5439" t="s">
        <v>16372</v>
      </c>
      <c r="B5439">
        <v>-0.275810568982092</v>
      </c>
      <c r="C5439">
        <v>12.704821868142099</v>
      </c>
      <c r="D5439">
        <v>-1.0346720932184801</v>
      </c>
      <c r="E5439">
        <v>0.33754616190632902</v>
      </c>
      <c r="F5439">
        <v>0.99916976934644897</v>
      </c>
      <c r="G5439">
        <v>-4.5985778670284398</v>
      </c>
      <c r="H5439" t="s">
        <v>16373</v>
      </c>
      <c r="I5439" t="s">
        <v>16374</v>
      </c>
      <c r="J5439">
        <v>94104</v>
      </c>
      <c r="K5439" t="s">
        <v>16372</v>
      </c>
      <c r="L5439">
        <v>2754</v>
      </c>
      <c r="M5439">
        <v>918</v>
      </c>
      <c r="N5439">
        <v>6847.8163999999997</v>
      </c>
      <c r="O5439">
        <v>3</v>
      </c>
      <c r="P5439">
        <v>6.31808278867102E-2</v>
      </c>
    </row>
    <row r="5440" spans="1:16" x14ac:dyDescent="0.2">
      <c r="A5440" t="s">
        <v>16375</v>
      </c>
      <c r="B5440">
        <v>-7.8111160935167206E-2</v>
      </c>
      <c r="C5440">
        <v>14.388958266966901</v>
      </c>
      <c r="D5440">
        <v>-0.58508630206031798</v>
      </c>
      <c r="E5440">
        <v>0.578100830989835</v>
      </c>
      <c r="F5440">
        <v>0.99916976934644897</v>
      </c>
      <c r="G5440">
        <v>-4.6660121085400004</v>
      </c>
      <c r="H5440" t="s">
        <v>16376</v>
      </c>
      <c r="I5440" t="s">
        <v>16377</v>
      </c>
      <c r="J5440">
        <v>29922</v>
      </c>
      <c r="K5440" t="s">
        <v>16375</v>
      </c>
      <c r="L5440">
        <v>1131</v>
      </c>
      <c r="M5440">
        <v>377</v>
      </c>
      <c r="N5440">
        <v>21242.584999999999</v>
      </c>
      <c r="O5440">
        <v>10</v>
      </c>
      <c r="P5440">
        <v>0.392572944297082</v>
      </c>
    </row>
    <row r="5441" spans="1:16" x14ac:dyDescent="0.2">
      <c r="A5441" t="s">
        <v>16378</v>
      </c>
      <c r="B5441">
        <v>-9.3540942701267199E-2</v>
      </c>
      <c r="C5441">
        <v>16.233051156392399</v>
      </c>
      <c r="D5441">
        <v>-0.67319330948972</v>
      </c>
      <c r="E5441">
        <v>0.52388318150322399</v>
      </c>
      <c r="F5441">
        <v>0.99916976934644897</v>
      </c>
      <c r="G5441">
        <v>-4.6549229973665103</v>
      </c>
      <c r="H5441" t="s">
        <v>16379</v>
      </c>
      <c r="I5441" t="s">
        <v>16380</v>
      </c>
      <c r="J5441">
        <v>11198</v>
      </c>
      <c r="K5441" t="s">
        <v>16378</v>
      </c>
      <c r="L5441">
        <v>3144</v>
      </c>
      <c r="M5441">
        <v>1048</v>
      </c>
      <c r="N5441">
        <v>77008.210000000006</v>
      </c>
      <c r="O5441">
        <v>46</v>
      </c>
      <c r="P5441">
        <v>0.51765267175572505</v>
      </c>
    </row>
    <row r="5442" spans="1:16" x14ac:dyDescent="0.2">
      <c r="A5442" t="s">
        <v>16381</v>
      </c>
      <c r="B5442">
        <v>1.9606133531199901E-2</v>
      </c>
      <c r="C5442">
        <v>13.9367512607403</v>
      </c>
      <c r="D5442">
        <v>0.124457819273063</v>
      </c>
      <c r="E5442">
        <v>0.90468994427873395</v>
      </c>
      <c r="F5442">
        <v>0.99916976934644897</v>
      </c>
      <c r="G5442">
        <v>-4.7006750294702204</v>
      </c>
      <c r="H5442" t="s">
        <v>16382</v>
      </c>
      <c r="I5442" t="s">
        <v>16383</v>
      </c>
      <c r="J5442">
        <v>51096</v>
      </c>
      <c r="K5442" t="s">
        <v>16381</v>
      </c>
      <c r="L5442">
        <v>1671</v>
      </c>
      <c r="M5442">
        <v>557</v>
      </c>
      <c r="N5442">
        <v>15892.599</v>
      </c>
      <c r="O5442">
        <v>20.5</v>
      </c>
      <c r="P5442">
        <v>0.57271095152603202</v>
      </c>
    </row>
    <row r="5443" spans="1:16" x14ac:dyDescent="0.2">
      <c r="A5443" t="s">
        <v>16384</v>
      </c>
      <c r="B5443">
        <v>0.30053923895722801</v>
      </c>
      <c r="C5443">
        <v>14.097606398355399</v>
      </c>
      <c r="D5443">
        <v>1.7859094907628901</v>
      </c>
      <c r="E5443">
        <v>0.120256558824395</v>
      </c>
      <c r="F5443">
        <v>0.99916976934644897</v>
      </c>
      <c r="G5443">
        <v>-4.45585345332006</v>
      </c>
      <c r="H5443" t="s">
        <v>16385</v>
      </c>
      <c r="I5443" t="s">
        <v>16386</v>
      </c>
      <c r="J5443">
        <v>51377</v>
      </c>
      <c r="K5443" t="s">
        <v>16384</v>
      </c>
      <c r="L5443">
        <v>1107</v>
      </c>
      <c r="M5443">
        <v>369</v>
      </c>
      <c r="N5443">
        <v>17849.552</v>
      </c>
      <c r="O5443">
        <v>8</v>
      </c>
      <c r="P5443">
        <v>0.28997289972899698</v>
      </c>
    </row>
    <row r="5444" spans="1:16" x14ac:dyDescent="0.2">
      <c r="A5444" t="s">
        <v>16387</v>
      </c>
      <c r="B5444">
        <v>1.9457233527489799E-2</v>
      </c>
      <c r="C5444">
        <v>15.053778058517199</v>
      </c>
      <c r="D5444">
        <v>0.12391401611262801</v>
      </c>
      <c r="E5444">
        <v>0.90510393645982401</v>
      </c>
      <c r="F5444">
        <v>0.99916976934644897</v>
      </c>
      <c r="G5444">
        <v>-4.7006899992834503</v>
      </c>
      <c r="H5444" t="s">
        <v>16388</v>
      </c>
      <c r="I5444" t="s">
        <v>16389</v>
      </c>
      <c r="J5444">
        <v>23607</v>
      </c>
      <c r="K5444" t="s">
        <v>16387</v>
      </c>
      <c r="L5444">
        <v>1920</v>
      </c>
      <c r="M5444">
        <v>640</v>
      </c>
      <c r="N5444">
        <v>32561.609499999999</v>
      </c>
      <c r="O5444">
        <v>24</v>
      </c>
      <c r="P5444">
        <v>0.48828125</v>
      </c>
    </row>
    <row r="5445" spans="1:16" x14ac:dyDescent="0.2">
      <c r="A5445" t="s">
        <v>16390</v>
      </c>
      <c r="B5445">
        <v>-6.8299272900841104E-2</v>
      </c>
      <c r="C5445">
        <v>13.6466888873041</v>
      </c>
      <c r="D5445">
        <v>-0.381984824710149</v>
      </c>
      <c r="E5445">
        <v>0.71457582658701702</v>
      </c>
      <c r="F5445">
        <v>0.99916976934644897</v>
      </c>
      <c r="G5445">
        <v>-4.6864752449177596</v>
      </c>
      <c r="H5445" t="s">
        <v>16391</v>
      </c>
      <c r="I5445" t="s">
        <v>16392</v>
      </c>
      <c r="J5445">
        <v>51382</v>
      </c>
      <c r="K5445" t="s">
        <v>16390</v>
      </c>
      <c r="L5445">
        <v>744</v>
      </c>
      <c r="M5445">
        <v>248</v>
      </c>
      <c r="N5445">
        <v>13576.246499999999</v>
      </c>
      <c r="O5445">
        <v>4</v>
      </c>
      <c r="P5445">
        <v>0.27016129032258102</v>
      </c>
    </row>
    <row r="5446" spans="1:16" x14ac:dyDescent="0.2">
      <c r="A5446" t="s">
        <v>16393</v>
      </c>
      <c r="B5446">
        <v>-0.11603631733512799</v>
      </c>
      <c r="C5446">
        <v>14.559986167535101</v>
      </c>
      <c r="D5446">
        <v>-0.72405159799473695</v>
      </c>
      <c r="E5446">
        <v>0.49410416778313299</v>
      </c>
      <c r="F5446">
        <v>0.99916976934644897</v>
      </c>
      <c r="G5446">
        <v>-4.6479814837459399</v>
      </c>
      <c r="H5446" t="s">
        <v>16394</v>
      </c>
      <c r="I5446" t="s">
        <v>16395</v>
      </c>
      <c r="J5446">
        <v>23534</v>
      </c>
      <c r="K5446" t="s">
        <v>16393</v>
      </c>
      <c r="L5446">
        <v>2874</v>
      </c>
      <c r="M5446">
        <v>958</v>
      </c>
      <c r="N5446">
        <v>23883.9035</v>
      </c>
      <c r="O5446">
        <v>21.5</v>
      </c>
      <c r="P5446">
        <v>0.31367432150313201</v>
      </c>
    </row>
    <row r="5447" spans="1:16" x14ac:dyDescent="0.2">
      <c r="A5447" t="s">
        <v>16396</v>
      </c>
      <c r="B5447">
        <v>-7.9168522686995105E-2</v>
      </c>
      <c r="C5447">
        <v>11.5533645783407</v>
      </c>
      <c r="D5447">
        <v>-0.231011475355206</v>
      </c>
      <c r="E5447">
        <v>0.82436303406228695</v>
      </c>
      <c r="F5447">
        <v>0.99916976934644897</v>
      </c>
      <c r="G5447">
        <v>-4.6964989011631602</v>
      </c>
      <c r="H5447" t="s">
        <v>16397</v>
      </c>
      <c r="I5447" t="s">
        <v>16398</v>
      </c>
      <c r="J5447">
        <v>26517</v>
      </c>
      <c r="K5447" t="s">
        <v>16396</v>
      </c>
      <c r="L5447">
        <v>288</v>
      </c>
      <c r="M5447">
        <v>96</v>
      </c>
      <c r="N5447">
        <v>3399.2743</v>
      </c>
      <c r="O5447">
        <v>1</v>
      </c>
      <c r="P5447">
        <v>0.14583333333333301</v>
      </c>
    </row>
    <row r="5448" spans="1:16" x14ac:dyDescent="0.2">
      <c r="A5448" t="s">
        <v>16399</v>
      </c>
      <c r="B5448">
        <v>5.4148574962145099E-3</v>
      </c>
      <c r="C5448">
        <v>15.1330241178552</v>
      </c>
      <c r="D5448">
        <v>2.1512362072437698E-2</v>
      </c>
      <c r="E5448">
        <v>0.98347824661035799</v>
      </c>
      <c r="F5448">
        <v>0.99916976934644897</v>
      </c>
      <c r="G5448">
        <v>-4.7023439505870996</v>
      </c>
      <c r="H5448" t="s">
        <v>16400</v>
      </c>
      <c r="I5448" t="s">
        <v>16401</v>
      </c>
      <c r="J5448">
        <v>58477</v>
      </c>
      <c r="K5448" t="s">
        <v>16399</v>
      </c>
      <c r="L5448">
        <v>816</v>
      </c>
      <c r="M5448">
        <v>272</v>
      </c>
      <c r="N5448">
        <v>38362.084999999999</v>
      </c>
      <c r="O5448">
        <v>11</v>
      </c>
      <c r="P5448">
        <v>0.57904411764705899</v>
      </c>
    </row>
    <row r="5449" spans="1:16" x14ac:dyDescent="0.2">
      <c r="A5449" t="s">
        <v>16402</v>
      </c>
      <c r="B5449">
        <v>-6.7895118273760602E-2</v>
      </c>
      <c r="C5449">
        <v>14.024165153530801</v>
      </c>
      <c r="D5449">
        <v>-0.24605114966208799</v>
      </c>
      <c r="E5449">
        <v>0.81318259817104499</v>
      </c>
      <c r="F5449">
        <v>0.99916976934644897</v>
      </c>
      <c r="G5449">
        <v>-4.69571270758785</v>
      </c>
      <c r="H5449" t="s">
        <v>16403</v>
      </c>
      <c r="I5449" t="s">
        <v>16404</v>
      </c>
      <c r="J5449">
        <v>29104</v>
      </c>
      <c r="K5449" t="s">
        <v>16402</v>
      </c>
      <c r="L5449">
        <v>645</v>
      </c>
      <c r="M5449">
        <v>215</v>
      </c>
      <c r="N5449">
        <v>14997.522000000001</v>
      </c>
      <c r="O5449">
        <v>3</v>
      </c>
      <c r="P5449">
        <v>0.25581395348837199</v>
      </c>
    </row>
    <row r="5450" spans="1:16" x14ac:dyDescent="0.2">
      <c r="A5450" t="s">
        <v>16405</v>
      </c>
      <c r="B5450">
        <v>5.1791249621755901E-2</v>
      </c>
      <c r="C5450">
        <v>12.880247797225699</v>
      </c>
      <c r="D5450">
        <v>0.22478287985956799</v>
      </c>
      <c r="E5450">
        <v>0.82900653396444901</v>
      </c>
      <c r="F5450">
        <v>0.99916976934644897</v>
      </c>
      <c r="G5450">
        <v>-4.6968104102376502</v>
      </c>
      <c r="H5450" t="s">
        <v>16406</v>
      </c>
      <c r="I5450" t="s">
        <v>16407</v>
      </c>
      <c r="J5450">
        <v>10087</v>
      </c>
      <c r="K5450" t="s">
        <v>16405</v>
      </c>
      <c r="L5450">
        <v>2259</v>
      </c>
      <c r="M5450">
        <v>753</v>
      </c>
      <c r="N5450">
        <v>7791.6951499999996</v>
      </c>
      <c r="O5450">
        <v>2.5</v>
      </c>
      <c r="P5450">
        <v>5.0464807436919001E-2</v>
      </c>
    </row>
    <row r="5451" spans="1:16" x14ac:dyDescent="0.2">
      <c r="A5451" t="s">
        <v>16408</v>
      </c>
      <c r="B5451">
        <v>-7.46508227758369E-3</v>
      </c>
      <c r="C5451">
        <v>14.593247384741201</v>
      </c>
      <c r="D5451">
        <v>-4.7347326444033E-2</v>
      </c>
      <c r="E5451">
        <v>0.96364910601125597</v>
      </c>
      <c r="F5451">
        <v>0.99916976934644897</v>
      </c>
      <c r="G5451">
        <v>-4.7021460117666596</v>
      </c>
      <c r="H5451" t="s">
        <v>16409</v>
      </c>
      <c r="I5451" t="s">
        <v>16410</v>
      </c>
      <c r="J5451">
        <v>29925</v>
      </c>
      <c r="K5451" t="s">
        <v>16408</v>
      </c>
      <c r="L5451">
        <v>1191</v>
      </c>
      <c r="M5451">
        <v>397</v>
      </c>
      <c r="N5451">
        <v>24565.1355</v>
      </c>
      <c r="O5451">
        <v>11</v>
      </c>
      <c r="P5451">
        <v>0.33501259445843801</v>
      </c>
    </row>
    <row r="5452" spans="1:16" x14ac:dyDescent="0.2">
      <c r="A5452" t="s">
        <v>16411</v>
      </c>
      <c r="B5452">
        <v>-2.7203538756506201E-2</v>
      </c>
      <c r="C5452">
        <v>12.4444197642723</v>
      </c>
      <c r="D5452">
        <v>-0.136865044123922</v>
      </c>
      <c r="E5452">
        <v>0.89525346821678098</v>
      </c>
      <c r="F5452">
        <v>0.99916976934644897</v>
      </c>
      <c r="G5452">
        <v>-4.7003158410810197</v>
      </c>
      <c r="H5452" t="s">
        <v>16412</v>
      </c>
      <c r="I5452" t="s">
        <v>16413</v>
      </c>
      <c r="J5452">
        <v>3995</v>
      </c>
      <c r="K5452" t="s">
        <v>16411</v>
      </c>
      <c r="L5452">
        <v>1338</v>
      </c>
      <c r="M5452">
        <v>446</v>
      </c>
      <c r="N5452">
        <v>5881.3698999999997</v>
      </c>
      <c r="O5452">
        <v>2</v>
      </c>
      <c r="P5452">
        <v>6.5022421524663698E-2</v>
      </c>
    </row>
    <row r="5453" spans="1:16" x14ac:dyDescent="0.2">
      <c r="A5453" t="s">
        <v>16414</v>
      </c>
      <c r="B5453">
        <v>-4.2466424591378199E-2</v>
      </c>
      <c r="C5453">
        <v>13.8800329932095</v>
      </c>
      <c r="D5453">
        <v>-0.179162370934772</v>
      </c>
      <c r="E5453">
        <v>0.86323171766681295</v>
      </c>
      <c r="F5453">
        <v>0.99916976934644897</v>
      </c>
      <c r="G5453">
        <v>-4.6988383834362999</v>
      </c>
      <c r="H5453" t="s">
        <v>16415</v>
      </c>
      <c r="I5453" t="s">
        <v>16416</v>
      </c>
      <c r="J5453">
        <v>9328</v>
      </c>
      <c r="K5453" t="s">
        <v>16414</v>
      </c>
      <c r="L5453">
        <v>1581</v>
      </c>
      <c r="M5453">
        <v>527</v>
      </c>
      <c r="N5453">
        <v>16815.531999999999</v>
      </c>
      <c r="O5453">
        <v>8</v>
      </c>
      <c r="P5453">
        <v>0.226755218216319</v>
      </c>
    </row>
    <row r="5454" spans="1:16" x14ac:dyDescent="0.2">
      <c r="A5454" t="s">
        <v>16417</v>
      </c>
      <c r="B5454">
        <v>-1.07683107865579E-2</v>
      </c>
      <c r="C5454">
        <v>13.2211815091395</v>
      </c>
      <c r="D5454">
        <v>-4.5973445434588797E-2</v>
      </c>
      <c r="E5454">
        <v>0.96470303363082599</v>
      </c>
      <c r="F5454">
        <v>0.99916976934644897</v>
      </c>
      <c r="G5454">
        <v>-4.7021602739662898</v>
      </c>
      <c r="H5454" t="s">
        <v>16418</v>
      </c>
      <c r="I5454" t="s">
        <v>16419</v>
      </c>
      <c r="J5454">
        <v>9330</v>
      </c>
      <c r="K5454" t="s">
        <v>16417</v>
      </c>
      <c r="L5454">
        <v>2661</v>
      </c>
      <c r="M5454">
        <v>887</v>
      </c>
      <c r="N5454">
        <v>9975.0149999999994</v>
      </c>
      <c r="O5454">
        <v>12.5</v>
      </c>
      <c r="P5454">
        <v>0.214768883878241</v>
      </c>
    </row>
    <row r="5455" spans="1:16" x14ac:dyDescent="0.2">
      <c r="A5455" t="s">
        <v>16420</v>
      </c>
      <c r="B5455">
        <v>8.3139822410396705E-2</v>
      </c>
      <c r="C5455">
        <v>12.171855447411801</v>
      </c>
      <c r="D5455">
        <v>0.39095108521279298</v>
      </c>
      <c r="E5455">
        <v>0.70825102357269298</v>
      </c>
      <c r="F5455">
        <v>0.99916976934644897</v>
      </c>
      <c r="G5455">
        <v>-4.6857347170891002</v>
      </c>
      <c r="H5455" t="s">
        <v>16421</v>
      </c>
      <c r="I5455" t="s">
        <v>16422</v>
      </c>
      <c r="J5455">
        <v>9578</v>
      </c>
      <c r="K5455" t="s">
        <v>16420</v>
      </c>
      <c r="L5455">
        <v>5136</v>
      </c>
      <c r="M5455">
        <v>1712</v>
      </c>
      <c r="N5455">
        <v>4220.5301499999996</v>
      </c>
      <c r="O5455">
        <v>5</v>
      </c>
      <c r="P5455">
        <v>5.7827102803738303E-2</v>
      </c>
    </row>
    <row r="5456" spans="1:16" x14ac:dyDescent="0.2">
      <c r="A5456" t="s">
        <v>16423</v>
      </c>
      <c r="B5456">
        <v>0.194758268340887</v>
      </c>
      <c r="C5456">
        <v>16.065473157986101</v>
      </c>
      <c r="D5456">
        <v>0.57210657001376797</v>
      </c>
      <c r="E5456">
        <v>0.58636001615095201</v>
      </c>
      <c r="F5456">
        <v>0.99916976934644897</v>
      </c>
      <c r="G5456">
        <v>-4.6675394665428396</v>
      </c>
      <c r="H5456" t="s">
        <v>16424</v>
      </c>
      <c r="I5456" t="s">
        <v>16425</v>
      </c>
      <c r="J5456">
        <v>9939</v>
      </c>
      <c r="K5456" t="s">
        <v>16423</v>
      </c>
      <c r="L5456">
        <v>525</v>
      </c>
      <c r="M5456">
        <v>175</v>
      </c>
      <c r="N5456">
        <v>67561.070000000007</v>
      </c>
      <c r="O5456">
        <v>14</v>
      </c>
      <c r="P5456">
        <v>1</v>
      </c>
    </row>
    <row r="5457" spans="1:16" x14ac:dyDescent="0.2">
      <c r="A5457" t="s">
        <v>16426</v>
      </c>
      <c r="B5457">
        <v>-0.102378000601737</v>
      </c>
      <c r="C5457">
        <v>13.1115535463029</v>
      </c>
      <c r="D5457">
        <v>-0.437995188136934</v>
      </c>
      <c r="E5457">
        <v>0.67548472393774395</v>
      </c>
      <c r="F5457">
        <v>0.99916976934644897</v>
      </c>
      <c r="G5457">
        <v>-4.6815935093854701</v>
      </c>
      <c r="H5457" t="s">
        <v>16427</v>
      </c>
      <c r="I5457" t="s">
        <v>16428</v>
      </c>
      <c r="J5457">
        <v>10600</v>
      </c>
      <c r="K5457" t="s">
        <v>16426</v>
      </c>
      <c r="L5457">
        <v>2472</v>
      </c>
      <c r="M5457">
        <v>824</v>
      </c>
      <c r="N5457">
        <v>9417.7914999999994</v>
      </c>
      <c r="O5457">
        <v>8</v>
      </c>
      <c r="P5457">
        <v>0.120145631067961</v>
      </c>
    </row>
    <row r="5458" spans="1:16" x14ac:dyDescent="0.2">
      <c r="A5458" t="s">
        <v>16429</v>
      </c>
      <c r="B5458">
        <v>0.32112047063265298</v>
      </c>
      <c r="C5458">
        <v>12.0993860991051</v>
      </c>
      <c r="D5458">
        <v>0.44790953483227097</v>
      </c>
      <c r="E5458">
        <v>0.66867274821408496</v>
      </c>
      <c r="F5458">
        <v>0.99916976934644897</v>
      </c>
      <c r="G5458">
        <v>-4.6806667864279596</v>
      </c>
      <c r="H5458" t="s">
        <v>16430</v>
      </c>
      <c r="I5458" t="s">
        <v>16431</v>
      </c>
      <c r="J5458">
        <v>51660</v>
      </c>
      <c r="K5458" t="s">
        <v>16429</v>
      </c>
      <c r="L5458">
        <v>330</v>
      </c>
      <c r="M5458">
        <v>110</v>
      </c>
      <c r="N5458">
        <v>7827.25</v>
      </c>
      <c r="O5458">
        <v>2</v>
      </c>
      <c r="P5458">
        <v>0.42727272727272703</v>
      </c>
    </row>
    <row r="5459" spans="1:16" x14ac:dyDescent="0.2">
      <c r="A5459" t="s">
        <v>16432</v>
      </c>
      <c r="B5459">
        <v>0.44650715692091802</v>
      </c>
      <c r="C5459">
        <v>13.3755471881693</v>
      </c>
      <c r="D5459">
        <v>1.81283976228127</v>
      </c>
      <c r="E5459">
        <v>0.11571517938486001</v>
      </c>
      <c r="F5459">
        <v>0.99916976934644897</v>
      </c>
      <c r="G5459">
        <v>-4.4506968465545</v>
      </c>
      <c r="H5459" t="s">
        <v>16433</v>
      </c>
      <c r="I5459" t="s">
        <v>16434</v>
      </c>
      <c r="J5459">
        <v>51124</v>
      </c>
      <c r="K5459" t="s">
        <v>16432</v>
      </c>
      <c r="L5459">
        <v>249</v>
      </c>
      <c r="M5459">
        <v>83</v>
      </c>
      <c r="N5459">
        <v>10321.502</v>
      </c>
      <c r="O5459">
        <v>1</v>
      </c>
      <c r="P5459">
        <v>0.240963855421687</v>
      </c>
    </row>
    <row r="5460" spans="1:16" x14ac:dyDescent="0.2">
      <c r="A5460" t="s">
        <v>16435</v>
      </c>
      <c r="B5460">
        <v>-0.119978093041039</v>
      </c>
      <c r="C5460">
        <v>12.4817624852619</v>
      </c>
      <c r="D5460">
        <v>-0.49961684262780298</v>
      </c>
      <c r="E5460">
        <v>0.63370441411214595</v>
      </c>
      <c r="F5460">
        <v>0.99916976934644897</v>
      </c>
      <c r="G5460">
        <v>-4.6755372236241497</v>
      </c>
      <c r="H5460" t="s">
        <v>16436</v>
      </c>
      <c r="I5460" t="s">
        <v>16437</v>
      </c>
      <c r="J5460">
        <v>9500</v>
      </c>
      <c r="K5460" t="s">
        <v>16435</v>
      </c>
      <c r="L5460">
        <v>2505</v>
      </c>
      <c r="M5460">
        <v>835</v>
      </c>
      <c r="N5460">
        <v>5615.8113000000003</v>
      </c>
      <c r="O5460">
        <v>2</v>
      </c>
      <c r="P5460">
        <v>5.0299401197604801E-2</v>
      </c>
    </row>
    <row r="5461" spans="1:16" x14ac:dyDescent="0.2">
      <c r="A5461" t="s">
        <v>16438</v>
      </c>
      <c r="B5461">
        <v>-0.21452929878740401</v>
      </c>
      <c r="C5461">
        <v>13.5113455492107</v>
      </c>
      <c r="D5461">
        <v>-1.2777335876371501</v>
      </c>
      <c r="E5461">
        <v>0.244810998202799</v>
      </c>
      <c r="F5461">
        <v>0.99916976934644897</v>
      </c>
      <c r="G5461">
        <v>-4.5540900680001402</v>
      </c>
      <c r="H5461" t="s">
        <v>16439</v>
      </c>
      <c r="I5461" t="s">
        <v>16440</v>
      </c>
      <c r="J5461">
        <v>51429</v>
      </c>
      <c r="K5461" t="s">
        <v>16438</v>
      </c>
      <c r="L5461">
        <v>1899</v>
      </c>
      <c r="M5461">
        <v>633</v>
      </c>
      <c r="N5461">
        <v>10743.9565</v>
      </c>
      <c r="O5461">
        <v>7</v>
      </c>
      <c r="P5461">
        <v>0.17061611374407601</v>
      </c>
    </row>
    <row r="5462" spans="1:16" x14ac:dyDescent="0.2">
      <c r="A5462" t="s">
        <v>16441</v>
      </c>
      <c r="B5462">
        <v>-6.8745360616068396E-2</v>
      </c>
      <c r="C5462">
        <v>14.2197766743566</v>
      </c>
      <c r="D5462">
        <v>-0.42970285038253497</v>
      </c>
      <c r="E5462">
        <v>0.68120777371906904</v>
      </c>
      <c r="F5462">
        <v>0.99916976934644897</v>
      </c>
      <c r="G5462">
        <v>-4.6823543218533503</v>
      </c>
      <c r="H5462" t="s">
        <v>16442</v>
      </c>
      <c r="I5462" t="s">
        <v>16443</v>
      </c>
      <c r="J5462">
        <v>29886</v>
      </c>
      <c r="K5462" t="s">
        <v>16441</v>
      </c>
      <c r="L5462">
        <v>1398</v>
      </c>
      <c r="M5462">
        <v>466</v>
      </c>
      <c r="N5462">
        <v>20341.431499999999</v>
      </c>
      <c r="O5462">
        <v>11</v>
      </c>
      <c r="P5462">
        <v>0.31974248927038601</v>
      </c>
    </row>
    <row r="5463" spans="1:16" x14ac:dyDescent="0.2">
      <c r="A5463" t="s">
        <v>16444</v>
      </c>
      <c r="B5463">
        <v>0.119769183452945</v>
      </c>
      <c r="C5463">
        <v>14.2896250835422</v>
      </c>
      <c r="D5463">
        <v>0.66886797282777299</v>
      </c>
      <c r="E5463">
        <v>0.52646789776598302</v>
      </c>
      <c r="F5463">
        <v>0.99916976934644897</v>
      </c>
      <c r="G5463">
        <v>-4.6554957006050302</v>
      </c>
      <c r="H5463" t="s">
        <v>16445</v>
      </c>
      <c r="I5463" t="s">
        <v>16446</v>
      </c>
      <c r="J5463">
        <v>27131</v>
      </c>
      <c r="K5463" t="s">
        <v>16444</v>
      </c>
      <c r="L5463">
        <v>1215</v>
      </c>
      <c r="M5463">
        <v>405</v>
      </c>
      <c r="N5463">
        <v>20945.823499999999</v>
      </c>
      <c r="O5463">
        <v>9</v>
      </c>
      <c r="P5463">
        <v>0.30246913580246898</v>
      </c>
    </row>
    <row r="5464" spans="1:16" x14ac:dyDescent="0.2">
      <c r="A5464" t="s">
        <v>16447</v>
      </c>
      <c r="B5464">
        <v>0.25824066805564</v>
      </c>
      <c r="C5464">
        <v>14.209922864130601</v>
      </c>
      <c r="D5464">
        <v>0.62706097878135303</v>
      </c>
      <c r="E5464">
        <v>0.55186411037403105</v>
      </c>
      <c r="F5464">
        <v>0.99916976934644897</v>
      </c>
      <c r="G5464">
        <v>-4.6608829168077799</v>
      </c>
      <c r="H5464" t="s">
        <v>16448</v>
      </c>
      <c r="I5464" t="s">
        <v>16449</v>
      </c>
      <c r="J5464">
        <v>10101</v>
      </c>
      <c r="K5464" t="s">
        <v>16447</v>
      </c>
      <c r="L5464">
        <v>816</v>
      </c>
      <c r="M5464">
        <v>272</v>
      </c>
      <c r="N5464">
        <v>21592.358499999998</v>
      </c>
      <c r="O5464">
        <v>7.5</v>
      </c>
      <c r="P5464">
        <v>0.52941176470588203</v>
      </c>
    </row>
    <row r="5465" spans="1:16" x14ac:dyDescent="0.2">
      <c r="A5465" t="s">
        <v>16450</v>
      </c>
      <c r="B5465">
        <v>-0.12061063398489</v>
      </c>
      <c r="C5465">
        <v>12.5627575775684</v>
      </c>
      <c r="D5465">
        <v>-0.353414269620067</v>
      </c>
      <c r="E5465">
        <v>0.734890515615229</v>
      </c>
      <c r="F5465">
        <v>0.99916976934644897</v>
      </c>
      <c r="G5465">
        <v>-4.6887288210068396</v>
      </c>
      <c r="H5465" t="s">
        <v>16451</v>
      </c>
      <c r="I5465" t="s">
        <v>16452</v>
      </c>
      <c r="J5465">
        <v>9409</v>
      </c>
      <c r="K5465" t="s">
        <v>16450</v>
      </c>
      <c r="L5465">
        <v>1041</v>
      </c>
      <c r="M5465">
        <v>347</v>
      </c>
      <c r="N5465">
        <v>5797.4561999999996</v>
      </c>
      <c r="O5465">
        <v>2.5</v>
      </c>
      <c r="P5465">
        <v>0.11527377521613801</v>
      </c>
    </row>
    <row r="5466" spans="1:16" x14ac:dyDescent="0.2">
      <c r="A5466" t="s">
        <v>16453</v>
      </c>
      <c r="B5466">
        <v>-0.232792259123482</v>
      </c>
      <c r="C5466">
        <v>14.395593540539901</v>
      </c>
      <c r="D5466">
        <v>-1.35737034028208</v>
      </c>
      <c r="E5466">
        <v>0.21962357413134601</v>
      </c>
      <c r="F5466">
        <v>0.99916976934644897</v>
      </c>
      <c r="G5466">
        <v>-4.5388892635430302</v>
      </c>
      <c r="H5466" t="s">
        <v>16454</v>
      </c>
      <c r="I5466" t="s">
        <v>16455</v>
      </c>
      <c r="J5466">
        <v>23593</v>
      </c>
      <c r="K5466" t="s">
        <v>16453</v>
      </c>
      <c r="L5466">
        <v>618</v>
      </c>
      <c r="M5466">
        <v>206</v>
      </c>
      <c r="N5466">
        <v>20728.476999999999</v>
      </c>
      <c r="O5466">
        <v>5</v>
      </c>
      <c r="P5466">
        <v>0.41747572815534001</v>
      </c>
    </row>
    <row r="5467" spans="1:16" x14ac:dyDescent="0.2">
      <c r="A5467" t="s">
        <v>16456</v>
      </c>
      <c r="B5467">
        <v>-0.12548163619936401</v>
      </c>
      <c r="C5467">
        <v>9.1503199390610206</v>
      </c>
      <c r="D5467">
        <v>-0.56083504872842704</v>
      </c>
      <c r="E5467">
        <v>0.59358712202992903</v>
      </c>
      <c r="F5467">
        <v>0.99916976934644897</v>
      </c>
      <c r="G5467">
        <v>-4.6688427926615104</v>
      </c>
      <c r="H5467" t="s">
        <v>16457</v>
      </c>
      <c r="I5467" t="s">
        <v>16458</v>
      </c>
      <c r="J5467">
        <v>29915</v>
      </c>
      <c r="K5467" t="s">
        <v>16456</v>
      </c>
      <c r="L5467">
        <v>2379</v>
      </c>
      <c r="M5467">
        <v>793</v>
      </c>
      <c r="N5467">
        <v>596.22119999999995</v>
      </c>
      <c r="O5467">
        <v>1</v>
      </c>
      <c r="P5467">
        <v>3.6569987389659497E-2</v>
      </c>
    </row>
    <row r="5468" spans="1:16" x14ac:dyDescent="0.2">
      <c r="A5468" t="s">
        <v>16459</v>
      </c>
      <c r="B5468">
        <v>-9.4328985445583796E-2</v>
      </c>
      <c r="C5468">
        <v>14.589015147931899</v>
      </c>
      <c r="D5468">
        <v>-0.544032407646586</v>
      </c>
      <c r="E5468">
        <v>0.60445412854629998</v>
      </c>
      <c r="F5468">
        <v>0.99916976934644897</v>
      </c>
      <c r="G5468">
        <v>-4.6707454112443498</v>
      </c>
      <c r="H5468" t="s">
        <v>16460</v>
      </c>
      <c r="I5468" t="s">
        <v>16461</v>
      </c>
      <c r="J5468">
        <v>80324</v>
      </c>
      <c r="K5468" t="s">
        <v>16459</v>
      </c>
      <c r="L5468">
        <v>1284</v>
      </c>
      <c r="M5468">
        <v>428</v>
      </c>
      <c r="N5468">
        <v>24779.985000000001</v>
      </c>
      <c r="O5468">
        <v>9</v>
      </c>
      <c r="P5468">
        <v>0.25233644859813098</v>
      </c>
    </row>
    <row r="5469" spans="1:16" x14ac:dyDescent="0.2">
      <c r="A5469" t="s">
        <v>16462</v>
      </c>
      <c r="B5469">
        <v>0.66134856725628499</v>
      </c>
      <c r="C5469">
        <v>13.192245831788</v>
      </c>
      <c r="D5469">
        <v>1.3930844325343199</v>
      </c>
      <c r="E5469">
        <v>0.20909457377784901</v>
      </c>
      <c r="F5469">
        <v>0.99916976934644897</v>
      </c>
      <c r="G5469">
        <v>-4.5320121788352301</v>
      </c>
      <c r="H5469" t="s">
        <v>16463</v>
      </c>
      <c r="I5469" t="s">
        <v>16464</v>
      </c>
      <c r="J5469">
        <v>9209</v>
      </c>
      <c r="K5469" t="s">
        <v>16462</v>
      </c>
      <c r="L5469">
        <v>2166</v>
      </c>
      <c r="M5469">
        <v>722</v>
      </c>
      <c r="N5469">
        <v>11465.346</v>
      </c>
      <c r="O5469">
        <v>2</v>
      </c>
      <c r="P5469">
        <v>4.8476454293628797E-2</v>
      </c>
    </row>
    <row r="5470" spans="1:16" x14ac:dyDescent="0.2">
      <c r="A5470" t="s">
        <v>16465</v>
      </c>
      <c r="B5470">
        <v>-0.34707188560983798</v>
      </c>
      <c r="C5470">
        <v>12.838696283804699</v>
      </c>
      <c r="D5470">
        <v>-2.10870139194243</v>
      </c>
      <c r="E5470">
        <v>7.5691585201196898E-2</v>
      </c>
      <c r="F5470">
        <v>0.99916976934644897</v>
      </c>
      <c r="G5470">
        <v>-4.3955882929530503</v>
      </c>
      <c r="H5470" t="s">
        <v>16466</v>
      </c>
      <c r="I5470" t="s">
        <v>16467</v>
      </c>
      <c r="J5470">
        <v>29109</v>
      </c>
      <c r="K5470" t="s">
        <v>16465</v>
      </c>
      <c r="L5470">
        <v>3495</v>
      </c>
      <c r="M5470">
        <v>1165</v>
      </c>
      <c r="N5470">
        <v>7418.2534500000002</v>
      </c>
      <c r="O5470">
        <v>7.5</v>
      </c>
      <c r="P5470">
        <v>0.12789699570815399</v>
      </c>
    </row>
    <row r="5471" spans="1:16" x14ac:dyDescent="0.2">
      <c r="A5471" t="s">
        <v>16468</v>
      </c>
      <c r="B5471">
        <v>1.13074402110609E-2</v>
      </c>
      <c r="C5471">
        <v>15.107122652061999</v>
      </c>
      <c r="D5471">
        <v>7.4970588124723597E-2</v>
      </c>
      <c r="E5471">
        <v>0.94247867602162305</v>
      </c>
      <c r="F5471">
        <v>0.99916976934644897</v>
      </c>
      <c r="G5471">
        <v>-4.7017703354048397</v>
      </c>
      <c r="H5471" t="s">
        <v>16469</v>
      </c>
      <c r="I5471" t="s">
        <v>16470</v>
      </c>
      <c r="J5471">
        <v>29968</v>
      </c>
      <c r="K5471" t="s">
        <v>16468</v>
      </c>
      <c r="L5471">
        <v>1113</v>
      </c>
      <c r="M5471">
        <v>371</v>
      </c>
      <c r="N5471">
        <v>33744.262999999999</v>
      </c>
      <c r="O5471">
        <v>13.5</v>
      </c>
      <c r="P5471">
        <v>0.43261455525606501</v>
      </c>
    </row>
    <row r="5472" spans="1:16" x14ac:dyDescent="0.2">
      <c r="A5472" t="s">
        <v>16471</v>
      </c>
      <c r="B5472">
        <v>4.52963410682354E-2</v>
      </c>
      <c r="C5472">
        <v>13.0998489523628</v>
      </c>
      <c r="D5472">
        <v>0.31384416177298202</v>
      </c>
      <c r="E5472">
        <v>0.76340833689288101</v>
      </c>
      <c r="F5472">
        <v>0.99916976934644897</v>
      </c>
      <c r="G5472">
        <v>-4.6915791025881797</v>
      </c>
      <c r="H5472" t="s">
        <v>16472</v>
      </c>
      <c r="I5472" t="s">
        <v>16473</v>
      </c>
      <c r="J5472">
        <v>9612</v>
      </c>
      <c r="K5472" t="s">
        <v>16471</v>
      </c>
      <c r="L5472">
        <v>7545</v>
      </c>
      <c r="M5472">
        <v>2515</v>
      </c>
      <c r="N5472">
        <v>8807.3405000000002</v>
      </c>
      <c r="O5472">
        <v>16</v>
      </c>
      <c r="P5472">
        <v>0.107753479125249</v>
      </c>
    </row>
    <row r="5473" spans="1:16" x14ac:dyDescent="0.2">
      <c r="A5473" t="s">
        <v>16474</v>
      </c>
      <c r="B5473">
        <v>-0.25858015181865901</v>
      </c>
      <c r="C5473">
        <v>13.0257732782954</v>
      </c>
      <c r="D5473">
        <v>-1.3658880017993</v>
      </c>
      <c r="E5473">
        <v>0.21707034942140599</v>
      </c>
      <c r="F5473">
        <v>0.99916976934644897</v>
      </c>
      <c r="G5473">
        <v>-4.5372519703075298</v>
      </c>
      <c r="H5473" t="s">
        <v>16475</v>
      </c>
      <c r="I5473" t="s">
        <v>16476</v>
      </c>
      <c r="J5473">
        <v>10166</v>
      </c>
      <c r="K5473" t="s">
        <v>16474</v>
      </c>
      <c r="L5473">
        <v>906</v>
      </c>
      <c r="M5473">
        <v>302</v>
      </c>
      <c r="N5473">
        <v>7944.2494999999999</v>
      </c>
      <c r="O5473">
        <v>3.5</v>
      </c>
      <c r="P5473">
        <v>0.25496688741721901</v>
      </c>
    </row>
    <row r="5474" spans="1:16" x14ac:dyDescent="0.2">
      <c r="A5474" t="s">
        <v>16477</v>
      </c>
      <c r="B5474">
        <v>-9.2343661077347206E-2</v>
      </c>
      <c r="C5474">
        <v>13.632347491795</v>
      </c>
      <c r="D5474">
        <v>-0.64824854272545396</v>
      </c>
      <c r="E5474">
        <v>0.53890030053420901</v>
      </c>
      <c r="F5474">
        <v>0.99916976934644897</v>
      </c>
      <c r="G5474">
        <v>-4.65818662578606</v>
      </c>
      <c r="H5474" t="s">
        <v>16478</v>
      </c>
      <c r="I5474" t="s">
        <v>16479</v>
      </c>
      <c r="J5474">
        <v>10082</v>
      </c>
      <c r="K5474" t="s">
        <v>16477</v>
      </c>
      <c r="L5474">
        <v>1668</v>
      </c>
      <c r="M5474">
        <v>556</v>
      </c>
      <c r="N5474">
        <v>12891.610500000001</v>
      </c>
      <c r="O5474">
        <v>4</v>
      </c>
      <c r="P5474">
        <v>0.106115107913669</v>
      </c>
    </row>
    <row r="5475" spans="1:16" x14ac:dyDescent="0.2">
      <c r="A5475" t="s">
        <v>16480</v>
      </c>
      <c r="B5475">
        <v>8.1933745368092004E-2</v>
      </c>
      <c r="C5475">
        <v>13.3733090414714</v>
      </c>
      <c r="D5475">
        <v>0.50031709152246195</v>
      </c>
      <c r="E5475">
        <v>0.63323748788413203</v>
      </c>
      <c r="F5475">
        <v>0.99916976934644897</v>
      </c>
      <c r="G5475">
        <v>-4.6754644001514301</v>
      </c>
      <c r="H5475" t="s">
        <v>16481</v>
      </c>
      <c r="I5475" t="s">
        <v>16482</v>
      </c>
      <c r="J5475">
        <v>27020</v>
      </c>
      <c r="K5475" t="s">
        <v>16480</v>
      </c>
      <c r="L5475">
        <v>1197</v>
      </c>
      <c r="M5475">
        <v>399</v>
      </c>
      <c r="N5475">
        <v>10461.7325</v>
      </c>
      <c r="O5475">
        <v>2</v>
      </c>
      <c r="P5475">
        <v>6.01503759398496E-2</v>
      </c>
    </row>
    <row r="5476" spans="1:16" x14ac:dyDescent="0.2">
      <c r="A5476" t="s">
        <v>16483</v>
      </c>
      <c r="B5476">
        <v>-7.7530532864621193E-2</v>
      </c>
      <c r="C5476">
        <v>14.2887916200039</v>
      </c>
      <c r="D5476">
        <v>-0.481657387631584</v>
      </c>
      <c r="E5476">
        <v>0.64574131711066196</v>
      </c>
      <c r="F5476">
        <v>0.99916976934644897</v>
      </c>
      <c r="G5476">
        <v>-4.6773745840244798</v>
      </c>
      <c r="H5476" t="s">
        <v>16484</v>
      </c>
      <c r="I5476" t="s">
        <v>16485</v>
      </c>
      <c r="J5476">
        <v>10927</v>
      </c>
      <c r="K5476" t="s">
        <v>16483</v>
      </c>
      <c r="L5476">
        <v>789</v>
      </c>
      <c r="M5476">
        <v>263</v>
      </c>
      <c r="N5476">
        <v>18957.918000000001</v>
      </c>
      <c r="O5476">
        <v>3</v>
      </c>
      <c r="P5476">
        <v>0.16349809885931599</v>
      </c>
    </row>
    <row r="5477" spans="1:16" x14ac:dyDescent="0.2">
      <c r="A5477" t="s">
        <v>16486</v>
      </c>
      <c r="B5477">
        <v>-0.15650382934438201</v>
      </c>
      <c r="C5477">
        <v>12.6935762415992</v>
      </c>
      <c r="D5477">
        <v>-0.59098892724455898</v>
      </c>
      <c r="E5477">
        <v>0.57436749480906901</v>
      </c>
      <c r="F5477">
        <v>0.99916976934644897</v>
      </c>
      <c r="G5477">
        <v>-4.6653082394573699</v>
      </c>
      <c r="H5477" t="s">
        <v>16487</v>
      </c>
      <c r="I5477" t="s">
        <v>16488</v>
      </c>
      <c r="J5477">
        <v>10723</v>
      </c>
      <c r="K5477" t="s">
        <v>16486</v>
      </c>
      <c r="L5477">
        <v>3252</v>
      </c>
      <c r="M5477">
        <v>1084</v>
      </c>
      <c r="N5477">
        <v>6735.6097499999996</v>
      </c>
      <c r="O5477">
        <v>6.5</v>
      </c>
      <c r="P5477">
        <v>8.9022140221402202E-2</v>
      </c>
    </row>
    <row r="5478" spans="1:16" x14ac:dyDescent="0.2">
      <c r="A5478" t="s">
        <v>16489</v>
      </c>
      <c r="B5478">
        <v>0.115257959137207</v>
      </c>
      <c r="C5478">
        <v>13.6552415995247</v>
      </c>
      <c r="D5478">
        <v>0.63041700704479697</v>
      </c>
      <c r="E5478">
        <v>0.54979804361190898</v>
      </c>
      <c r="F5478">
        <v>0.99916976934644897</v>
      </c>
      <c r="G5478">
        <v>-4.6604605499762499</v>
      </c>
      <c r="H5478" t="s">
        <v>16490</v>
      </c>
      <c r="I5478" t="s">
        <v>16491</v>
      </c>
      <c r="J5478">
        <v>29880</v>
      </c>
      <c r="K5478" t="s">
        <v>16489</v>
      </c>
      <c r="L5478">
        <v>975</v>
      </c>
      <c r="M5478">
        <v>325</v>
      </c>
      <c r="N5478">
        <v>13492.2045</v>
      </c>
      <c r="O5478">
        <v>3</v>
      </c>
      <c r="P5478">
        <v>0.141538461538462</v>
      </c>
    </row>
    <row r="5479" spans="1:16" x14ac:dyDescent="0.2">
      <c r="A5479" t="s">
        <v>16492</v>
      </c>
      <c r="B5479">
        <v>0.46974903501117798</v>
      </c>
      <c r="C5479">
        <v>14.525994541308499</v>
      </c>
      <c r="D5479">
        <v>1.5897586928041501</v>
      </c>
      <c r="E5479">
        <v>0.15889677941338101</v>
      </c>
      <c r="F5479">
        <v>0.99916976934644897</v>
      </c>
      <c r="G5479">
        <v>-4.4938149844085</v>
      </c>
      <c r="H5479" t="s">
        <v>16493</v>
      </c>
      <c r="I5479" t="s">
        <v>16494</v>
      </c>
      <c r="J5479">
        <v>28973</v>
      </c>
      <c r="K5479" t="s">
        <v>16492</v>
      </c>
      <c r="L5479">
        <v>777</v>
      </c>
      <c r="M5479">
        <v>259</v>
      </c>
      <c r="N5479">
        <v>23876.9555</v>
      </c>
      <c r="O5479">
        <v>3</v>
      </c>
      <c r="P5479">
        <v>0.13127413127413101</v>
      </c>
    </row>
    <row r="5480" spans="1:16" x14ac:dyDescent="0.2">
      <c r="A5480" t="s">
        <v>16495</v>
      </c>
      <c r="B5480">
        <v>-0.131361609594951</v>
      </c>
      <c r="C5480">
        <v>16.651591863491401</v>
      </c>
      <c r="D5480">
        <v>-0.78137385906906598</v>
      </c>
      <c r="E5480">
        <v>0.46191668543922698</v>
      </c>
      <c r="F5480">
        <v>0.99916976934644897</v>
      </c>
      <c r="G5480">
        <v>-4.6397207860154799</v>
      </c>
      <c r="H5480" t="s">
        <v>16496</v>
      </c>
      <c r="I5480" t="s">
        <v>16497</v>
      </c>
      <c r="J5480">
        <v>22820</v>
      </c>
      <c r="K5480" t="s">
        <v>16495</v>
      </c>
      <c r="L5480">
        <v>2625</v>
      </c>
      <c r="M5480">
        <v>875</v>
      </c>
      <c r="N5480">
        <v>101864.27499999999</v>
      </c>
      <c r="O5480">
        <v>47.5</v>
      </c>
      <c r="P5480">
        <v>0.66571428571428604</v>
      </c>
    </row>
    <row r="5481" spans="1:16" x14ac:dyDescent="0.2">
      <c r="A5481" t="s">
        <v>16498</v>
      </c>
      <c r="B5481">
        <v>0.28970100172573199</v>
      </c>
      <c r="C5481">
        <v>13.429181802881899</v>
      </c>
      <c r="D5481">
        <v>1.29363456873967</v>
      </c>
      <c r="E5481">
        <v>0.239588369958112</v>
      </c>
      <c r="F5481">
        <v>0.99916976934644897</v>
      </c>
      <c r="G5481">
        <v>-4.5510723163902496</v>
      </c>
      <c r="H5481" t="s">
        <v>16499</v>
      </c>
      <c r="I5481" t="s">
        <v>16500</v>
      </c>
      <c r="J5481">
        <v>550</v>
      </c>
      <c r="K5481" t="s">
        <v>16498</v>
      </c>
      <c r="L5481">
        <v>1233</v>
      </c>
      <c r="M5481">
        <v>411</v>
      </c>
      <c r="N5481">
        <v>11912.3665</v>
      </c>
      <c r="O5481">
        <v>4.5</v>
      </c>
      <c r="P5481">
        <v>0.17153284671532801</v>
      </c>
    </row>
    <row r="5482" spans="1:16" x14ac:dyDescent="0.2">
      <c r="A5482" t="s">
        <v>16501</v>
      </c>
      <c r="B5482">
        <v>-0.29645388924471699</v>
      </c>
      <c r="C5482">
        <v>12.166008807235</v>
      </c>
      <c r="D5482">
        <v>-0.62298434581621898</v>
      </c>
      <c r="E5482">
        <v>0.55438016831256298</v>
      </c>
      <c r="F5482">
        <v>0.99916976934644897</v>
      </c>
      <c r="G5482">
        <v>-4.66139356391629</v>
      </c>
      <c r="H5482" t="s">
        <v>16502</v>
      </c>
      <c r="I5482" t="s">
        <v>16503</v>
      </c>
      <c r="J5482">
        <v>51661</v>
      </c>
      <c r="K5482" t="s">
        <v>16501</v>
      </c>
      <c r="L5482">
        <v>669</v>
      </c>
      <c r="M5482">
        <v>223</v>
      </c>
      <c r="N5482">
        <v>6342.0263999999997</v>
      </c>
      <c r="O5482">
        <v>1</v>
      </c>
      <c r="P5482">
        <v>4.9327354260089697E-2</v>
      </c>
    </row>
    <row r="5483" spans="1:16" x14ac:dyDescent="0.2">
      <c r="A5483" t="s">
        <v>16504</v>
      </c>
      <c r="B5483">
        <v>-0.19564289068442201</v>
      </c>
      <c r="C5483">
        <v>12.0665058211921</v>
      </c>
      <c r="D5483">
        <v>-0.557275680677356</v>
      </c>
      <c r="E5483">
        <v>0.59587983116049004</v>
      </c>
      <c r="F5483">
        <v>0.99916976934644897</v>
      </c>
      <c r="G5483">
        <v>-4.6692498752300002</v>
      </c>
      <c r="H5483" t="s">
        <v>16505</v>
      </c>
      <c r="I5483" t="s">
        <v>16506</v>
      </c>
      <c r="J5483">
        <v>10691</v>
      </c>
      <c r="K5483" t="s">
        <v>16504</v>
      </c>
      <c r="L5483">
        <v>1722</v>
      </c>
      <c r="M5483">
        <v>574</v>
      </c>
      <c r="N5483">
        <v>3731.5708500000001</v>
      </c>
      <c r="O5483">
        <v>1</v>
      </c>
      <c r="P5483">
        <v>4.8780487804878002E-2</v>
      </c>
    </row>
    <row r="5484" spans="1:16" x14ac:dyDescent="0.2">
      <c r="A5484" t="s">
        <v>16507</v>
      </c>
      <c r="B5484">
        <v>-8.3818515358551296E-2</v>
      </c>
      <c r="C5484">
        <v>18.453708447839698</v>
      </c>
      <c r="D5484">
        <v>-0.62078564014056703</v>
      </c>
      <c r="E5484">
        <v>0.55574008006300402</v>
      </c>
      <c r="F5484">
        <v>0.99916976934644897</v>
      </c>
      <c r="G5484">
        <v>-4.6616678767455504</v>
      </c>
      <c r="H5484" t="s">
        <v>16508</v>
      </c>
      <c r="I5484" t="s">
        <v>16509</v>
      </c>
      <c r="J5484">
        <v>25932</v>
      </c>
      <c r="K5484" t="s">
        <v>16507</v>
      </c>
      <c r="L5484">
        <v>762</v>
      </c>
      <c r="M5484">
        <v>254</v>
      </c>
      <c r="N5484">
        <v>353625.815</v>
      </c>
      <c r="O5484">
        <v>23.5</v>
      </c>
      <c r="P5484">
        <v>1</v>
      </c>
    </row>
    <row r="5485" spans="1:16" x14ac:dyDescent="0.2">
      <c r="A5485" t="s">
        <v>16510</v>
      </c>
      <c r="B5485">
        <v>2.4902953668780401E-2</v>
      </c>
      <c r="C5485">
        <v>13.200247529442899</v>
      </c>
      <c r="D5485">
        <v>0.113251315706958</v>
      </c>
      <c r="E5485">
        <v>0.91322765889310797</v>
      </c>
      <c r="F5485">
        <v>0.99916976934644897</v>
      </c>
      <c r="G5485">
        <v>-4.7009703813123096</v>
      </c>
      <c r="H5485" t="s">
        <v>16511</v>
      </c>
      <c r="I5485" t="s">
        <v>16512</v>
      </c>
      <c r="J5485">
        <v>9054</v>
      </c>
      <c r="K5485" t="s">
        <v>16510</v>
      </c>
      <c r="L5485">
        <v>1374</v>
      </c>
      <c r="M5485">
        <v>458</v>
      </c>
      <c r="N5485">
        <v>9485.0310000000009</v>
      </c>
      <c r="O5485">
        <v>9</v>
      </c>
      <c r="P5485">
        <v>0.239082969432314</v>
      </c>
    </row>
    <row r="5486" spans="1:16" x14ac:dyDescent="0.2">
      <c r="A5486" t="s">
        <v>16513</v>
      </c>
      <c r="B5486">
        <v>2.9275732296015999E-2</v>
      </c>
      <c r="C5486">
        <v>14.038256662577901</v>
      </c>
      <c r="D5486">
        <v>0.124712641332382</v>
      </c>
      <c r="E5486">
        <v>0.90449596174487401</v>
      </c>
      <c r="F5486">
        <v>0.99916976934644897</v>
      </c>
      <c r="G5486">
        <v>-4.7006679923657098</v>
      </c>
      <c r="H5486" t="s">
        <v>16514</v>
      </c>
      <c r="I5486" t="s">
        <v>16515</v>
      </c>
      <c r="J5486">
        <v>29105</v>
      </c>
      <c r="K5486" t="s">
        <v>16513</v>
      </c>
      <c r="L5486">
        <v>582</v>
      </c>
      <c r="M5486">
        <v>194</v>
      </c>
      <c r="N5486">
        <v>19063.716</v>
      </c>
      <c r="O5486">
        <v>4</v>
      </c>
      <c r="P5486">
        <v>0.31443298969072198</v>
      </c>
    </row>
    <row r="5487" spans="1:16" x14ac:dyDescent="0.2">
      <c r="A5487" t="s">
        <v>16516</v>
      </c>
      <c r="B5487">
        <v>5.3824362143293697E-2</v>
      </c>
      <c r="C5487">
        <v>14.258390333687601</v>
      </c>
      <c r="D5487">
        <v>0.389163080278698</v>
      </c>
      <c r="E5487">
        <v>0.70951030735403198</v>
      </c>
      <c r="F5487">
        <v>0.99916976934644897</v>
      </c>
      <c r="G5487">
        <v>-4.6858836491434301</v>
      </c>
      <c r="H5487" t="s">
        <v>16517</v>
      </c>
      <c r="I5487" t="s">
        <v>16518</v>
      </c>
      <c r="J5487">
        <v>10460</v>
      </c>
      <c r="K5487" t="s">
        <v>16516</v>
      </c>
      <c r="L5487">
        <v>2517</v>
      </c>
      <c r="M5487">
        <v>839</v>
      </c>
      <c r="N5487">
        <v>19464.014500000001</v>
      </c>
      <c r="O5487">
        <v>12</v>
      </c>
      <c r="P5487">
        <v>0.21215733015494601</v>
      </c>
    </row>
    <row r="5488" spans="1:16" x14ac:dyDescent="0.2">
      <c r="A5488" t="s">
        <v>16519</v>
      </c>
      <c r="B5488">
        <v>0.73167279661123696</v>
      </c>
      <c r="C5488">
        <v>14.815707428723901</v>
      </c>
      <c r="D5488">
        <v>0.66060089031398095</v>
      </c>
      <c r="E5488">
        <v>0.53143057315806896</v>
      </c>
      <c r="F5488">
        <v>0.99916976934644897</v>
      </c>
      <c r="G5488">
        <v>-4.6565824171247003</v>
      </c>
      <c r="H5488" t="s">
        <v>16520</v>
      </c>
      <c r="I5488" t="s">
        <v>16521</v>
      </c>
      <c r="J5488">
        <v>28972</v>
      </c>
      <c r="K5488" t="s">
        <v>16519</v>
      </c>
      <c r="L5488">
        <v>510</v>
      </c>
      <c r="M5488">
        <v>170</v>
      </c>
      <c r="N5488">
        <v>34656.699000000001</v>
      </c>
      <c r="O5488">
        <v>2</v>
      </c>
      <c r="P5488">
        <v>0.1</v>
      </c>
    </row>
    <row r="5489" spans="1:16" x14ac:dyDescent="0.2">
      <c r="A5489" t="s">
        <v>16522</v>
      </c>
      <c r="B5489">
        <v>3.0871177761122599E-2</v>
      </c>
      <c r="C5489">
        <v>15.363338749314799</v>
      </c>
      <c r="D5489">
        <v>8.5715636316430199E-2</v>
      </c>
      <c r="E5489">
        <v>0.93425629714597402</v>
      </c>
      <c r="F5489">
        <v>0.99916976934644897</v>
      </c>
      <c r="G5489">
        <v>-4.7015784995147403</v>
      </c>
      <c r="H5489" t="s">
        <v>16523</v>
      </c>
      <c r="I5489" t="s">
        <v>16524</v>
      </c>
      <c r="J5489">
        <v>51128</v>
      </c>
      <c r="K5489" t="s">
        <v>16522</v>
      </c>
      <c r="L5489">
        <v>597</v>
      </c>
      <c r="M5489">
        <v>199</v>
      </c>
      <c r="N5489">
        <v>42035.584000000003</v>
      </c>
      <c r="O5489">
        <v>7.5</v>
      </c>
      <c r="P5489">
        <v>0.55778894472361795</v>
      </c>
    </row>
    <row r="5490" spans="1:16" x14ac:dyDescent="0.2">
      <c r="A5490" t="s">
        <v>16525</v>
      </c>
      <c r="B5490">
        <v>-0.112489217589365</v>
      </c>
      <c r="C5490">
        <v>11.5213060712413</v>
      </c>
      <c r="D5490">
        <v>-0.59515437343976596</v>
      </c>
      <c r="E5490">
        <v>0.57174145997711101</v>
      </c>
      <c r="F5490">
        <v>0.99916976934644897</v>
      </c>
      <c r="G5490">
        <v>-4.6648080544914503</v>
      </c>
      <c r="H5490" t="s">
        <v>16526</v>
      </c>
      <c r="I5490" t="s">
        <v>16527</v>
      </c>
      <c r="J5490">
        <v>10717</v>
      </c>
      <c r="K5490" t="s">
        <v>16525</v>
      </c>
      <c r="L5490">
        <v>2220</v>
      </c>
      <c r="M5490">
        <v>740</v>
      </c>
      <c r="N5490">
        <v>3051.4942500000002</v>
      </c>
      <c r="O5490">
        <v>2.5</v>
      </c>
      <c r="P5490">
        <v>3.9864864864864902E-2</v>
      </c>
    </row>
    <row r="5491" spans="1:16" x14ac:dyDescent="0.2">
      <c r="A5491" t="s">
        <v>16528</v>
      </c>
      <c r="B5491">
        <v>0.22961780360957801</v>
      </c>
      <c r="C5491">
        <v>16.158928972647601</v>
      </c>
      <c r="D5491">
        <v>1.3596529264165</v>
      </c>
      <c r="E5491">
        <v>0.218936743603109</v>
      </c>
      <c r="F5491">
        <v>0.99916976934644897</v>
      </c>
      <c r="G5491">
        <v>-4.5384506849196899</v>
      </c>
      <c r="H5491" t="s">
        <v>16529</v>
      </c>
      <c r="I5491" t="s">
        <v>16530</v>
      </c>
      <c r="J5491">
        <v>23788</v>
      </c>
      <c r="K5491" t="s">
        <v>16528</v>
      </c>
      <c r="L5491">
        <v>912</v>
      </c>
      <c r="M5491">
        <v>304</v>
      </c>
      <c r="N5491">
        <v>76273.267000000007</v>
      </c>
      <c r="O5491">
        <v>14</v>
      </c>
      <c r="P5491">
        <v>0.50493421052631604</v>
      </c>
    </row>
    <row r="5492" spans="1:16" x14ac:dyDescent="0.2">
      <c r="A5492" t="s">
        <v>16531</v>
      </c>
      <c r="B5492">
        <v>-5.6950012965252497E-2</v>
      </c>
      <c r="C5492">
        <v>14.3481767465089</v>
      </c>
      <c r="D5492">
        <v>-0.42367756940628298</v>
      </c>
      <c r="E5492">
        <v>0.685380578615714</v>
      </c>
      <c r="F5492">
        <v>0.99916976934644897</v>
      </c>
      <c r="G5492">
        <v>-4.6828989163290897</v>
      </c>
      <c r="H5492" t="s">
        <v>16532</v>
      </c>
      <c r="I5492" t="s">
        <v>16533</v>
      </c>
      <c r="J5492">
        <v>10564</v>
      </c>
      <c r="K5492" t="s">
        <v>16531</v>
      </c>
      <c r="L5492">
        <v>5358</v>
      </c>
      <c r="M5492">
        <v>1786</v>
      </c>
      <c r="N5492">
        <v>21498.628000000001</v>
      </c>
      <c r="O5492">
        <v>17.5</v>
      </c>
      <c r="P5492">
        <v>0.179451287793953</v>
      </c>
    </row>
    <row r="5493" spans="1:16" x14ac:dyDescent="0.2">
      <c r="A5493" t="s">
        <v>16534</v>
      </c>
      <c r="B5493">
        <v>-0.126680256995789</v>
      </c>
      <c r="C5493">
        <v>12.961335099155599</v>
      </c>
      <c r="D5493">
        <v>-0.83982067100763702</v>
      </c>
      <c r="E5493">
        <v>0.43062602126558103</v>
      </c>
      <c r="F5493">
        <v>0.99916976934644897</v>
      </c>
      <c r="G5493">
        <v>-4.6308567989833902</v>
      </c>
      <c r="H5493" t="s">
        <v>16535</v>
      </c>
      <c r="I5493" t="s">
        <v>16536</v>
      </c>
      <c r="J5493">
        <v>10565</v>
      </c>
      <c r="K5493" t="s">
        <v>16534</v>
      </c>
      <c r="L5493">
        <v>5550</v>
      </c>
      <c r="M5493">
        <v>1850</v>
      </c>
      <c r="N5493">
        <v>7876.4017999999996</v>
      </c>
      <c r="O5493">
        <v>7</v>
      </c>
      <c r="P5493">
        <v>6.1621621621621603E-2</v>
      </c>
    </row>
    <row r="5494" spans="1:16" x14ac:dyDescent="0.2">
      <c r="A5494" t="s">
        <v>16537</v>
      </c>
      <c r="B5494">
        <v>-3.2449953682046798E-2</v>
      </c>
      <c r="C5494">
        <v>13.921150691326099</v>
      </c>
      <c r="D5494">
        <v>-0.22979047073928799</v>
      </c>
      <c r="E5494">
        <v>0.82527271346089504</v>
      </c>
      <c r="F5494">
        <v>0.99916976934644897</v>
      </c>
      <c r="G5494">
        <v>-4.6965606185738098</v>
      </c>
      <c r="H5494" t="s">
        <v>16538</v>
      </c>
      <c r="I5494" t="s">
        <v>16539</v>
      </c>
      <c r="J5494">
        <v>8379</v>
      </c>
      <c r="K5494" t="s">
        <v>16537</v>
      </c>
      <c r="L5494">
        <v>2157</v>
      </c>
      <c r="M5494">
        <v>719</v>
      </c>
      <c r="N5494">
        <v>15178.385</v>
      </c>
      <c r="O5494">
        <v>14</v>
      </c>
      <c r="P5494">
        <v>0.29624478442280899</v>
      </c>
    </row>
    <row r="5495" spans="1:16" x14ac:dyDescent="0.2">
      <c r="A5495" t="s">
        <v>16540</v>
      </c>
      <c r="B5495">
        <v>5.7623821589093203E-2</v>
      </c>
      <c r="C5495">
        <v>14.2004867326777</v>
      </c>
      <c r="D5495">
        <v>0.40319130711256401</v>
      </c>
      <c r="E5495">
        <v>0.69965709551637401</v>
      </c>
      <c r="F5495">
        <v>0.99916976934644897</v>
      </c>
      <c r="G5495">
        <v>-4.6846983905436597</v>
      </c>
      <c r="H5495" t="s">
        <v>16541</v>
      </c>
      <c r="I5495" t="s">
        <v>16542</v>
      </c>
      <c r="J5495">
        <v>8428</v>
      </c>
      <c r="K5495" t="s">
        <v>16540</v>
      </c>
      <c r="L5495">
        <v>1332</v>
      </c>
      <c r="M5495">
        <v>444</v>
      </c>
      <c r="N5495">
        <v>19198.894499999999</v>
      </c>
      <c r="O5495">
        <v>13</v>
      </c>
      <c r="P5495">
        <v>0.37837837837837801</v>
      </c>
    </row>
    <row r="5496" spans="1:16" x14ac:dyDescent="0.2">
      <c r="A5496" t="s">
        <v>16543</v>
      </c>
      <c r="B5496">
        <v>9.3163048581837798E-2</v>
      </c>
      <c r="C5496">
        <v>15.3693013703812</v>
      </c>
      <c r="D5496">
        <v>0.66177733645487302</v>
      </c>
      <c r="E5496">
        <v>0.53072256398866602</v>
      </c>
      <c r="F5496">
        <v>0.99916976934644897</v>
      </c>
      <c r="G5496">
        <v>-4.6564284079773097</v>
      </c>
      <c r="H5496" t="s">
        <v>16544</v>
      </c>
      <c r="I5496" t="s">
        <v>16545</v>
      </c>
      <c r="J5496">
        <v>28969</v>
      </c>
      <c r="K5496" t="s">
        <v>16543</v>
      </c>
      <c r="L5496">
        <v>1260</v>
      </c>
      <c r="M5496">
        <v>420</v>
      </c>
      <c r="N5496">
        <v>42547.888500000001</v>
      </c>
      <c r="O5496">
        <v>15.5</v>
      </c>
      <c r="P5496">
        <v>0.36190476190476201</v>
      </c>
    </row>
    <row r="5497" spans="1:16" x14ac:dyDescent="0.2">
      <c r="A5497" t="s">
        <v>16546</v>
      </c>
      <c r="B5497">
        <v>-0.11548878067714199</v>
      </c>
      <c r="C5497">
        <v>13.355076014932401</v>
      </c>
      <c r="D5497">
        <v>-0.21546547780911099</v>
      </c>
      <c r="E5497">
        <v>0.83596661639552605</v>
      </c>
      <c r="F5497">
        <v>0.99916976934644897</v>
      </c>
      <c r="G5497">
        <v>-4.6972609339158904</v>
      </c>
      <c r="H5497" t="s">
        <v>16547</v>
      </c>
      <c r="I5497" t="s">
        <v>16548</v>
      </c>
      <c r="J5497">
        <v>28978</v>
      </c>
      <c r="K5497" t="s">
        <v>16546</v>
      </c>
      <c r="L5497">
        <v>300</v>
      </c>
      <c r="M5497">
        <v>100</v>
      </c>
      <c r="N5497">
        <v>10187.146500000001</v>
      </c>
      <c r="O5497">
        <v>2</v>
      </c>
      <c r="P5497">
        <v>0.22</v>
      </c>
    </row>
    <row r="5498" spans="1:16" x14ac:dyDescent="0.2">
      <c r="A5498" t="s">
        <v>16549</v>
      </c>
      <c r="B5498">
        <v>0.20382161223884601</v>
      </c>
      <c r="C5498">
        <v>15.6263504597891</v>
      </c>
      <c r="D5498">
        <v>1.40384505263652</v>
      </c>
      <c r="E5498">
        <v>0.20601213558314699</v>
      </c>
      <c r="F5498">
        <v>0.99916976934644897</v>
      </c>
      <c r="G5498">
        <v>-4.5299344056892101</v>
      </c>
      <c r="H5498" t="s">
        <v>16550</v>
      </c>
      <c r="I5498" t="s">
        <v>16551</v>
      </c>
      <c r="J5498">
        <v>51143</v>
      </c>
      <c r="K5498" t="s">
        <v>16549</v>
      </c>
      <c r="L5498">
        <v>1572</v>
      </c>
      <c r="M5498">
        <v>524</v>
      </c>
      <c r="N5498">
        <v>52489.525999999998</v>
      </c>
      <c r="O5498">
        <v>18.5</v>
      </c>
      <c r="P5498">
        <v>0.54675572519084004</v>
      </c>
    </row>
    <row r="5499" spans="1:16" x14ac:dyDescent="0.2">
      <c r="A5499" t="s">
        <v>16552</v>
      </c>
      <c r="B5499">
        <v>-5.5966400651305599E-2</v>
      </c>
      <c r="C5499">
        <v>13.8089258337003</v>
      </c>
      <c r="D5499">
        <v>-0.30913900568041103</v>
      </c>
      <c r="E5499">
        <v>0.76682709934658999</v>
      </c>
      <c r="F5499">
        <v>0.99916976934644897</v>
      </c>
      <c r="G5499">
        <v>-4.69189679696452</v>
      </c>
      <c r="H5499" t="s">
        <v>16553</v>
      </c>
      <c r="I5499" t="s">
        <v>16554</v>
      </c>
      <c r="J5499">
        <v>29924</v>
      </c>
      <c r="K5499" t="s">
        <v>16552</v>
      </c>
      <c r="L5499">
        <v>1989</v>
      </c>
      <c r="M5499">
        <v>663</v>
      </c>
      <c r="N5499">
        <v>15555.263499999999</v>
      </c>
      <c r="O5499">
        <v>3</v>
      </c>
      <c r="P5499">
        <v>6.7873303167420795E-2</v>
      </c>
    </row>
    <row r="5500" spans="1:16" x14ac:dyDescent="0.2">
      <c r="A5500" t="s">
        <v>16555</v>
      </c>
      <c r="B5500">
        <v>0.26370582569161299</v>
      </c>
      <c r="C5500">
        <v>12.336307322905</v>
      </c>
      <c r="D5500">
        <v>0.81353591390225499</v>
      </c>
      <c r="E5500">
        <v>0.444505920474703</v>
      </c>
      <c r="F5500">
        <v>0.99916976934644897</v>
      </c>
      <c r="G5500">
        <v>-4.6348958383248604</v>
      </c>
      <c r="H5500" t="s">
        <v>16556</v>
      </c>
      <c r="I5500" t="s">
        <v>16557</v>
      </c>
      <c r="J5500">
        <v>9960</v>
      </c>
      <c r="K5500" t="s">
        <v>16555</v>
      </c>
      <c r="L5500">
        <v>1563</v>
      </c>
      <c r="M5500">
        <v>521</v>
      </c>
      <c r="N5500">
        <v>5146.14275</v>
      </c>
      <c r="O5500">
        <v>6</v>
      </c>
      <c r="P5500">
        <v>0.18234165067178501</v>
      </c>
    </row>
    <row r="5501" spans="1:16" x14ac:dyDescent="0.2">
      <c r="A5501" t="s">
        <v>16558</v>
      </c>
      <c r="B5501">
        <v>-0.26028516790138101</v>
      </c>
      <c r="C5501">
        <v>10.7544299133045</v>
      </c>
      <c r="D5501">
        <v>-0.83546244980901496</v>
      </c>
      <c r="E5501">
        <v>0.43290564046721303</v>
      </c>
      <c r="F5501">
        <v>0.99916976934644897</v>
      </c>
      <c r="G5501">
        <v>-4.6315322975951503</v>
      </c>
      <c r="H5501" t="s">
        <v>16559</v>
      </c>
      <c r="I5501" t="s">
        <v>16560</v>
      </c>
      <c r="J5501">
        <v>11264</v>
      </c>
      <c r="K5501" t="s">
        <v>16558</v>
      </c>
      <c r="L5501">
        <v>639</v>
      </c>
      <c r="M5501">
        <v>213</v>
      </c>
      <c r="N5501">
        <v>1409.8562999999999</v>
      </c>
      <c r="O5501">
        <v>1</v>
      </c>
      <c r="P5501">
        <v>5.16431924882629E-2</v>
      </c>
    </row>
    <row r="5502" spans="1:16" x14ac:dyDescent="0.2">
      <c r="A5502" t="s">
        <v>16561</v>
      </c>
      <c r="B5502">
        <v>2.6059977828202501E-2</v>
      </c>
      <c r="C5502">
        <v>10.2427116961236</v>
      </c>
      <c r="D5502">
        <v>9.1244000163318698E-2</v>
      </c>
      <c r="E5502">
        <v>0.93002918293940195</v>
      </c>
      <c r="F5502">
        <v>0.99916976934644897</v>
      </c>
      <c r="G5502">
        <v>-4.7014698440401199</v>
      </c>
      <c r="H5502" t="s">
        <v>16562</v>
      </c>
      <c r="I5502" t="s">
        <v>16563</v>
      </c>
      <c r="J5502">
        <v>51368</v>
      </c>
      <c r="K5502" t="s">
        <v>16561</v>
      </c>
      <c r="L5502">
        <v>942</v>
      </c>
      <c r="M5502">
        <v>314</v>
      </c>
      <c r="N5502">
        <v>931.30307500000004</v>
      </c>
      <c r="O5502">
        <v>1</v>
      </c>
      <c r="P5502">
        <v>8.9171974522293002E-2</v>
      </c>
    </row>
    <row r="5503" spans="1:16" x14ac:dyDescent="0.2">
      <c r="A5503" t="s">
        <v>16564</v>
      </c>
      <c r="B5503">
        <v>-0.309466183022304</v>
      </c>
      <c r="C5503">
        <v>12.9984672628925</v>
      </c>
      <c r="D5503">
        <v>-1.0155477365210701</v>
      </c>
      <c r="E5503">
        <v>0.34592209961373699</v>
      </c>
      <c r="F5503">
        <v>0.99916976934644897</v>
      </c>
      <c r="G5503">
        <v>-4.6019065800806098</v>
      </c>
      <c r="H5503" t="s">
        <v>16565</v>
      </c>
      <c r="I5503" t="s">
        <v>16566</v>
      </c>
      <c r="J5503">
        <v>10629</v>
      </c>
      <c r="K5503" t="s">
        <v>16564</v>
      </c>
      <c r="L5503">
        <v>1869</v>
      </c>
      <c r="M5503">
        <v>623</v>
      </c>
      <c r="N5503">
        <v>8147.6394</v>
      </c>
      <c r="O5503">
        <v>4.5</v>
      </c>
      <c r="P5503">
        <v>0.12520064205457501</v>
      </c>
    </row>
    <row r="5504" spans="1:16" x14ac:dyDescent="0.2">
      <c r="A5504" t="s">
        <v>16567</v>
      </c>
      <c r="B5504">
        <v>0.184991054729613</v>
      </c>
      <c r="C5504">
        <v>14.0980979908172</v>
      </c>
      <c r="D5504">
        <v>0.94710065063135895</v>
      </c>
      <c r="E5504">
        <v>0.37724618097616303</v>
      </c>
      <c r="F5504">
        <v>0.99916976934644897</v>
      </c>
      <c r="G5504">
        <v>-4.6135542590808303</v>
      </c>
      <c r="H5504" t="s">
        <v>16568</v>
      </c>
      <c r="I5504" t="s">
        <v>16569</v>
      </c>
      <c r="J5504">
        <v>10390</v>
      </c>
      <c r="K5504" t="s">
        <v>16567</v>
      </c>
      <c r="L5504">
        <v>1251</v>
      </c>
      <c r="M5504">
        <v>417</v>
      </c>
      <c r="N5504">
        <v>16520.835999999999</v>
      </c>
      <c r="O5504">
        <v>4</v>
      </c>
      <c r="P5504">
        <v>0.15227817745803399</v>
      </c>
    </row>
    <row r="5505" spans="1:16" x14ac:dyDescent="0.2">
      <c r="A5505" t="s">
        <v>16570</v>
      </c>
      <c r="B5505">
        <v>-9.2950518608008195E-2</v>
      </c>
      <c r="C5505">
        <v>12.7925122111911</v>
      </c>
      <c r="D5505">
        <v>-0.58490658499355996</v>
      </c>
      <c r="E5505">
        <v>0.57821472215108005</v>
      </c>
      <c r="F5505">
        <v>0.99916976934644897</v>
      </c>
      <c r="G5505">
        <v>-4.6660334484869201</v>
      </c>
      <c r="H5505" t="s">
        <v>16571</v>
      </c>
      <c r="I5505" t="s">
        <v>16572</v>
      </c>
      <c r="J5505">
        <v>8517</v>
      </c>
      <c r="K5505" t="s">
        <v>16570</v>
      </c>
      <c r="L5505">
        <v>1464</v>
      </c>
      <c r="M5505">
        <v>488</v>
      </c>
      <c r="N5505">
        <v>7112.0591999999997</v>
      </c>
      <c r="O5505">
        <v>3</v>
      </c>
      <c r="P5505">
        <v>8.4016393442623002E-2</v>
      </c>
    </row>
    <row r="5506" spans="1:16" x14ac:dyDescent="0.2">
      <c r="A5506" t="s">
        <v>16573</v>
      </c>
      <c r="B5506">
        <v>4.79183619311545E-2</v>
      </c>
      <c r="C5506">
        <v>15.4321748500419</v>
      </c>
      <c r="D5506">
        <v>0.25786297596644298</v>
      </c>
      <c r="E5506">
        <v>0.80443466356497995</v>
      </c>
      <c r="F5506">
        <v>0.99916976934644897</v>
      </c>
      <c r="G5506">
        <v>-4.69506166637776</v>
      </c>
      <c r="H5506" t="s">
        <v>16574</v>
      </c>
      <c r="I5506" t="s">
        <v>16575</v>
      </c>
      <c r="J5506">
        <v>10644</v>
      </c>
      <c r="K5506" t="s">
        <v>16573</v>
      </c>
      <c r="L5506">
        <v>1818</v>
      </c>
      <c r="M5506">
        <v>606</v>
      </c>
      <c r="N5506">
        <v>43233.52</v>
      </c>
      <c r="O5506">
        <v>17</v>
      </c>
      <c r="P5506">
        <v>0.36138613861386099</v>
      </c>
    </row>
    <row r="5507" spans="1:16" x14ac:dyDescent="0.2">
      <c r="A5507" t="s">
        <v>16576</v>
      </c>
      <c r="B5507">
        <v>0.10046879391222401</v>
      </c>
      <c r="C5507">
        <v>14.356788783442999</v>
      </c>
      <c r="D5507">
        <v>0.30892407114675002</v>
      </c>
      <c r="E5507">
        <v>0.76698340622371897</v>
      </c>
      <c r="F5507">
        <v>0.99916976934644897</v>
      </c>
      <c r="G5507">
        <v>-4.6919112008445003</v>
      </c>
      <c r="H5507" t="s">
        <v>16577</v>
      </c>
      <c r="I5507" t="s">
        <v>16578</v>
      </c>
      <c r="J5507">
        <v>7779</v>
      </c>
      <c r="K5507" t="s">
        <v>16576</v>
      </c>
      <c r="L5507">
        <v>1524</v>
      </c>
      <c r="M5507">
        <v>508</v>
      </c>
      <c r="N5507">
        <v>20135.160500000002</v>
      </c>
      <c r="O5507">
        <v>6.5</v>
      </c>
      <c r="P5507">
        <v>0.17913385826771699</v>
      </c>
    </row>
    <row r="5508" spans="1:16" x14ac:dyDescent="0.2">
      <c r="A5508" t="s">
        <v>16579</v>
      </c>
      <c r="B5508">
        <v>0.14637932461574499</v>
      </c>
      <c r="C5508">
        <v>13.076043803752301</v>
      </c>
      <c r="D5508">
        <v>0.97572133375627801</v>
      </c>
      <c r="E5508">
        <v>0.363890967899136</v>
      </c>
      <c r="F5508">
        <v>0.99916976934644897</v>
      </c>
      <c r="G5508">
        <v>-4.6087365609472997</v>
      </c>
      <c r="H5508" t="s">
        <v>16580</v>
      </c>
      <c r="I5508" t="s">
        <v>16581</v>
      </c>
      <c r="J5508">
        <v>9497</v>
      </c>
      <c r="K5508" t="s">
        <v>16579</v>
      </c>
      <c r="L5508">
        <v>3780</v>
      </c>
      <c r="M5508">
        <v>1260</v>
      </c>
      <c r="N5508">
        <v>8752.3595000000005</v>
      </c>
      <c r="O5508">
        <v>3.5</v>
      </c>
      <c r="P5508">
        <v>3.25396825396825E-2</v>
      </c>
    </row>
    <row r="5509" spans="1:16" x14ac:dyDescent="0.2">
      <c r="A5509" t="s">
        <v>16582</v>
      </c>
      <c r="B5509">
        <v>7.4637745940261596E-2</v>
      </c>
      <c r="C5509">
        <v>13.5481854482621</v>
      </c>
      <c r="D5509">
        <v>0.18257255143005</v>
      </c>
      <c r="E5509">
        <v>0.86066123419448903</v>
      </c>
      <c r="F5509">
        <v>0.99916976934644897</v>
      </c>
      <c r="G5509">
        <v>-4.69870231022069</v>
      </c>
      <c r="H5509" t="s">
        <v>16583</v>
      </c>
      <c r="I5509" t="s">
        <v>16584</v>
      </c>
      <c r="J5509">
        <v>4715</v>
      </c>
      <c r="K5509" t="s">
        <v>16582</v>
      </c>
      <c r="L5509">
        <v>666</v>
      </c>
      <c r="M5509">
        <v>222</v>
      </c>
      <c r="N5509">
        <v>13797.942999999999</v>
      </c>
      <c r="O5509">
        <v>4</v>
      </c>
      <c r="P5509">
        <v>0.28828828828828801</v>
      </c>
    </row>
    <row r="5510" spans="1:16" x14ac:dyDescent="0.2">
      <c r="A5510" t="s">
        <v>16585</v>
      </c>
      <c r="B5510">
        <v>0.14313960551719901</v>
      </c>
      <c r="C5510">
        <v>11.4514601935016</v>
      </c>
      <c r="D5510">
        <v>0.808811834673691</v>
      </c>
      <c r="E5510">
        <v>0.447033860236004</v>
      </c>
      <c r="F5510">
        <v>0.99916976934644897</v>
      </c>
      <c r="G5510">
        <v>-4.6356127558706604</v>
      </c>
      <c r="H5510" t="s">
        <v>16586</v>
      </c>
      <c r="I5510" t="s">
        <v>16587</v>
      </c>
      <c r="J5510">
        <v>6091</v>
      </c>
      <c r="K5510" t="s">
        <v>16585</v>
      </c>
      <c r="L5510">
        <v>4956</v>
      </c>
      <c r="M5510">
        <v>1652</v>
      </c>
      <c r="N5510">
        <v>2894.7285000000002</v>
      </c>
      <c r="O5510">
        <v>1</v>
      </c>
      <c r="P5510">
        <v>1.0290556900726401E-2</v>
      </c>
    </row>
    <row r="5511" spans="1:16" x14ac:dyDescent="0.2">
      <c r="A5511" t="s">
        <v>16588</v>
      </c>
      <c r="B5511">
        <v>-4.9977560140408897E-2</v>
      </c>
      <c r="C5511">
        <v>13.527733857592599</v>
      </c>
      <c r="D5511">
        <v>-0.30611967558832998</v>
      </c>
      <c r="E5511">
        <v>0.76902392547172305</v>
      </c>
      <c r="F5511">
        <v>0.99916976934644897</v>
      </c>
      <c r="G5511">
        <v>-4.6920982672213798</v>
      </c>
      <c r="H5511" t="s">
        <v>16589</v>
      </c>
      <c r="I5511" t="s">
        <v>16590</v>
      </c>
      <c r="J5511">
        <v>4216</v>
      </c>
      <c r="K5511" t="s">
        <v>16588</v>
      </c>
      <c r="L5511">
        <v>4827</v>
      </c>
      <c r="M5511">
        <v>1609</v>
      </c>
      <c r="N5511">
        <v>11372.7075</v>
      </c>
      <c r="O5511">
        <v>9</v>
      </c>
      <c r="P5511">
        <v>8.2660037290242405E-2</v>
      </c>
    </row>
    <row r="5512" spans="1:16" x14ac:dyDescent="0.2">
      <c r="A5512" t="s">
        <v>16591</v>
      </c>
      <c r="B5512">
        <v>5.9205270330949099E-2</v>
      </c>
      <c r="C5512">
        <v>12.2659495048139</v>
      </c>
      <c r="D5512">
        <v>0.22438512918056799</v>
      </c>
      <c r="E5512">
        <v>0.82930331720031902</v>
      </c>
      <c r="F5512">
        <v>0.99916976934644897</v>
      </c>
      <c r="G5512">
        <v>-4.6968300217489602</v>
      </c>
      <c r="H5512" t="s">
        <v>16592</v>
      </c>
      <c r="I5512" t="s">
        <v>16593</v>
      </c>
      <c r="J5512">
        <v>27445</v>
      </c>
      <c r="K5512" t="s">
        <v>16591</v>
      </c>
      <c r="L5512">
        <v>15429</v>
      </c>
      <c r="M5512">
        <v>5143</v>
      </c>
      <c r="N5512">
        <v>5538.5574999999999</v>
      </c>
      <c r="O5512">
        <v>1.5</v>
      </c>
      <c r="P5512">
        <v>6.5137079525568698E-3</v>
      </c>
    </row>
    <row r="5513" spans="1:16" x14ac:dyDescent="0.2">
      <c r="A5513" t="s">
        <v>16594</v>
      </c>
      <c r="B5513">
        <v>-3.5250642336705999E-3</v>
      </c>
      <c r="C5513">
        <v>14.179607080199901</v>
      </c>
      <c r="D5513">
        <v>-1.5647106342879899E-2</v>
      </c>
      <c r="E5513">
        <v>0.98798233049662099</v>
      </c>
      <c r="F5513">
        <v>0.99916976934644897</v>
      </c>
      <c r="G5513">
        <v>-4.7023682074285498</v>
      </c>
      <c r="H5513" t="s">
        <v>16595</v>
      </c>
      <c r="I5513" t="s">
        <v>16596</v>
      </c>
      <c r="J5513">
        <v>54555</v>
      </c>
      <c r="K5513" t="s">
        <v>16594</v>
      </c>
      <c r="L5513">
        <v>1452</v>
      </c>
      <c r="M5513">
        <v>484</v>
      </c>
      <c r="N5513">
        <v>17478.9565</v>
      </c>
      <c r="O5513">
        <v>10</v>
      </c>
      <c r="P5513">
        <v>0.36673553719008301</v>
      </c>
    </row>
    <row r="5514" spans="1:16" x14ac:dyDescent="0.2">
      <c r="A5514" t="s">
        <v>16597</v>
      </c>
      <c r="B5514">
        <v>0.17521766343162801</v>
      </c>
      <c r="C5514">
        <v>12.2884090366779</v>
      </c>
      <c r="D5514">
        <v>0.57242981294784701</v>
      </c>
      <c r="E5514">
        <v>0.58615350777040298</v>
      </c>
      <c r="F5514">
        <v>0.99916976934644897</v>
      </c>
      <c r="G5514">
        <v>-4.6675017729608497</v>
      </c>
      <c r="H5514" t="s">
        <v>16598</v>
      </c>
      <c r="I5514" t="s">
        <v>16599</v>
      </c>
      <c r="J5514">
        <v>23473</v>
      </c>
      <c r="K5514" t="s">
        <v>16597</v>
      </c>
      <c r="L5514">
        <v>2442</v>
      </c>
      <c r="M5514">
        <v>814</v>
      </c>
      <c r="N5514">
        <v>4612.5843000000004</v>
      </c>
      <c r="O5514">
        <v>1</v>
      </c>
      <c r="P5514">
        <v>1.9656019656019701E-2</v>
      </c>
    </row>
    <row r="5515" spans="1:16" x14ac:dyDescent="0.2">
      <c r="A5515" t="s">
        <v>16600</v>
      </c>
      <c r="B5515">
        <v>-8.5681187407233794E-2</v>
      </c>
      <c r="C5515">
        <v>14.096669057396699</v>
      </c>
      <c r="D5515">
        <v>-0.57912435697822795</v>
      </c>
      <c r="E5515">
        <v>0.58188605168865404</v>
      </c>
      <c r="F5515">
        <v>0.99916976934644897</v>
      </c>
      <c r="G5515">
        <v>-4.6667171680662802</v>
      </c>
      <c r="H5515" t="s">
        <v>16601</v>
      </c>
      <c r="I5515" t="s">
        <v>16602</v>
      </c>
      <c r="J5515">
        <v>10163</v>
      </c>
      <c r="K5515" t="s">
        <v>16600</v>
      </c>
      <c r="L5515">
        <v>1497</v>
      </c>
      <c r="M5515">
        <v>499</v>
      </c>
      <c r="N5515">
        <v>17669.400000000001</v>
      </c>
      <c r="O5515">
        <v>6</v>
      </c>
      <c r="P5515">
        <v>0.16032064128256501</v>
      </c>
    </row>
    <row r="5516" spans="1:16" x14ac:dyDescent="0.2">
      <c r="A5516" t="s">
        <v>16603</v>
      </c>
      <c r="B5516">
        <v>-0.26710308453015102</v>
      </c>
      <c r="C5516">
        <v>12.5409336959941</v>
      </c>
      <c r="D5516">
        <v>-1.37486702212518</v>
      </c>
      <c r="E5516">
        <v>0.214407525888272</v>
      </c>
      <c r="F5516">
        <v>0.99916976934644897</v>
      </c>
      <c r="G5516">
        <v>-4.5355239809835597</v>
      </c>
      <c r="H5516" t="s">
        <v>16604</v>
      </c>
      <c r="I5516" t="s">
        <v>16605</v>
      </c>
      <c r="J5516">
        <v>23383</v>
      </c>
      <c r="K5516" t="s">
        <v>16603</v>
      </c>
      <c r="L5516">
        <v>1842</v>
      </c>
      <c r="M5516">
        <v>614</v>
      </c>
      <c r="N5516">
        <v>6297.5031499999996</v>
      </c>
      <c r="O5516">
        <v>3</v>
      </c>
      <c r="P5516">
        <v>6.1074918566775202E-2</v>
      </c>
    </row>
    <row r="5517" spans="1:16" x14ac:dyDescent="0.2">
      <c r="A5517" t="s">
        <v>16606</v>
      </c>
      <c r="B5517">
        <v>0.240238936585005</v>
      </c>
      <c r="C5517">
        <v>10.9904852392041</v>
      </c>
      <c r="D5517">
        <v>0.99349248654959499</v>
      </c>
      <c r="E5517">
        <v>0.35578483852230303</v>
      </c>
      <c r="F5517">
        <v>0.99916976934644897</v>
      </c>
      <c r="G5517">
        <v>-4.6057064635701002</v>
      </c>
      <c r="H5517" t="s">
        <v>16607</v>
      </c>
      <c r="I5517" t="s">
        <v>16608</v>
      </c>
      <c r="J5517">
        <v>22882</v>
      </c>
      <c r="K5517" t="s">
        <v>16606</v>
      </c>
      <c r="L5517">
        <v>2514</v>
      </c>
      <c r="M5517">
        <v>838</v>
      </c>
      <c r="N5517">
        <v>2330.9764500000001</v>
      </c>
      <c r="O5517">
        <v>1</v>
      </c>
      <c r="P5517">
        <v>2.62529832935561E-2</v>
      </c>
    </row>
    <row r="5518" spans="1:16" x14ac:dyDescent="0.2">
      <c r="A5518" t="s">
        <v>16609</v>
      </c>
      <c r="B5518">
        <v>-9.7719329955024706E-2</v>
      </c>
      <c r="C5518">
        <v>12.9362326793329</v>
      </c>
      <c r="D5518">
        <v>-0.45354685916669102</v>
      </c>
      <c r="E5518">
        <v>0.66481445812937701</v>
      </c>
      <c r="F5518">
        <v>0.99916976934644897</v>
      </c>
      <c r="G5518">
        <v>-4.6801315971041602</v>
      </c>
      <c r="H5518" t="s">
        <v>16610</v>
      </c>
      <c r="I5518" t="s">
        <v>16611</v>
      </c>
      <c r="J5518">
        <v>22880</v>
      </c>
      <c r="K5518" t="s">
        <v>16609</v>
      </c>
      <c r="L5518">
        <v>3099</v>
      </c>
      <c r="M5518">
        <v>1033</v>
      </c>
      <c r="N5518">
        <v>7705.2181499999997</v>
      </c>
      <c r="O5518">
        <v>4</v>
      </c>
      <c r="P5518">
        <v>6.9699903194578902E-2</v>
      </c>
    </row>
    <row r="5519" spans="1:16" x14ac:dyDescent="0.2">
      <c r="A5519" t="s">
        <v>16612</v>
      </c>
      <c r="B5519">
        <v>0.118819788220524</v>
      </c>
      <c r="C5519">
        <v>14.3890428273761</v>
      </c>
      <c r="D5519">
        <v>0.66042535499356403</v>
      </c>
      <c r="E5519">
        <v>0.53153626489403105</v>
      </c>
      <c r="F5519">
        <v>0.99916976934644897</v>
      </c>
      <c r="G5519">
        <v>-4.6566053783884698</v>
      </c>
      <c r="H5519" t="s">
        <v>16613</v>
      </c>
      <c r="I5519" t="s">
        <v>16614</v>
      </c>
      <c r="J5519">
        <v>11196</v>
      </c>
      <c r="K5519" t="s">
        <v>16612</v>
      </c>
      <c r="L5519">
        <v>3003</v>
      </c>
      <c r="M5519">
        <v>1001</v>
      </c>
      <c r="N5519">
        <v>21863.83</v>
      </c>
      <c r="O5519">
        <v>11.5</v>
      </c>
      <c r="P5519">
        <v>0.19930069930069899</v>
      </c>
    </row>
  </sheetData>
  <pageMargins left="0.7" right="0.7" top="0.75" bottom="0.75" header="0.3" footer="0.3"/>
</worksheet>
</file>

<file path=xl/worksheets/sheet19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627C2F42-912D-D543-A056-2C121329115B}">
  <dimension ref="A1:H56"/>
  <sheetViews>
    <sheetView zoomScale="112" zoomScaleNormal="112" workbookViewId="0">
      <selection activeCell="F12" sqref="F12"/>
    </sheetView>
  </sheetViews>
  <sheetFormatPr baseColWidth="10" defaultRowHeight="16" x14ac:dyDescent="0.2"/>
  <cols>
    <col min="1" max="1" width="16.1640625" style="26" bestFit="1" customWidth="1"/>
    <col min="2" max="2" width="18" style="26" bestFit="1" customWidth="1"/>
  </cols>
  <sheetData>
    <row r="1" spans="1:8" ht="36" customHeight="1" x14ac:dyDescent="0.2">
      <c r="A1" s="94" t="s">
        <v>17269</v>
      </c>
      <c r="B1" s="94"/>
    </row>
    <row r="2" spans="1:8" ht="18" x14ac:dyDescent="0.2">
      <c r="A2" s="27" t="s">
        <v>65</v>
      </c>
      <c r="B2" s="27" t="s">
        <v>16615</v>
      </c>
      <c r="D2" s="91" t="s">
        <v>16648</v>
      </c>
      <c r="E2" s="91"/>
      <c r="F2" s="91"/>
      <c r="G2" s="91"/>
      <c r="H2" s="91"/>
    </row>
    <row r="3" spans="1:8" ht="18" x14ac:dyDescent="0.2">
      <c r="A3" s="23">
        <v>1.3672795851013699</v>
      </c>
      <c r="B3" s="23">
        <v>0.67876344086021501</v>
      </c>
      <c r="D3" s="91"/>
      <c r="E3" s="91"/>
      <c r="F3" s="91"/>
      <c r="G3" s="91"/>
      <c r="H3" s="91"/>
    </row>
    <row r="4" spans="1:8" ht="18" x14ac:dyDescent="0.2">
      <c r="A4" s="23">
        <v>1.2224656902318101</v>
      </c>
      <c r="B4" s="23">
        <v>0.96319448874146796</v>
      </c>
      <c r="D4" s="91"/>
      <c r="E4" s="91"/>
      <c r="F4" s="91"/>
      <c r="G4" s="91"/>
      <c r="H4" s="91"/>
    </row>
    <row r="5" spans="1:8" ht="18" x14ac:dyDescent="0.2">
      <c r="A5" s="23">
        <v>1.2723584731698301</v>
      </c>
      <c r="B5" s="23">
        <v>0.507254925091424</v>
      </c>
    </row>
    <row r="6" spans="1:8" ht="18" x14ac:dyDescent="0.2">
      <c r="A6" s="23">
        <v>1.41662018962632</v>
      </c>
      <c r="B6" s="23">
        <v>0.90339677186220202</v>
      </c>
    </row>
    <row r="7" spans="1:8" ht="18" x14ac:dyDescent="0.2">
      <c r="A7" s="23">
        <v>1.43696245017831</v>
      </c>
      <c r="B7" s="23">
        <v>0.92539863325740301</v>
      </c>
    </row>
    <row r="8" spans="1:8" ht="18" x14ac:dyDescent="0.2">
      <c r="A8" s="23">
        <v>1.4970059880239499</v>
      </c>
      <c r="B8" s="23">
        <v>0.31316960606560101</v>
      </c>
    </row>
    <row r="9" spans="1:8" ht="18" x14ac:dyDescent="0.2">
      <c r="A9" s="23">
        <v>1.7928286852589601</v>
      </c>
      <c r="B9" s="23">
        <v>0.49980776624375201</v>
      </c>
    </row>
    <row r="10" spans="1:8" ht="18" x14ac:dyDescent="0.2">
      <c r="A10" s="23">
        <v>0.78236130867709797</v>
      </c>
      <c r="B10" s="23">
        <v>1.13616801514891</v>
      </c>
    </row>
    <row r="11" spans="1:8" ht="18" x14ac:dyDescent="0.2">
      <c r="A11" s="23">
        <v>1.3287942016253</v>
      </c>
      <c r="B11" s="23">
        <v>0.97209156475384095</v>
      </c>
    </row>
    <row r="12" spans="1:8" ht="18" x14ac:dyDescent="0.2">
      <c r="A12" s="23">
        <v>1.68077244010013</v>
      </c>
      <c r="B12" s="23">
        <v>0.89076418190342199</v>
      </c>
    </row>
    <row r="13" spans="1:8" ht="18" x14ac:dyDescent="0.2">
      <c r="A13" s="23">
        <v>1.0749185667752399</v>
      </c>
      <c r="B13" s="23">
        <v>0.87536834806725605</v>
      </c>
    </row>
    <row r="14" spans="1:8" ht="18" x14ac:dyDescent="0.2">
      <c r="A14" s="23">
        <v>1.3338451204299</v>
      </c>
      <c r="B14" s="23">
        <v>0.75085324232081896</v>
      </c>
    </row>
    <row r="15" spans="1:8" ht="18" x14ac:dyDescent="0.2">
      <c r="A15" s="23">
        <v>1.12540192926045</v>
      </c>
      <c r="B15" s="23">
        <v>0.866779724891653</v>
      </c>
    </row>
    <row r="16" spans="1:8" ht="18" x14ac:dyDescent="0.2">
      <c r="A16" s="23">
        <v>1.5061096902529101</v>
      </c>
      <c r="B16" s="23">
        <v>0.81980135582531899</v>
      </c>
    </row>
    <row r="17" spans="1:2" ht="18" x14ac:dyDescent="0.2">
      <c r="A17" s="23">
        <v>1.37797517367042</v>
      </c>
      <c r="B17" s="23">
        <v>1.4811095770051499</v>
      </c>
    </row>
    <row r="18" spans="1:2" ht="18" x14ac:dyDescent="0.2">
      <c r="A18" s="23">
        <v>1.7704517704517699</v>
      </c>
      <c r="B18" s="23">
        <v>0.85819370657948502</v>
      </c>
    </row>
    <row r="19" spans="1:2" ht="18" x14ac:dyDescent="0.2">
      <c r="A19" s="23">
        <v>1.0140845070422499</v>
      </c>
      <c r="B19" s="23">
        <v>0.76649841091792903</v>
      </c>
    </row>
    <row r="20" spans="1:2" ht="18" x14ac:dyDescent="0.2">
      <c r="A20" s="23">
        <v>1.5431208537640599</v>
      </c>
      <c r="B20" s="23">
        <v>1.6046818954124999</v>
      </c>
    </row>
    <row r="21" spans="1:2" ht="18" x14ac:dyDescent="0.2">
      <c r="A21" s="23">
        <v>1.05231509320505</v>
      </c>
      <c r="B21" s="23">
        <v>1.1599005799502899</v>
      </c>
    </row>
    <row r="22" spans="1:2" ht="18" x14ac:dyDescent="0.2">
      <c r="A22" s="23">
        <v>1.3959196195735499</v>
      </c>
      <c r="B22" s="23">
        <v>1.0371487837073401</v>
      </c>
    </row>
    <row r="23" spans="1:2" ht="18" x14ac:dyDescent="0.2">
      <c r="A23" s="23">
        <v>1.1663597298956401</v>
      </c>
      <c r="B23" s="23">
        <v>0.95586739882041905</v>
      </c>
    </row>
    <row r="24" spans="1:2" ht="18" x14ac:dyDescent="0.2">
      <c r="A24" s="23">
        <v>0.64881051405756096</v>
      </c>
      <c r="B24" s="23">
        <v>1.3921113689095099</v>
      </c>
    </row>
    <row r="25" spans="1:2" ht="18" x14ac:dyDescent="0.2">
      <c r="A25" s="23">
        <v>1.6960425673428701</v>
      </c>
      <c r="B25" s="23">
        <v>1.1880882579848799</v>
      </c>
    </row>
    <row r="26" spans="1:2" ht="18" x14ac:dyDescent="0.2">
      <c r="A26" s="23">
        <v>0.84529719576009699</v>
      </c>
      <c r="B26" s="23">
        <v>0.76673164392462601</v>
      </c>
    </row>
    <row r="27" spans="1:2" ht="18" x14ac:dyDescent="0.2">
      <c r="A27" s="23">
        <v>1.16363636363636</v>
      </c>
      <c r="B27" s="23">
        <v>0.74215033301617495</v>
      </c>
    </row>
    <row r="28" spans="1:2" ht="18" x14ac:dyDescent="0.2">
      <c r="A28" s="23">
        <v>0.92279298677330102</v>
      </c>
      <c r="B28" s="23">
        <v>0.862349495606899</v>
      </c>
    </row>
    <row r="29" spans="1:2" ht="18" x14ac:dyDescent="0.2">
      <c r="A29" s="23">
        <v>0.600720865038046</v>
      </c>
      <c r="B29" s="23">
        <v>1.5537332757876601</v>
      </c>
    </row>
    <row r="30" spans="1:2" ht="18" x14ac:dyDescent="0.2">
      <c r="A30" s="23">
        <v>1.19699042407661</v>
      </c>
      <c r="B30" s="23">
        <v>1.3430029546065001</v>
      </c>
    </row>
    <row r="31" spans="1:2" ht="18" x14ac:dyDescent="0.2">
      <c r="A31" s="23">
        <v>1.58006362672322</v>
      </c>
      <c r="B31" s="23">
        <v>1.05234007200222</v>
      </c>
    </row>
    <row r="32" spans="1:2" ht="18" x14ac:dyDescent="0.2">
      <c r="A32" s="23">
        <v>1.25760649087221</v>
      </c>
      <c r="B32" s="23">
        <v>1.1387163561076601</v>
      </c>
    </row>
    <row r="33" spans="1:2" ht="18" x14ac:dyDescent="0.2">
      <c r="A33" s="23">
        <v>0.90356211989574298</v>
      </c>
      <c r="B33" s="23">
        <v>0.80306625296586998</v>
      </c>
    </row>
    <row r="34" spans="1:2" ht="18" x14ac:dyDescent="0.2">
      <c r="A34" s="23">
        <v>0.61802232854864403</v>
      </c>
      <c r="B34" s="23">
        <v>1.2472885032537999</v>
      </c>
    </row>
    <row r="35" spans="1:2" ht="18" x14ac:dyDescent="0.2">
      <c r="A35" s="23">
        <v>1.3059701492537299</v>
      </c>
      <c r="B35" s="23">
        <v>0.88830088830088805</v>
      </c>
    </row>
    <row r="36" spans="1:2" ht="18" x14ac:dyDescent="0.2">
      <c r="A36" s="23">
        <v>0.91473743647656702</v>
      </c>
      <c r="B36" s="23">
        <v>0.42334442092530999</v>
      </c>
    </row>
    <row r="37" spans="1:2" ht="18" x14ac:dyDescent="0.2">
      <c r="A37" s="23">
        <v>1.4267486370490701</v>
      </c>
      <c r="B37" s="23">
        <v>0.731662703493689</v>
      </c>
    </row>
    <row r="38" spans="1:2" ht="18" x14ac:dyDescent="0.2">
      <c r="A38" s="23">
        <v>1.0871713777426399</v>
      </c>
      <c r="B38" s="23">
        <v>0.75136612021857896</v>
      </c>
    </row>
    <row r="39" spans="1:2" ht="18" x14ac:dyDescent="0.2">
      <c r="A39" s="23">
        <v>0.56451612903225801</v>
      </c>
      <c r="B39" s="23">
        <v>0.88757396449704096</v>
      </c>
    </row>
    <row r="40" spans="1:2" ht="18" x14ac:dyDescent="0.2">
      <c r="A40" s="23">
        <v>1.06648891851358</v>
      </c>
      <c r="B40" s="23">
        <v>0.86386178211486198</v>
      </c>
    </row>
    <row r="41" spans="1:2" ht="18" x14ac:dyDescent="0.2">
      <c r="A41" s="23">
        <v>0.76170986812187402</v>
      </c>
      <c r="B41" s="23">
        <v>1.3727733289753199</v>
      </c>
    </row>
    <row r="42" spans="1:2" ht="18" x14ac:dyDescent="0.2">
      <c r="A42" s="23">
        <v>1.2991975544516601</v>
      </c>
      <c r="B42" s="23">
        <v>0.67183462532299698</v>
      </c>
    </row>
    <row r="43" spans="1:2" ht="18" x14ac:dyDescent="0.2">
      <c r="A43" s="23">
        <v>0.88031466566772798</v>
      </c>
      <c r="B43" s="23">
        <v>0.32303915234526398</v>
      </c>
    </row>
    <row r="44" spans="1:2" ht="18" x14ac:dyDescent="0.2">
      <c r="A44" s="23">
        <v>1.0680907877169601</v>
      </c>
      <c r="B44" s="23">
        <v>0.79207920792079201</v>
      </c>
    </row>
    <row r="45" spans="1:2" ht="18" x14ac:dyDescent="0.2">
      <c r="A45" s="23">
        <v>0.76672417097948997</v>
      </c>
      <c r="B45" s="23">
        <v>1.3197254970965999</v>
      </c>
    </row>
    <row r="46" spans="1:2" ht="18" x14ac:dyDescent="0.2">
      <c r="A46" s="23">
        <v>1.1356698009524999</v>
      </c>
      <c r="B46" s="23">
        <v>0.74349442379182196</v>
      </c>
    </row>
    <row r="47" spans="1:2" ht="18" x14ac:dyDescent="0.2">
      <c r="A47" s="23">
        <v>1.1684023368046701</v>
      </c>
      <c r="B47" s="23">
        <v>1.23064708217547</v>
      </c>
    </row>
    <row r="48" spans="1:2" ht="18" x14ac:dyDescent="0.2">
      <c r="A48" s="23">
        <v>0.87789305666400597</v>
      </c>
      <c r="B48" s="23">
        <v>0.77593410528828899</v>
      </c>
    </row>
    <row r="49" spans="1:2" ht="18" x14ac:dyDescent="0.2">
      <c r="A49" s="23">
        <v>1.3717421124828499</v>
      </c>
      <c r="B49" s="23">
        <v>0.61919504643962897</v>
      </c>
    </row>
    <row r="50" spans="1:2" ht="18" x14ac:dyDescent="0.2">
      <c r="A50" s="23">
        <v>1.18745830553702</v>
      </c>
      <c r="B50" s="23">
        <v>0.87074829931972797</v>
      </c>
    </row>
    <row r="51" spans="1:2" ht="18" x14ac:dyDescent="0.2">
      <c r="A51" s="23">
        <v>1.2763596004439499</v>
      </c>
      <c r="B51" s="23">
        <v>0.75690899489526497</v>
      </c>
    </row>
    <row r="52" spans="1:2" ht="18" x14ac:dyDescent="0.2">
      <c r="A52" s="23">
        <v>1.1555989583333299</v>
      </c>
      <c r="B52" s="23">
        <v>0.70128569043246003</v>
      </c>
    </row>
    <row r="53" spans="1:2" ht="18" x14ac:dyDescent="0.2">
      <c r="A53" s="23">
        <v>1.0008203445447099</v>
      </c>
      <c r="B53" s="23">
        <v>0.95893779198426399</v>
      </c>
    </row>
    <row r="54" spans="1:2" ht="18" x14ac:dyDescent="0.2">
      <c r="A54" s="23">
        <v>1.2910798122065701</v>
      </c>
      <c r="B54" s="23"/>
    </row>
    <row r="55" spans="1:2" ht="18" x14ac:dyDescent="0.2">
      <c r="A55" s="23">
        <v>1.0374878959745499</v>
      </c>
      <c r="B55" s="23"/>
    </row>
    <row r="56" spans="1:2" ht="18" x14ac:dyDescent="0.2">
      <c r="A56" s="23">
        <v>1.2374014569404299</v>
      </c>
      <c r="B56" s="23"/>
    </row>
  </sheetData>
  <mergeCells count="2">
    <mergeCell ref="A1:B1"/>
    <mergeCell ref="D2:H4"/>
  </mergeCells>
  <pageMargins left="0.7" right="0.7" top="0.75" bottom="0.75" header="0.3" footer="0.3"/>
</worksheet>
</file>

<file path=xl/worksheets/sheet20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5B61EEA8-845F-D048-AEC8-68C63900AC89}">
  <dimension ref="A1:H56"/>
  <sheetViews>
    <sheetView workbookViewId="0">
      <selection activeCell="J38" sqref="J38"/>
    </sheetView>
  </sheetViews>
  <sheetFormatPr baseColWidth="10" defaultRowHeight="16" x14ac:dyDescent="0.2"/>
  <cols>
    <col min="1" max="1" width="13.1640625" customWidth="1"/>
    <col min="2" max="2" width="17.1640625" bestFit="1" customWidth="1"/>
  </cols>
  <sheetData>
    <row r="1" spans="1:8" ht="18" x14ac:dyDescent="0.2">
      <c r="A1" s="88" t="s">
        <v>73</v>
      </c>
      <c r="B1" s="88"/>
    </row>
    <row r="2" spans="1:8" ht="18" x14ac:dyDescent="0.2">
      <c r="A2" s="27" t="s">
        <v>65</v>
      </c>
      <c r="B2" s="27" t="s">
        <v>16615</v>
      </c>
      <c r="D2" s="91" t="s">
        <v>74</v>
      </c>
      <c r="E2" s="91"/>
      <c r="F2" s="91"/>
      <c r="G2" s="91"/>
      <c r="H2" s="91"/>
    </row>
    <row r="3" spans="1:8" ht="18" x14ac:dyDescent="0.2">
      <c r="A3" s="20">
        <v>2.27586206896552</v>
      </c>
      <c r="B3" s="20">
        <v>3.6237623762376199</v>
      </c>
      <c r="D3" s="91"/>
      <c r="E3" s="91"/>
      <c r="F3" s="91"/>
      <c r="G3" s="91"/>
      <c r="H3" s="91"/>
    </row>
    <row r="4" spans="1:8" ht="18" x14ac:dyDescent="0.2">
      <c r="A4" s="20">
        <v>2.43396226415094</v>
      </c>
      <c r="B4" s="20">
        <v>2.8145695364238401</v>
      </c>
      <c r="D4" s="91"/>
      <c r="E4" s="91"/>
      <c r="F4" s="91"/>
      <c r="G4" s="91"/>
      <c r="H4" s="91"/>
    </row>
    <row r="5" spans="1:8" ht="18" x14ac:dyDescent="0.2">
      <c r="A5" s="20">
        <v>2.4492753623188399</v>
      </c>
      <c r="B5" s="20">
        <v>4.65116279069768</v>
      </c>
    </row>
    <row r="6" spans="1:8" ht="18" x14ac:dyDescent="0.2">
      <c r="A6" s="20">
        <v>2.1574803149606301</v>
      </c>
      <c r="B6" s="20">
        <v>3.7466666666666701</v>
      </c>
    </row>
    <row r="7" spans="1:8" ht="18" x14ac:dyDescent="0.2">
      <c r="A7" s="20">
        <v>2.4233576642335799</v>
      </c>
      <c r="B7" s="20">
        <v>3.5230769230769199</v>
      </c>
    </row>
    <row r="8" spans="1:8" ht="18" x14ac:dyDescent="0.2">
      <c r="A8" s="20">
        <v>2.2749999999999999</v>
      </c>
      <c r="B8" s="20">
        <v>4.9473684210526301</v>
      </c>
    </row>
    <row r="9" spans="1:8" ht="18" x14ac:dyDescent="0.2">
      <c r="A9" s="20">
        <v>1.74074074074074</v>
      </c>
      <c r="B9" s="20">
        <v>4.4615384615384599</v>
      </c>
    </row>
    <row r="10" spans="1:8" ht="18" x14ac:dyDescent="0.2">
      <c r="A10" s="20">
        <v>3.5</v>
      </c>
      <c r="B10" s="20">
        <v>3.15151515151515</v>
      </c>
    </row>
    <row r="11" spans="1:8" ht="18" x14ac:dyDescent="0.2">
      <c r="A11" s="20">
        <v>2.2396694214876001</v>
      </c>
      <c r="B11" s="20">
        <v>3.0645161290322598</v>
      </c>
    </row>
    <row r="12" spans="1:8" ht="18" x14ac:dyDescent="0.2">
      <c r="A12" s="20">
        <v>2.1489361702127701</v>
      </c>
      <c r="B12" s="20">
        <v>3.5263157894736801</v>
      </c>
    </row>
    <row r="13" spans="1:8" ht="18" x14ac:dyDescent="0.2">
      <c r="A13" s="20">
        <v>2.7070707070707098</v>
      </c>
      <c r="B13" s="20">
        <v>3.4653465346534702</v>
      </c>
    </row>
    <row r="14" spans="1:8" ht="18" x14ac:dyDescent="0.2">
      <c r="A14" s="20">
        <v>2.6043165467625902</v>
      </c>
      <c r="B14" s="20">
        <v>3.8181818181818201</v>
      </c>
    </row>
    <row r="15" spans="1:8" ht="18" x14ac:dyDescent="0.2">
      <c r="A15" s="20">
        <v>2.5476190476190501</v>
      </c>
      <c r="B15" s="20">
        <v>4.0869565217391299</v>
      </c>
    </row>
    <row r="16" spans="1:8" ht="18" x14ac:dyDescent="0.2">
      <c r="A16" s="20">
        <v>2.5471698113207601</v>
      </c>
      <c r="B16" s="20">
        <v>3.2692307692307701</v>
      </c>
    </row>
    <row r="17" spans="1:2" ht="18" x14ac:dyDescent="0.2">
      <c r="A17" s="20">
        <v>2.74380165289256</v>
      </c>
      <c r="B17" s="20">
        <v>2.27966101694915</v>
      </c>
    </row>
    <row r="18" spans="1:2" ht="18" x14ac:dyDescent="0.2">
      <c r="A18" s="20">
        <v>1.70114942528736</v>
      </c>
      <c r="B18" s="20">
        <v>4.6984126984127004</v>
      </c>
    </row>
    <row r="19" spans="1:2" ht="18" x14ac:dyDescent="0.2">
      <c r="A19" s="20">
        <v>2.9444444444444402</v>
      </c>
      <c r="B19" s="20">
        <v>3.8048780487804899</v>
      </c>
    </row>
    <row r="20" spans="1:2" ht="18" x14ac:dyDescent="0.2">
      <c r="A20" s="20">
        <v>2.0093457943925199</v>
      </c>
      <c r="B20" s="20">
        <v>1.9411764705882399</v>
      </c>
    </row>
    <row r="21" spans="1:2" ht="18" x14ac:dyDescent="0.2">
      <c r="A21" s="20">
        <v>2.54285714285714</v>
      </c>
      <c r="B21" s="20">
        <v>2.9464285714285698</v>
      </c>
    </row>
    <row r="22" spans="1:2" ht="18" x14ac:dyDescent="0.2">
      <c r="A22" s="20">
        <v>2.1868131868131901</v>
      </c>
      <c r="B22" s="20">
        <v>2.52727272727273</v>
      </c>
    </row>
    <row r="23" spans="1:2" ht="18" x14ac:dyDescent="0.2">
      <c r="A23" s="20">
        <v>2.6842105263157898</v>
      </c>
      <c r="B23" s="20">
        <v>3.8085106382978702</v>
      </c>
    </row>
    <row r="24" spans="1:2" ht="18" x14ac:dyDescent="0.2">
      <c r="A24" s="20">
        <v>3.3076923076923102</v>
      </c>
      <c r="B24" s="20">
        <v>2.3703703703703698</v>
      </c>
    </row>
    <row r="25" spans="1:2" ht="18" x14ac:dyDescent="0.2">
      <c r="A25" s="20">
        <v>2.13071895424837</v>
      </c>
      <c r="B25" s="20">
        <v>2.6363636363636398</v>
      </c>
    </row>
    <row r="26" spans="1:2" ht="18" x14ac:dyDescent="0.2">
      <c r="A26" s="20">
        <v>2.9047619047619002</v>
      </c>
      <c r="B26" s="20">
        <v>3.9661016949152499</v>
      </c>
    </row>
    <row r="27" spans="1:2" ht="18" x14ac:dyDescent="0.2">
      <c r="A27" s="20">
        <v>2.375</v>
      </c>
      <c r="B27" s="20">
        <v>3.9615384615384599</v>
      </c>
    </row>
    <row r="28" spans="1:2" ht="18" x14ac:dyDescent="0.2">
      <c r="A28" s="20">
        <v>2.6</v>
      </c>
      <c r="B28" s="20">
        <v>3.4811320754717001</v>
      </c>
    </row>
    <row r="29" spans="1:2" ht="18" x14ac:dyDescent="0.2">
      <c r="A29" s="20">
        <v>3.9777777777777801</v>
      </c>
      <c r="B29" s="20">
        <v>2.18888888888889</v>
      </c>
    </row>
    <row r="30" spans="1:2" ht="18" x14ac:dyDescent="0.2">
      <c r="A30" s="20">
        <v>2.7428571428571402</v>
      </c>
      <c r="B30" s="20">
        <v>2.2999999999999998</v>
      </c>
    </row>
    <row r="31" spans="1:2" ht="18" x14ac:dyDescent="0.2">
      <c r="A31" s="20">
        <v>2.1208053691275199</v>
      </c>
      <c r="B31" s="20">
        <v>3.2368421052631602</v>
      </c>
    </row>
    <row r="32" spans="1:2" ht="18" x14ac:dyDescent="0.2">
      <c r="A32" s="20">
        <v>2.3548387096774199</v>
      </c>
      <c r="B32" s="20">
        <v>3.1900826446281001</v>
      </c>
    </row>
    <row r="33" spans="1:2" ht="18" x14ac:dyDescent="0.2">
      <c r="A33" s="20">
        <v>3.0769230769230802</v>
      </c>
      <c r="B33" s="20">
        <v>2.7272727272727302</v>
      </c>
    </row>
    <row r="34" spans="1:2" ht="18" x14ac:dyDescent="0.2">
      <c r="A34" s="20">
        <v>3.7741935483871001</v>
      </c>
      <c r="B34" s="20">
        <v>2.6195652173913002</v>
      </c>
    </row>
    <row r="35" spans="1:2" ht="18" x14ac:dyDescent="0.2">
      <c r="A35" s="20">
        <v>2.28571428571429</v>
      </c>
      <c r="B35" s="20">
        <v>2.91489361702128</v>
      </c>
    </row>
    <row r="36" spans="1:2" ht="18" x14ac:dyDescent="0.2">
      <c r="A36" s="20">
        <v>3.1604938271604901</v>
      </c>
      <c r="B36" s="20">
        <v>4.9285714285714297</v>
      </c>
    </row>
    <row r="37" spans="1:2" ht="18" x14ac:dyDescent="0.2">
      <c r="A37" s="20">
        <v>2.3821138211382098</v>
      </c>
      <c r="B37" s="20">
        <v>3.5750000000000002</v>
      </c>
    </row>
    <row r="38" spans="1:2" ht="18" x14ac:dyDescent="0.2">
      <c r="A38" s="20">
        <v>2.8545454545454501</v>
      </c>
      <c r="B38" s="20">
        <v>3.5681818181818201</v>
      </c>
    </row>
    <row r="39" spans="1:2" ht="18" x14ac:dyDescent="0.2">
      <c r="A39" s="20">
        <v>4.3571428571428603</v>
      </c>
      <c r="B39" s="20">
        <v>3.9666666666666699</v>
      </c>
    </row>
    <row r="40" spans="1:2" ht="18" x14ac:dyDescent="0.2">
      <c r="A40" s="20">
        <v>3.109375</v>
      </c>
      <c r="B40" s="20">
        <v>4.4074074074074101</v>
      </c>
    </row>
    <row r="41" spans="1:2" ht="18" x14ac:dyDescent="0.2">
      <c r="A41" s="20">
        <v>3.08955223880597</v>
      </c>
      <c r="B41" s="20">
        <v>2.5595238095238102</v>
      </c>
    </row>
    <row r="42" spans="1:2" ht="18" x14ac:dyDescent="0.2">
      <c r="A42" s="20">
        <v>2.0588235294117601</v>
      </c>
      <c r="B42" s="20">
        <v>5.3846153846153904</v>
      </c>
    </row>
    <row r="43" spans="1:2" ht="18" x14ac:dyDescent="0.2">
      <c r="A43" s="20">
        <v>2.6170212765957501</v>
      </c>
      <c r="B43" s="20">
        <v>6.92</v>
      </c>
    </row>
    <row r="44" spans="1:2" ht="18" x14ac:dyDescent="0.2">
      <c r="A44" s="20">
        <v>2.46428571428571</v>
      </c>
      <c r="B44" s="20">
        <v>4.8888888888888902</v>
      </c>
    </row>
    <row r="45" spans="1:2" ht="18" x14ac:dyDescent="0.2">
      <c r="A45" s="20">
        <v>3.2</v>
      </c>
      <c r="B45" s="20">
        <v>1.88</v>
      </c>
    </row>
    <row r="46" spans="1:2" ht="18" x14ac:dyDescent="0.2">
      <c r="A46" s="20">
        <v>2.32258064516129</v>
      </c>
      <c r="B46" s="20">
        <v>3.5185185185185199</v>
      </c>
    </row>
    <row r="47" spans="1:2" ht="18" x14ac:dyDescent="0.2">
      <c r="A47" s="20">
        <v>2.22826086956522</v>
      </c>
      <c r="B47" s="20">
        <v>2.54838709677419</v>
      </c>
    </row>
    <row r="48" spans="1:2" ht="18" x14ac:dyDescent="0.2">
      <c r="A48" s="20">
        <v>3.3454545454545501</v>
      </c>
      <c r="B48" s="20">
        <v>4.0923076923076902</v>
      </c>
    </row>
    <row r="49" spans="1:2" ht="18" x14ac:dyDescent="0.2">
      <c r="A49" s="20">
        <v>2</v>
      </c>
      <c r="B49" s="20">
        <v>3.3235294117647101</v>
      </c>
    </row>
    <row r="50" spans="1:2" ht="18" x14ac:dyDescent="0.2">
      <c r="A50" s="20">
        <v>2.5505617977528101</v>
      </c>
      <c r="B50" s="20">
        <v>3.1875</v>
      </c>
    </row>
    <row r="51" spans="1:2" ht="18" x14ac:dyDescent="0.2">
      <c r="A51" s="20">
        <v>2.9420289855072501</v>
      </c>
      <c r="B51" s="20">
        <v>4.3023255813953503</v>
      </c>
    </row>
    <row r="52" spans="1:2" ht="18" x14ac:dyDescent="0.2">
      <c r="A52" s="20">
        <v>2.46478873239437</v>
      </c>
      <c r="B52" s="20">
        <v>4.4285714285714297</v>
      </c>
    </row>
    <row r="53" spans="1:2" ht="18" x14ac:dyDescent="0.2">
      <c r="A53" s="20">
        <v>2.85245901639344</v>
      </c>
      <c r="B53" s="20">
        <v>2.87179487179487</v>
      </c>
    </row>
    <row r="54" spans="1:2" ht="18" x14ac:dyDescent="0.2">
      <c r="A54" s="20">
        <v>2.62337662337662</v>
      </c>
      <c r="B54" s="20"/>
    </row>
    <row r="55" spans="1:2" ht="18" x14ac:dyDescent="0.2">
      <c r="A55" s="20">
        <v>3.2266666666666701</v>
      </c>
      <c r="B55" s="20"/>
    </row>
    <row r="56" spans="1:2" ht="18" x14ac:dyDescent="0.2">
      <c r="A56" s="20">
        <v>2.2338709677419399</v>
      </c>
      <c r="B56" s="20"/>
    </row>
  </sheetData>
  <mergeCells count="2">
    <mergeCell ref="A1:B1"/>
    <mergeCell ref="D2:H4"/>
  </mergeCells>
  <pageMargins left="0.7" right="0.7" top="0.75" bottom="0.75" header="0.3" footer="0.3"/>
</worksheet>
</file>

<file path=xl/worksheets/sheet21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FF9F112A-2405-D048-8BB3-8EEF5941AD5E}">
  <dimension ref="A1:Q140"/>
  <sheetViews>
    <sheetView zoomScale="59" zoomScaleNormal="110" workbookViewId="0">
      <selection activeCell="F58" sqref="F58"/>
    </sheetView>
  </sheetViews>
  <sheetFormatPr baseColWidth="10" defaultColWidth="20" defaultRowHeight="23" x14ac:dyDescent="0.25"/>
  <cols>
    <col min="1" max="1" width="13.5" style="16" bestFit="1" customWidth="1"/>
    <col min="2" max="2" width="25" style="16" bestFit="1" customWidth="1"/>
    <col min="3" max="3" width="20" style="17"/>
    <col min="4" max="4" width="31.5" style="16" bestFit="1" customWidth="1"/>
    <col min="5" max="5" width="57.1640625" style="16" bestFit="1" customWidth="1"/>
    <col min="6" max="6" width="9.1640625" style="16" bestFit="1" customWidth="1"/>
    <col min="7" max="8" width="14" style="16" bestFit="1" customWidth="1"/>
    <col min="9" max="9" width="20" style="16"/>
    <col min="10" max="10" width="13.5" style="16" bestFit="1" customWidth="1"/>
    <col min="11" max="11" width="25" style="16" bestFit="1" customWidth="1"/>
    <col min="12" max="12" width="20" style="16"/>
    <col min="13" max="13" width="31.5" style="16" bestFit="1" customWidth="1"/>
    <col min="14" max="14" width="57.1640625" style="17" bestFit="1" customWidth="1"/>
    <col min="15" max="15" width="9.1640625" style="17" bestFit="1" customWidth="1"/>
    <col min="16" max="17" width="14" style="17" bestFit="1" customWidth="1"/>
    <col min="18" max="16384" width="20" style="17"/>
  </cols>
  <sheetData>
    <row r="1" spans="1:17" x14ac:dyDescent="0.25">
      <c r="A1" s="95" t="s">
        <v>16677</v>
      </c>
      <c r="B1" s="95"/>
      <c r="C1" s="95"/>
      <c r="D1" s="95"/>
      <c r="E1" s="95"/>
      <c r="F1" s="95"/>
      <c r="G1" s="95"/>
      <c r="H1" s="95"/>
      <c r="J1" s="95" t="s">
        <v>16678</v>
      </c>
      <c r="K1" s="95"/>
      <c r="L1" s="95"/>
      <c r="M1" s="95"/>
      <c r="N1" s="95"/>
      <c r="O1" s="95"/>
      <c r="P1" s="95"/>
      <c r="Q1" s="95"/>
    </row>
    <row r="2" spans="1:17" x14ac:dyDescent="0.25">
      <c r="A2" s="19" t="s">
        <v>52</v>
      </c>
      <c r="B2" s="19" t="s">
        <v>63</v>
      </c>
      <c r="C2" s="56"/>
      <c r="D2" s="12" t="s">
        <v>47</v>
      </c>
      <c r="E2" s="13" t="s">
        <v>48</v>
      </c>
      <c r="F2" s="13" t="s">
        <v>49</v>
      </c>
      <c r="G2" s="15" t="s">
        <v>52</v>
      </c>
      <c r="H2" s="15" t="s">
        <v>53</v>
      </c>
      <c r="J2" s="19" t="s">
        <v>52</v>
      </c>
      <c r="K2" s="19" t="s">
        <v>63</v>
      </c>
      <c r="L2" s="56"/>
      <c r="M2" s="12" t="s">
        <v>47</v>
      </c>
      <c r="N2" s="13" t="s">
        <v>48</v>
      </c>
      <c r="O2" s="13" t="s">
        <v>49</v>
      </c>
      <c r="P2" s="15" t="s">
        <v>52</v>
      </c>
      <c r="Q2" s="15" t="s">
        <v>53</v>
      </c>
    </row>
    <row r="3" spans="1:17" x14ac:dyDescent="0.25">
      <c r="A3" s="16">
        <v>2</v>
      </c>
      <c r="B3" s="16">
        <v>377687</v>
      </c>
      <c r="D3" s="16">
        <v>1</v>
      </c>
      <c r="E3" s="16">
        <v>16.611024079324199</v>
      </c>
      <c r="F3" s="16">
        <v>0.27646741461513802</v>
      </c>
      <c r="G3" s="16">
        <v>1.26194742463579</v>
      </c>
      <c r="H3" s="16">
        <v>1.13204461606554E-2</v>
      </c>
      <c r="I3" s="17"/>
      <c r="J3" s="16">
        <v>2</v>
      </c>
      <c r="K3" s="16">
        <v>276126</v>
      </c>
      <c r="L3" s="17"/>
      <c r="M3" s="16">
        <v>1</v>
      </c>
      <c r="N3" s="17">
        <v>16.404768410523499</v>
      </c>
      <c r="O3" s="17">
        <v>0.244665878369829</v>
      </c>
      <c r="P3" s="17">
        <v>1.2754335835717401</v>
      </c>
      <c r="Q3" s="17">
        <v>2.1394804293569502E-3</v>
      </c>
    </row>
    <row r="4" spans="1:17" x14ac:dyDescent="0.25">
      <c r="A4" s="16">
        <v>4</v>
      </c>
      <c r="B4" s="16">
        <v>101915.00000000001</v>
      </c>
      <c r="D4" s="16">
        <v>2</v>
      </c>
      <c r="E4" s="16">
        <v>18.698486353586102</v>
      </c>
      <c r="F4" s="16">
        <v>0.470208108923729</v>
      </c>
      <c r="G4" s="16">
        <v>10.352683359354501</v>
      </c>
      <c r="H4" s="17">
        <v>0.13770733682446401</v>
      </c>
      <c r="I4" s="17"/>
      <c r="J4" s="16">
        <v>4</v>
      </c>
      <c r="K4" s="16">
        <v>75596.000000000015</v>
      </c>
      <c r="L4" s="17"/>
      <c r="M4" s="16">
        <v>2</v>
      </c>
      <c r="N4" s="17">
        <v>21.2078901622464</v>
      </c>
      <c r="O4" s="17">
        <v>0.47552780235477299</v>
      </c>
      <c r="P4" s="17">
        <v>10.7779031843406</v>
      </c>
      <c r="Q4" s="17">
        <v>0.15392008862260201</v>
      </c>
    </row>
    <row r="5" spans="1:17" x14ac:dyDescent="0.25">
      <c r="A5" s="16">
        <v>6</v>
      </c>
      <c r="B5" s="16">
        <v>73954</v>
      </c>
      <c r="D5" s="16">
        <v>3</v>
      </c>
      <c r="E5" s="16">
        <v>32.424891760134798</v>
      </c>
      <c r="F5" s="16">
        <v>1.5379013518204001</v>
      </c>
      <c r="G5" s="16">
        <v>38.548586320113102</v>
      </c>
      <c r="H5" s="16">
        <v>1.55903459384396</v>
      </c>
      <c r="I5" s="17"/>
      <c r="J5" s="16">
        <v>6</v>
      </c>
      <c r="K5" s="16">
        <v>55556.000000000015</v>
      </c>
      <c r="L5" s="17"/>
      <c r="M5" s="16">
        <v>3</v>
      </c>
      <c r="N5" s="17">
        <v>44.7465331739851</v>
      </c>
      <c r="O5" s="17">
        <v>0.66453048236217405</v>
      </c>
      <c r="P5" s="17">
        <v>41.184107656674897</v>
      </c>
      <c r="Q5" s="17">
        <v>1.10539652220944</v>
      </c>
    </row>
    <row r="6" spans="1:17" x14ac:dyDescent="0.25">
      <c r="A6" s="16">
        <v>8</v>
      </c>
      <c r="B6" s="16">
        <v>65017</v>
      </c>
      <c r="D6" s="16">
        <v>4</v>
      </c>
      <c r="E6" s="16">
        <v>31.7610304282417</v>
      </c>
      <c r="F6" s="17">
        <v>1.7129662821177001</v>
      </c>
      <c r="G6" s="17">
        <v>119.61746392354701</v>
      </c>
      <c r="H6" s="17">
        <v>5.5960155656541097</v>
      </c>
      <c r="J6" s="16">
        <v>8</v>
      </c>
      <c r="K6" s="16">
        <v>48661.000000000007</v>
      </c>
      <c r="L6" s="17"/>
      <c r="M6" s="16">
        <v>4</v>
      </c>
      <c r="N6" s="17">
        <v>16.744626974289702</v>
      </c>
      <c r="O6" s="17">
        <v>0.71966579045409296</v>
      </c>
      <c r="P6" s="17">
        <v>237.36919417661599</v>
      </c>
      <c r="Q6" s="17">
        <v>42.445169709781901</v>
      </c>
    </row>
    <row r="7" spans="1:17" x14ac:dyDescent="0.25">
      <c r="A7" s="16">
        <v>10</v>
      </c>
      <c r="B7" s="16">
        <v>57096</v>
      </c>
      <c r="J7" s="16">
        <v>10</v>
      </c>
      <c r="K7" s="16">
        <v>42618.999999999993</v>
      </c>
      <c r="L7" s="17"/>
      <c r="N7" s="16"/>
      <c r="O7" s="16"/>
      <c r="P7" s="16"/>
      <c r="Q7" s="16"/>
    </row>
    <row r="8" spans="1:17" x14ac:dyDescent="0.25">
      <c r="A8" s="16">
        <v>12</v>
      </c>
      <c r="B8" s="16">
        <v>49436.999999999993</v>
      </c>
      <c r="D8" s="18" t="s">
        <v>54</v>
      </c>
      <c r="E8" s="16" t="s">
        <v>55</v>
      </c>
      <c r="J8" s="16">
        <v>12</v>
      </c>
      <c r="K8" s="16">
        <v>37021.999999999985</v>
      </c>
      <c r="L8" s="17"/>
      <c r="M8" s="18" t="s">
        <v>54</v>
      </c>
      <c r="N8" s="16" t="s">
        <v>55</v>
      </c>
      <c r="O8" s="16"/>
      <c r="P8" s="16"/>
      <c r="Q8" s="16"/>
    </row>
    <row r="9" spans="1:17" x14ac:dyDescent="0.25">
      <c r="A9" s="16">
        <v>14</v>
      </c>
      <c r="B9" s="16">
        <v>44107.000000000007</v>
      </c>
      <c r="J9" s="16">
        <v>14</v>
      </c>
      <c r="K9" s="16">
        <v>32976</v>
      </c>
      <c r="L9" s="17"/>
      <c r="N9" s="16"/>
      <c r="O9" s="16"/>
      <c r="P9" s="16"/>
      <c r="Q9" s="16"/>
    </row>
    <row r="10" spans="1:17" x14ac:dyDescent="0.25">
      <c r="A10" s="16">
        <v>16</v>
      </c>
      <c r="B10" s="16">
        <v>39777.000000000022</v>
      </c>
      <c r="D10" s="90" t="s">
        <v>56</v>
      </c>
      <c r="E10" s="90"/>
      <c r="G10" s="90"/>
      <c r="H10" s="90"/>
      <c r="J10" s="16">
        <v>16</v>
      </c>
      <c r="K10" s="16">
        <v>29581.000000000011</v>
      </c>
      <c r="L10" s="17"/>
      <c r="M10" s="90" t="s">
        <v>56</v>
      </c>
      <c r="N10" s="90"/>
      <c r="O10" s="16"/>
      <c r="P10" s="90"/>
      <c r="Q10" s="90"/>
    </row>
    <row r="11" spans="1:17" x14ac:dyDescent="0.25">
      <c r="A11" s="16">
        <v>18</v>
      </c>
      <c r="B11" s="16">
        <v>35903.999999999985</v>
      </c>
      <c r="D11" s="16" t="s">
        <v>57</v>
      </c>
      <c r="E11" s="16">
        <v>0.01</v>
      </c>
      <c r="J11" s="16">
        <v>18</v>
      </c>
      <c r="K11" s="16">
        <v>26596.000000000011</v>
      </c>
      <c r="L11" s="17"/>
      <c r="M11" s="16" t="s">
        <v>57</v>
      </c>
      <c r="N11" s="16">
        <v>0.01</v>
      </c>
      <c r="O11" s="16"/>
      <c r="P11" s="16"/>
      <c r="Q11" s="16"/>
    </row>
    <row r="12" spans="1:17" x14ac:dyDescent="0.25">
      <c r="A12" s="16">
        <v>20</v>
      </c>
      <c r="B12" s="16">
        <v>32727</v>
      </c>
      <c r="D12" s="16" t="s">
        <v>58</v>
      </c>
      <c r="E12" s="16">
        <v>-3</v>
      </c>
      <c r="J12" s="16">
        <v>20</v>
      </c>
      <c r="K12" s="16">
        <v>24194.999999999993</v>
      </c>
      <c r="L12" s="17"/>
      <c r="M12" s="16" t="s">
        <v>58</v>
      </c>
      <c r="N12" s="16">
        <v>-3</v>
      </c>
      <c r="O12" s="16"/>
      <c r="P12" s="16"/>
      <c r="Q12" s="16"/>
    </row>
    <row r="13" spans="1:17" x14ac:dyDescent="0.25">
      <c r="A13" s="16">
        <v>22</v>
      </c>
      <c r="B13" s="16">
        <v>29943.000000000004</v>
      </c>
      <c r="D13" s="16" t="s">
        <v>59</v>
      </c>
      <c r="E13" s="16">
        <v>1</v>
      </c>
      <c r="J13" s="16">
        <v>22</v>
      </c>
      <c r="K13" s="16">
        <v>22028.999999999985</v>
      </c>
      <c r="L13" s="17"/>
      <c r="M13" s="16" t="s">
        <v>59</v>
      </c>
      <c r="N13" s="16">
        <v>1</v>
      </c>
      <c r="O13" s="16"/>
      <c r="P13" s="16"/>
      <c r="Q13" s="16"/>
    </row>
    <row r="14" spans="1:17" x14ac:dyDescent="0.25">
      <c r="A14" s="16">
        <v>24</v>
      </c>
      <c r="B14" s="16">
        <v>27598.999999999989</v>
      </c>
      <c r="D14" s="16" t="s">
        <v>60</v>
      </c>
      <c r="E14" s="16">
        <v>200</v>
      </c>
      <c r="J14" s="16">
        <v>24</v>
      </c>
      <c r="K14" s="16">
        <v>20076.000000000004</v>
      </c>
      <c r="L14" s="17"/>
      <c r="M14" s="16" t="s">
        <v>60</v>
      </c>
      <c r="N14" s="16">
        <v>200</v>
      </c>
      <c r="O14" s="16"/>
      <c r="P14" s="16"/>
      <c r="Q14" s="16"/>
    </row>
    <row r="15" spans="1:17" x14ac:dyDescent="0.25">
      <c r="A15" s="16">
        <v>26</v>
      </c>
      <c r="B15" s="16">
        <v>25497.999999999978</v>
      </c>
      <c r="D15" s="16" t="s">
        <v>64</v>
      </c>
      <c r="E15" s="16">
        <v>1.0999999999999999E-2</v>
      </c>
      <c r="J15" s="16">
        <v>26</v>
      </c>
      <c r="K15" s="16">
        <v>18408.999999999989</v>
      </c>
      <c r="L15" s="17"/>
      <c r="M15" s="16" t="s">
        <v>64</v>
      </c>
      <c r="N15" s="16">
        <v>1.0999999999999999E-2</v>
      </c>
      <c r="O15" s="16"/>
      <c r="P15" s="16"/>
      <c r="Q15" s="16"/>
    </row>
    <row r="16" spans="1:17" x14ac:dyDescent="0.25">
      <c r="A16" s="16">
        <v>28</v>
      </c>
      <c r="B16" s="16">
        <v>23639.000000000015</v>
      </c>
      <c r="D16" s="29" t="s">
        <v>71</v>
      </c>
      <c r="E16" s="29">
        <v>100</v>
      </c>
      <c r="J16" s="16">
        <v>28</v>
      </c>
      <c r="K16" s="16">
        <v>16921.999999999985</v>
      </c>
      <c r="L16" s="17"/>
      <c r="M16" s="29" t="s">
        <v>71</v>
      </c>
      <c r="N16" s="29">
        <v>100</v>
      </c>
      <c r="O16" s="16"/>
      <c r="P16" s="16"/>
      <c r="Q16" s="16"/>
    </row>
    <row r="17" spans="1:17" x14ac:dyDescent="0.25">
      <c r="A17" s="16">
        <v>30</v>
      </c>
      <c r="B17" s="16">
        <v>21956.999999999989</v>
      </c>
      <c r="D17" s="29" t="s">
        <v>72</v>
      </c>
      <c r="E17" s="29">
        <v>80</v>
      </c>
      <c r="J17" s="16">
        <v>30</v>
      </c>
      <c r="K17" s="16">
        <v>15564.000000000009</v>
      </c>
      <c r="L17" s="17"/>
      <c r="M17" s="29" t="s">
        <v>72</v>
      </c>
      <c r="N17" s="29">
        <v>80</v>
      </c>
      <c r="O17" s="16"/>
      <c r="P17" s="16"/>
      <c r="Q17" s="16"/>
    </row>
    <row r="18" spans="1:17" s="16" customFormat="1" x14ac:dyDescent="0.25">
      <c r="A18" s="16">
        <v>32</v>
      </c>
      <c r="B18" s="16">
        <v>20450.000000000018</v>
      </c>
      <c r="C18" s="17"/>
      <c r="D18" s="90"/>
      <c r="E18" s="90"/>
      <c r="J18" s="16">
        <v>32</v>
      </c>
      <c r="K18" s="16">
        <v>14421.000000000002</v>
      </c>
      <c r="L18" s="17"/>
      <c r="M18" s="90"/>
      <c r="N18" s="90"/>
    </row>
    <row r="19" spans="1:17" s="16" customFormat="1" x14ac:dyDescent="0.25">
      <c r="A19" s="16">
        <v>34</v>
      </c>
      <c r="B19" s="16">
        <v>19133.000000000007</v>
      </c>
      <c r="C19" s="17"/>
      <c r="J19" s="16">
        <v>34</v>
      </c>
      <c r="K19" s="16">
        <v>13450.000000000007</v>
      </c>
    </row>
    <row r="20" spans="1:17" s="16" customFormat="1" x14ac:dyDescent="0.25">
      <c r="A20" s="16">
        <v>36</v>
      </c>
      <c r="B20" s="16">
        <v>17876.999999999982</v>
      </c>
      <c r="C20" s="17"/>
      <c r="J20" s="16">
        <v>36</v>
      </c>
      <c r="K20" s="16">
        <v>12464.000000000004</v>
      </c>
    </row>
    <row r="21" spans="1:17" s="16" customFormat="1" x14ac:dyDescent="0.25">
      <c r="A21" s="16">
        <v>38</v>
      </c>
      <c r="B21" s="16">
        <v>16830.999999999993</v>
      </c>
      <c r="C21" s="17"/>
      <c r="J21" s="16">
        <v>38</v>
      </c>
      <c r="K21" s="16">
        <v>11643.000000000005</v>
      </c>
    </row>
    <row r="22" spans="1:17" s="16" customFormat="1" x14ac:dyDescent="0.25">
      <c r="A22" s="16">
        <v>40</v>
      </c>
      <c r="B22" s="16">
        <v>15813.999999999984</v>
      </c>
      <c r="C22" s="17"/>
      <c r="J22" s="16">
        <v>40</v>
      </c>
      <c r="K22" s="16">
        <v>10864.000000000004</v>
      </c>
    </row>
    <row r="23" spans="1:17" s="16" customFormat="1" x14ac:dyDescent="0.25">
      <c r="A23" s="16">
        <v>42</v>
      </c>
      <c r="B23" s="16">
        <v>14920.999999999996</v>
      </c>
      <c r="C23" s="17"/>
      <c r="J23" s="16">
        <v>42</v>
      </c>
      <c r="K23" s="16">
        <v>10166.999999999996</v>
      </c>
    </row>
    <row r="24" spans="1:17" s="16" customFormat="1" x14ac:dyDescent="0.25">
      <c r="A24" s="16">
        <v>44</v>
      </c>
      <c r="B24" s="16">
        <v>14038.000000000007</v>
      </c>
      <c r="C24" s="17"/>
      <c r="J24" s="16">
        <v>44</v>
      </c>
      <c r="K24" s="16">
        <v>9534.0000000000055</v>
      </c>
    </row>
    <row r="25" spans="1:17" s="16" customFormat="1" x14ac:dyDescent="0.25">
      <c r="A25" s="16">
        <v>46</v>
      </c>
      <c r="B25" s="16">
        <v>13255.000000000016</v>
      </c>
      <c r="C25" s="17"/>
      <c r="J25" s="16">
        <v>46</v>
      </c>
      <c r="K25" s="16">
        <v>8939.9999999999891</v>
      </c>
    </row>
    <row r="26" spans="1:17" s="16" customFormat="1" x14ac:dyDescent="0.25">
      <c r="A26" s="16">
        <v>48</v>
      </c>
      <c r="B26" s="16">
        <v>12572.999999999993</v>
      </c>
      <c r="C26" s="17"/>
      <c r="J26" s="16">
        <v>48</v>
      </c>
      <c r="K26" s="16">
        <v>8420.9999999999854</v>
      </c>
    </row>
    <row r="27" spans="1:17" s="16" customFormat="1" x14ac:dyDescent="0.25">
      <c r="A27" s="16">
        <v>50</v>
      </c>
      <c r="B27" s="16">
        <v>11903.999999999987</v>
      </c>
      <c r="C27" s="17"/>
      <c r="J27" s="16">
        <v>50</v>
      </c>
      <c r="K27" s="16">
        <v>7926.0000000000073</v>
      </c>
    </row>
    <row r="28" spans="1:17" s="16" customFormat="1" x14ac:dyDescent="0.25">
      <c r="A28" s="16">
        <v>52</v>
      </c>
      <c r="B28" s="16">
        <v>11304.999999999996</v>
      </c>
      <c r="C28" s="17"/>
      <c r="J28" s="16">
        <v>52</v>
      </c>
      <c r="K28" s="16">
        <v>7444</v>
      </c>
    </row>
    <row r="29" spans="1:17" s="16" customFormat="1" x14ac:dyDescent="0.25">
      <c r="A29" s="16">
        <v>54</v>
      </c>
      <c r="B29" s="16">
        <v>10719.999999999989</v>
      </c>
      <c r="C29" s="17"/>
      <c r="J29" s="16">
        <v>54</v>
      </c>
      <c r="K29" s="16">
        <v>7029.0000000000064</v>
      </c>
    </row>
    <row r="30" spans="1:17" s="16" customFormat="1" x14ac:dyDescent="0.25">
      <c r="A30" s="16">
        <v>56</v>
      </c>
      <c r="B30" s="16">
        <v>10175.000000000009</v>
      </c>
      <c r="C30" s="17"/>
      <c r="J30" s="16">
        <v>56</v>
      </c>
      <c r="K30" s="16">
        <v>6602</v>
      </c>
    </row>
    <row r="31" spans="1:17" s="16" customFormat="1" x14ac:dyDescent="0.25">
      <c r="A31" s="16">
        <v>58</v>
      </c>
      <c r="B31" s="16">
        <v>9639.0000000000164</v>
      </c>
      <c r="C31" s="17"/>
      <c r="J31" s="16">
        <v>58</v>
      </c>
      <c r="K31" s="16">
        <v>6258.0000000000045</v>
      </c>
    </row>
    <row r="32" spans="1:17" s="16" customFormat="1" x14ac:dyDescent="0.25">
      <c r="A32" s="16">
        <v>60</v>
      </c>
      <c r="B32" s="16">
        <v>9176.9999999999836</v>
      </c>
      <c r="C32" s="17"/>
      <c r="J32" s="16">
        <v>60</v>
      </c>
      <c r="K32" s="16">
        <v>5925.9999999999918</v>
      </c>
    </row>
    <row r="33" spans="1:13" s="16" customFormat="1" x14ac:dyDescent="0.25">
      <c r="A33" s="16">
        <v>62</v>
      </c>
      <c r="B33" s="16">
        <v>8743.0000000000055</v>
      </c>
      <c r="C33" s="17"/>
      <c r="J33" s="16">
        <v>62</v>
      </c>
      <c r="K33" s="16">
        <v>5613.99999999999</v>
      </c>
    </row>
    <row r="34" spans="1:13" x14ac:dyDescent="0.25">
      <c r="A34" s="16">
        <v>64</v>
      </c>
      <c r="B34" s="16">
        <v>8355.0000000000182</v>
      </c>
      <c r="J34" s="16">
        <v>64</v>
      </c>
      <c r="K34" s="16">
        <v>5280.0000000000009</v>
      </c>
    </row>
    <row r="35" spans="1:13" x14ac:dyDescent="0.25">
      <c r="A35" s="16">
        <v>66</v>
      </c>
      <c r="B35" s="16">
        <v>7961.9999999999891</v>
      </c>
      <c r="J35" s="16">
        <v>66</v>
      </c>
      <c r="K35" s="16">
        <v>4994.0000000000018</v>
      </c>
    </row>
    <row r="36" spans="1:13" x14ac:dyDescent="0.25">
      <c r="A36" s="16">
        <v>68</v>
      </c>
      <c r="B36" s="16">
        <v>7616</v>
      </c>
      <c r="J36" s="16">
        <v>68</v>
      </c>
      <c r="K36" s="16">
        <v>4719.9999999999854</v>
      </c>
    </row>
    <row r="37" spans="1:13" x14ac:dyDescent="0.25">
      <c r="A37" s="16">
        <v>70</v>
      </c>
      <c r="B37" s="16">
        <v>7251.9999999999936</v>
      </c>
      <c r="J37" s="16">
        <v>70</v>
      </c>
      <c r="K37" s="16">
        <v>4480.0000000000009</v>
      </c>
    </row>
    <row r="38" spans="1:13" x14ac:dyDescent="0.25">
      <c r="A38" s="16">
        <v>72</v>
      </c>
      <c r="B38" s="16">
        <v>6934.9999999999845</v>
      </c>
      <c r="J38" s="16">
        <v>72</v>
      </c>
      <c r="K38" s="16">
        <v>4256.0000000000127</v>
      </c>
    </row>
    <row r="39" spans="1:13" x14ac:dyDescent="0.25">
      <c r="A39" s="16">
        <v>74</v>
      </c>
      <c r="B39" s="16">
        <v>6606.0000000000045</v>
      </c>
      <c r="J39" s="16">
        <v>74</v>
      </c>
      <c r="K39" s="16">
        <v>4047.9999999999914</v>
      </c>
    </row>
    <row r="40" spans="1:13" x14ac:dyDescent="0.25">
      <c r="A40" s="16">
        <v>76</v>
      </c>
      <c r="B40" s="16">
        <v>6298.9999999999909</v>
      </c>
      <c r="J40" s="16">
        <v>76</v>
      </c>
      <c r="K40" s="16">
        <v>3829.0000000000064</v>
      </c>
    </row>
    <row r="41" spans="1:13" x14ac:dyDescent="0.25">
      <c r="A41" s="16">
        <v>78</v>
      </c>
      <c r="B41" s="16">
        <v>6013.0000000000191</v>
      </c>
      <c r="G41" s="17"/>
      <c r="H41" s="17"/>
      <c r="I41" s="17"/>
      <c r="J41" s="16">
        <v>78</v>
      </c>
      <c r="K41" s="16">
        <v>3632.9999999999977</v>
      </c>
      <c r="L41" s="17"/>
      <c r="M41" s="17"/>
    </row>
    <row r="42" spans="1:13" x14ac:dyDescent="0.25">
      <c r="A42" s="16">
        <v>80</v>
      </c>
      <c r="B42" s="16">
        <v>5745.9999999999882</v>
      </c>
      <c r="G42" s="17"/>
      <c r="H42" s="17"/>
      <c r="I42" s="17"/>
      <c r="J42" s="16">
        <v>80</v>
      </c>
      <c r="K42" s="16">
        <v>3423.9999999999882</v>
      </c>
      <c r="L42" s="17"/>
      <c r="M42" s="17"/>
    </row>
    <row r="43" spans="1:13" x14ac:dyDescent="0.25">
      <c r="A43" s="16">
        <v>82</v>
      </c>
      <c r="B43" s="16">
        <v>5506.0000000000045</v>
      </c>
      <c r="G43" s="17"/>
      <c r="H43" s="17"/>
      <c r="I43" s="17"/>
      <c r="J43" s="16">
        <v>82</v>
      </c>
      <c r="K43" s="16">
        <v>3252.9999999999941</v>
      </c>
      <c r="L43" s="17"/>
      <c r="M43" s="17"/>
    </row>
    <row r="44" spans="1:13" x14ac:dyDescent="0.25">
      <c r="A44" s="16">
        <v>84</v>
      </c>
      <c r="B44" s="16">
        <v>5276.9999999999836</v>
      </c>
      <c r="G44" s="17"/>
      <c r="H44" s="17"/>
      <c r="I44" s="17"/>
      <c r="J44" s="16">
        <v>84</v>
      </c>
      <c r="K44" s="16">
        <v>3100.0000000000041</v>
      </c>
      <c r="L44" s="17"/>
      <c r="M44" s="17"/>
    </row>
    <row r="45" spans="1:13" x14ac:dyDescent="0.25">
      <c r="A45" s="16">
        <v>86</v>
      </c>
      <c r="B45" s="16">
        <v>5071.9999999999854</v>
      </c>
      <c r="J45" s="16">
        <v>86</v>
      </c>
      <c r="K45" s="16">
        <v>2922.9999999999882</v>
      </c>
    </row>
    <row r="46" spans="1:13" x14ac:dyDescent="0.25">
      <c r="A46" s="16">
        <v>88</v>
      </c>
      <c r="B46" s="16">
        <v>4861.99999999999</v>
      </c>
      <c r="J46" s="16">
        <v>88</v>
      </c>
      <c r="K46" s="16">
        <v>2780.0000000000041</v>
      </c>
    </row>
    <row r="47" spans="1:13" x14ac:dyDescent="0.25">
      <c r="A47" s="16">
        <v>90</v>
      </c>
      <c r="B47" s="16">
        <v>4676.9999999999836</v>
      </c>
      <c r="J47" s="16">
        <v>90</v>
      </c>
      <c r="K47" s="16">
        <v>2641.0000000000041</v>
      </c>
    </row>
    <row r="48" spans="1:13" x14ac:dyDescent="0.25">
      <c r="A48" s="16">
        <v>92</v>
      </c>
      <c r="B48" s="16">
        <v>4496.0000000000091</v>
      </c>
      <c r="J48" s="16">
        <v>92</v>
      </c>
      <c r="K48" s="16">
        <v>2502.9999999999923</v>
      </c>
    </row>
    <row r="49" spans="1:11" x14ac:dyDescent="0.25">
      <c r="A49" s="16">
        <v>94</v>
      </c>
      <c r="B49" s="16">
        <v>4323.9999999999809</v>
      </c>
      <c r="J49" s="16">
        <v>94</v>
      </c>
      <c r="K49" s="16">
        <v>2394.9999999999973</v>
      </c>
    </row>
    <row r="50" spans="1:11" x14ac:dyDescent="0.25">
      <c r="A50" s="16">
        <v>96</v>
      </c>
      <c r="B50" s="16">
        <v>4160.0000000000164</v>
      </c>
      <c r="J50" s="16">
        <v>96</v>
      </c>
      <c r="K50" s="16">
        <v>2286.0000000000146</v>
      </c>
    </row>
    <row r="51" spans="1:11" x14ac:dyDescent="0.25">
      <c r="A51" s="16">
        <v>98</v>
      </c>
      <c r="B51" s="16">
        <v>3997.9999999999832</v>
      </c>
      <c r="J51" s="16">
        <v>98</v>
      </c>
      <c r="K51" s="16">
        <v>2184.9999999999991</v>
      </c>
    </row>
    <row r="52" spans="1:11" x14ac:dyDescent="0.25">
      <c r="A52" s="16">
        <v>100</v>
      </c>
      <c r="B52" s="16">
        <v>3860.0000000000159</v>
      </c>
      <c r="J52" s="16">
        <v>100</v>
      </c>
      <c r="K52" s="16">
        <v>2101.9999999999882</v>
      </c>
    </row>
    <row r="53" spans="1:11" x14ac:dyDescent="0.25">
      <c r="A53" s="16">
        <v>102</v>
      </c>
      <c r="B53" s="16">
        <v>3724.9999999999891</v>
      </c>
      <c r="J53" s="16">
        <v>102</v>
      </c>
      <c r="K53" s="16">
        <v>2011.999999999998</v>
      </c>
    </row>
    <row r="54" spans="1:11" x14ac:dyDescent="0.25">
      <c r="A54" s="16">
        <v>104</v>
      </c>
      <c r="B54" s="16">
        <v>3574.0000000000018</v>
      </c>
      <c r="J54" s="16">
        <v>104</v>
      </c>
      <c r="K54" s="16">
        <v>1919.0000000000118</v>
      </c>
    </row>
    <row r="55" spans="1:11" x14ac:dyDescent="0.25">
      <c r="A55" s="16">
        <v>106</v>
      </c>
      <c r="B55" s="16">
        <v>3444.9999999999804</v>
      </c>
      <c r="J55" s="16">
        <v>106</v>
      </c>
      <c r="K55" s="16">
        <v>1822.0000000000114</v>
      </c>
    </row>
    <row r="56" spans="1:11" x14ac:dyDescent="0.25">
      <c r="A56" s="16">
        <v>108</v>
      </c>
      <c r="B56" s="16">
        <v>3306.0000000000055</v>
      </c>
      <c r="J56" s="16">
        <v>108</v>
      </c>
      <c r="K56" s="16">
        <v>1757.999999999993</v>
      </c>
    </row>
    <row r="57" spans="1:11" x14ac:dyDescent="0.25">
      <c r="A57" s="16">
        <v>110</v>
      </c>
      <c r="B57" s="16">
        <v>3170.0000000000118</v>
      </c>
      <c r="J57" s="16">
        <v>110</v>
      </c>
      <c r="K57" s="16">
        <v>1679.9999999999848</v>
      </c>
    </row>
    <row r="58" spans="1:11" x14ac:dyDescent="0.25">
      <c r="A58" s="16">
        <v>112</v>
      </c>
      <c r="B58" s="16">
        <v>3045.9999999999886</v>
      </c>
      <c r="J58" s="16">
        <v>112</v>
      </c>
      <c r="K58" s="16">
        <v>1613.0000000000016</v>
      </c>
    </row>
    <row r="59" spans="1:11" x14ac:dyDescent="0.25">
      <c r="A59" s="16">
        <v>114</v>
      </c>
      <c r="B59" s="16">
        <v>2924.9999999999891</v>
      </c>
      <c r="J59" s="16">
        <v>114</v>
      </c>
      <c r="K59" s="16">
        <v>1560.0000000000077</v>
      </c>
    </row>
    <row r="60" spans="1:11" x14ac:dyDescent="0.25">
      <c r="A60" s="16">
        <v>116</v>
      </c>
      <c r="B60" s="16">
        <v>2811.0000000000032</v>
      </c>
      <c r="J60" s="16">
        <v>116</v>
      </c>
      <c r="K60" s="16">
        <v>1492.0000000000055</v>
      </c>
    </row>
    <row r="61" spans="1:11" x14ac:dyDescent="0.25">
      <c r="A61" s="16">
        <v>118</v>
      </c>
      <c r="B61" s="16">
        <v>2707.0000000000132</v>
      </c>
      <c r="J61" s="16">
        <v>118</v>
      </c>
      <c r="K61" s="16">
        <v>1432.0000000000016</v>
      </c>
    </row>
    <row r="62" spans="1:11" x14ac:dyDescent="0.25">
      <c r="A62" s="16">
        <v>120</v>
      </c>
      <c r="B62" s="16">
        <v>2602.9999999999814</v>
      </c>
      <c r="J62" s="16">
        <v>120</v>
      </c>
      <c r="K62" s="16">
        <v>1361.999999999992</v>
      </c>
    </row>
    <row r="63" spans="1:11" x14ac:dyDescent="0.25">
      <c r="A63" s="16">
        <v>122</v>
      </c>
      <c r="B63" s="16">
        <v>2520.9999999999991</v>
      </c>
      <c r="J63" s="16">
        <v>122</v>
      </c>
      <c r="K63" s="16">
        <v>1306.9999999999911</v>
      </c>
    </row>
    <row r="64" spans="1:11" x14ac:dyDescent="0.25">
      <c r="A64" s="16">
        <v>124</v>
      </c>
      <c r="B64" s="16">
        <v>2439.9999999999827</v>
      </c>
      <c r="J64" s="16">
        <v>124</v>
      </c>
      <c r="K64" s="16">
        <v>1256.0000000000048</v>
      </c>
    </row>
    <row r="65" spans="1:11" x14ac:dyDescent="0.25">
      <c r="A65" s="16">
        <v>126</v>
      </c>
      <c r="B65" s="16">
        <v>2344.0000000000146</v>
      </c>
      <c r="J65" s="16">
        <v>126</v>
      </c>
      <c r="K65" s="16">
        <v>1209.0000000000023</v>
      </c>
    </row>
    <row r="66" spans="1:11" x14ac:dyDescent="0.25">
      <c r="A66" s="16">
        <v>128</v>
      </c>
      <c r="B66" s="16">
        <v>2265.9999999999804</v>
      </c>
      <c r="J66" s="16">
        <v>128</v>
      </c>
      <c r="K66" s="16">
        <v>1156.9999999999968</v>
      </c>
    </row>
    <row r="67" spans="1:11" x14ac:dyDescent="0.25">
      <c r="A67" s="16">
        <v>130</v>
      </c>
      <c r="B67" s="16">
        <v>2190.0000000000036</v>
      </c>
      <c r="J67" s="16">
        <v>130</v>
      </c>
      <c r="K67" s="16">
        <v>1114.0000000000089</v>
      </c>
    </row>
    <row r="68" spans="1:11" x14ac:dyDescent="0.25">
      <c r="A68" s="16">
        <v>132</v>
      </c>
      <c r="B68" s="16">
        <v>2117.0000000000091</v>
      </c>
      <c r="J68" s="16">
        <v>132</v>
      </c>
      <c r="K68" s="16">
        <v>1075.000000000005</v>
      </c>
    </row>
    <row r="69" spans="1:11" x14ac:dyDescent="0.25">
      <c r="A69" s="16">
        <v>134</v>
      </c>
      <c r="B69" s="16">
        <v>2032.000000000003</v>
      </c>
      <c r="J69" s="16">
        <v>134</v>
      </c>
      <c r="K69" s="16">
        <v>1030.0000000000098</v>
      </c>
    </row>
    <row r="70" spans="1:11" x14ac:dyDescent="0.25">
      <c r="A70" s="16">
        <v>136</v>
      </c>
      <c r="B70" s="16">
        <v>1959.0000000000084</v>
      </c>
      <c r="J70" s="16">
        <v>136</v>
      </c>
      <c r="K70" s="16">
        <v>983.00000000000716</v>
      </c>
    </row>
    <row r="71" spans="1:11" x14ac:dyDescent="0.25">
      <c r="A71" s="16">
        <v>138</v>
      </c>
      <c r="B71" s="16">
        <v>1897.0000000000177</v>
      </c>
      <c r="J71" s="16">
        <v>138</v>
      </c>
      <c r="K71" s="16">
        <v>949.99999999999432</v>
      </c>
    </row>
    <row r="72" spans="1:11" x14ac:dyDescent="0.25">
      <c r="A72" s="16">
        <v>140</v>
      </c>
      <c r="B72" s="16">
        <v>1819.9999999999914</v>
      </c>
      <c r="J72" s="16">
        <v>140</v>
      </c>
      <c r="K72" s="16">
        <v>912.99999999999761</v>
      </c>
    </row>
    <row r="73" spans="1:11" x14ac:dyDescent="0.25">
      <c r="A73" s="16">
        <v>142</v>
      </c>
      <c r="B73" s="16">
        <v>1755.9999999999845</v>
      </c>
      <c r="J73" s="16">
        <v>142</v>
      </c>
      <c r="K73" s="16">
        <v>881.00000000000375</v>
      </c>
    </row>
    <row r="74" spans="1:11" x14ac:dyDescent="0.25">
      <c r="A74" s="16">
        <v>144</v>
      </c>
      <c r="B74" s="16">
        <v>1685.0000000000059</v>
      </c>
      <c r="J74" s="16">
        <v>144</v>
      </c>
      <c r="K74" s="16">
        <v>854.00000000001273</v>
      </c>
    </row>
    <row r="75" spans="1:11" x14ac:dyDescent="0.25">
      <c r="A75" s="16">
        <v>146</v>
      </c>
      <c r="B75" s="16">
        <v>1627.0000000000052</v>
      </c>
      <c r="J75" s="16">
        <v>146</v>
      </c>
      <c r="K75" s="16">
        <v>829.9999999999867</v>
      </c>
    </row>
    <row r="76" spans="1:11" x14ac:dyDescent="0.25">
      <c r="A76" s="16">
        <v>148</v>
      </c>
      <c r="B76" s="16">
        <v>1572.9999999999943</v>
      </c>
      <c r="J76" s="16">
        <v>148</v>
      </c>
      <c r="K76" s="16">
        <v>800.9999999999884</v>
      </c>
    </row>
    <row r="77" spans="1:11" x14ac:dyDescent="0.25">
      <c r="A77" s="16">
        <v>150</v>
      </c>
      <c r="B77" s="16">
        <v>1511.0000000000034</v>
      </c>
      <c r="J77" s="16">
        <v>150</v>
      </c>
      <c r="K77" s="16">
        <v>781.99999999999591</v>
      </c>
    </row>
    <row r="78" spans="1:11" x14ac:dyDescent="0.25">
      <c r="A78" s="16">
        <v>152</v>
      </c>
      <c r="B78" s="16">
        <v>1458.0000000000007</v>
      </c>
      <c r="J78" s="16">
        <v>152</v>
      </c>
      <c r="K78" s="16">
        <v>758.00000000000045</v>
      </c>
    </row>
    <row r="79" spans="1:11" x14ac:dyDescent="0.25">
      <c r="A79" s="16">
        <v>154</v>
      </c>
      <c r="B79" s="16">
        <v>1408.9999999999875</v>
      </c>
      <c r="J79" s="16">
        <v>154</v>
      </c>
      <c r="K79" s="16">
        <v>734.00000000000512</v>
      </c>
    </row>
    <row r="80" spans="1:11" x14ac:dyDescent="0.25">
      <c r="A80" s="16">
        <v>156</v>
      </c>
      <c r="B80" s="16">
        <v>1364.0000000000064</v>
      </c>
      <c r="J80" s="16">
        <v>156</v>
      </c>
      <c r="K80" s="16">
        <v>707.0000000000141</v>
      </c>
    </row>
    <row r="81" spans="1:11" x14ac:dyDescent="0.25">
      <c r="A81" s="16">
        <v>158</v>
      </c>
      <c r="B81" s="16">
        <v>1334.0000000000191</v>
      </c>
      <c r="J81" s="16">
        <v>158</v>
      </c>
      <c r="K81" s="16">
        <v>684.99999999999534</v>
      </c>
    </row>
    <row r="82" spans="1:11" x14ac:dyDescent="0.25">
      <c r="A82" s="16">
        <v>160</v>
      </c>
      <c r="B82" s="16">
        <v>1287.9999999999879</v>
      </c>
      <c r="J82" s="16">
        <v>160</v>
      </c>
      <c r="K82" s="16">
        <v>656.99999999998533</v>
      </c>
    </row>
    <row r="83" spans="1:11" x14ac:dyDescent="0.25">
      <c r="A83" s="16">
        <v>162</v>
      </c>
      <c r="B83" s="16">
        <v>1248.0000000000048</v>
      </c>
      <c r="J83" s="16">
        <v>162</v>
      </c>
      <c r="K83" s="16">
        <v>632.99999999998988</v>
      </c>
    </row>
    <row r="84" spans="1:11" x14ac:dyDescent="0.25">
      <c r="A84" s="16">
        <v>164</v>
      </c>
      <c r="B84" s="16">
        <v>1201.0000000000077</v>
      </c>
      <c r="J84" s="16">
        <v>164</v>
      </c>
      <c r="K84" s="16">
        <v>610.00000000001353</v>
      </c>
    </row>
    <row r="85" spans="1:11" x14ac:dyDescent="0.25">
      <c r="A85" s="16">
        <v>166</v>
      </c>
      <c r="B85" s="16">
        <v>1169.0000000000043</v>
      </c>
      <c r="J85" s="16">
        <v>166</v>
      </c>
      <c r="K85" s="16">
        <v>585.99999999998738</v>
      </c>
    </row>
    <row r="86" spans="1:11" x14ac:dyDescent="0.25">
      <c r="A86" s="16">
        <v>168</v>
      </c>
      <c r="B86" s="16">
        <v>1134.9999999999852</v>
      </c>
      <c r="J86" s="16">
        <v>168</v>
      </c>
      <c r="K86" s="16">
        <v>563.99999999999932</v>
      </c>
    </row>
    <row r="87" spans="1:11" x14ac:dyDescent="0.25">
      <c r="A87" s="16">
        <v>170</v>
      </c>
      <c r="B87" s="16">
        <v>1104.9999999999977</v>
      </c>
      <c r="J87" s="16">
        <v>170</v>
      </c>
      <c r="K87" s="16">
        <v>548.99999999999068</v>
      </c>
    </row>
    <row r="88" spans="1:11" x14ac:dyDescent="0.25">
      <c r="A88" s="16">
        <v>172</v>
      </c>
      <c r="B88" s="16">
        <v>1076.9999999999843</v>
      </c>
      <c r="J88" s="16">
        <v>172</v>
      </c>
      <c r="K88" s="16">
        <v>521.99999999999966</v>
      </c>
    </row>
    <row r="89" spans="1:11" x14ac:dyDescent="0.25">
      <c r="A89" s="16">
        <v>174</v>
      </c>
      <c r="B89" s="16">
        <v>1038.0000000000091</v>
      </c>
      <c r="J89" s="16">
        <v>174</v>
      </c>
      <c r="K89" s="16">
        <v>508.00000000001</v>
      </c>
    </row>
    <row r="90" spans="1:11" x14ac:dyDescent="0.25">
      <c r="A90" s="16">
        <v>176</v>
      </c>
      <c r="B90" s="16">
        <v>1008.9999999999877</v>
      </c>
      <c r="J90" s="16">
        <v>176</v>
      </c>
      <c r="K90" s="16">
        <v>488.99999999998681</v>
      </c>
    </row>
    <row r="91" spans="1:11" x14ac:dyDescent="0.25">
      <c r="A91" s="16">
        <v>178</v>
      </c>
      <c r="B91" s="16">
        <v>975.00000000001035</v>
      </c>
      <c r="J91" s="16">
        <v>178</v>
      </c>
      <c r="K91" s="16">
        <v>477.99999999999278</v>
      </c>
    </row>
    <row r="92" spans="1:11" x14ac:dyDescent="0.25">
      <c r="A92" s="16">
        <v>180</v>
      </c>
      <c r="B92" s="16">
        <v>946.99999999999693</v>
      </c>
      <c r="J92" s="16">
        <v>180</v>
      </c>
      <c r="K92" s="16">
        <v>459.00000000000023</v>
      </c>
    </row>
    <row r="93" spans="1:11" x14ac:dyDescent="0.25">
      <c r="A93" s="16">
        <v>182</v>
      </c>
      <c r="B93" s="16">
        <v>909.99999999999568</v>
      </c>
      <c r="J93" s="16">
        <v>182</v>
      </c>
      <c r="K93" s="16">
        <v>445.00000000001057</v>
      </c>
    </row>
    <row r="94" spans="1:11" x14ac:dyDescent="0.25">
      <c r="A94" s="16">
        <v>184</v>
      </c>
      <c r="B94" s="16">
        <v>883.99999999999818</v>
      </c>
      <c r="J94" s="16">
        <v>184</v>
      </c>
      <c r="K94" s="16">
        <v>435.99999999999318</v>
      </c>
    </row>
    <row r="95" spans="1:11" x14ac:dyDescent="0.25">
      <c r="A95" s="16">
        <v>186</v>
      </c>
      <c r="B95" s="16">
        <v>858.00000000000068</v>
      </c>
      <c r="J95" s="16">
        <v>186</v>
      </c>
      <c r="K95" s="16">
        <v>419.0000000000079</v>
      </c>
    </row>
    <row r="96" spans="1:11" x14ac:dyDescent="0.25">
      <c r="A96" s="16">
        <v>188</v>
      </c>
      <c r="B96" s="16">
        <v>838.00000000000909</v>
      </c>
      <c r="J96" s="16">
        <v>188</v>
      </c>
      <c r="K96" s="16">
        <v>398.00000000000807</v>
      </c>
    </row>
    <row r="97" spans="1:11" x14ac:dyDescent="0.25">
      <c r="A97" s="16">
        <v>190</v>
      </c>
      <c r="B97" s="16">
        <v>813.00000000001955</v>
      </c>
      <c r="J97" s="16">
        <v>190</v>
      </c>
      <c r="K97" s="16">
        <v>387.00000000001404</v>
      </c>
    </row>
    <row r="98" spans="1:11" x14ac:dyDescent="0.25">
      <c r="A98" s="16">
        <v>192</v>
      </c>
      <c r="B98" s="16">
        <v>782.99999999999022</v>
      </c>
      <c r="J98" s="16">
        <v>192</v>
      </c>
      <c r="K98" s="16">
        <v>377.99999999999659</v>
      </c>
    </row>
    <row r="99" spans="1:11" x14ac:dyDescent="0.25">
      <c r="A99" s="16">
        <v>194</v>
      </c>
      <c r="B99" s="16">
        <v>758.00000000000068</v>
      </c>
      <c r="J99" s="16">
        <v>194</v>
      </c>
      <c r="K99" s="16">
        <v>366.00000000001421</v>
      </c>
    </row>
    <row r="100" spans="1:11" x14ac:dyDescent="0.25">
      <c r="A100" s="16">
        <v>196</v>
      </c>
      <c r="B100" s="16">
        <v>735.99999999999318</v>
      </c>
      <c r="J100" s="16">
        <v>196</v>
      </c>
      <c r="K100" s="16">
        <v>351.99999999999392</v>
      </c>
    </row>
    <row r="101" spans="1:11" x14ac:dyDescent="0.25">
      <c r="A101" s="16">
        <v>198</v>
      </c>
      <c r="B101" s="16">
        <v>717.00000000000955</v>
      </c>
      <c r="J101" s="16">
        <v>198</v>
      </c>
      <c r="K101" s="16">
        <v>336.99999999998528</v>
      </c>
    </row>
    <row r="102" spans="1:11" x14ac:dyDescent="0.25">
      <c r="A102" s="16">
        <v>200</v>
      </c>
      <c r="B102" s="16">
        <v>697.99999999998397</v>
      </c>
      <c r="J102" s="16">
        <v>200</v>
      </c>
      <c r="K102" s="16">
        <v>330.99999999999409</v>
      </c>
    </row>
    <row r="103" spans="1:11" x14ac:dyDescent="0.25">
      <c r="A103" s="16">
        <v>202</v>
      </c>
      <c r="B103" s="16">
        <v>664.00000000000659</v>
      </c>
      <c r="J103" s="16">
        <v>202</v>
      </c>
      <c r="K103" s="16">
        <v>322.99999999999562</v>
      </c>
    </row>
    <row r="104" spans="1:11" x14ac:dyDescent="0.25">
      <c r="A104" s="16">
        <v>204</v>
      </c>
      <c r="B104" s="16">
        <v>639.99999999998317</v>
      </c>
      <c r="J104" s="16">
        <v>204</v>
      </c>
      <c r="K104" s="16">
        <v>312.00000000000159</v>
      </c>
    </row>
    <row r="105" spans="1:11" x14ac:dyDescent="0.25">
      <c r="A105" s="16">
        <v>206</v>
      </c>
      <c r="B105" s="16">
        <v>617.00000000000955</v>
      </c>
      <c r="J105" s="16">
        <v>206</v>
      </c>
      <c r="K105" s="16">
        <v>306.0000000000104</v>
      </c>
    </row>
    <row r="106" spans="1:11" x14ac:dyDescent="0.25">
      <c r="A106" s="16">
        <v>208</v>
      </c>
      <c r="B106" s="16">
        <v>603.99999999998988</v>
      </c>
      <c r="J106" s="16">
        <v>208</v>
      </c>
      <c r="K106" s="16">
        <v>301.0000000000075</v>
      </c>
    </row>
    <row r="107" spans="1:11" x14ac:dyDescent="0.25">
      <c r="A107" s="16">
        <v>210</v>
      </c>
      <c r="B107" s="16">
        <v>576.99999999998442</v>
      </c>
      <c r="J107" s="16">
        <v>210</v>
      </c>
      <c r="K107" s="16">
        <v>290.00000000001347</v>
      </c>
    </row>
    <row r="108" spans="1:11" x14ac:dyDescent="0.25">
      <c r="A108" s="16">
        <v>212</v>
      </c>
      <c r="B108" s="16">
        <v>560.00000000001671</v>
      </c>
      <c r="J108" s="16">
        <v>212</v>
      </c>
      <c r="K108" s="16">
        <v>280.00000000000767</v>
      </c>
    </row>
    <row r="109" spans="1:11" x14ac:dyDescent="0.25">
      <c r="A109" s="16">
        <v>214</v>
      </c>
      <c r="B109" s="16">
        <v>544.00000000001501</v>
      </c>
      <c r="J109" s="16">
        <v>214</v>
      </c>
      <c r="K109" s="16">
        <v>269.00000000001364</v>
      </c>
    </row>
    <row r="110" spans="1:11" x14ac:dyDescent="0.25">
      <c r="A110" s="16">
        <v>216</v>
      </c>
      <c r="B110" s="16">
        <v>523.00000000001546</v>
      </c>
      <c r="J110" s="16">
        <v>216</v>
      </c>
      <c r="K110" s="16">
        <v>261.00000000001518</v>
      </c>
    </row>
    <row r="111" spans="1:11" x14ac:dyDescent="0.25">
      <c r="A111" s="16">
        <v>218</v>
      </c>
      <c r="B111" s="16">
        <v>511.00000000000369</v>
      </c>
      <c r="J111" s="16">
        <v>218</v>
      </c>
      <c r="K111" s="16">
        <v>252.99999999998604</v>
      </c>
    </row>
    <row r="112" spans="1:11" x14ac:dyDescent="0.25">
      <c r="A112" s="16">
        <v>220</v>
      </c>
      <c r="B112" s="16">
        <v>499.99999999999994</v>
      </c>
      <c r="J112" s="16">
        <v>220</v>
      </c>
      <c r="K112" s="16">
        <v>243.00000000001094</v>
      </c>
    </row>
    <row r="113" spans="1:11" x14ac:dyDescent="0.25">
      <c r="A113" s="16">
        <v>222</v>
      </c>
      <c r="B113" s="16">
        <v>486.99999999998022</v>
      </c>
      <c r="J113" s="16">
        <v>222</v>
      </c>
      <c r="K113" s="16">
        <v>228.99999999999065</v>
      </c>
    </row>
    <row r="114" spans="1:11" x14ac:dyDescent="0.25">
      <c r="A114" s="16">
        <v>224</v>
      </c>
      <c r="B114" s="16">
        <v>474.00000000000244</v>
      </c>
      <c r="J114" s="16">
        <v>224</v>
      </c>
      <c r="K114" s="16">
        <v>225.00000000000674</v>
      </c>
    </row>
    <row r="115" spans="1:11" x14ac:dyDescent="0.25">
      <c r="A115" s="16">
        <v>226</v>
      </c>
      <c r="B115" s="16">
        <v>461.99999999999068</v>
      </c>
      <c r="J115" s="16">
        <v>226</v>
      </c>
      <c r="K115" s="16">
        <v>218.99999999998488</v>
      </c>
    </row>
    <row r="116" spans="1:11" x14ac:dyDescent="0.25">
      <c r="A116" s="16">
        <v>228</v>
      </c>
      <c r="B116" s="16">
        <v>444.00000000001501</v>
      </c>
      <c r="J116" s="16">
        <v>228</v>
      </c>
      <c r="K116" s="16">
        <v>214.00000000001268</v>
      </c>
    </row>
    <row r="117" spans="1:11" x14ac:dyDescent="0.25">
      <c r="A117" s="16">
        <v>230</v>
      </c>
      <c r="B117" s="16">
        <v>428.00000000001336</v>
      </c>
      <c r="J117" s="16">
        <v>230</v>
      </c>
      <c r="K117" s="16">
        <v>207.0000000000025</v>
      </c>
    </row>
    <row r="118" spans="1:11" x14ac:dyDescent="0.25">
      <c r="A118" s="16">
        <v>232</v>
      </c>
      <c r="B118" s="16">
        <v>411.00000000000369</v>
      </c>
      <c r="J118" s="16">
        <v>232</v>
      </c>
      <c r="K118" s="16">
        <v>201.99999999999963</v>
      </c>
    </row>
    <row r="119" spans="1:11" x14ac:dyDescent="0.25">
      <c r="A119" s="16">
        <v>234</v>
      </c>
      <c r="B119" s="16">
        <v>398.99999999999199</v>
      </c>
      <c r="J119" s="16">
        <v>234</v>
      </c>
      <c r="K119" s="16">
        <v>193.00000000001285</v>
      </c>
    </row>
    <row r="120" spans="1:11" x14ac:dyDescent="0.25">
      <c r="A120" s="16">
        <v>236</v>
      </c>
      <c r="B120" s="16">
        <v>386.00000000001421</v>
      </c>
      <c r="J120" s="16">
        <v>236</v>
      </c>
      <c r="K120" s="16">
        <v>191.00000000000557</v>
      </c>
    </row>
    <row r="121" spans="1:11" x14ac:dyDescent="0.25">
      <c r="A121" s="16">
        <v>238</v>
      </c>
      <c r="B121" s="16">
        <v>372.99999999999449</v>
      </c>
      <c r="J121" s="16">
        <v>238</v>
      </c>
      <c r="K121" s="16">
        <v>181.99999999998815</v>
      </c>
    </row>
    <row r="122" spans="1:11" x14ac:dyDescent="0.25">
      <c r="A122" s="16">
        <v>240</v>
      </c>
      <c r="B122" s="16">
        <v>356.99999999999284</v>
      </c>
      <c r="J122" s="16">
        <v>240</v>
      </c>
      <c r="K122" s="16">
        <v>176.99999999998528</v>
      </c>
    </row>
    <row r="123" spans="1:11" x14ac:dyDescent="0.25">
      <c r="A123" s="16">
        <v>242</v>
      </c>
      <c r="B123" s="16">
        <v>344.99999999998107</v>
      </c>
      <c r="J123" s="16">
        <v>242</v>
      </c>
      <c r="K123" s="16">
        <v>173.00000000000136</v>
      </c>
    </row>
    <row r="124" spans="1:11" x14ac:dyDescent="0.25">
      <c r="A124" s="16">
        <v>244</v>
      </c>
      <c r="B124" s="16">
        <v>334.99999999998528</v>
      </c>
      <c r="J124" s="16">
        <v>244</v>
      </c>
      <c r="K124" s="16">
        <v>167.00000000001017</v>
      </c>
    </row>
    <row r="125" spans="1:11" x14ac:dyDescent="0.25">
      <c r="A125" s="16">
        <v>246</v>
      </c>
      <c r="B125" s="16">
        <v>320.99999999999955</v>
      </c>
      <c r="J125" s="16">
        <v>246</v>
      </c>
      <c r="K125" s="16">
        <v>160.99999999998832</v>
      </c>
    </row>
    <row r="126" spans="1:11" x14ac:dyDescent="0.25">
      <c r="A126" s="16">
        <v>248</v>
      </c>
      <c r="B126" s="16">
        <v>312.00000000001171</v>
      </c>
      <c r="J126" s="16">
        <v>248</v>
      </c>
      <c r="K126" s="16">
        <v>157.00000000000443</v>
      </c>
    </row>
    <row r="127" spans="1:11" x14ac:dyDescent="0.25">
      <c r="A127" s="16">
        <v>250</v>
      </c>
      <c r="B127" s="16">
        <v>299.99999999999994</v>
      </c>
      <c r="J127" s="16">
        <v>250</v>
      </c>
      <c r="K127" s="16">
        <v>157.00000000000443</v>
      </c>
    </row>
    <row r="128" spans="1:11" x14ac:dyDescent="0.25">
      <c r="A128" s="16">
        <v>252</v>
      </c>
      <c r="B128" s="16">
        <v>292.00000000002007</v>
      </c>
      <c r="J128" s="16">
        <v>252</v>
      </c>
      <c r="K128" s="16">
        <v>151.00000000001324</v>
      </c>
    </row>
    <row r="129" spans="1:11" x14ac:dyDescent="0.25">
      <c r="A129" s="16">
        <v>254</v>
      </c>
      <c r="B129" s="16">
        <v>281.00000000001631</v>
      </c>
      <c r="J129" s="16">
        <v>254</v>
      </c>
      <c r="K129" s="16">
        <v>146.99999999999866</v>
      </c>
    </row>
    <row r="130" spans="1:11" x14ac:dyDescent="0.25">
      <c r="A130" s="16">
        <v>256</v>
      </c>
      <c r="B130" s="16">
        <v>271.00000000002052</v>
      </c>
      <c r="J130" s="16">
        <v>256</v>
      </c>
      <c r="K130" s="16">
        <v>139.99999999998852</v>
      </c>
    </row>
    <row r="131" spans="1:11" x14ac:dyDescent="0.25">
      <c r="A131" s="16">
        <v>258</v>
      </c>
      <c r="B131" s="16">
        <v>262.99999999999869</v>
      </c>
    </row>
    <row r="132" spans="1:11" x14ac:dyDescent="0.25">
      <c r="A132" s="16">
        <v>260</v>
      </c>
      <c r="B132" s="16">
        <v>255.99999999998485</v>
      </c>
    </row>
    <row r="133" spans="1:11" x14ac:dyDescent="0.25">
      <c r="A133" s="16">
        <v>262</v>
      </c>
      <c r="B133" s="16">
        <v>245.99999999998906</v>
      </c>
    </row>
    <row r="134" spans="1:11" x14ac:dyDescent="0.25">
      <c r="A134" s="16">
        <v>264</v>
      </c>
      <c r="B134" s="16">
        <v>233.00000000001128</v>
      </c>
    </row>
    <row r="135" spans="1:11" x14ac:dyDescent="0.25">
      <c r="A135" s="16">
        <v>266</v>
      </c>
      <c r="B135" s="16">
        <v>227.0000000000054</v>
      </c>
    </row>
    <row r="136" spans="1:11" x14ac:dyDescent="0.25">
      <c r="A136" s="16">
        <v>268</v>
      </c>
      <c r="B136" s="16">
        <v>219.99999999999159</v>
      </c>
    </row>
    <row r="137" spans="1:11" x14ac:dyDescent="0.25">
      <c r="A137" s="16">
        <v>270</v>
      </c>
      <c r="B137" s="16">
        <v>213.00000000001967</v>
      </c>
    </row>
    <row r="138" spans="1:11" x14ac:dyDescent="0.25">
      <c r="A138" s="16">
        <v>272</v>
      </c>
      <c r="B138" s="16">
        <v>207.00000000001381</v>
      </c>
    </row>
    <row r="139" spans="1:11" x14ac:dyDescent="0.25">
      <c r="A139" s="16">
        <v>274</v>
      </c>
      <c r="B139" s="16">
        <v>197.00000000001799</v>
      </c>
    </row>
    <row r="140" spans="1:11" x14ac:dyDescent="0.25">
      <c r="A140" s="16">
        <v>276</v>
      </c>
      <c r="B140" s="16">
        <v>193.99999999999409</v>
      </c>
    </row>
  </sheetData>
  <mergeCells count="8">
    <mergeCell ref="D10:E10"/>
    <mergeCell ref="G10:H10"/>
    <mergeCell ref="D18:E18"/>
    <mergeCell ref="A1:H1"/>
    <mergeCell ref="J1:Q1"/>
    <mergeCell ref="M10:N10"/>
    <mergeCell ref="P10:Q10"/>
    <mergeCell ref="M18:N18"/>
  </mergeCells>
  <pageMargins left="0.7" right="0.7" top="0.75" bottom="0.75" header="0.3" footer="0.3"/>
  <pageSetup orientation="portrait" horizontalDpi="0" verticalDpi="0"/>
</worksheet>
</file>

<file path=xl/worksheets/sheet22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21326A7B-DFBD-024F-9CF3-485F6950FD81}">
  <dimension ref="A1:Q34"/>
  <sheetViews>
    <sheetView workbookViewId="0">
      <selection activeCell="K24" sqref="K24"/>
    </sheetView>
  </sheetViews>
  <sheetFormatPr baseColWidth="10" defaultRowHeight="16" x14ac:dyDescent="0.2"/>
  <sheetData>
    <row r="1" spans="1:17" x14ac:dyDescent="0.2">
      <c r="A1" s="96"/>
      <c r="B1" s="96"/>
      <c r="C1" s="96"/>
      <c r="D1" s="96"/>
      <c r="E1" s="96"/>
      <c r="F1" s="96"/>
      <c r="G1" s="96"/>
      <c r="H1" s="96"/>
      <c r="I1" s="96"/>
      <c r="J1" s="96"/>
      <c r="K1" s="96"/>
      <c r="L1" s="96"/>
      <c r="M1" s="96"/>
      <c r="N1" s="96"/>
      <c r="O1" s="96"/>
      <c r="P1" s="96"/>
      <c r="Q1" s="33"/>
    </row>
    <row r="2" spans="1:17" x14ac:dyDescent="0.2">
      <c r="A2" s="96"/>
      <c r="B2" s="96"/>
      <c r="C2" s="96"/>
      <c r="D2" s="96"/>
      <c r="E2" s="96"/>
      <c r="F2" s="96"/>
      <c r="G2" s="96"/>
      <c r="H2" s="96"/>
      <c r="I2" s="96"/>
      <c r="J2" s="96"/>
      <c r="K2" s="96"/>
      <c r="L2" s="96"/>
      <c r="M2" s="96"/>
      <c r="N2" s="96"/>
      <c r="O2" s="96"/>
      <c r="P2" s="96"/>
      <c r="Q2" s="33"/>
    </row>
    <row r="3" spans="1:17" x14ac:dyDescent="0.2">
      <c r="A3" s="96"/>
      <c r="B3" s="96"/>
      <c r="C3" s="96"/>
      <c r="D3" s="96"/>
      <c r="E3" s="96"/>
      <c r="F3" s="96"/>
      <c r="G3" s="96"/>
      <c r="H3" s="96"/>
      <c r="I3" s="96"/>
      <c r="J3" s="96"/>
      <c r="K3" s="96"/>
      <c r="L3" s="96"/>
      <c r="M3" s="96"/>
      <c r="N3" s="96"/>
      <c r="O3" s="96"/>
      <c r="P3" s="96"/>
      <c r="Q3" s="33"/>
    </row>
    <row r="4" spans="1:17" x14ac:dyDescent="0.2">
      <c r="A4" s="96"/>
      <c r="B4" s="96"/>
      <c r="C4" s="96"/>
      <c r="D4" s="96"/>
      <c r="E4" s="96"/>
      <c r="F4" s="96"/>
      <c r="G4" s="96"/>
      <c r="H4" s="96"/>
      <c r="I4" s="96"/>
      <c r="J4" s="96"/>
      <c r="K4" s="96"/>
      <c r="L4" s="96"/>
      <c r="M4" s="96"/>
      <c r="N4" s="96"/>
      <c r="O4" s="96"/>
      <c r="P4" s="96"/>
      <c r="Q4" s="33"/>
    </row>
    <row r="5" spans="1:17" x14ac:dyDescent="0.2">
      <c r="A5" s="96"/>
      <c r="B5" s="96"/>
      <c r="C5" s="96"/>
      <c r="D5" s="96"/>
      <c r="E5" s="96"/>
      <c r="F5" s="96"/>
      <c r="G5" s="96"/>
      <c r="H5" s="96"/>
      <c r="I5" s="96"/>
      <c r="J5" s="96"/>
      <c r="K5" s="96"/>
      <c r="L5" s="96"/>
      <c r="M5" s="96"/>
      <c r="N5" s="96"/>
      <c r="O5" s="96"/>
      <c r="P5" s="96"/>
      <c r="Q5" s="33"/>
    </row>
    <row r="6" spans="1:17" x14ac:dyDescent="0.2">
      <c r="A6" s="96"/>
      <c r="B6" s="96"/>
      <c r="C6" s="96"/>
      <c r="D6" s="96"/>
      <c r="E6" s="96"/>
      <c r="F6" s="96"/>
      <c r="G6" s="96"/>
      <c r="H6" s="96"/>
      <c r="I6" s="96"/>
      <c r="J6" s="96"/>
      <c r="K6" s="96"/>
      <c r="L6" s="96"/>
      <c r="M6" s="96"/>
      <c r="N6" s="96"/>
      <c r="O6" s="96"/>
      <c r="P6" s="96"/>
      <c r="Q6" s="33"/>
    </row>
    <row r="7" spans="1:17" x14ac:dyDescent="0.2">
      <c r="A7" s="96"/>
      <c r="B7" s="96"/>
      <c r="C7" s="96"/>
      <c r="D7" s="96"/>
      <c r="E7" s="96"/>
      <c r="F7" s="96"/>
      <c r="G7" s="96"/>
      <c r="H7" s="96"/>
      <c r="I7" s="96"/>
      <c r="J7" s="96"/>
      <c r="K7" s="96"/>
      <c r="L7" s="96"/>
      <c r="M7" s="96"/>
      <c r="N7" s="96"/>
      <c r="O7" s="96"/>
      <c r="P7" s="96"/>
      <c r="Q7" s="33"/>
    </row>
    <row r="8" spans="1:17" x14ac:dyDescent="0.2">
      <c r="A8" s="96"/>
      <c r="B8" s="96"/>
      <c r="C8" s="96"/>
      <c r="D8" s="96"/>
      <c r="E8" s="96"/>
      <c r="F8" s="96"/>
      <c r="G8" s="96"/>
      <c r="H8" s="96"/>
      <c r="I8" s="96"/>
      <c r="J8" s="96"/>
      <c r="K8" s="96"/>
      <c r="L8" s="96"/>
      <c r="M8" s="96"/>
      <c r="N8" s="96"/>
      <c r="O8" s="96"/>
      <c r="P8" s="96"/>
      <c r="Q8" s="33"/>
    </row>
    <row r="9" spans="1:17" x14ac:dyDescent="0.2">
      <c r="A9" s="96"/>
      <c r="B9" s="96"/>
      <c r="C9" s="96"/>
      <c r="D9" s="96"/>
      <c r="E9" s="96"/>
      <c r="F9" s="96"/>
      <c r="G9" s="96"/>
      <c r="H9" s="96"/>
      <c r="I9" s="96"/>
      <c r="J9" s="96"/>
      <c r="K9" s="96"/>
      <c r="L9" s="96"/>
      <c r="M9" s="96"/>
      <c r="N9" s="96"/>
      <c r="O9" s="96"/>
      <c r="P9" s="96"/>
      <c r="Q9" s="33"/>
    </row>
    <row r="10" spans="1:17" x14ac:dyDescent="0.2">
      <c r="A10" s="96"/>
      <c r="B10" s="96"/>
      <c r="C10" s="96"/>
      <c r="D10" s="96"/>
      <c r="E10" s="96"/>
      <c r="F10" s="96"/>
      <c r="G10" s="96"/>
      <c r="H10" s="96"/>
      <c r="I10" s="96"/>
      <c r="J10" s="96"/>
      <c r="K10" s="96"/>
      <c r="L10" s="96"/>
      <c r="M10" s="96"/>
      <c r="N10" s="96"/>
      <c r="O10" s="96"/>
      <c r="P10" s="96"/>
      <c r="Q10" s="33"/>
    </row>
    <row r="11" spans="1:17" x14ac:dyDescent="0.2">
      <c r="A11" s="96"/>
      <c r="B11" s="96"/>
      <c r="C11" s="96"/>
      <c r="D11" s="96"/>
      <c r="E11" s="96"/>
      <c r="F11" s="96"/>
      <c r="G11" s="96"/>
      <c r="H11" s="96"/>
      <c r="I11" s="96"/>
      <c r="J11" s="96"/>
      <c r="K11" s="96"/>
      <c r="L11" s="96"/>
      <c r="M11" s="96"/>
      <c r="N11" s="96"/>
      <c r="O11" s="96"/>
      <c r="P11" s="96"/>
      <c r="Q11" s="33"/>
    </row>
    <row r="12" spans="1:17" x14ac:dyDescent="0.2">
      <c r="A12" s="96"/>
      <c r="B12" s="96"/>
      <c r="C12" s="96"/>
      <c r="D12" s="96"/>
      <c r="E12" s="96"/>
      <c r="F12" s="96"/>
      <c r="G12" s="96"/>
      <c r="H12" s="96"/>
      <c r="I12" s="96"/>
      <c r="J12" s="96"/>
      <c r="K12" s="96"/>
      <c r="L12" s="96"/>
      <c r="M12" s="96"/>
      <c r="N12" s="96"/>
      <c r="O12" s="96"/>
      <c r="P12" s="96"/>
      <c r="Q12" s="33"/>
    </row>
    <row r="13" spans="1:17" x14ac:dyDescent="0.2">
      <c r="A13" s="96"/>
      <c r="B13" s="96"/>
      <c r="C13" s="96"/>
      <c r="D13" s="96"/>
      <c r="E13" s="96"/>
      <c r="F13" s="96"/>
      <c r="G13" s="96"/>
      <c r="H13" s="96"/>
      <c r="I13" s="96"/>
      <c r="J13" s="96"/>
      <c r="K13" s="96"/>
      <c r="L13" s="96"/>
      <c r="M13" s="96"/>
      <c r="N13" s="96"/>
      <c r="O13" s="96"/>
      <c r="P13" s="96"/>
      <c r="Q13" s="33"/>
    </row>
    <row r="14" spans="1:17" x14ac:dyDescent="0.2">
      <c r="A14" s="96"/>
      <c r="B14" s="96"/>
      <c r="C14" s="96"/>
      <c r="D14" s="96"/>
      <c r="E14" s="96"/>
      <c r="F14" s="96"/>
      <c r="G14" s="96"/>
      <c r="H14" s="96"/>
      <c r="I14" s="96"/>
      <c r="J14" s="96"/>
      <c r="K14" s="96"/>
      <c r="L14" s="96"/>
      <c r="M14" s="96"/>
      <c r="N14" s="96"/>
      <c r="O14" s="96"/>
      <c r="P14" s="96"/>
      <c r="Q14" s="33"/>
    </row>
    <row r="15" spans="1:17" x14ac:dyDescent="0.2">
      <c r="A15" s="96"/>
      <c r="B15" s="96"/>
      <c r="C15" s="96"/>
      <c r="D15" s="96"/>
      <c r="E15" s="96"/>
      <c r="F15" s="96"/>
      <c r="G15" s="96"/>
      <c r="H15" s="96"/>
      <c r="I15" s="96"/>
      <c r="J15" s="96"/>
      <c r="K15" s="96"/>
      <c r="L15" s="96"/>
      <c r="M15" s="96"/>
      <c r="N15" s="96"/>
      <c r="O15" s="96"/>
      <c r="P15" s="96"/>
      <c r="Q15" s="33"/>
    </row>
    <row r="16" spans="1:17" x14ac:dyDescent="0.2">
      <c r="A16" s="96"/>
      <c r="B16" s="96"/>
      <c r="C16" s="96"/>
      <c r="D16" s="96"/>
      <c r="E16" s="96"/>
      <c r="F16" s="96"/>
      <c r="G16" s="96"/>
      <c r="H16" s="96"/>
      <c r="I16" s="96"/>
      <c r="J16" s="96"/>
      <c r="K16" s="96"/>
      <c r="L16" s="96"/>
      <c r="M16" s="96"/>
      <c r="N16" s="96"/>
      <c r="O16" s="96"/>
      <c r="P16" s="96"/>
      <c r="Q16" s="33"/>
    </row>
    <row r="17" spans="1:17" x14ac:dyDescent="0.2">
      <c r="A17" s="33"/>
      <c r="B17" s="33"/>
      <c r="C17" s="33"/>
      <c r="D17" s="33"/>
      <c r="E17" s="33"/>
      <c r="F17" s="33"/>
      <c r="G17" s="33"/>
      <c r="H17" s="33"/>
      <c r="I17" s="33"/>
      <c r="J17" s="33"/>
      <c r="K17" s="33"/>
      <c r="L17" s="33"/>
      <c r="M17" s="33"/>
      <c r="N17" s="33"/>
      <c r="O17" s="33"/>
      <c r="P17" s="33"/>
      <c r="Q17" s="33"/>
    </row>
    <row r="18" spans="1:17" x14ac:dyDescent="0.2">
      <c r="A18" s="33"/>
      <c r="B18" s="33"/>
      <c r="C18" s="33"/>
      <c r="D18" s="33"/>
      <c r="E18" s="33"/>
      <c r="F18" s="33"/>
      <c r="G18" s="33"/>
      <c r="H18" s="33"/>
      <c r="I18" s="33"/>
      <c r="J18" s="33"/>
      <c r="K18" s="33"/>
      <c r="L18" s="33"/>
      <c r="M18" s="33"/>
      <c r="N18" s="33"/>
      <c r="O18" s="33"/>
      <c r="P18" s="33"/>
      <c r="Q18" s="33"/>
    </row>
    <row r="19" spans="1:17" x14ac:dyDescent="0.2">
      <c r="A19" s="33"/>
      <c r="B19" s="33"/>
      <c r="C19" s="33"/>
      <c r="D19" s="33"/>
      <c r="E19" s="33"/>
      <c r="F19" s="33"/>
      <c r="G19" s="33"/>
      <c r="H19" s="33"/>
      <c r="I19" s="33"/>
      <c r="J19" s="33"/>
      <c r="K19" s="33"/>
      <c r="L19" s="33"/>
      <c r="M19" s="33"/>
      <c r="N19" s="33"/>
      <c r="O19" s="33"/>
      <c r="P19" s="33"/>
      <c r="Q19" s="33"/>
    </row>
    <row r="20" spans="1:17" x14ac:dyDescent="0.2">
      <c r="A20" s="33"/>
      <c r="B20" s="33"/>
      <c r="C20" s="33"/>
      <c r="D20" s="33"/>
      <c r="E20" s="33"/>
      <c r="F20" s="33"/>
      <c r="G20" s="33"/>
      <c r="H20" s="33"/>
      <c r="I20" s="33"/>
      <c r="J20" s="33"/>
      <c r="K20" s="33"/>
      <c r="L20" s="33"/>
      <c r="M20" s="33"/>
      <c r="N20" s="33"/>
      <c r="O20" s="33"/>
      <c r="P20" s="33"/>
      <c r="Q20" s="33"/>
    </row>
    <row r="21" spans="1:17" x14ac:dyDescent="0.2">
      <c r="A21" s="33"/>
      <c r="B21" s="33"/>
      <c r="C21" s="33"/>
      <c r="D21" s="33"/>
      <c r="E21" s="33"/>
      <c r="F21" s="33"/>
      <c r="G21" s="33"/>
      <c r="H21" s="33"/>
      <c r="I21" s="33"/>
      <c r="J21" s="33"/>
      <c r="K21" s="33"/>
      <c r="L21" s="33"/>
      <c r="M21" s="33"/>
      <c r="N21" s="33"/>
      <c r="O21" s="33"/>
      <c r="P21" s="33"/>
      <c r="Q21" s="33"/>
    </row>
    <row r="22" spans="1:17" x14ac:dyDescent="0.2">
      <c r="A22" s="33"/>
      <c r="B22" s="33"/>
      <c r="C22" s="33"/>
      <c r="D22" s="33"/>
      <c r="E22" s="33"/>
      <c r="F22" s="33"/>
      <c r="G22" s="33"/>
      <c r="H22" s="33"/>
      <c r="I22" s="33"/>
      <c r="J22" s="33"/>
      <c r="K22" s="33"/>
      <c r="L22" s="33"/>
      <c r="M22" s="33"/>
      <c r="N22" s="33"/>
      <c r="O22" s="33"/>
      <c r="P22" s="33"/>
      <c r="Q22" s="33"/>
    </row>
    <row r="23" spans="1:17" x14ac:dyDescent="0.2">
      <c r="A23" s="33"/>
      <c r="B23" s="33"/>
      <c r="C23" s="33"/>
      <c r="D23" s="33"/>
      <c r="E23" s="33"/>
      <c r="F23" s="33"/>
      <c r="G23" s="33"/>
      <c r="H23" s="33"/>
      <c r="I23" s="33"/>
      <c r="J23" s="33"/>
      <c r="K23" s="33"/>
      <c r="L23" s="33"/>
      <c r="M23" s="33"/>
      <c r="N23" s="33"/>
      <c r="O23" s="33"/>
      <c r="P23" s="33"/>
      <c r="Q23" s="33"/>
    </row>
    <row r="24" spans="1:17" x14ac:dyDescent="0.2">
      <c r="A24" s="33"/>
      <c r="B24" s="33"/>
      <c r="C24" s="33"/>
      <c r="D24" s="33"/>
      <c r="E24" s="33"/>
      <c r="F24" s="33"/>
      <c r="G24" s="33"/>
      <c r="H24" s="33"/>
      <c r="I24" s="33"/>
      <c r="J24" s="33"/>
      <c r="K24" s="33"/>
      <c r="L24" s="33"/>
      <c r="M24" s="33"/>
      <c r="N24" s="33"/>
      <c r="O24" s="33"/>
      <c r="P24" s="33"/>
      <c r="Q24" s="33"/>
    </row>
    <row r="25" spans="1:17" x14ac:dyDescent="0.2">
      <c r="A25" s="33"/>
      <c r="B25" s="33"/>
      <c r="C25" s="33"/>
      <c r="D25" s="33"/>
      <c r="E25" s="33"/>
      <c r="F25" s="33"/>
      <c r="G25" s="33"/>
      <c r="H25" s="33"/>
      <c r="I25" s="33"/>
      <c r="J25" s="33"/>
      <c r="K25" s="33"/>
      <c r="L25" s="33"/>
      <c r="M25" s="33"/>
      <c r="N25" s="33"/>
      <c r="O25" s="33"/>
      <c r="P25" s="33"/>
      <c r="Q25" s="33"/>
    </row>
    <row r="26" spans="1:17" x14ac:dyDescent="0.2">
      <c r="A26" s="33"/>
      <c r="B26" s="33"/>
      <c r="C26" s="33"/>
      <c r="D26" s="33"/>
      <c r="E26" s="33"/>
      <c r="F26" s="33"/>
      <c r="G26" s="33"/>
      <c r="H26" s="33"/>
      <c r="I26" s="33"/>
      <c r="J26" s="33"/>
      <c r="K26" s="33"/>
      <c r="L26" s="33"/>
      <c r="M26" s="33"/>
      <c r="N26" s="33"/>
      <c r="O26" s="33"/>
      <c r="P26" s="33"/>
      <c r="Q26" s="33"/>
    </row>
    <row r="27" spans="1:17" x14ac:dyDescent="0.2">
      <c r="A27" s="33"/>
      <c r="B27" s="33"/>
      <c r="C27" s="33"/>
      <c r="D27" s="33"/>
      <c r="E27" s="33"/>
      <c r="F27" s="33"/>
      <c r="G27" s="33"/>
      <c r="H27" s="33"/>
      <c r="I27" s="33"/>
      <c r="J27" s="33"/>
      <c r="K27" s="33"/>
      <c r="L27" s="33"/>
      <c r="M27" s="33"/>
      <c r="N27" s="33"/>
      <c r="O27" s="33"/>
      <c r="P27" s="33"/>
      <c r="Q27" s="33"/>
    </row>
    <row r="28" spans="1:17" x14ac:dyDescent="0.2">
      <c r="A28" s="33"/>
      <c r="B28" s="33"/>
      <c r="C28" s="33"/>
      <c r="D28" s="33"/>
      <c r="E28" s="33"/>
      <c r="F28" s="33"/>
      <c r="G28" s="33"/>
      <c r="H28" s="33"/>
      <c r="I28" s="33"/>
      <c r="J28" s="33"/>
      <c r="K28" s="33"/>
      <c r="L28" s="33"/>
      <c r="M28" s="33"/>
      <c r="N28" s="33"/>
      <c r="O28" s="33"/>
      <c r="P28" s="33"/>
      <c r="Q28" s="33"/>
    </row>
    <row r="29" spans="1:17" x14ac:dyDescent="0.2">
      <c r="A29" s="33"/>
      <c r="B29" s="33"/>
      <c r="C29" s="33"/>
      <c r="D29" s="33"/>
      <c r="E29" s="33"/>
      <c r="F29" s="33"/>
      <c r="G29" s="33"/>
      <c r="H29" s="33"/>
      <c r="I29" s="33"/>
      <c r="J29" s="33"/>
      <c r="K29" s="33"/>
      <c r="L29" s="33"/>
      <c r="M29" s="33"/>
      <c r="N29" s="33"/>
      <c r="O29" s="33"/>
      <c r="P29" s="33"/>
      <c r="Q29" s="33"/>
    </row>
    <row r="30" spans="1:17" x14ac:dyDescent="0.2">
      <c r="A30" s="33"/>
      <c r="B30" s="33"/>
      <c r="C30" s="33"/>
      <c r="D30" s="33"/>
      <c r="E30" s="33"/>
      <c r="F30" s="33"/>
      <c r="G30" s="33"/>
      <c r="H30" s="33"/>
      <c r="I30" s="33"/>
      <c r="J30" s="33"/>
      <c r="K30" s="33"/>
      <c r="L30" s="33"/>
      <c r="M30" s="33"/>
      <c r="N30" s="33"/>
      <c r="O30" s="33"/>
      <c r="P30" s="33"/>
      <c r="Q30" s="33"/>
    </row>
    <row r="31" spans="1:17" x14ac:dyDescent="0.2">
      <c r="A31" s="33"/>
      <c r="B31" s="33"/>
      <c r="C31" s="33"/>
      <c r="D31" s="33"/>
      <c r="E31" s="33"/>
      <c r="F31" s="33"/>
      <c r="G31" s="33"/>
      <c r="H31" s="33"/>
      <c r="I31" s="33"/>
      <c r="J31" s="33"/>
      <c r="K31" s="33"/>
      <c r="L31" s="33"/>
      <c r="M31" s="33"/>
      <c r="N31" s="33"/>
      <c r="O31" s="33"/>
      <c r="P31" s="33"/>
      <c r="Q31" s="33"/>
    </row>
    <row r="32" spans="1:17" x14ac:dyDescent="0.2">
      <c r="A32" s="33"/>
      <c r="B32" s="33"/>
      <c r="C32" s="33"/>
      <c r="D32" s="33"/>
      <c r="E32" s="33"/>
      <c r="F32" s="33"/>
      <c r="G32" s="33"/>
      <c r="H32" s="33"/>
      <c r="I32" s="33"/>
      <c r="J32" s="33"/>
      <c r="K32" s="33"/>
      <c r="L32" s="33"/>
      <c r="M32" s="33"/>
      <c r="N32" s="33"/>
      <c r="O32" s="33"/>
      <c r="P32" s="33"/>
      <c r="Q32" s="33"/>
    </row>
    <row r="33" spans="1:17" x14ac:dyDescent="0.2">
      <c r="A33" s="33"/>
      <c r="B33" s="33"/>
      <c r="C33" s="33"/>
      <c r="D33" s="33"/>
      <c r="E33" s="33"/>
      <c r="F33" s="33"/>
      <c r="G33" s="33"/>
      <c r="H33" s="33"/>
      <c r="I33" s="33"/>
      <c r="J33" s="33"/>
      <c r="K33" s="33"/>
      <c r="L33" s="33"/>
      <c r="M33" s="33"/>
      <c r="N33" s="33"/>
      <c r="O33" s="33"/>
      <c r="P33" s="33"/>
      <c r="Q33" s="33"/>
    </row>
    <row r="34" spans="1:17" x14ac:dyDescent="0.2">
      <c r="A34" s="33"/>
      <c r="B34" s="33"/>
      <c r="C34" s="33"/>
      <c r="D34" s="33"/>
      <c r="E34" s="33"/>
      <c r="F34" s="33"/>
      <c r="G34" s="33"/>
      <c r="H34" s="33"/>
      <c r="I34" s="33"/>
      <c r="J34" s="33"/>
      <c r="K34" s="33"/>
      <c r="L34" s="33"/>
      <c r="M34" s="33"/>
      <c r="N34" s="33"/>
      <c r="O34" s="33"/>
      <c r="P34" s="33"/>
      <c r="Q34" s="33"/>
    </row>
  </sheetData>
  <mergeCells count="1">
    <mergeCell ref="A1:P16"/>
  </mergeCells>
  <pageMargins left="0.7" right="0.7" top="0.75" bottom="0.75" header="0.3" footer="0.3"/>
  <drawing r:id="rId1"/>
</worksheet>
</file>

<file path=xl/worksheets/sheet23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9DC3F0CD-67B9-B541-89AC-A5E9F72D5303}">
  <dimension ref="A1:J25"/>
  <sheetViews>
    <sheetView workbookViewId="0">
      <selection sqref="A1:J25"/>
    </sheetView>
  </sheetViews>
  <sheetFormatPr baseColWidth="10" defaultRowHeight="16" x14ac:dyDescent="0.2"/>
  <sheetData>
    <row r="1" spans="1:10" x14ac:dyDescent="0.2">
      <c r="A1" s="75"/>
      <c r="B1" s="75"/>
      <c r="C1" s="75"/>
      <c r="D1" s="75"/>
      <c r="E1" s="75"/>
      <c r="F1" s="75"/>
      <c r="G1" s="75"/>
      <c r="H1" s="75"/>
      <c r="I1" s="75"/>
      <c r="J1" s="75"/>
    </row>
    <row r="2" spans="1:10" x14ac:dyDescent="0.2">
      <c r="A2" s="75"/>
      <c r="B2" s="75"/>
      <c r="C2" s="75"/>
      <c r="D2" s="75"/>
      <c r="E2" s="75"/>
      <c r="F2" s="75"/>
      <c r="G2" s="75"/>
      <c r="H2" s="75"/>
      <c r="I2" s="75"/>
      <c r="J2" s="75"/>
    </row>
    <row r="3" spans="1:10" x14ac:dyDescent="0.2">
      <c r="A3" s="75"/>
      <c r="B3" s="75"/>
      <c r="C3" s="75"/>
      <c r="D3" s="75"/>
      <c r="E3" s="75"/>
      <c r="F3" s="75"/>
      <c r="G3" s="75"/>
      <c r="H3" s="75"/>
      <c r="I3" s="75"/>
      <c r="J3" s="75"/>
    </row>
    <row r="4" spans="1:10" x14ac:dyDescent="0.2">
      <c r="A4" s="75"/>
      <c r="B4" s="75"/>
      <c r="C4" s="75"/>
      <c r="D4" s="75"/>
      <c r="E4" s="75"/>
      <c r="F4" s="75"/>
      <c r="G4" s="75"/>
      <c r="H4" s="75"/>
      <c r="I4" s="75"/>
      <c r="J4" s="75"/>
    </row>
    <row r="5" spans="1:10" x14ac:dyDescent="0.2">
      <c r="A5" s="75"/>
      <c r="B5" s="75"/>
      <c r="C5" s="75"/>
      <c r="D5" s="75"/>
      <c r="E5" s="75"/>
      <c r="F5" s="75"/>
      <c r="G5" s="75"/>
      <c r="H5" s="75"/>
      <c r="I5" s="75"/>
      <c r="J5" s="75"/>
    </row>
    <row r="6" spans="1:10" x14ac:dyDescent="0.2">
      <c r="A6" s="75"/>
      <c r="B6" s="75"/>
      <c r="C6" s="75"/>
      <c r="D6" s="75"/>
      <c r="E6" s="75"/>
      <c r="F6" s="75"/>
      <c r="G6" s="75"/>
      <c r="H6" s="75"/>
      <c r="I6" s="75"/>
      <c r="J6" s="75"/>
    </row>
    <row r="7" spans="1:10" x14ac:dyDescent="0.2">
      <c r="A7" s="75"/>
      <c r="B7" s="75"/>
      <c r="C7" s="75"/>
      <c r="D7" s="75"/>
      <c r="E7" s="75"/>
      <c r="F7" s="75"/>
      <c r="G7" s="75"/>
      <c r="H7" s="75"/>
      <c r="I7" s="75"/>
      <c r="J7" s="75"/>
    </row>
    <row r="8" spans="1:10" x14ac:dyDescent="0.2">
      <c r="A8" s="75"/>
      <c r="B8" s="75"/>
      <c r="C8" s="75"/>
      <c r="D8" s="75"/>
      <c r="E8" s="75"/>
      <c r="F8" s="75"/>
      <c r="G8" s="75"/>
      <c r="H8" s="75"/>
      <c r="I8" s="75"/>
      <c r="J8" s="75"/>
    </row>
    <row r="9" spans="1:10" x14ac:dyDescent="0.2">
      <c r="A9" s="75"/>
      <c r="B9" s="75"/>
      <c r="C9" s="75"/>
      <c r="D9" s="75"/>
      <c r="E9" s="75"/>
      <c r="F9" s="75"/>
      <c r="G9" s="75"/>
      <c r="H9" s="75"/>
      <c r="I9" s="75"/>
      <c r="J9" s="75"/>
    </row>
    <row r="10" spans="1:10" x14ac:dyDescent="0.2">
      <c r="A10" s="75"/>
      <c r="B10" s="75"/>
      <c r="C10" s="75"/>
      <c r="D10" s="75"/>
      <c r="E10" s="75"/>
      <c r="F10" s="75"/>
      <c r="G10" s="75"/>
      <c r="H10" s="75"/>
      <c r="I10" s="75"/>
      <c r="J10" s="75"/>
    </row>
    <row r="11" spans="1:10" x14ac:dyDescent="0.2">
      <c r="A11" s="75"/>
      <c r="B11" s="75"/>
      <c r="C11" s="75"/>
      <c r="D11" s="75"/>
      <c r="E11" s="75"/>
      <c r="F11" s="75"/>
      <c r="G11" s="75"/>
      <c r="H11" s="75"/>
      <c r="I11" s="75"/>
      <c r="J11" s="75"/>
    </row>
    <row r="12" spans="1:10" x14ac:dyDescent="0.2">
      <c r="A12" s="75"/>
      <c r="B12" s="75"/>
      <c r="C12" s="75"/>
      <c r="D12" s="75"/>
      <c r="E12" s="75"/>
      <c r="F12" s="75"/>
      <c r="G12" s="75"/>
      <c r="H12" s="75"/>
      <c r="I12" s="75"/>
      <c r="J12" s="75"/>
    </row>
    <row r="13" spans="1:10" x14ac:dyDescent="0.2">
      <c r="A13" s="75"/>
      <c r="B13" s="75"/>
      <c r="C13" s="75"/>
      <c r="D13" s="75"/>
      <c r="E13" s="75"/>
      <c r="F13" s="75"/>
      <c r="G13" s="75"/>
      <c r="H13" s="75"/>
      <c r="I13" s="75"/>
      <c r="J13" s="75"/>
    </row>
    <row r="14" spans="1:10" x14ac:dyDescent="0.2">
      <c r="A14" s="75"/>
      <c r="B14" s="75"/>
      <c r="C14" s="75"/>
      <c r="D14" s="75"/>
      <c r="E14" s="75"/>
      <c r="F14" s="75"/>
      <c r="G14" s="75"/>
      <c r="H14" s="75"/>
      <c r="I14" s="75"/>
      <c r="J14" s="75"/>
    </row>
    <row r="15" spans="1:10" x14ac:dyDescent="0.2">
      <c r="A15" s="75"/>
      <c r="B15" s="75"/>
      <c r="C15" s="75"/>
      <c r="D15" s="75"/>
      <c r="E15" s="75"/>
      <c r="F15" s="75"/>
      <c r="G15" s="75"/>
      <c r="H15" s="75"/>
      <c r="I15" s="75"/>
      <c r="J15" s="75"/>
    </row>
    <row r="16" spans="1:10" x14ac:dyDescent="0.2">
      <c r="A16" s="75"/>
      <c r="B16" s="75"/>
      <c r="C16" s="75"/>
      <c r="D16" s="75"/>
      <c r="E16" s="75"/>
      <c r="F16" s="75"/>
      <c r="G16" s="75"/>
      <c r="H16" s="75"/>
      <c r="I16" s="75"/>
      <c r="J16" s="75"/>
    </row>
    <row r="17" spans="1:10" x14ac:dyDescent="0.2">
      <c r="A17" s="75"/>
      <c r="B17" s="75"/>
      <c r="C17" s="75"/>
      <c r="D17" s="75"/>
      <c r="E17" s="75"/>
      <c r="F17" s="75"/>
      <c r="G17" s="75"/>
      <c r="H17" s="75"/>
      <c r="I17" s="75"/>
      <c r="J17" s="75"/>
    </row>
    <row r="18" spans="1:10" x14ac:dyDescent="0.2">
      <c r="A18" s="75"/>
      <c r="B18" s="75"/>
      <c r="C18" s="75"/>
      <c r="D18" s="75"/>
      <c r="E18" s="75"/>
      <c r="F18" s="75"/>
      <c r="G18" s="75"/>
      <c r="H18" s="75"/>
      <c r="I18" s="75"/>
      <c r="J18" s="75"/>
    </row>
    <row r="19" spans="1:10" x14ac:dyDescent="0.2">
      <c r="A19" s="75"/>
      <c r="B19" s="75"/>
      <c r="C19" s="75"/>
      <c r="D19" s="75"/>
      <c r="E19" s="75"/>
      <c r="F19" s="75"/>
      <c r="G19" s="75"/>
      <c r="H19" s="75"/>
      <c r="I19" s="75"/>
      <c r="J19" s="75"/>
    </row>
    <row r="20" spans="1:10" x14ac:dyDescent="0.2">
      <c r="A20" s="75"/>
      <c r="B20" s="75"/>
      <c r="C20" s="75"/>
      <c r="D20" s="75"/>
      <c r="E20" s="75"/>
      <c r="F20" s="75"/>
      <c r="G20" s="75"/>
      <c r="H20" s="75"/>
      <c r="I20" s="75"/>
      <c r="J20" s="75"/>
    </row>
    <row r="21" spans="1:10" x14ac:dyDescent="0.2">
      <c r="A21" s="75"/>
      <c r="B21" s="75"/>
      <c r="C21" s="75"/>
      <c r="D21" s="75"/>
      <c r="E21" s="75"/>
      <c r="F21" s="75"/>
      <c r="G21" s="75"/>
      <c r="H21" s="75"/>
      <c r="I21" s="75"/>
      <c r="J21" s="75"/>
    </row>
    <row r="22" spans="1:10" x14ac:dyDescent="0.2">
      <c r="A22" s="75"/>
      <c r="B22" s="75"/>
      <c r="C22" s="75"/>
      <c r="D22" s="75"/>
      <c r="E22" s="75"/>
      <c r="F22" s="75"/>
      <c r="G22" s="75"/>
      <c r="H22" s="75"/>
      <c r="I22" s="75"/>
      <c r="J22" s="75"/>
    </row>
    <row r="23" spans="1:10" x14ac:dyDescent="0.2">
      <c r="A23" s="75"/>
      <c r="B23" s="75"/>
      <c r="C23" s="75"/>
      <c r="D23" s="75"/>
      <c r="E23" s="75"/>
      <c r="F23" s="75"/>
      <c r="G23" s="75"/>
      <c r="H23" s="75"/>
      <c r="I23" s="75"/>
      <c r="J23" s="75"/>
    </row>
    <row r="24" spans="1:10" x14ac:dyDescent="0.2">
      <c r="A24" s="75"/>
      <c r="B24" s="75"/>
      <c r="C24" s="75"/>
      <c r="D24" s="75"/>
      <c r="E24" s="75"/>
      <c r="F24" s="75"/>
      <c r="G24" s="75"/>
      <c r="H24" s="75"/>
      <c r="I24" s="75"/>
      <c r="J24" s="75"/>
    </row>
    <row r="25" spans="1:10" x14ac:dyDescent="0.2">
      <c r="A25" s="75"/>
      <c r="B25" s="75"/>
      <c r="C25" s="75"/>
      <c r="D25" s="75"/>
      <c r="E25" s="75"/>
      <c r="F25" s="75"/>
      <c r="G25" s="75"/>
      <c r="H25" s="75"/>
      <c r="I25" s="75"/>
      <c r="J25" s="75"/>
    </row>
  </sheetData>
  <mergeCells count="1">
    <mergeCell ref="A1:J25"/>
  </mergeCells>
  <pageMargins left="0.7" right="0.7" top="0.75" bottom="0.75" header="0.3" footer="0.3"/>
  <drawing r:id="rId1"/>
</worksheet>
</file>

<file path=xl/worksheets/sheet24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3C86D172-F629-D747-B10B-3F420BE68E8F}">
  <dimension ref="A1:K113"/>
  <sheetViews>
    <sheetView workbookViewId="0">
      <selection activeCell="L90" sqref="L90"/>
    </sheetView>
  </sheetViews>
  <sheetFormatPr baseColWidth="10" defaultRowHeight="16" x14ac:dyDescent="0.2"/>
  <cols>
    <col min="1" max="1" width="16.1640625" customWidth="1"/>
    <col min="2" max="2" width="16.5" customWidth="1"/>
    <col min="3" max="3" width="17.1640625" bestFit="1" customWidth="1"/>
    <col min="4" max="5" width="19.1640625" bestFit="1" customWidth="1"/>
  </cols>
  <sheetData>
    <row r="1" spans="1:11" ht="18" x14ac:dyDescent="0.2">
      <c r="A1" s="97" t="s">
        <v>73</v>
      </c>
      <c r="B1" s="97"/>
      <c r="C1" s="97"/>
      <c r="D1" s="97"/>
      <c r="E1" s="97"/>
    </row>
    <row r="2" spans="1:11" ht="18" x14ac:dyDescent="0.2">
      <c r="A2" s="27" t="s">
        <v>65</v>
      </c>
      <c r="B2" s="27" t="s">
        <v>67</v>
      </c>
      <c r="C2" s="34" t="s">
        <v>16615</v>
      </c>
      <c r="D2" s="34" t="s">
        <v>16616</v>
      </c>
      <c r="E2" s="34" t="s">
        <v>16617</v>
      </c>
    </row>
    <row r="3" spans="1:11" ht="18" x14ac:dyDescent="0.2">
      <c r="A3" s="20">
        <v>2.0714285710000002</v>
      </c>
      <c r="B3" s="20">
        <v>2.441860465</v>
      </c>
      <c r="C3" s="20">
        <v>2.6949152540000001</v>
      </c>
      <c r="D3" s="20">
        <v>2.359375</v>
      </c>
      <c r="E3" s="20">
        <v>2</v>
      </c>
      <c r="G3" s="91" t="s">
        <v>74</v>
      </c>
      <c r="H3" s="91"/>
      <c r="I3" s="91"/>
      <c r="J3" s="91"/>
      <c r="K3" s="91"/>
    </row>
    <row r="4" spans="1:11" ht="18" x14ac:dyDescent="0.2">
      <c r="A4" s="20">
        <v>2.3218390800000002</v>
      </c>
      <c r="B4" s="20">
        <v>2.653846154</v>
      </c>
      <c r="C4" s="20">
        <v>2.625</v>
      </c>
      <c r="D4" s="20">
        <v>2.5161290319999998</v>
      </c>
      <c r="E4" s="20">
        <v>2.3209876540000001</v>
      </c>
      <c r="G4" s="91"/>
      <c r="H4" s="91"/>
      <c r="I4" s="91"/>
      <c r="J4" s="91"/>
      <c r="K4" s="91"/>
    </row>
    <row r="5" spans="1:11" ht="18" x14ac:dyDescent="0.2">
      <c r="A5" s="20">
        <v>3.3157894739999998</v>
      </c>
      <c r="B5" s="20">
        <v>2.1428571430000001</v>
      </c>
      <c r="C5" s="20">
        <v>2.6666666669999999</v>
      </c>
      <c r="D5" s="20">
        <v>2.923076923</v>
      </c>
      <c r="E5" s="20">
        <v>2.296875</v>
      </c>
      <c r="G5" s="91"/>
      <c r="H5" s="91"/>
      <c r="I5" s="91"/>
      <c r="J5" s="91"/>
      <c r="K5" s="91"/>
    </row>
    <row r="6" spans="1:11" ht="18" x14ac:dyDescent="0.2">
      <c r="A6" s="20">
        <v>3.6956521740000001</v>
      </c>
      <c r="B6" s="20">
        <v>3.282608696</v>
      </c>
      <c r="C6" s="20">
        <v>3.7142857139999998</v>
      </c>
      <c r="D6" s="20">
        <v>5.266666667</v>
      </c>
      <c r="E6" s="20">
        <v>2.3939393940000002</v>
      </c>
    </row>
    <row r="7" spans="1:11" ht="18" x14ac:dyDescent="0.2">
      <c r="A7" s="20">
        <v>2.9506172839999998</v>
      </c>
      <c r="B7" s="20">
        <v>2.9705882350000001</v>
      </c>
      <c r="C7" s="20">
        <v>2.7078651690000002</v>
      </c>
      <c r="D7" s="20">
        <v>2.6585365849999998</v>
      </c>
      <c r="E7" s="20">
        <v>2.348837209</v>
      </c>
    </row>
    <row r="8" spans="1:11" ht="18" x14ac:dyDescent="0.2">
      <c r="A8" s="20">
        <v>3.2682926829999999</v>
      </c>
      <c r="B8" s="20">
        <v>2.3207547169999998</v>
      </c>
      <c r="C8" s="20">
        <v>2.404761905</v>
      </c>
      <c r="D8" s="20">
        <v>2.8857142859999998</v>
      </c>
      <c r="E8" s="20">
        <v>2.5806451610000001</v>
      </c>
    </row>
    <row r="9" spans="1:11" ht="18" x14ac:dyDescent="0.2">
      <c r="A9" s="20">
        <v>2.88372093</v>
      </c>
      <c r="B9" s="20">
        <v>3</v>
      </c>
      <c r="C9" s="20">
        <v>2.8493150680000001</v>
      </c>
      <c r="D9" s="20">
        <v>2.3424657529999999</v>
      </c>
      <c r="E9" s="20">
        <v>2.9305555559999998</v>
      </c>
    </row>
    <row r="10" spans="1:11" ht="18" x14ac:dyDescent="0.2">
      <c r="A10" s="20">
        <v>2.6078431370000001</v>
      </c>
      <c r="B10" s="20">
        <v>2.1481481480000002</v>
      </c>
      <c r="C10" s="20">
        <v>3.3733333330000002</v>
      </c>
      <c r="D10" s="20">
        <v>3.2452830189999999</v>
      </c>
      <c r="E10" s="20">
        <v>1.6206896550000001</v>
      </c>
    </row>
    <row r="11" spans="1:11" ht="18" x14ac:dyDescent="0.2">
      <c r="A11" s="20">
        <v>2.488636364</v>
      </c>
      <c r="B11" s="20">
        <v>2.6543209879999998</v>
      </c>
      <c r="C11" s="20">
        <v>2.903846154</v>
      </c>
      <c r="D11" s="20">
        <v>3.3620689659999998</v>
      </c>
      <c r="E11" s="20">
        <v>1.6315789469999999</v>
      </c>
    </row>
    <row r="12" spans="1:11" ht="18" x14ac:dyDescent="0.2">
      <c r="A12" s="20">
        <v>2.2483660130000001</v>
      </c>
      <c r="B12" s="20">
        <v>3.7179487180000002</v>
      </c>
      <c r="C12" s="20">
        <v>2.1698113210000001</v>
      </c>
      <c r="D12" s="20">
        <v>3.076923077</v>
      </c>
      <c r="E12" s="20">
        <v>2.3125</v>
      </c>
    </row>
    <row r="13" spans="1:11" ht="18" x14ac:dyDescent="0.2">
      <c r="A13" s="20">
        <v>2.3761467889999999</v>
      </c>
      <c r="B13" s="20">
        <v>2.8782608700000001</v>
      </c>
      <c r="C13" s="20">
        <v>3.2727272730000001</v>
      </c>
      <c r="D13" s="20">
        <v>3.0909090909999999</v>
      </c>
      <c r="E13" s="20">
        <v>2.1</v>
      </c>
    </row>
    <row r="14" spans="1:11" ht="18" x14ac:dyDescent="0.2">
      <c r="A14" s="20">
        <v>2.5588235290000001</v>
      </c>
      <c r="B14" s="20">
        <v>2.5416666669999999</v>
      </c>
      <c r="C14" s="20">
        <v>1.8513513509999999</v>
      </c>
      <c r="D14" s="20">
        <v>2.4565217389999998</v>
      </c>
      <c r="E14" s="20">
        <v>3.5217391299999998</v>
      </c>
    </row>
    <row r="15" spans="1:11" ht="18" x14ac:dyDescent="0.2">
      <c r="A15" s="20">
        <v>3.2727272730000001</v>
      </c>
      <c r="B15" s="20">
        <v>3.054545455</v>
      </c>
      <c r="C15" s="20">
        <v>3.7142857139999998</v>
      </c>
      <c r="D15" s="20">
        <v>2.402061856</v>
      </c>
      <c r="E15" s="20">
        <v>2.2040816329999999</v>
      </c>
    </row>
    <row r="16" spans="1:11" ht="18" x14ac:dyDescent="0.2">
      <c r="A16" s="20">
        <v>2.7355371900000001</v>
      </c>
      <c r="B16" s="20">
        <v>2.3409090909999999</v>
      </c>
      <c r="C16" s="20">
        <v>1.986111111</v>
      </c>
      <c r="D16" s="20">
        <v>2.8659793809999998</v>
      </c>
      <c r="E16" s="20">
        <v>2.1864406779999999</v>
      </c>
    </row>
    <row r="17" spans="1:5" ht="18" x14ac:dyDescent="0.2">
      <c r="A17" s="20">
        <v>2.8356164380000002</v>
      </c>
      <c r="B17" s="20">
        <v>2.6</v>
      </c>
      <c r="C17" s="20">
        <v>3.1886792449999999</v>
      </c>
      <c r="D17" s="20">
        <v>2.6862745100000001</v>
      </c>
      <c r="E17" s="20">
        <v>2.0543478259999999</v>
      </c>
    </row>
    <row r="18" spans="1:5" ht="18" x14ac:dyDescent="0.2">
      <c r="A18" s="20">
        <v>4.2539682540000001</v>
      </c>
      <c r="B18" s="20">
        <v>5.4375</v>
      </c>
      <c r="C18" s="20">
        <v>2.0681818179999998</v>
      </c>
      <c r="D18" s="20">
        <v>2.5571428570000001</v>
      </c>
      <c r="E18" s="20">
        <v>2.315217391</v>
      </c>
    </row>
    <row r="19" spans="1:5" ht="18" x14ac:dyDescent="0.2">
      <c r="A19" s="20">
        <v>2.6</v>
      </c>
      <c r="B19" s="20">
        <v>3.9259259260000001</v>
      </c>
      <c r="C19" s="20">
        <v>2.80952381</v>
      </c>
      <c r="D19" s="20">
        <v>3.4848484850000001</v>
      </c>
      <c r="E19" s="20">
        <v>2.1460674160000002</v>
      </c>
    </row>
    <row r="20" spans="1:5" ht="18" x14ac:dyDescent="0.2">
      <c r="A20" s="20">
        <v>2.7704918030000001</v>
      </c>
      <c r="B20" s="20">
        <v>2.1777777779999998</v>
      </c>
      <c r="C20" s="20">
        <v>2.1310344830000001</v>
      </c>
      <c r="D20" s="20">
        <v>3.6666666669999999</v>
      </c>
      <c r="E20" s="20">
        <v>2.4426229510000002</v>
      </c>
    </row>
    <row r="21" spans="1:5" ht="18" x14ac:dyDescent="0.2">
      <c r="A21" s="20">
        <v>2.9411764709999999</v>
      </c>
      <c r="B21" s="20">
        <v>2.636363636</v>
      </c>
      <c r="C21" s="20">
        <v>2.8545454549999998</v>
      </c>
      <c r="D21" s="20">
        <v>2.356321839</v>
      </c>
      <c r="E21" s="20">
        <v>2.546099291</v>
      </c>
    </row>
    <row r="22" spans="1:5" ht="18" x14ac:dyDescent="0.2">
      <c r="A22" s="20">
        <v>2.1313131310000002</v>
      </c>
      <c r="B22" s="20">
        <v>2.203125</v>
      </c>
      <c r="C22" s="20">
        <v>5.3125</v>
      </c>
      <c r="D22" s="20">
        <v>2.15</v>
      </c>
      <c r="E22" s="20">
        <v>1.8882681560000001</v>
      </c>
    </row>
    <row r="23" spans="1:5" ht="18" x14ac:dyDescent="0.2">
      <c r="A23" s="20">
        <v>2.2045454549999999</v>
      </c>
      <c r="B23" s="20">
        <v>3.0377358490000002</v>
      </c>
      <c r="C23" s="20">
        <v>3.711538462</v>
      </c>
      <c r="D23" s="20">
        <v>2.9333333330000002</v>
      </c>
      <c r="E23" s="20">
        <v>3.3223140500000001</v>
      </c>
    </row>
    <row r="24" spans="1:5" ht="18" x14ac:dyDescent="0.2">
      <c r="A24" s="20">
        <v>2.3703703699999998</v>
      </c>
      <c r="B24" s="20">
        <v>3.0294117649999999</v>
      </c>
      <c r="C24" s="20">
        <v>2.263157895</v>
      </c>
      <c r="D24" s="20">
        <v>1.6206896550000001</v>
      </c>
      <c r="E24" s="20">
        <v>2.096774194</v>
      </c>
    </row>
    <row r="25" spans="1:5" ht="18" x14ac:dyDescent="0.2">
      <c r="A25" s="20">
        <v>2.265625</v>
      </c>
      <c r="B25" s="20">
        <v>2.5750000000000002</v>
      </c>
      <c r="C25" s="20">
        <v>2.3225806449999999</v>
      </c>
      <c r="D25" s="20">
        <v>4.076923077</v>
      </c>
      <c r="E25" s="20">
        <v>2.4461538460000001</v>
      </c>
    </row>
    <row r="26" spans="1:5" ht="18" x14ac:dyDescent="0.2">
      <c r="A26" s="20">
        <v>1.9459459459999999</v>
      </c>
      <c r="B26" s="20">
        <v>3.6785714289999998</v>
      </c>
      <c r="C26" s="20">
        <v>2.1555555559999999</v>
      </c>
      <c r="D26" s="20">
        <v>1.5142857139999999</v>
      </c>
      <c r="E26" s="20">
        <v>3.2982456139999998</v>
      </c>
    </row>
    <row r="27" spans="1:5" ht="18" x14ac:dyDescent="0.2">
      <c r="A27" s="20">
        <v>2.41</v>
      </c>
      <c r="B27" s="20">
        <v>2.236842105</v>
      </c>
      <c r="C27" s="20">
        <v>2.724137931</v>
      </c>
      <c r="D27" s="20">
        <v>3.307692308</v>
      </c>
      <c r="E27" s="20">
        <v>1.976190476</v>
      </c>
    </row>
    <row r="28" spans="1:5" ht="18" x14ac:dyDescent="0.2">
      <c r="A28" s="20">
        <v>2.7948717950000002</v>
      </c>
      <c r="B28" s="20">
        <v>2.9629629629999998</v>
      </c>
      <c r="C28" s="20">
        <v>2.2769230770000002</v>
      </c>
      <c r="D28" s="20">
        <v>2.3174603170000001</v>
      </c>
      <c r="E28" s="20">
        <v>2.4950495049999999</v>
      </c>
    </row>
    <row r="29" spans="1:5" ht="18" x14ac:dyDescent="0.2">
      <c r="A29" s="20">
        <v>2.0476190480000001</v>
      </c>
      <c r="B29" s="20">
        <v>2.5833333330000001</v>
      </c>
      <c r="C29" s="20">
        <v>4.115384615</v>
      </c>
      <c r="D29" s="20">
        <v>2.808510638</v>
      </c>
      <c r="E29" s="20">
        <v>2.9298245610000002</v>
      </c>
    </row>
    <row r="30" spans="1:5" ht="18" x14ac:dyDescent="0.2">
      <c r="A30" s="20">
        <v>2.3606557380000002</v>
      </c>
      <c r="B30" s="20">
        <v>3.85</v>
      </c>
      <c r="C30" s="20">
        <v>3.2075471699999998</v>
      </c>
      <c r="D30" s="20">
        <v>2.3866666670000001</v>
      </c>
      <c r="E30" s="20">
        <v>2.911764706</v>
      </c>
    </row>
    <row r="31" spans="1:5" ht="18" x14ac:dyDescent="0.2">
      <c r="A31" s="20">
        <v>2.559322034</v>
      </c>
      <c r="B31" s="20">
        <v>2.5263157889999999</v>
      </c>
      <c r="C31" s="20">
        <v>3.4358974359999999</v>
      </c>
      <c r="D31" s="20">
        <v>2.451612903</v>
      </c>
      <c r="E31" s="20">
        <v>3.4782608700000002</v>
      </c>
    </row>
    <row r="32" spans="1:5" ht="18" x14ac:dyDescent="0.2">
      <c r="A32" s="20">
        <v>1.818181818</v>
      </c>
      <c r="B32" s="20">
        <v>2.4054054050000002</v>
      </c>
      <c r="C32" s="20">
        <v>2.125</v>
      </c>
      <c r="D32" s="20">
        <v>3.1041666669999999</v>
      </c>
      <c r="E32" s="20">
        <v>2.1379310340000002</v>
      </c>
    </row>
    <row r="33" spans="1:5" ht="18" x14ac:dyDescent="0.2">
      <c r="A33" s="20">
        <v>3.3</v>
      </c>
      <c r="B33" s="20">
        <v>2.5499999999999998</v>
      </c>
      <c r="C33" s="20">
        <v>3.137254902</v>
      </c>
      <c r="D33" s="20">
        <v>2.5362318840000002</v>
      </c>
      <c r="E33" s="20">
        <v>3.0256410260000002</v>
      </c>
    </row>
    <row r="34" spans="1:5" ht="18" x14ac:dyDescent="0.2">
      <c r="A34" s="20">
        <v>2.2903225809999999</v>
      </c>
      <c r="B34" s="20">
        <v>2.8709677419999999</v>
      </c>
      <c r="C34" s="20">
        <v>2.8163265310000001</v>
      </c>
      <c r="D34" s="20">
        <v>2.7183098590000001</v>
      </c>
      <c r="E34" s="20">
        <v>2.31</v>
      </c>
    </row>
    <row r="35" spans="1:5" ht="18" x14ac:dyDescent="0.2">
      <c r="A35" s="20">
        <v>3.8148148150000001</v>
      </c>
      <c r="B35" s="20">
        <v>3.5</v>
      </c>
      <c r="C35" s="20">
        <v>1.690909091</v>
      </c>
      <c r="D35" s="20">
        <v>2.636363636</v>
      </c>
      <c r="E35" s="20">
        <v>1.769230769</v>
      </c>
    </row>
    <row r="36" spans="1:5" ht="18" x14ac:dyDescent="0.2">
      <c r="A36" s="20">
        <v>2.7567567569999998</v>
      </c>
      <c r="B36" s="20">
        <v>3.5333333329999999</v>
      </c>
      <c r="C36" s="20">
        <v>3.3934426229999999</v>
      </c>
      <c r="D36" s="20">
        <v>2.2608695650000001</v>
      </c>
      <c r="E36" s="20">
        <v>2.3503649640000002</v>
      </c>
    </row>
    <row r="37" spans="1:5" ht="18" x14ac:dyDescent="0.2">
      <c r="A37" s="20">
        <v>2.8699186989999999</v>
      </c>
      <c r="B37" s="20">
        <v>2.5227272730000001</v>
      </c>
      <c r="C37" s="20">
        <v>2.5931034479999999</v>
      </c>
      <c r="D37" s="20">
        <v>2.7011494250000001</v>
      </c>
      <c r="E37" s="20">
        <v>3.48</v>
      </c>
    </row>
    <row r="38" spans="1:5" ht="18" x14ac:dyDescent="0.2">
      <c r="A38" s="20">
        <v>1.950980392</v>
      </c>
      <c r="B38" s="20">
        <v>3.1666666669999999</v>
      </c>
      <c r="C38" s="20">
        <v>3.3440860219999999</v>
      </c>
      <c r="D38" s="20">
        <v>2.8285714290000001</v>
      </c>
      <c r="E38" s="20">
        <v>2.6764705879999999</v>
      </c>
    </row>
    <row r="39" spans="1:5" ht="18" x14ac:dyDescent="0.2">
      <c r="A39" s="20">
        <v>1.7951807230000001</v>
      </c>
      <c r="B39" s="20">
        <v>3.269230769</v>
      </c>
      <c r="C39" s="20">
        <v>2.2043010750000001</v>
      </c>
      <c r="D39" s="20">
        <v>2.8787878789999999</v>
      </c>
      <c r="E39" s="20">
        <v>1.8191489359999999</v>
      </c>
    </row>
    <row r="40" spans="1:5" ht="18" x14ac:dyDescent="0.2">
      <c r="A40" s="20">
        <v>2.3333333330000001</v>
      </c>
      <c r="B40" s="20">
        <v>2.28125</v>
      </c>
      <c r="C40" s="20">
        <v>2.3723404260000001</v>
      </c>
      <c r="D40" s="20">
        <v>2.859375</v>
      </c>
      <c r="E40" s="20">
        <v>2.5</v>
      </c>
    </row>
    <row r="41" spans="1:5" ht="18" x14ac:dyDescent="0.2">
      <c r="A41" s="20">
        <v>2.2142857139999998</v>
      </c>
      <c r="B41" s="20">
        <v>2.7857142860000002</v>
      </c>
      <c r="C41" s="20">
        <v>2.75</v>
      </c>
      <c r="D41" s="20">
        <v>2.4642857139999998</v>
      </c>
      <c r="E41" s="20">
        <v>2.1044776120000002</v>
      </c>
    </row>
    <row r="42" spans="1:5" ht="18" x14ac:dyDescent="0.2">
      <c r="A42" s="20">
        <v>2.3513513509999999</v>
      </c>
      <c r="B42" s="20">
        <v>2.7846153849999999</v>
      </c>
      <c r="C42" s="20">
        <v>1.5405405409999999</v>
      </c>
      <c r="D42" s="20">
        <v>2.6309523810000002</v>
      </c>
      <c r="E42" s="20">
        <v>3.0740740739999999</v>
      </c>
    </row>
    <row r="43" spans="1:5" ht="18" x14ac:dyDescent="0.2">
      <c r="A43" s="20">
        <v>2.6031746029999998</v>
      </c>
      <c r="B43" s="20">
        <v>2.8444444440000001</v>
      </c>
      <c r="C43" s="20">
        <v>2.511111111</v>
      </c>
      <c r="D43" s="20">
        <v>2.2539682540000001</v>
      </c>
      <c r="E43" s="20">
        <v>2.0300751880000001</v>
      </c>
    </row>
    <row r="44" spans="1:5" ht="18" x14ac:dyDescent="0.2">
      <c r="A44" s="20">
        <v>2.25</v>
      </c>
      <c r="B44" s="20">
        <v>2.4594594590000001</v>
      </c>
      <c r="C44" s="20">
        <v>2.3035714289999998</v>
      </c>
      <c r="D44" s="20">
        <v>1.9393939389999999</v>
      </c>
      <c r="E44" s="20">
        <v>2.6020408160000001</v>
      </c>
    </row>
    <row r="45" spans="1:5" ht="18" x14ac:dyDescent="0.2">
      <c r="A45" s="20">
        <v>2.1960784310000001</v>
      </c>
      <c r="B45" s="20">
        <v>2.6964285710000002</v>
      </c>
      <c r="C45" s="20">
        <v>2.7857142860000002</v>
      </c>
      <c r="D45" s="20">
        <v>2.2054794520000001</v>
      </c>
      <c r="E45" s="20">
        <v>2.461538462</v>
      </c>
    </row>
    <row r="46" spans="1:5" ht="18" x14ac:dyDescent="0.2">
      <c r="A46" s="20">
        <v>2.4259259260000001</v>
      </c>
      <c r="B46" s="20">
        <v>3</v>
      </c>
      <c r="C46" s="20">
        <v>1.8470588240000001</v>
      </c>
      <c r="D46" s="20">
        <v>2.3303571430000001</v>
      </c>
      <c r="E46" s="20">
        <v>2.0617283949999998</v>
      </c>
    </row>
    <row r="47" spans="1:5" ht="18" x14ac:dyDescent="0.2">
      <c r="A47" s="20">
        <v>2.2222222220000001</v>
      </c>
      <c r="B47" s="20">
        <v>2.6206896550000001</v>
      </c>
      <c r="C47" s="20">
        <v>2.6507936509999999</v>
      </c>
      <c r="D47" s="20">
        <v>1.8450704229999999</v>
      </c>
      <c r="E47" s="20">
        <v>2.6101694919999998</v>
      </c>
    </row>
    <row r="48" spans="1:5" ht="18" x14ac:dyDescent="0.2">
      <c r="A48" s="20">
        <v>4.0731707320000003</v>
      </c>
      <c r="B48" s="20">
        <v>2.7916666669999999</v>
      </c>
      <c r="C48" s="20">
        <v>2.3207547169999998</v>
      </c>
      <c r="D48" s="20">
        <v>3.3809523810000002</v>
      </c>
      <c r="E48" s="20">
        <v>2.3564356439999998</v>
      </c>
    </row>
    <row r="49" spans="1:5" ht="18" x14ac:dyDescent="0.2">
      <c r="A49" s="20">
        <v>2.576923077</v>
      </c>
      <c r="B49" s="20">
        <v>3.7</v>
      </c>
      <c r="C49" s="20">
        <v>2.8181818179999998</v>
      </c>
      <c r="D49" s="20">
        <v>1.8125</v>
      </c>
      <c r="E49" s="20">
        <v>2.7323943659999999</v>
      </c>
    </row>
    <row r="50" spans="1:5" ht="18" x14ac:dyDescent="0.2">
      <c r="A50" s="20">
        <v>2.2894736839999998</v>
      </c>
      <c r="B50" s="20">
        <v>2.5833333330000001</v>
      </c>
      <c r="C50" s="20">
        <v>2.230769231</v>
      </c>
      <c r="D50" s="20">
        <v>2.8431372549999998</v>
      </c>
      <c r="E50" s="20">
        <v>2.921875</v>
      </c>
    </row>
    <row r="51" spans="1:5" ht="18" x14ac:dyDescent="0.2">
      <c r="A51" s="20">
        <v>2.7755102040000001</v>
      </c>
      <c r="B51" s="20">
        <v>5</v>
      </c>
      <c r="C51" s="20">
        <v>2.3829787229999999</v>
      </c>
      <c r="D51" s="20">
        <v>2.2261904760000002</v>
      </c>
      <c r="E51" s="20">
        <v>2.9508196720000002</v>
      </c>
    </row>
    <row r="52" spans="1:5" ht="18" x14ac:dyDescent="0.2">
      <c r="A52" s="20">
        <v>2.1219512200000001</v>
      </c>
      <c r="B52" s="20">
        <v>2.6944444440000002</v>
      </c>
      <c r="C52" s="20">
        <v>2.936170213</v>
      </c>
      <c r="D52" s="20">
        <v>2.375</v>
      </c>
      <c r="E52" s="20"/>
    </row>
    <row r="53" spans="1:5" ht="18" x14ac:dyDescent="0.2">
      <c r="A53" s="20">
        <v>2.6274509799999999</v>
      </c>
      <c r="B53" s="20">
        <v>3.6842105260000002</v>
      </c>
      <c r="C53" s="20">
        <v>2.8333333330000001</v>
      </c>
      <c r="D53" s="20">
        <v>2.75</v>
      </c>
      <c r="E53" s="20"/>
    </row>
    <row r="54" spans="1:5" ht="18" x14ac:dyDescent="0.2">
      <c r="A54" s="20">
        <v>2.217391304</v>
      </c>
      <c r="B54" s="20">
        <v>3.0487804879999998</v>
      </c>
      <c r="C54" s="20">
        <v>3.2549019609999998</v>
      </c>
      <c r="D54" s="20">
        <v>1.9210526320000001</v>
      </c>
      <c r="E54" s="20"/>
    </row>
    <row r="55" spans="1:5" ht="18" x14ac:dyDescent="0.2">
      <c r="A55" s="20">
        <v>1.9850746269999999</v>
      </c>
      <c r="B55" s="20">
        <v>3.904761905</v>
      </c>
      <c r="C55" s="20">
        <v>3.888888889</v>
      </c>
      <c r="D55" s="20"/>
      <c r="E55" s="20"/>
    </row>
    <row r="56" spans="1:5" ht="18" x14ac:dyDescent="0.2">
      <c r="A56" s="20">
        <v>2.048387097</v>
      </c>
      <c r="B56" s="20">
        <v>2.42</v>
      </c>
      <c r="C56" s="20">
        <v>2.8055555559999998</v>
      </c>
      <c r="D56" s="20"/>
      <c r="E56" s="20"/>
    </row>
    <row r="57" spans="1:5" ht="18" x14ac:dyDescent="0.2">
      <c r="A57" s="20">
        <v>2.4375</v>
      </c>
      <c r="B57" s="20">
        <v>2.363636364</v>
      </c>
      <c r="C57" s="20">
        <v>2.013513514</v>
      </c>
      <c r="D57" s="20"/>
      <c r="E57" s="20"/>
    </row>
    <row r="58" spans="1:5" ht="18" x14ac:dyDescent="0.2">
      <c r="A58" s="20">
        <v>2.6142857140000002</v>
      </c>
      <c r="B58" s="20">
        <v>4.434782609</v>
      </c>
      <c r="C58" s="20">
        <v>4.2</v>
      </c>
      <c r="D58" s="20"/>
      <c r="E58" s="20"/>
    </row>
    <row r="59" spans="1:5" ht="18" x14ac:dyDescent="0.2">
      <c r="A59" s="20">
        <v>1.782608696</v>
      </c>
      <c r="B59" s="20">
        <v>3.448275862</v>
      </c>
      <c r="C59" s="20">
        <v>4.651162791</v>
      </c>
      <c r="D59" s="20"/>
      <c r="E59" s="20"/>
    </row>
    <row r="60" spans="1:5" ht="18" x14ac:dyDescent="0.2">
      <c r="A60" s="20">
        <v>2.275862069</v>
      </c>
      <c r="B60" s="20">
        <v>3.25</v>
      </c>
      <c r="C60" s="20">
        <v>3.746666667</v>
      </c>
      <c r="D60" s="20"/>
      <c r="E60" s="20"/>
    </row>
    <row r="61" spans="1:5" ht="18" x14ac:dyDescent="0.2">
      <c r="A61" s="20">
        <v>2.4339622639999998</v>
      </c>
      <c r="B61" s="20">
        <v>2.9090909090000001</v>
      </c>
      <c r="C61" s="20">
        <v>3.5230769230000001</v>
      </c>
      <c r="D61" s="20"/>
      <c r="E61" s="20"/>
    </row>
    <row r="62" spans="1:5" ht="18" x14ac:dyDescent="0.2">
      <c r="A62" s="20">
        <v>2.4492753619999998</v>
      </c>
      <c r="B62" s="20">
        <v>1.9795918370000001</v>
      </c>
      <c r="C62" s="20">
        <v>4.9473684210000002</v>
      </c>
      <c r="D62" s="20"/>
      <c r="E62" s="20"/>
    </row>
    <row r="63" spans="1:5" ht="18" x14ac:dyDescent="0.2">
      <c r="A63" s="20">
        <v>2.1574803149999999</v>
      </c>
      <c r="B63" s="20">
        <v>3.6896551720000001</v>
      </c>
      <c r="C63" s="20">
        <v>4.461538462</v>
      </c>
      <c r="D63" s="20"/>
      <c r="E63" s="20"/>
    </row>
    <row r="64" spans="1:5" ht="18" x14ac:dyDescent="0.2">
      <c r="A64" s="20">
        <v>2.4233576640000001</v>
      </c>
      <c r="B64" s="20">
        <v>2.0932203390000002</v>
      </c>
      <c r="C64" s="20">
        <v>3.151515152</v>
      </c>
      <c r="D64" s="20"/>
      <c r="E64" s="20"/>
    </row>
    <row r="65" spans="1:5" ht="18" x14ac:dyDescent="0.2">
      <c r="A65" s="20">
        <v>2.2749999999999999</v>
      </c>
      <c r="B65" s="20">
        <v>2.7682926829999999</v>
      </c>
      <c r="C65" s="20">
        <v>3.0645161289999998</v>
      </c>
      <c r="D65" s="20"/>
      <c r="E65" s="20"/>
    </row>
    <row r="66" spans="1:5" ht="18" x14ac:dyDescent="0.2">
      <c r="A66" s="20">
        <v>1.740740741</v>
      </c>
      <c r="B66" s="20">
        <v>2.8125</v>
      </c>
      <c r="C66" s="20">
        <v>3.5263157889999999</v>
      </c>
      <c r="D66" s="20"/>
      <c r="E66" s="20"/>
    </row>
    <row r="67" spans="1:5" ht="18" x14ac:dyDescent="0.2">
      <c r="A67" s="20">
        <v>3.5</v>
      </c>
      <c r="B67" s="20">
        <v>5.1666666670000003</v>
      </c>
      <c r="C67" s="20">
        <v>3.8181818179999998</v>
      </c>
      <c r="D67" s="20"/>
      <c r="E67" s="20"/>
    </row>
    <row r="68" spans="1:5" ht="18" x14ac:dyDescent="0.2">
      <c r="A68" s="20">
        <v>2.2396694209999999</v>
      </c>
      <c r="B68" s="20">
        <v>3.5263157889999999</v>
      </c>
      <c r="C68" s="20">
        <v>4.0869565220000004</v>
      </c>
      <c r="D68" s="20"/>
      <c r="E68" s="20"/>
    </row>
    <row r="69" spans="1:5" ht="18" x14ac:dyDescent="0.2">
      <c r="A69" s="20">
        <v>2.1489361699999998</v>
      </c>
      <c r="B69" s="20">
        <v>2.9428571429999999</v>
      </c>
      <c r="C69" s="20">
        <v>3.269230769</v>
      </c>
      <c r="D69" s="20"/>
      <c r="E69" s="20"/>
    </row>
    <row r="70" spans="1:5" ht="18" x14ac:dyDescent="0.2">
      <c r="A70" s="20">
        <v>2.7070707070000002</v>
      </c>
      <c r="B70" s="20">
        <v>2.5918367349999998</v>
      </c>
      <c r="C70" s="20">
        <v>2.279661017</v>
      </c>
      <c r="D70" s="20"/>
      <c r="E70" s="20"/>
    </row>
    <row r="71" spans="1:5" ht="18" x14ac:dyDescent="0.2">
      <c r="A71" s="20">
        <v>2.6043165469999998</v>
      </c>
      <c r="B71" s="20">
        <v>3.0123456790000001</v>
      </c>
      <c r="C71" s="20">
        <v>4.6984126980000003</v>
      </c>
      <c r="D71" s="20"/>
      <c r="E71" s="20"/>
    </row>
    <row r="72" spans="1:5" ht="18" x14ac:dyDescent="0.2">
      <c r="A72" s="20">
        <v>2.5476190480000001</v>
      </c>
      <c r="B72" s="20">
        <v>3.092592593</v>
      </c>
      <c r="C72" s="20">
        <v>3.804878049</v>
      </c>
      <c r="D72" s="20"/>
      <c r="E72" s="20"/>
    </row>
    <row r="73" spans="1:5" ht="18" x14ac:dyDescent="0.2">
      <c r="A73" s="20">
        <v>2.5471698109999998</v>
      </c>
      <c r="B73" s="20">
        <v>2.448275862</v>
      </c>
      <c r="C73" s="20">
        <v>1.9411764709999999</v>
      </c>
      <c r="D73" s="20"/>
      <c r="E73" s="20"/>
    </row>
    <row r="74" spans="1:5" ht="18" x14ac:dyDescent="0.2">
      <c r="A74" s="20">
        <v>2.7438016529999998</v>
      </c>
      <c r="B74" s="20">
        <v>2.6176470589999998</v>
      </c>
      <c r="C74" s="20">
        <v>2.9464285710000002</v>
      </c>
      <c r="D74" s="20"/>
      <c r="E74" s="20"/>
    </row>
    <row r="75" spans="1:5" ht="18" x14ac:dyDescent="0.2">
      <c r="A75" s="20">
        <v>1.7011494250000001</v>
      </c>
      <c r="B75" s="20">
        <v>2.6216216220000002</v>
      </c>
      <c r="C75" s="20">
        <v>2.5272727270000002</v>
      </c>
      <c r="D75" s="20"/>
      <c r="E75" s="20"/>
    </row>
    <row r="76" spans="1:5" ht="18" x14ac:dyDescent="0.2">
      <c r="A76" s="20">
        <v>2.9444444440000002</v>
      </c>
      <c r="B76" s="20">
        <v>3.2222222220000001</v>
      </c>
      <c r="C76" s="20">
        <v>3.808510638</v>
      </c>
      <c r="D76" s="20"/>
      <c r="E76" s="20"/>
    </row>
    <row r="77" spans="1:5" ht="18" x14ac:dyDescent="0.2">
      <c r="A77" s="20">
        <v>2.0093457940000001</v>
      </c>
      <c r="B77" s="20">
        <v>3.4285714289999998</v>
      </c>
      <c r="C77" s="20">
        <v>2.3703703699999998</v>
      </c>
      <c r="D77" s="20"/>
      <c r="E77" s="20"/>
    </row>
    <row r="78" spans="1:5" ht="18" x14ac:dyDescent="0.2">
      <c r="A78" s="20">
        <v>2.542857143</v>
      </c>
      <c r="B78" s="20">
        <v>3.907407407</v>
      </c>
      <c r="C78" s="20">
        <v>2.636363636</v>
      </c>
      <c r="D78" s="20"/>
      <c r="E78" s="20"/>
    </row>
    <row r="79" spans="1:5" ht="18" x14ac:dyDescent="0.2">
      <c r="A79" s="20">
        <v>2.1868131869999998</v>
      </c>
      <c r="B79" s="20">
        <v>3.44</v>
      </c>
      <c r="C79" s="20">
        <v>3.9661016949999999</v>
      </c>
      <c r="D79" s="20"/>
      <c r="E79" s="20"/>
    </row>
    <row r="80" spans="1:5" ht="18" x14ac:dyDescent="0.2">
      <c r="A80" s="20">
        <v>2.6842105260000002</v>
      </c>
      <c r="B80" s="20">
        <v>5.3809523810000002</v>
      </c>
      <c r="C80" s="20">
        <v>2.2999999999999998</v>
      </c>
      <c r="D80" s="20"/>
      <c r="E80" s="20"/>
    </row>
    <row r="81" spans="1:5" ht="18" x14ac:dyDescent="0.2">
      <c r="A81" s="20">
        <v>3.307692308</v>
      </c>
      <c r="B81" s="20">
        <v>3</v>
      </c>
      <c r="C81" s="20">
        <v>3.236842105</v>
      </c>
      <c r="D81" s="20"/>
      <c r="E81" s="20"/>
    </row>
    <row r="82" spans="1:5" ht="18" x14ac:dyDescent="0.2">
      <c r="A82" s="20">
        <v>2.1307189540000002</v>
      </c>
      <c r="B82" s="20">
        <v>2.7777777779999999</v>
      </c>
      <c r="C82" s="20">
        <v>3.1900826449999999</v>
      </c>
      <c r="D82" s="20"/>
      <c r="E82" s="20"/>
    </row>
    <row r="83" spans="1:5" ht="18" x14ac:dyDescent="0.2">
      <c r="A83" s="20">
        <v>2.904761905</v>
      </c>
      <c r="B83" s="20">
        <v>3.84375</v>
      </c>
      <c r="C83" s="20">
        <v>2.7272727269999999</v>
      </c>
      <c r="D83" s="20"/>
      <c r="E83" s="20"/>
    </row>
    <row r="84" spans="1:5" ht="18" x14ac:dyDescent="0.2">
      <c r="A84" s="20">
        <v>2.375</v>
      </c>
      <c r="B84" s="20">
        <v>2.5</v>
      </c>
      <c r="C84" s="20">
        <v>2.6195652169999999</v>
      </c>
      <c r="D84" s="20"/>
      <c r="E84" s="20"/>
    </row>
    <row r="85" spans="1:5" ht="18" x14ac:dyDescent="0.2">
      <c r="A85" s="20">
        <v>2.6</v>
      </c>
      <c r="B85" s="20">
        <v>2.25</v>
      </c>
      <c r="C85" s="20">
        <v>2.9148936170000002</v>
      </c>
      <c r="D85" s="20"/>
      <c r="E85" s="20"/>
    </row>
    <row r="86" spans="1:5" ht="18" x14ac:dyDescent="0.2">
      <c r="A86" s="20">
        <v>3.9777777780000001</v>
      </c>
      <c r="B86" s="20">
        <v>2.057692308</v>
      </c>
      <c r="C86" s="20">
        <v>4.9285714289999998</v>
      </c>
      <c r="D86" s="20"/>
      <c r="E86" s="20"/>
    </row>
    <row r="87" spans="1:5" ht="18" x14ac:dyDescent="0.2">
      <c r="A87" s="20">
        <v>2.7428571430000002</v>
      </c>
      <c r="B87" s="20">
        <v>2.8181818179999998</v>
      </c>
      <c r="C87" s="20">
        <v>3.5750000000000002</v>
      </c>
      <c r="D87" s="20"/>
      <c r="E87" s="20"/>
    </row>
    <row r="88" spans="1:5" ht="18" x14ac:dyDescent="0.2">
      <c r="A88" s="20">
        <v>2.1208053690000002</v>
      </c>
      <c r="B88" s="20">
        <v>3.44</v>
      </c>
      <c r="C88" s="20">
        <v>3.5681818179999998</v>
      </c>
      <c r="D88" s="20"/>
      <c r="E88" s="20"/>
    </row>
    <row r="89" spans="1:5" ht="18" x14ac:dyDescent="0.2">
      <c r="A89" s="20">
        <v>2.3548387100000001</v>
      </c>
      <c r="B89" s="20">
        <v>2.779661017</v>
      </c>
      <c r="C89" s="20">
        <v>3.9666666670000001</v>
      </c>
      <c r="D89" s="20"/>
      <c r="E89" s="20"/>
    </row>
    <row r="90" spans="1:5" ht="18" x14ac:dyDescent="0.2">
      <c r="A90" s="20">
        <v>3.076923077</v>
      </c>
      <c r="B90" s="20">
        <v>2.38</v>
      </c>
      <c r="C90" s="20">
        <v>4.407407407</v>
      </c>
      <c r="D90" s="20"/>
      <c r="E90" s="20"/>
    </row>
    <row r="91" spans="1:5" ht="18" x14ac:dyDescent="0.2">
      <c r="A91" s="20">
        <v>3.774193548</v>
      </c>
      <c r="B91" s="20">
        <v>4.1666666670000003</v>
      </c>
      <c r="C91" s="20">
        <v>2.55952381</v>
      </c>
      <c r="D91" s="20"/>
      <c r="E91" s="20"/>
    </row>
    <row r="92" spans="1:5" ht="18" x14ac:dyDescent="0.2">
      <c r="A92" s="20">
        <v>2.2857142860000002</v>
      </c>
      <c r="B92" s="20">
        <v>3.5185185190000001</v>
      </c>
      <c r="C92" s="20">
        <v>5.384615385</v>
      </c>
      <c r="D92" s="20"/>
      <c r="E92" s="20"/>
    </row>
    <row r="93" spans="1:5" ht="18" x14ac:dyDescent="0.2">
      <c r="A93" s="20">
        <v>3.1604938269999998</v>
      </c>
      <c r="B93" s="20">
        <v>4.5714285710000002</v>
      </c>
      <c r="C93" s="20">
        <v>6.92</v>
      </c>
      <c r="D93" s="20"/>
      <c r="E93" s="20"/>
    </row>
    <row r="94" spans="1:5" ht="18" x14ac:dyDescent="0.2">
      <c r="A94" s="20">
        <v>2.3821138209999999</v>
      </c>
      <c r="B94" s="20">
        <v>3.6</v>
      </c>
      <c r="C94" s="20">
        <v>4.8888888890000004</v>
      </c>
      <c r="D94" s="20"/>
      <c r="E94" s="20"/>
    </row>
    <row r="95" spans="1:5" ht="18" x14ac:dyDescent="0.2">
      <c r="A95" s="20">
        <v>2.8545454549999998</v>
      </c>
      <c r="B95" s="20">
        <v>3.25</v>
      </c>
      <c r="C95" s="20">
        <v>1.88</v>
      </c>
      <c r="D95" s="20"/>
      <c r="E95" s="20"/>
    </row>
    <row r="96" spans="1:5" ht="18" x14ac:dyDescent="0.2">
      <c r="A96" s="20">
        <v>4.3571428570000004</v>
      </c>
      <c r="B96" s="20">
        <v>2.861111111</v>
      </c>
      <c r="C96" s="20">
        <v>3.5185185190000001</v>
      </c>
      <c r="D96" s="20"/>
      <c r="E96" s="20"/>
    </row>
    <row r="97" spans="1:5" ht="18" x14ac:dyDescent="0.2">
      <c r="A97" s="20">
        <v>3.109375</v>
      </c>
      <c r="B97" s="20">
        <v>4.5909090910000003</v>
      </c>
      <c r="C97" s="20">
        <v>2.548387097</v>
      </c>
      <c r="D97" s="20"/>
      <c r="E97" s="20"/>
    </row>
    <row r="98" spans="1:5" ht="18" x14ac:dyDescent="0.2">
      <c r="A98" s="20">
        <v>3.0895522390000001</v>
      </c>
      <c r="B98" s="20">
        <v>2.11627907</v>
      </c>
      <c r="C98" s="20">
        <v>4.0923076920000003</v>
      </c>
      <c r="D98" s="20"/>
      <c r="E98" s="20"/>
    </row>
    <row r="99" spans="1:5" ht="18" x14ac:dyDescent="0.2">
      <c r="A99" s="20">
        <v>2.0588235290000001</v>
      </c>
      <c r="B99" s="20">
        <v>2.3333333330000001</v>
      </c>
      <c r="C99" s="20">
        <v>3.3235294120000001</v>
      </c>
      <c r="D99" s="20"/>
      <c r="E99" s="20"/>
    </row>
    <row r="100" spans="1:5" ht="18" x14ac:dyDescent="0.2">
      <c r="A100" s="20">
        <v>2.6170212770000001</v>
      </c>
      <c r="B100" s="20">
        <v>2.0731707319999999</v>
      </c>
      <c r="C100" s="20">
        <v>3.1875</v>
      </c>
      <c r="D100" s="20"/>
      <c r="E100" s="20"/>
    </row>
    <row r="101" spans="1:5" ht="18" x14ac:dyDescent="0.2">
      <c r="A101" s="20">
        <v>2.4642857139999998</v>
      </c>
      <c r="B101" s="20">
        <v>4.192307692</v>
      </c>
      <c r="C101" s="20">
        <v>4.3023255809999998</v>
      </c>
      <c r="D101" s="20"/>
      <c r="E101" s="20"/>
    </row>
    <row r="102" spans="1:5" ht="18" x14ac:dyDescent="0.2">
      <c r="A102" s="20">
        <v>3.2</v>
      </c>
      <c r="B102" s="20">
        <v>5.3333333329999997</v>
      </c>
      <c r="C102" s="20">
        <v>4.4285714289999998</v>
      </c>
      <c r="D102" s="20"/>
      <c r="E102" s="20"/>
    </row>
    <row r="103" spans="1:5" ht="18" x14ac:dyDescent="0.2">
      <c r="A103" s="20">
        <v>2.3225806449999999</v>
      </c>
      <c r="B103" s="20">
        <v>1.80952381</v>
      </c>
      <c r="C103" s="20">
        <v>2.8717948720000002</v>
      </c>
      <c r="D103" s="20"/>
      <c r="E103" s="20"/>
    </row>
    <row r="104" spans="1:5" ht="18" x14ac:dyDescent="0.2">
      <c r="A104" s="20">
        <v>2.2282608700000002</v>
      </c>
      <c r="B104" s="20">
        <v>4.3636363640000004</v>
      </c>
      <c r="C104" s="20"/>
      <c r="D104" s="20"/>
      <c r="E104" s="20"/>
    </row>
    <row r="105" spans="1:5" ht="18" x14ac:dyDescent="0.2">
      <c r="A105" s="20">
        <v>3.3454545449999999</v>
      </c>
      <c r="B105" s="20">
        <v>2.8181818179999998</v>
      </c>
      <c r="C105" s="20"/>
      <c r="D105" s="20"/>
      <c r="E105" s="20"/>
    </row>
    <row r="106" spans="1:5" ht="18" x14ac:dyDescent="0.2">
      <c r="A106" s="20">
        <v>2</v>
      </c>
      <c r="B106" s="20">
        <v>3.4</v>
      </c>
      <c r="C106" s="20"/>
      <c r="D106" s="20"/>
      <c r="E106" s="20"/>
    </row>
    <row r="107" spans="1:5" ht="18" x14ac:dyDescent="0.2">
      <c r="A107" s="20">
        <v>2.5505617979999999</v>
      </c>
      <c r="B107" s="20">
        <v>2.4</v>
      </c>
      <c r="C107" s="20"/>
      <c r="D107" s="20"/>
      <c r="E107" s="20"/>
    </row>
    <row r="108" spans="1:5" ht="18" x14ac:dyDescent="0.2">
      <c r="A108" s="20">
        <v>2.942028986</v>
      </c>
      <c r="B108" s="20">
        <v>2.7358490569999998</v>
      </c>
      <c r="C108" s="20"/>
      <c r="D108" s="20"/>
      <c r="E108" s="20"/>
    </row>
    <row r="109" spans="1:5" ht="18" x14ac:dyDescent="0.2">
      <c r="A109" s="20">
        <v>2.4647887320000001</v>
      </c>
      <c r="B109" s="20">
        <v>3.2340425530000001</v>
      </c>
      <c r="C109" s="20"/>
      <c r="D109" s="20"/>
      <c r="E109" s="20"/>
    </row>
    <row r="110" spans="1:5" ht="18" x14ac:dyDescent="0.2">
      <c r="A110" s="20">
        <v>2.8524590160000001</v>
      </c>
      <c r="B110" s="20">
        <v>5.1363636359999996</v>
      </c>
      <c r="C110" s="20"/>
      <c r="D110" s="20"/>
      <c r="E110" s="20"/>
    </row>
    <row r="111" spans="1:5" ht="18" x14ac:dyDescent="0.2">
      <c r="A111" s="20">
        <v>2.623376623</v>
      </c>
      <c r="B111" s="20">
        <v>3.6190476189999998</v>
      </c>
      <c r="C111" s="20"/>
      <c r="D111" s="20"/>
      <c r="E111" s="20"/>
    </row>
    <row r="112" spans="1:5" ht="18" x14ac:dyDescent="0.2">
      <c r="A112" s="20">
        <v>3.2266666669999999</v>
      </c>
      <c r="B112" s="20">
        <v>2.936170213</v>
      </c>
      <c r="C112" s="20"/>
      <c r="D112" s="20"/>
      <c r="E112" s="20"/>
    </row>
    <row r="113" spans="1:5" ht="18" x14ac:dyDescent="0.2">
      <c r="A113" s="20">
        <v>2.2338709680000002</v>
      </c>
      <c r="B113" s="20"/>
      <c r="C113" s="20"/>
      <c r="D113" s="20"/>
      <c r="E113" s="20"/>
    </row>
  </sheetData>
  <mergeCells count="2">
    <mergeCell ref="A1:E1"/>
    <mergeCell ref="G3:K5"/>
  </mergeCells>
  <pageMargins left="0.7" right="0.7" top="0.75" bottom="0.75" header="0.3" footer="0.3"/>
</worksheet>
</file>

<file path=xl/worksheets/sheet25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67C3ECA7-0469-B644-A1D4-0BFA8F94018B}">
  <dimension ref="A1:F424"/>
  <sheetViews>
    <sheetView workbookViewId="0">
      <selection activeCell="H13" sqref="H13"/>
    </sheetView>
  </sheetViews>
  <sheetFormatPr baseColWidth="10" defaultColWidth="14.83203125" defaultRowHeight="16" x14ac:dyDescent="0.2"/>
  <cols>
    <col min="1" max="1" width="37.33203125" style="26" bestFit="1" customWidth="1"/>
    <col min="2" max="16384" width="14.83203125" style="71"/>
  </cols>
  <sheetData>
    <row r="1" spans="1:6" ht="47" customHeight="1" x14ac:dyDescent="0.2">
      <c r="A1" s="26" t="s">
        <v>16710</v>
      </c>
      <c r="B1" s="71" t="s">
        <v>16711</v>
      </c>
      <c r="C1" s="71" t="s">
        <v>16712</v>
      </c>
      <c r="D1" s="71" t="s">
        <v>16713</v>
      </c>
      <c r="E1" s="71" t="s">
        <v>16714</v>
      </c>
      <c r="F1" s="71" t="s">
        <v>16715</v>
      </c>
    </row>
    <row r="2" spans="1:6" ht="17" x14ac:dyDescent="0.2">
      <c r="A2" s="26" t="s">
        <v>16957</v>
      </c>
      <c r="B2" s="71">
        <v>3649</v>
      </c>
      <c r="C2" s="71">
        <v>168.58393483814399</v>
      </c>
      <c r="D2" s="71">
        <v>24</v>
      </c>
      <c r="E2" s="71" t="s">
        <v>16717</v>
      </c>
      <c r="F2" s="71">
        <f>(D2/B2)*10000</f>
        <v>65.771444231296243</v>
      </c>
    </row>
    <row r="3" spans="1:6" ht="17" x14ac:dyDescent="0.2">
      <c r="A3" s="26" t="s">
        <v>16958</v>
      </c>
      <c r="B3" s="71">
        <v>5758</v>
      </c>
      <c r="C3" s="71">
        <v>203.06003884667101</v>
      </c>
      <c r="D3" s="71">
        <v>28</v>
      </c>
      <c r="E3" s="71" t="s">
        <v>16717</v>
      </c>
      <c r="F3" s="71">
        <f t="shared" ref="F3:F66" si="0">(D3/B3)*10000</f>
        <v>48.627995831886068</v>
      </c>
    </row>
    <row r="4" spans="1:6" ht="17" x14ac:dyDescent="0.2">
      <c r="A4" s="26" t="s">
        <v>16959</v>
      </c>
      <c r="B4" s="71">
        <v>7776</v>
      </c>
      <c r="C4" s="71">
        <v>264.54655745767298</v>
      </c>
      <c r="D4" s="71">
        <v>35</v>
      </c>
      <c r="E4" s="71" t="s">
        <v>16717</v>
      </c>
      <c r="F4" s="71">
        <f t="shared" si="0"/>
        <v>45.010288065843625</v>
      </c>
    </row>
    <row r="5" spans="1:6" ht="17" x14ac:dyDescent="0.2">
      <c r="A5" s="26" t="s">
        <v>16960</v>
      </c>
      <c r="B5" s="71">
        <v>4426</v>
      </c>
      <c r="C5" s="71">
        <v>203.547504697438</v>
      </c>
      <c r="D5" s="71">
        <v>25</v>
      </c>
      <c r="E5" s="71" t="s">
        <v>16717</v>
      </c>
      <c r="F5" s="71">
        <f t="shared" si="0"/>
        <v>56.484410302756437</v>
      </c>
    </row>
    <row r="6" spans="1:6" ht="17" x14ac:dyDescent="0.2">
      <c r="A6" s="26" t="s">
        <v>16961</v>
      </c>
      <c r="B6" s="71">
        <v>7761</v>
      </c>
      <c r="C6" s="71">
        <v>236.57530032199799</v>
      </c>
      <c r="D6" s="71">
        <v>36</v>
      </c>
      <c r="E6" s="71" t="s">
        <v>16717</v>
      </c>
      <c r="F6" s="71">
        <f t="shared" si="0"/>
        <v>46.385775028991105</v>
      </c>
    </row>
    <row r="7" spans="1:6" ht="17" x14ac:dyDescent="0.2">
      <c r="A7" s="26" t="s">
        <v>16962</v>
      </c>
      <c r="B7" s="71">
        <v>6092</v>
      </c>
      <c r="C7" s="71">
        <v>331.09729059603501</v>
      </c>
      <c r="D7" s="71">
        <v>49</v>
      </c>
      <c r="E7" s="71" t="s">
        <v>16717</v>
      </c>
      <c r="F7" s="71">
        <f t="shared" si="0"/>
        <v>80.433355219960603</v>
      </c>
    </row>
    <row r="8" spans="1:6" ht="17" x14ac:dyDescent="0.2">
      <c r="A8" s="26" t="s">
        <v>16963</v>
      </c>
      <c r="B8" s="71">
        <v>8106</v>
      </c>
      <c r="C8" s="71">
        <v>262.48698129996302</v>
      </c>
      <c r="D8" s="71">
        <v>37</v>
      </c>
      <c r="E8" s="71" t="s">
        <v>16717</v>
      </c>
      <c r="F8" s="71">
        <f t="shared" si="0"/>
        <v>45.645201085615589</v>
      </c>
    </row>
    <row r="9" spans="1:6" ht="17" x14ac:dyDescent="0.2">
      <c r="A9" s="26" t="s">
        <v>16964</v>
      </c>
      <c r="B9" s="71">
        <v>8326</v>
      </c>
      <c r="C9" s="71">
        <v>280.56321181037703</v>
      </c>
      <c r="D9" s="71">
        <v>37</v>
      </c>
      <c r="E9" s="71" t="s">
        <v>16717</v>
      </c>
      <c r="F9" s="71">
        <f t="shared" si="0"/>
        <v>44.439106413644005</v>
      </c>
    </row>
    <row r="10" spans="1:6" ht="17" x14ac:dyDescent="0.2">
      <c r="A10" s="26" t="s">
        <v>16965</v>
      </c>
      <c r="B10" s="71">
        <v>8402</v>
      </c>
      <c r="C10" s="71">
        <v>353.24263244142298</v>
      </c>
      <c r="D10" s="71">
        <v>50</v>
      </c>
      <c r="E10" s="71" t="s">
        <v>16717</v>
      </c>
      <c r="F10" s="71">
        <f t="shared" si="0"/>
        <v>59.509640561771008</v>
      </c>
    </row>
    <row r="11" spans="1:6" ht="17" x14ac:dyDescent="0.2">
      <c r="A11" s="26" t="s">
        <v>16966</v>
      </c>
      <c r="B11" s="71">
        <v>11035</v>
      </c>
      <c r="C11" s="71">
        <v>393.71302470045401</v>
      </c>
      <c r="D11" s="71">
        <v>50</v>
      </c>
      <c r="E11" s="71" t="s">
        <v>16717</v>
      </c>
      <c r="F11" s="71">
        <f t="shared" si="0"/>
        <v>45.310376076121429</v>
      </c>
    </row>
    <row r="12" spans="1:6" ht="17" x14ac:dyDescent="0.2">
      <c r="A12" s="26" t="s">
        <v>16967</v>
      </c>
      <c r="B12" s="71">
        <v>9066</v>
      </c>
      <c r="C12" s="71">
        <v>386.718211989895</v>
      </c>
      <c r="D12" s="71">
        <v>52</v>
      </c>
      <c r="E12" s="71" t="s">
        <v>16717</v>
      </c>
      <c r="F12" s="71">
        <f t="shared" si="0"/>
        <v>57.357158614604018</v>
      </c>
    </row>
    <row r="13" spans="1:6" ht="17" x14ac:dyDescent="0.2">
      <c r="A13" s="26" t="s">
        <v>16968</v>
      </c>
      <c r="B13" s="71">
        <v>5485</v>
      </c>
      <c r="C13" s="71">
        <v>208.79789649985199</v>
      </c>
      <c r="D13" s="71">
        <v>33</v>
      </c>
      <c r="E13" s="71" t="s">
        <v>16717</v>
      </c>
      <c r="F13" s="71">
        <f t="shared" si="0"/>
        <v>60.164083865086603</v>
      </c>
    </row>
    <row r="14" spans="1:6" ht="17" x14ac:dyDescent="0.2">
      <c r="A14" s="26" t="s">
        <v>16969</v>
      </c>
      <c r="B14" s="71">
        <v>9184</v>
      </c>
      <c r="C14" s="71">
        <v>324.20308726352403</v>
      </c>
      <c r="D14" s="71">
        <v>48</v>
      </c>
      <c r="E14" s="71" t="s">
        <v>16717</v>
      </c>
      <c r="F14" s="71">
        <f t="shared" si="0"/>
        <v>52.264808362369344</v>
      </c>
    </row>
    <row r="15" spans="1:6" ht="17" x14ac:dyDescent="0.2">
      <c r="A15" s="26" t="s">
        <v>16970</v>
      </c>
      <c r="B15" s="71">
        <v>10789</v>
      </c>
      <c r="C15" s="71">
        <v>278.58692660365398</v>
      </c>
      <c r="D15" s="71">
        <v>45</v>
      </c>
      <c r="E15" s="71" t="s">
        <v>16717</v>
      </c>
      <c r="F15" s="71">
        <f t="shared" si="0"/>
        <v>41.709148206506626</v>
      </c>
    </row>
    <row r="16" spans="1:6" ht="17" x14ac:dyDescent="0.2">
      <c r="A16" s="26" t="s">
        <v>16971</v>
      </c>
      <c r="B16" s="71">
        <v>5047</v>
      </c>
      <c r="C16" s="71">
        <v>186.63225065951701</v>
      </c>
      <c r="D16" s="71">
        <v>25</v>
      </c>
      <c r="E16" s="71" t="s">
        <v>16717</v>
      </c>
      <c r="F16" s="71">
        <f t="shared" si="0"/>
        <v>49.534376857539137</v>
      </c>
    </row>
    <row r="17" spans="1:6" ht="17" x14ac:dyDescent="0.2">
      <c r="A17" s="26" t="s">
        <v>16972</v>
      </c>
      <c r="B17" s="71">
        <v>6724</v>
      </c>
      <c r="C17" s="71">
        <v>197.338764205996</v>
      </c>
      <c r="D17" s="71">
        <v>32</v>
      </c>
      <c r="E17" s="71" t="s">
        <v>16717</v>
      </c>
      <c r="F17" s="71">
        <f t="shared" si="0"/>
        <v>47.590719809637122</v>
      </c>
    </row>
    <row r="18" spans="1:6" ht="17" x14ac:dyDescent="0.2">
      <c r="A18" s="26" t="s">
        <v>16973</v>
      </c>
      <c r="B18" s="71">
        <v>5934</v>
      </c>
      <c r="C18" s="71">
        <v>236.71507138403399</v>
      </c>
      <c r="D18" s="71">
        <v>38</v>
      </c>
      <c r="E18" s="71" t="s">
        <v>16717</v>
      </c>
      <c r="F18" s="71">
        <f t="shared" si="0"/>
        <v>64.037748567576671</v>
      </c>
    </row>
    <row r="19" spans="1:6" ht="17" x14ac:dyDescent="0.2">
      <c r="A19" s="26" t="s">
        <v>16974</v>
      </c>
      <c r="B19" s="71">
        <v>6524</v>
      </c>
      <c r="C19" s="71">
        <v>249.158952798972</v>
      </c>
      <c r="D19" s="71">
        <v>32</v>
      </c>
      <c r="E19" s="71" t="s">
        <v>16717</v>
      </c>
      <c r="F19" s="71">
        <f t="shared" si="0"/>
        <v>49.049662783568358</v>
      </c>
    </row>
    <row r="20" spans="1:6" ht="17" x14ac:dyDescent="0.2">
      <c r="A20" s="26" t="s">
        <v>16975</v>
      </c>
      <c r="B20" s="71">
        <v>5834</v>
      </c>
      <c r="C20" s="71">
        <v>249.88732813647999</v>
      </c>
      <c r="D20" s="71">
        <v>45</v>
      </c>
      <c r="E20" s="71" t="s">
        <v>16717</v>
      </c>
      <c r="F20" s="71">
        <f t="shared" si="0"/>
        <v>77.134041823791577</v>
      </c>
    </row>
    <row r="21" spans="1:6" ht="17" x14ac:dyDescent="0.2">
      <c r="A21" s="26" t="s">
        <v>16976</v>
      </c>
      <c r="B21" s="71">
        <v>6952</v>
      </c>
      <c r="C21" s="71">
        <v>282.697557038247</v>
      </c>
      <c r="D21" s="71">
        <v>45</v>
      </c>
      <c r="E21" s="71" t="s">
        <v>16717</v>
      </c>
      <c r="F21" s="71">
        <f t="shared" si="0"/>
        <v>64.729574223245109</v>
      </c>
    </row>
    <row r="22" spans="1:6" ht="17" x14ac:dyDescent="0.2">
      <c r="A22" s="26" t="s">
        <v>16977</v>
      </c>
      <c r="B22" s="71">
        <v>6221</v>
      </c>
      <c r="C22" s="71">
        <v>253.028542332896</v>
      </c>
      <c r="D22" s="71">
        <v>36</v>
      </c>
      <c r="E22" s="71" t="s">
        <v>16717</v>
      </c>
      <c r="F22" s="71">
        <f t="shared" si="0"/>
        <v>57.868509885870438</v>
      </c>
    </row>
    <row r="23" spans="1:6" ht="17" x14ac:dyDescent="0.2">
      <c r="A23" s="26" t="s">
        <v>16978</v>
      </c>
      <c r="B23" s="71">
        <v>6006</v>
      </c>
      <c r="C23" s="71">
        <v>276.72374894677102</v>
      </c>
      <c r="D23" s="71">
        <v>45</v>
      </c>
      <c r="E23" s="71" t="s">
        <v>16717</v>
      </c>
      <c r="F23" s="71">
        <f t="shared" si="0"/>
        <v>74.925074925074924</v>
      </c>
    </row>
    <row r="24" spans="1:6" ht="17" x14ac:dyDescent="0.2">
      <c r="A24" s="26" t="s">
        <v>16979</v>
      </c>
      <c r="B24" s="71">
        <v>4940</v>
      </c>
      <c r="C24" s="71">
        <v>251.35472391255999</v>
      </c>
      <c r="D24" s="71">
        <v>37</v>
      </c>
      <c r="E24" s="71" t="s">
        <v>16717</v>
      </c>
      <c r="F24" s="71">
        <f t="shared" si="0"/>
        <v>74.89878542510121</v>
      </c>
    </row>
    <row r="25" spans="1:6" ht="17" x14ac:dyDescent="0.2">
      <c r="A25" s="26" t="s">
        <v>16980</v>
      </c>
      <c r="B25" s="71">
        <v>5168</v>
      </c>
      <c r="C25" s="71">
        <v>272.04241009869901</v>
      </c>
      <c r="D25" s="71">
        <v>38</v>
      </c>
      <c r="E25" s="71" t="s">
        <v>16717</v>
      </c>
      <c r="F25" s="71">
        <f t="shared" si="0"/>
        <v>73.529411764705884</v>
      </c>
    </row>
    <row r="26" spans="1:6" ht="17" x14ac:dyDescent="0.2">
      <c r="A26" s="26" t="s">
        <v>16981</v>
      </c>
      <c r="B26" s="71">
        <v>7492</v>
      </c>
      <c r="C26" s="71">
        <v>287.58752808431097</v>
      </c>
      <c r="D26" s="71">
        <v>37</v>
      </c>
      <c r="E26" s="71" t="s">
        <v>16717</v>
      </c>
      <c r="F26" s="71">
        <f t="shared" si="0"/>
        <v>49.386011745862255</v>
      </c>
    </row>
    <row r="27" spans="1:6" ht="17" x14ac:dyDescent="0.2">
      <c r="A27" s="26" t="s">
        <v>16982</v>
      </c>
      <c r="B27" s="71">
        <v>8386</v>
      </c>
      <c r="C27" s="71">
        <v>277.41516017192498</v>
      </c>
      <c r="D27" s="71">
        <v>46</v>
      </c>
      <c r="E27" s="71" t="s">
        <v>16717</v>
      </c>
      <c r="F27" s="71">
        <f t="shared" si="0"/>
        <v>54.853326973527309</v>
      </c>
    </row>
    <row r="28" spans="1:6" ht="17" x14ac:dyDescent="0.2">
      <c r="A28" s="26" t="s">
        <v>16983</v>
      </c>
      <c r="B28" s="71">
        <v>6337</v>
      </c>
      <c r="C28" s="71">
        <v>247.41861082033199</v>
      </c>
      <c r="D28" s="71">
        <v>38</v>
      </c>
      <c r="E28" s="71" t="s">
        <v>16717</v>
      </c>
      <c r="F28" s="71">
        <f t="shared" si="0"/>
        <v>59.965283257061706</v>
      </c>
    </row>
    <row r="29" spans="1:6" x14ac:dyDescent="0.2">
      <c r="A29" s="26" t="s">
        <v>16984</v>
      </c>
      <c r="B29" s="26">
        <v>4951</v>
      </c>
      <c r="C29" s="26">
        <v>196.72105873009099</v>
      </c>
      <c r="D29" s="26">
        <v>13</v>
      </c>
      <c r="E29" s="26" t="s">
        <v>16717</v>
      </c>
      <c r="F29" s="71">
        <f t="shared" si="0"/>
        <v>26.257321753181177</v>
      </c>
    </row>
    <row r="30" spans="1:6" x14ac:dyDescent="0.2">
      <c r="A30" s="26" t="s">
        <v>16985</v>
      </c>
      <c r="B30" s="26">
        <v>5458</v>
      </c>
      <c r="C30" s="26">
        <v>235.35940691644001</v>
      </c>
      <c r="D30" s="26">
        <v>16</v>
      </c>
      <c r="E30" s="26" t="s">
        <v>16717</v>
      </c>
      <c r="F30" s="71">
        <f t="shared" si="0"/>
        <v>29.314767314034444</v>
      </c>
    </row>
    <row r="31" spans="1:6" x14ac:dyDescent="0.2">
      <c r="A31" s="26" t="s">
        <v>16986</v>
      </c>
      <c r="B31" s="26">
        <v>4613</v>
      </c>
      <c r="C31" s="26">
        <v>186.38345767578099</v>
      </c>
      <c r="D31" s="26">
        <v>19</v>
      </c>
      <c r="E31" s="26" t="s">
        <v>16717</v>
      </c>
      <c r="F31" s="71">
        <f t="shared" si="0"/>
        <v>41.187947106004771</v>
      </c>
    </row>
    <row r="32" spans="1:6" x14ac:dyDescent="0.2">
      <c r="A32" s="26" t="s">
        <v>16987</v>
      </c>
      <c r="B32" s="26">
        <v>6339</v>
      </c>
      <c r="C32" s="26">
        <v>222.666115735387</v>
      </c>
      <c r="D32" s="26">
        <v>36</v>
      </c>
      <c r="E32" s="26" t="s">
        <v>16717</v>
      </c>
      <c r="F32" s="71">
        <f t="shared" si="0"/>
        <v>56.791292001893041</v>
      </c>
    </row>
    <row r="33" spans="1:6" x14ac:dyDescent="0.2">
      <c r="A33" s="26" t="s">
        <v>16988</v>
      </c>
      <c r="B33" s="26">
        <v>5557</v>
      </c>
      <c r="C33" s="26">
        <v>176.87306940920999</v>
      </c>
      <c r="D33" s="26">
        <v>24</v>
      </c>
      <c r="E33" s="26" t="s">
        <v>16744</v>
      </c>
      <c r="F33" s="71">
        <f t="shared" si="0"/>
        <v>43.188770919560916</v>
      </c>
    </row>
    <row r="34" spans="1:6" x14ac:dyDescent="0.2">
      <c r="A34" s="26" t="s">
        <v>16989</v>
      </c>
      <c r="B34" s="26">
        <v>5818</v>
      </c>
      <c r="C34" s="26">
        <v>253.06684241829001</v>
      </c>
      <c r="D34" s="26">
        <v>30</v>
      </c>
      <c r="E34" s="26" t="s">
        <v>16717</v>
      </c>
      <c r="F34" s="71">
        <f t="shared" si="0"/>
        <v>51.564111378480582</v>
      </c>
    </row>
    <row r="35" spans="1:6" x14ac:dyDescent="0.2">
      <c r="A35" s="26" t="s">
        <v>16990</v>
      </c>
      <c r="B35" s="26">
        <v>4612</v>
      </c>
      <c r="C35" s="26">
        <v>168.85627307634701</v>
      </c>
      <c r="D35" s="26">
        <v>21</v>
      </c>
      <c r="E35" s="26" t="s">
        <v>16717</v>
      </c>
      <c r="F35" s="71">
        <f t="shared" si="0"/>
        <v>45.533391153512575</v>
      </c>
    </row>
    <row r="36" spans="1:6" x14ac:dyDescent="0.2">
      <c r="A36" s="26" t="s">
        <v>16991</v>
      </c>
      <c r="B36" s="26">
        <v>6432</v>
      </c>
      <c r="C36" s="26">
        <v>246.94982563451899</v>
      </c>
      <c r="D36" s="26">
        <v>27</v>
      </c>
      <c r="E36" s="26" t="s">
        <v>16717</v>
      </c>
      <c r="F36" s="71">
        <f t="shared" si="0"/>
        <v>41.977611940298509</v>
      </c>
    </row>
    <row r="37" spans="1:6" x14ac:dyDescent="0.2">
      <c r="A37" s="26" t="s">
        <v>16992</v>
      </c>
      <c r="B37" s="26">
        <v>7598</v>
      </c>
      <c r="C37" s="26">
        <v>270.10339497157997</v>
      </c>
      <c r="D37" s="26">
        <v>52</v>
      </c>
      <c r="E37" s="26" t="s">
        <v>16717</v>
      </c>
      <c r="F37" s="71">
        <f t="shared" si="0"/>
        <v>68.439062911292439</v>
      </c>
    </row>
    <row r="38" spans="1:6" x14ac:dyDescent="0.2">
      <c r="A38" s="26" t="s">
        <v>16993</v>
      </c>
      <c r="B38" s="26">
        <v>5656</v>
      </c>
      <c r="C38" s="26">
        <v>223.57275876079299</v>
      </c>
      <c r="D38" s="26">
        <v>22</v>
      </c>
      <c r="E38" s="26" t="s">
        <v>16717</v>
      </c>
      <c r="F38" s="71">
        <f t="shared" si="0"/>
        <v>38.896746817538897</v>
      </c>
    </row>
    <row r="39" spans="1:6" x14ac:dyDescent="0.2">
      <c r="A39" s="26" t="s">
        <v>16994</v>
      </c>
      <c r="B39" s="26">
        <v>8859</v>
      </c>
      <c r="C39" s="26">
        <v>296.22965473922699</v>
      </c>
      <c r="D39" s="26">
        <v>62</v>
      </c>
      <c r="E39" s="26" t="s">
        <v>16717</v>
      </c>
      <c r="F39" s="71">
        <f t="shared" si="0"/>
        <v>69.985325657523433</v>
      </c>
    </row>
    <row r="40" spans="1:6" x14ac:dyDescent="0.2">
      <c r="A40" s="26" t="s">
        <v>16995</v>
      </c>
      <c r="B40" s="26">
        <v>6533</v>
      </c>
      <c r="C40" s="26">
        <v>257.25159763656399</v>
      </c>
      <c r="D40" s="26">
        <v>36</v>
      </c>
      <c r="E40" s="26" t="s">
        <v>16717</v>
      </c>
      <c r="F40" s="71">
        <f t="shared" si="0"/>
        <v>55.104852288382062</v>
      </c>
    </row>
    <row r="41" spans="1:6" x14ac:dyDescent="0.2">
      <c r="A41" s="26" t="s">
        <v>16996</v>
      </c>
      <c r="B41" s="26">
        <v>7152</v>
      </c>
      <c r="C41" s="26">
        <v>275.296075195328</v>
      </c>
      <c r="D41" s="26">
        <v>37</v>
      </c>
      <c r="E41" s="26" t="s">
        <v>16717</v>
      </c>
      <c r="F41" s="71">
        <f t="shared" si="0"/>
        <v>51.733780760626402</v>
      </c>
    </row>
    <row r="42" spans="1:6" x14ac:dyDescent="0.2">
      <c r="A42" s="26" t="s">
        <v>16997</v>
      </c>
      <c r="B42" s="26">
        <v>5229</v>
      </c>
      <c r="C42" s="26">
        <v>267.05143226532402</v>
      </c>
      <c r="D42" s="26">
        <v>12</v>
      </c>
      <c r="E42" s="26" t="s">
        <v>16717</v>
      </c>
      <c r="F42" s="71">
        <f t="shared" si="0"/>
        <v>22.948938611589213</v>
      </c>
    </row>
    <row r="43" spans="1:6" x14ac:dyDescent="0.2">
      <c r="A43" s="26" t="s">
        <v>16998</v>
      </c>
      <c r="B43" s="26">
        <v>4616</v>
      </c>
      <c r="C43" s="26">
        <v>294.493753755699</v>
      </c>
      <c r="D43" s="26">
        <v>4</v>
      </c>
      <c r="E43" s="26" t="s">
        <v>16717</v>
      </c>
      <c r="F43" s="71">
        <f t="shared" si="0"/>
        <v>8.6655112651646444</v>
      </c>
    </row>
    <row r="44" spans="1:6" x14ac:dyDescent="0.2">
      <c r="A44" s="26" t="s">
        <v>16999</v>
      </c>
      <c r="B44" s="26">
        <v>4830</v>
      </c>
      <c r="C44" s="26">
        <v>285.653139538473</v>
      </c>
      <c r="D44" s="26">
        <v>20</v>
      </c>
      <c r="E44" s="26" t="s">
        <v>16717</v>
      </c>
      <c r="F44" s="71">
        <f t="shared" si="0"/>
        <v>41.407867494824018</v>
      </c>
    </row>
    <row r="45" spans="1:6" x14ac:dyDescent="0.2">
      <c r="A45" s="26" t="s">
        <v>17000</v>
      </c>
      <c r="B45" s="26">
        <v>4934</v>
      </c>
      <c r="C45" s="26">
        <v>363.04830434722101</v>
      </c>
      <c r="D45" s="26">
        <v>7</v>
      </c>
      <c r="E45" s="26" t="s">
        <v>16717</v>
      </c>
      <c r="F45" s="71">
        <f t="shared" si="0"/>
        <v>14.187271990271585</v>
      </c>
    </row>
    <row r="46" spans="1:6" x14ac:dyDescent="0.2">
      <c r="A46" s="26" t="s">
        <v>17001</v>
      </c>
      <c r="B46" s="26">
        <v>5021</v>
      </c>
      <c r="C46" s="26">
        <v>280.07900716043201</v>
      </c>
      <c r="D46" s="26">
        <v>14</v>
      </c>
      <c r="E46" s="26" t="s">
        <v>16717</v>
      </c>
      <c r="F46" s="71">
        <f t="shared" si="0"/>
        <v>27.882891854212307</v>
      </c>
    </row>
    <row r="47" spans="1:6" x14ac:dyDescent="0.2">
      <c r="A47" s="26" t="s">
        <v>17002</v>
      </c>
      <c r="B47" s="26">
        <v>6262</v>
      </c>
      <c r="C47" s="26">
        <v>277.97832283301898</v>
      </c>
      <c r="D47" s="26">
        <v>14</v>
      </c>
      <c r="E47" s="26" t="s">
        <v>16717</v>
      </c>
      <c r="F47" s="71">
        <f t="shared" si="0"/>
        <v>22.357074417119129</v>
      </c>
    </row>
    <row r="48" spans="1:6" x14ac:dyDescent="0.2">
      <c r="A48" s="26" t="s">
        <v>17003</v>
      </c>
      <c r="B48" s="26">
        <v>5788</v>
      </c>
      <c r="C48" s="26">
        <v>240.923417593256</v>
      </c>
      <c r="D48" s="26">
        <v>22</v>
      </c>
      <c r="E48" s="26" t="s">
        <v>16717</v>
      </c>
      <c r="F48" s="71">
        <f t="shared" si="0"/>
        <v>38.009675190048377</v>
      </c>
    </row>
    <row r="49" spans="1:6" x14ac:dyDescent="0.2">
      <c r="A49" s="26" t="s">
        <v>17004</v>
      </c>
      <c r="B49" s="26">
        <v>6271</v>
      </c>
      <c r="C49" s="26">
        <v>238.07781786281899</v>
      </c>
      <c r="D49" s="26">
        <v>21</v>
      </c>
      <c r="E49" s="26" t="s">
        <v>16717</v>
      </c>
      <c r="F49" s="71">
        <f t="shared" si="0"/>
        <v>33.487482060277472</v>
      </c>
    </row>
    <row r="50" spans="1:6" x14ac:dyDescent="0.2">
      <c r="A50" s="26" t="s">
        <v>17005</v>
      </c>
      <c r="B50" s="26">
        <v>4703</v>
      </c>
      <c r="C50" s="26">
        <v>221.960681392347</v>
      </c>
      <c r="D50" s="26">
        <v>13</v>
      </c>
      <c r="E50" s="26" t="s">
        <v>16717</v>
      </c>
      <c r="F50" s="71">
        <f t="shared" si="0"/>
        <v>27.641930682543059</v>
      </c>
    </row>
    <row r="51" spans="1:6" x14ac:dyDescent="0.2">
      <c r="A51" s="26" t="s">
        <v>17006</v>
      </c>
      <c r="B51" s="26">
        <v>5754</v>
      </c>
      <c r="C51" s="26">
        <v>308.92138005803798</v>
      </c>
      <c r="D51" s="26">
        <v>16</v>
      </c>
      <c r="E51" s="26" t="s">
        <v>16717</v>
      </c>
      <c r="F51" s="71">
        <f t="shared" si="0"/>
        <v>27.80674313521029</v>
      </c>
    </row>
    <row r="52" spans="1:6" x14ac:dyDescent="0.2">
      <c r="A52" s="26" t="s">
        <v>17007</v>
      </c>
      <c r="B52" s="26">
        <v>4023</v>
      </c>
      <c r="C52" s="26">
        <v>287.94720737963598</v>
      </c>
      <c r="D52" s="26">
        <v>4</v>
      </c>
      <c r="E52" s="26" t="s">
        <v>16717</v>
      </c>
      <c r="F52" s="71">
        <f t="shared" si="0"/>
        <v>9.942828734775043</v>
      </c>
    </row>
    <row r="53" spans="1:6" x14ac:dyDescent="0.2">
      <c r="A53" s="26" t="s">
        <v>17008</v>
      </c>
      <c r="B53" s="26">
        <v>4488</v>
      </c>
      <c r="C53" s="26">
        <v>269.16343545227397</v>
      </c>
      <c r="D53" s="26">
        <v>17</v>
      </c>
      <c r="E53" s="26" t="s">
        <v>16717</v>
      </c>
      <c r="F53" s="71">
        <f t="shared" si="0"/>
        <v>37.878787878787882</v>
      </c>
    </row>
    <row r="54" spans="1:6" x14ac:dyDescent="0.2">
      <c r="A54" s="26" t="s">
        <v>17009</v>
      </c>
      <c r="B54" s="26">
        <v>5163</v>
      </c>
      <c r="C54" s="26">
        <v>197.487513516305</v>
      </c>
      <c r="D54" s="26">
        <v>26</v>
      </c>
      <c r="E54" s="26" t="s">
        <v>16717</v>
      </c>
      <c r="F54" s="71">
        <f t="shared" si="0"/>
        <v>50.358318806895213</v>
      </c>
    </row>
    <row r="55" spans="1:6" x14ac:dyDescent="0.2">
      <c r="A55" s="26" t="s">
        <v>17010</v>
      </c>
      <c r="B55" s="26">
        <v>5856</v>
      </c>
      <c r="C55" s="26">
        <v>199.30744306745399</v>
      </c>
      <c r="D55" s="26">
        <v>38</v>
      </c>
      <c r="E55" s="26" t="s">
        <v>16717</v>
      </c>
      <c r="F55" s="71">
        <f t="shared" si="0"/>
        <v>64.89071038251366</v>
      </c>
    </row>
    <row r="56" spans="1:6" x14ac:dyDescent="0.2">
      <c r="A56" s="26" t="s">
        <v>17011</v>
      </c>
      <c r="B56" s="26">
        <v>7051</v>
      </c>
      <c r="C56" s="26">
        <v>217.23127834392201</v>
      </c>
      <c r="D56" s="26">
        <v>45</v>
      </c>
      <c r="E56" s="26" t="s">
        <v>16744</v>
      </c>
      <c r="F56" s="71">
        <f t="shared" si="0"/>
        <v>63.820734647567726</v>
      </c>
    </row>
    <row r="57" spans="1:6" x14ac:dyDescent="0.2">
      <c r="A57" s="26" t="s">
        <v>17012</v>
      </c>
      <c r="B57" s="26">
        <v>5064</v>
      </c>
      <c r="C57" s="26">
        <v>197.7902337836</v>
      </c>
      <c r="D57" s="26">
        <v>19</v>
      </c>
      <c r="E57" s="26" t="s">
        <v>16717</v>
      </c>
      <c r="F57" s="71">
        <f t="shared" si="0"/>
        <v>37.519747235387044</v>
      </c>
    </row>
    <row r="58" spans="1:6" x14ac:dyDescent="0.2">
      <c r="A58" s="26" t="s">
        <v>17013</v>
      </c>
      <c r="B58" s="26">
        <v>6909</v>
      </c>
      <c r="C58" s="26">
        <v>225.140988727604</v>
      </c>
      <c r="D58" s="26">
        <v>51</v>
      </c>
      <c r="E58" s="26" t="s">
        <v>16717</v>
      </c>
      <c r="F58" s="71">
        <f t="shared" si="0"/>
        <v>73.816760746851926</v>
      </c>
    </row>
    <row r="59" spans="1:6" x14ac:dyDescent="0.2">
      <c r="A59" s="26" t="s">
        <v>17014</v>
      </c>
      <c r="B59" s="26">
        <v>8210</v>
      </c>
      <c r="C59" s="26">
        <v>279.94863939229799</v>
      </c>
      <c r="D59" s="26">
        <v>62</v>
      </c>
      <c r="E59" s="26" t="s">
        <v>16717</v>
      </c>
      <c r="F59" s="71">
        <f t="shared" si="0"/>
        <v>75.51766138855055</v>
      </c>
    </row>
    <row r="60" spans="1:6" x14ac:dyDescent="0.2">
      <c r="A60" s="26" t="s">
        <v>17015</v>
      </c>
      <c r="B60" s="26">
        <v>6318</v>
      </c>
      <c r="C60" s="26">
        <v>272.88927282490403</v>
      </c>
      <c r="D60" s="26">
        <v>21</v>
      </c>
      <c r="E60" s="26" t="s">
        <v>16717</v>
      </c>
      <c r="F60" s="71">
        <f t="shared" si="0"/>
        <v>33.238366571699906</v>
      </c>
    </row>
    <row r="61" spans="1:6" x14ac:dyDescent="0.2">
      <c r="A61" s="26" t="s">
        <v>17016</v>
      </c>
      <c r="B61" s="26">
        <v>6179</v>
      </c>
      <c r="C61" s="26">
        <v>242.95866968311199</v>
      </c>
      <c r="D61" s="26">
        <v>29</v>
      </c>
      <c r="E61" s="26" t="s">
        <v>16717</v>
      </c>
      <c r="F61" s="71">
        <f t="shared" si="0"/>
        <v>46.933160705615798</v>
      </c>
    </row>
    <row r="62" spans="1:6" x14ac:dyDescent="0.2">
      <c r="A62" s="26" t="s">
        <v>17017</v>
      </c>
      <c r="B62" s="26">
        <v>5959</v>
      </c>
      <c r="C62" s="26">
        <v>283.50717433965502</v>
      </c>
      <c r="D62" s="26">
        <v>31</v>
      </c>
      <c r="E62" s="26" t="s">
        <v>16717</v>
      </c>
      <c r="F62" s="71">
        <f t="shared" si="0"/>
        <v>52.022151367679143</v>
      </c>
    </row>
    <row r="63" spans="1:6" x14ac:dyDescent="0.2">
      <c r="A63" s="26" t="s">
        <v>17018</v>
      </c>
      <c r="B63" s="26">
        <v>7799</v>
      </c>
      <c r="C63" s="26">
        <v>324.18205553196998</v>
      </c>
      <c r="D63" s="26">
        <v>36</v>
      </c>
      <c r="E63" s="26" t="s">
        <v>16717</v>
      </c>
      <c r="F63" s="71">
        <f t="shared" si="0"/>
        <v>46.15976407231696</v>
      </c>
    </row>
    <row r="64" spans="1:6" x14ac:dyDescent="0.2">
      <c r="A64" s="26" t="s">
        <v>17019</v>
      </c>
      <c r="B64" s="26">
        <v>5266</v>
      </c>
      <c r="C64" s="26">
        <v>266.72940912474297</v>
      </c>
      <c r="D64" s="26">
        <v>9</v>
      </c>
      <c r="E64" s="26" t="s">
        <v>16717</v>
      </c>
      <c r="F64" s="71">
        <f t="shared" si="0"/>
        <v>17.090770983668818</v>
      </c>
    </row>
    <row r="65" spans="1:6" x14ac:dyDescent="0.2">
      <c r="A65" s="26" t="s">
        <v>17020</v>
      </c>
      <c r="B65" s="26">
        <v>4682</v>
      </c>
      <c r="C65" s="26">
        <v>208.43535398627799</v>
      </c>
      <c r="D65" s="26">
        <v>25</v>
      </c>
      <c r="E65" s="26" t="s">
        <v>16717</v>
      </c>
      <c r="F65" s="71">
        <f t="shared" si="0"/>
        <v>53.39598462195643</v>
      </c>
    </row>
    <row r="66" spans="1:6" x14ac:dyDescent="0.2">
      <c r="A66" s="26" t="s">
        <v>17021</v>
      </c>
      <c r="B66" s="26">
        <v>4449</v>
      </c>
      <c r="C66" s="26">
        <v>220.579435774161</v>
      </c>
      <c r="D66" s="26">
        <v>19</v>
      </c>
      <c r="E66" s="26" t="s">
        <v>16717</v>
      </c>
      <c r="F66" s="71">
        <f t="shared" si="0"/>
        <v>42.706226118228813</v>
      </c>
    </row>
    <row r="67" spans="1:6" x14ac:dyDescent="0.2">
      <c r="A67" s="26" t="s">
        <v>17022</v>
      </c>
      <c r="B67" s="26">
        <v>4642</v>
      </c>
      <c r="C67" s="26">
        <v>216.06656241385801</v>
      </c>
      <c r="D67" s="26">
        <v>24</v>
      </c>
      <c r="E67" s="26" t="s">
        <v>16717</v>
      </c>
      <c r="F67" s="71">
        <f t="shared" ref="F67:F130" si="1">(D67/B67)*10000</f>
        <v>51.701852649719946</v>
      </c>
    </row>
    <row r="68" spans="1:6" x14ac:dyDescent="0.2">
      <c r="A68" s="26" t="s">
        <v>17023</v>
      </c>
      <c r="B68" s="26">
        <v>5188</v>
      </c>
      <c r="C68" s="26">
        <v>227.74317662105699</v>
      </c>
      <c r="D68" s="26">
        <v>18</v>
      </c>
      <c r="E68" s="26" t="s">
        <v>16717</v>
      </c>
      <c r="F68" s="71">
        <f t="shared" si="1"/>
        <v>34.695451040863531</v>
      </c>
    </row>
    <row r="69" spans="1:6" x14ac:dyDescent="0.2">
      <c r="A69" s="26" t="s">
        <v>17024</v>
      </c>
      <c r="B69" s="26">
        <v>5810</v>
      </c>
      <c r="C69" s="26">
        <v>245.99540770876499</v>
      </c>
      <c r="D69" s="26">
        <v>36</v>
      </c>
      <c r="E69" s="26" t="s">
        <v>16717</v>
      </c>
      <c r="F69" s="71">
        <f t="shared" si="1"/>
        <v>61.962134251290884</v>
      </c>
    </row>
    <row r="70" spans="1:6" x14ac:dyDescent="0.2">
      <c r="A70" s="26" t="s">
        <v>17025</v>
      </c>
      <c r="B70" s="26">
        <v>6788</v>
      </c>
      <c r="C70" s="26">
        <v>227.350815843357</v>
      </c>
      <c r="D70" s="26">
        <v>42</v>
      </c>
      <c r="E70" s="26" t="s">
        <v>16717</v>
      </c>
      <c r="F70" s="71">
        <f t="shared" si="1"/>
        <v>61.873895109015905</v>
      </c>
    </row>
    <row r="71" spans="1:6" x14ac:dyDescent="0.2">
      <c r="A71" s="26" t="s">
        <v>17026</v>
      </c>
      <c r="B71" s="26">
        <v>8451</v>
      </c>
      <c r="C71" s="26">
        <v>304.37970649878798</v>
      </c>
      <c r="D71" s="26">
        <v>75</v>
      </c>
      <c r="E71" s="26" t="s">
        <v>16717</v>
      </c>
      <c r="F71" s="71">
        <f t="shared" si="1"/>
        <v>88.746893858714941</v>
      </c>
    </row>
    <row r="72" spans="1:6" x14ac:dyDescent="0.2">
      <c r="A72" s="26" t="s">
        <v>17027</v>
      </c>
      <c r="B72" s="26">
        <v>8794</v>
      </c>
      <c r="C72" s="26">
        <v>353.71311049115002</v>
      </c>
      <c r="D72" s="26">
        <v>54</v>
      </c>
      <c r="E72" s="26" t="s">
        <v>16717</v>
      </c>
      <c r="F72" s="71">
        <f t="shared" si="1"/>
        <v>61.405503752558566</v>
      </c>
    </row>
    <row r="73" spans="1:6" x14ac:dyDescent="0.2">
      <c r="A73" s="26" t="s">
        <v>17028</v>
      </c>
      <c r="B73" s="26">
        <v>3047</v>
      </c>
      <c r="C73" s="26">
        <v>171.08612747598499</v>
      </c>
      <c r="D73" s="26">
        <v>2</v>
      </c>
      <c r="E73" s="26" t="s">
        <v>16717</v>
      </c>
      <c r="F73" s="71">
        <f t="shared" si="1"/>
        <v>6.5638332786347222</v>
      </c>
    </row>
    <row r="74" spans="1:6" x14ac:dyDescent="0.2">
      <c r="A74" s="26" t="s">
        <v>17029</v>
      </c>
      <c r="B74" s="26">
        <v>5266</v>
      </c>
      <c r="C74" s="26">
        <v>264.09680341213101</v>
      </c>
      <c r="D74" s="26">
        <v>12</v>
      </c>
      <c r="E74" s="26" t="s">
        <v>16717</v>
      </c>
      <c r="F74" s="71">
        <f t="shared" si="1"/>
        <v>22.787694644891758</v>
      </c>
    </row>
    <row r="75" spans="1:6" x14ac:dyDescent="0.2">
      <c r="A75" s="26" t="s">
        <v>17030</v>
      </c>
      <c r="B75" s="26">
        <v>4094</v>
      </c>
      <c r="C75" s="26">
        <v>224.46181859786401</v>
      </c>
      <c r="D75" s="26">
        <v>11</v>
      </c>
      <c r="E75" s="26" t="s">
        <v>16717</v>
      </c>
      <c r="F75" s="71">
        <f t="shared" si="1"/>
        <v>26.868588177821202</v>
      </c>
    </row>
    <row r="76" spans="1:6" x14ac:dyDescent="0.2">
      <c r="A76" s="26" t="s">
        <v>17031</v>
      </c>
      <c r="B76" s="26">
        <v>4582</v>
      </c>
      <c r="C76" s="26">
        <v>176.35180439972501</v>
      </c>
      <c r="D76" s="26">
        <v>31</v>
      </c>
      <c r="E76" s="26" t="s">
        <v>16717</v>
      </c>
      <c r="F76" s="71">
        <f t="shared" si="1"/>
        <v>67.656045395024009</v>
      </c>
    </row>
    <row r="77" spans="1:6" x14ac:dyDescent="0.2">
      <c r="A77" s="26" t="s">
        <v>17032</v>
      </c>
      <c r="B77" s="26">
        <v>3787</v>
      </c>
      <c r="C77" s="26">
        <v>240.70707977056901</v>
      </c>
      <c r="D77" s="26">
        <v>6</v>
      </c>
      <c r="E77" s="26" t="s">
        <v>16717</v>
      </c>
      <c r="F77" s="71">
        <f t="shared" si="1"/>
        <v>15.843675732770002</v>
      </c>
    </row>
    <row r="78" spans="1:6" x14ac:dyDescent="0.2">
      <c r="A78" s="26" t="s">
        <v>17033</v>
      </c>
      <c r="B78" s="26">
        <v>5164</v>
      </c>
      <c r="C78" s="26">
        <v>246.70860690561301</v>
      </c>
      <c r="D78" s="26">
        <v>12</v>
      </c>
      <c r="E78" s="26" t="s">
        <v>16717</v>
      </c>
      <c r="F78" s="71">
        <f t="shared" si="1"/>
        <v>23.237800154918666</v>
      </c>
    </row>
    <row r="79" spans="1:6" x14ac:dyDescent="0.2">
      <c r="A79" s="26" t="s">
        <v>17034</v>
      </c>
      <c r="B79" s="26">
        <v>5192</v>
      </c>
      <c r="C79" s="26">
        <v>217.136961129925</v>
      </c>
      <c r="D79" s="26">
        <v>10</v>
      </c>
      <c r="E79" s="26" t="s">
        <v>16717</v>
      </c>
      <c r="F79" s="71">
        <f t="shared" si="1"/>
        <v>19.26040061633282</v>
      </c>
    </row>
    <row r="80" spans="1:6" x14ac:dyDescent="0.2">
      <c r="A80" s="26" t="s">
        <v>17035</v>
      </c>
      <c r="B80" s="26">
        <v>7731</v>
      </c>
      <c r="C80" s="26">
        <v>308.38531874943499</v>
      </c>
      <c r="D80" s="26">
        <v>27</v>
      </c>
      <c r="E80" s="26" t="s">
        <v>16717</v>
      </c>
      <c r="F80" s="71">
        <f t="shared" si="1"/>
        <v>34.924330616996507</v>
      </c>
    </row>
    <row r="81" spans="1:6" x14ac:dyDescent="0.2">
      <c r="A81" s="26" t="s">
        <v>17036</v>
      </c>
      <c r="B81" s="26">
        <v>6453</v>
      </c>
      <c r="C81" s="26">
        <v>284.00537147922898</v>
      </c>
      <c r="D81" s="26">
        <v>31</v>
      </c>
      <c r="E81" s="26" t="s">
        <v>16717</v>
      </c>
      <c r="F81" s="71">
        <f t="shared" si="1"/>
        <v>48.039671470633813</v>
      </c>
    </row>
    <row r="82" spans="1:6" x14ac:dyDescent="0.2">
      <c r="A82" s="26" t="s">
        <v>17037</v>
      </c>
      <c r="B82" s="26">
        <v>6713</v>
      </c>
      <c r="C82" s="26">
        <v>286.55052000973302</v>
      </c>
      <c r="D82" s="26">
        <v>29</v>
      </c>
      <c r="E82" s="26" t="s">
        <v>16717</v>
      </c>
      <c r="F82" s="71">
        <f t="shared" si="1"/>
        <v>43.199761656487411</v>
      </c>
    </row>
    <row r="83" spans="1:6" x14ac:dyDescent="0.2">
      <c r="A83" s="26" t="s">
        <v>17038</v>
      </c>
      <c r="B83" s="26">
        <v>7275</v>
      </c>
      <c r="C83" s="26">
        <v>235.10643503529101</v>
      </c>
      <c r="D83" s="26">
        <v>48</v>
      </c>
      <c r="E83" s="26" t="s">
        <v>16717</v>
      </c>
      <c r="F83" s="71">
        <f t="shared" si="1"/>
        <v>65.979381443298976</v>
      </c>
    </row>
    <row r="84" spans="1:6" x14ac:dyDescent="0.2">
      <c r="A84" s="26" t="s">
        <v>17039</v>
      </c>
      <c r="B84" s="26">
        <v>7768</v>
      </c>
      <c r="C84" s="26">
        <v>286.76407855485002</v>
      </c>
      <c r="D84" s="26">
        <v>42</v>
      </c>
      <c r="E84" s="26" t="s">
        <v>16717</v>
      </c>
      <c r="F84" s="71">
        <f t="shared" si="1"/>
        <v>54.067971163748709</v>
      </c>
    </row>
    <row r="85" spans="1:6" x14ac:dyDescent="0.2">
      <c r="A85" s="26" t="s">
        <v>17040</v>
      </c>
      <c r="B85" s="26">
        <v>5180</v>
      </c>
      <c r="C85" s="26">
        <v>193.59399925872799</v>
      </c>
      <c r="D85" s="26">
        <v>46</v>
      </c>
      <c r="E85" s="26" t="s">
        <v>16717</v>
      </c>
      <c r="F85" s="71">
        <f t="shared" si="1"/>
        <v>88.803088803088798</v>
      </c>
    </row>
    <row r="86" spans="1:6" x14ac:dyDescent="0.2">
      <c r="A86" s="26" t="s">
        <v>17041</v>
      </c>
      <c r="B86" s="26">
        <v>4326</v>
      </c>
      <c r="C86" s="26">
        <v>197.118045767431</v>
      </c>
      <c r="D86" s="26">
        <v>23</v>
      </c>
      <c r="E86" s="26" t="s">
        <v>16717</v>
      </c>
      <c r="F86" s="71">
        <f t="shared" si="1"/>
        <v>53.166897827092001</v>
      </c>
    </row>
    <row r="87" spans="1:6" x14ac:dyDescent="0.2">
      <c r="A87" s="26" t="s">
        <v>17042</v>
      </c>
      <c r="B87" s="26">
        <v>3595</v>
      </c>
      <c r="C87" s="26">
        <v>179.59252829698201</v>
      </c>
      <c r="D87" s="26">
        <v>16</v>
      </c>
      <c r="E87" s="26" t="s">
        <v>16717</v>
      </c>
      <c r="F87" s="71">
        <f t="shared" si="1"/>
        <v>44.506258692628656</v>
      </c>
    </row>
    <row r="88" spans="1:6" x14ac:dyDescent="0.2">
      <c r="A88" s="26" t="s">
        <v>17043</v>
      </c>
      <c r="B88" s="26">
        <v>5727</v>
      </c>
      <c r="C88" s="26">
        <v>192.14432482052399</v>
      </c>
      <c r="D88" s="26">
        <v>35</v>
      </c>
      <c r="E88" s="26" t="s">
        <v>16717</v>
      </c>
      <c r="F88" s="71">
        <f t="shared" si="1"/>
        <v>61.114021302601707</v>
      </c>
    </row>
    <row r="89" spans="1:6" x14ac:dyDescent="0.2">
      <c r="A89" s="26" t="s">
        <v>17044</v>
      </c>
      <c r="B89" s="26">
        <v>6067</v>
      </c>
      <c r="C89" s="26">
        <v>283.79035800349499</v>
      </c>
      <c r="D89" s="26">
        <v>14</v>
      </c>
      <c r="E89" s="26" t="s">
        <v>16717</v>
      </c>
      <c r="F89" s="71">
        <f t="shared" si="1"/>
        <v>23.075655183781109</v>
      </c>
    </row>
    <row r="90" spans="1:6" x14ac:dyDescent="0.2">
      <c r="A90" s="26" t="s">
        <v>17045</v>
      </c>
      <c r="B90" s="26">
        <v>6640</v>
      </c>
      <c r="C90" s="26">
        <v>303.216572035909</v>
      </c>
      <c r="D90" s="26">
        <v>17</v>
      </c>
      <c r="E90" s="26" t="s">
        <v>16717</v>
      </c>
      <c r="F90" s="71">
        <f t="shared" si="1"/>
        <v>25.602409638554217</v>
      </c>
    </row>
    <row r="91" spans="1:6" x14ac:dyDescent="0.2">
      <c r="A91" s="26" t="s">
        <v>17046</v>
      </c>
      <c r="B91" s="26">
        <v>5243</v>
      </c>
      <c r="C91" s="26">
        <v>220.002930148225</v>
      </c>
      <c r="D91" s="26">
        <v>19</v>
      </c>
      <c r="E91" s="26" t="s">
        <v>16717</v>
      </c>
      <c r="F91" s="71">
        <f t="shared" si="1"/>
        <v>36.238794583253863</v>
      </c>
    </row>
    <row r="92" spans="1:6" x14ac:dyDescent="0.2">
      <c r="A92" s="26" t="s">
        <v>17047</v>
      </c>
      <c r="B92" s="26">
        <v>5082</v>
      </c>
      <c r="C92" s="26">
        <v>178.76248233941399</v>
      </c>
      <c r="D92" s="26">
        <v>41</v>
      </c>
      <c r="E92" s="26" t="s">
        <v>16717</v>
      </c>
      <c r="F92" s="71">
        <f t="shared" si="1"/>
        <v>80.676898858717038</v>
      </c>
    </row>
    <row r="93" spans="1:6" x14ac:dyDescent="0.2">
      <c r="A93" s="26" t="s">
        <v>17048</v>
      </c>
      <c r="B93" s="26">
        <v>7221</v>
      </c>
      <c r="C93" s="26">
        <v>263.72695368634197</v>
      </c>
      <c r="D93" s="26">
        <v>26</v>
      </c>
      <c r="E93" s="26" t="s">
        <v>16717</v>
      </c>
      <c r="F93" s="71">
        <f t="shared" si="1"/>
        <v>36.006093338872731</v>
      </c>
    </row>
    <row r="94" spans="1:6" x14ac:dyDescent="0.2">
      <c r="A94" s="26" t="s">
        <v>17049</v>
      </c>
      <c r="B94" s="26">
        <v>7741</v>
      </c>
      <c r="C94" s="26">
        <v>252.443612279999</v>
      </c>
      <c r="D94" s="26">
        <v>63</v>
      </c>
      <c r="E94" s="26" t="s">
        <v>16717</v>
      </c>
      <c r="F94" s="71">
        <f t="shared" si="1"/>
        <v>81.384834000775101</v>
      </c>
    </row>
    <row r="95" spans="1:6" x14ac:dyDescent="0.2">
      <c r="A95" s="26" t="s">
        <v>17050</v>
      </c>
      <c r="B95" s="26">
        <v>8339</v>
      </c>
      <c r="C95" s="26">
        <v>318.52904889508301</v>
      </c>
      <c r="D95" s="26">
        <v>34</v>
      </c>
      <c r="E95" s="26" t="s">
        <v>16717</v>
      </c>
      <c r="F95" s="71">
        <f t="shared" si="1"/>
        <v>40.772274853099894</v>
      </c>
    </row>
    <row r="96" spans="1:6" x14ac:dyDescent="0.2">
      <c r="A96" s="26" t="s">
        <v>17051</v>
      </c>
      <c r="B96" s="26">
        <v>4212</v>
      </c>
      <c r="C96" s="26">
        <v>172.99080344563899</v>
      </c>
      <c r="D96" s="26">
        <v>23</v>
      </c>
      <c r="E96" s="26" t="s">
        <v>16717</v>
      </c>
      <c r="F96" s="71">
        <f t="shared" si="1"/>
        <v>54.605887939221276</v>
      </c>
    </row>
    <row r="97" spans="1:6" x14ac:dyDescent="0.2">
      <c r="A97" s="26" t="s">
        <v>17052</v>
      </c>
      <c r="B97" s="26">
        <v>6775</v>
      </c>
      <c r="C97" s="26">
        <v>250.53455825636499</v>
      </c>
      <c r="D97" s="26">
        <v>23</v>
      </c>
      <c r="E97" s="26" t="s">
        <v>16717</v>
      </c>
      <c r="F97" s="71">
        <f t="shared" si="1"/>
        <v>33.948339483394832</v>
      </c>
    </row>
    <row r="98" spans="1:6" x14ac:dyDescent="0.2">
      <c r="A98" s="26" t="s">
        <v>17053</v>
      </c>
      <c r="B98" s="26">
        <v>7153</v>
      </c>
      <c r="C98" s="26">
        <v>250.13706918465499</v>
      </c>
      <c r="D98" s="26">
        <v>30</v>
      </c>
      <c r="E98" s="26" t="s">
        <v>16717</v>
      </c>
      <c r="F98" s="71">
        <f t="shared" si="1"/>
        <v>41.940444568712429</v>
      </c>
    </row>
    <row r="99" spans="1:6" x14ac:dyDescent="0.2">
      <c r="A99" s="26" t="s">
        <v>17054</v>
      </c>
      <c r="B99" s="26">
        <v>7199</v>
      </c>
      <c r="C99" s="26">
        <v>312.96534878527098</v>
      </c>
      <c r="D99" s="26">
        <v>38</v>
      </c>
      <c r="E99" s="26" t="s">
        <v>16717</v>
      </c>
      <c r="F99" s="71">
        <f t="shared" si="1"/>
        <v>52.785109042922628</v>
      </c>
    </row>
    <row r="100" spans="1:6" x14ac:dyDescent="0.2">
      <c r="A100" s="26" t="s">
        <v>17055</v>
      </c>
      <c r="B100" s="26">
        <v>6544</v>
      </c>
      <c r="C100" s="26">
        <v>249.750746174119</v>
      </c>
      <c r="D100" s="26">
        <v>46</v>
      </c>
      <c r="E100" s="26" t="s">
        <v>16717</v>
      </c>
      <c r="F100" s="71">
        <f t="shared" si="1"/>
        <v>70.293398533007334</v>
      </c>
    </row>
    <row r="101" spans="1:6" x14ac:dyDescent="0.2">
      <c r="A101" s="26" t="s">
        <v>17056</v>
      </c>
      <c r="B101" s="26">
        <v>6830</v>
      </c>
      <c r="C101" s="26">
        <v>265.871992606937</v>
      </c>
      <c r="D101" s="26">
        <v>37</v>
      </c>
      <c r="E101" s="26" t="s">
        <v>16717</v>
      </c>
      <c r="F101" s="71">
        <f t="shared" si="1"/>
        <v>54.172767203513907</v>
      </c>
    </row>
    <row r="102" spans="1:6" x14ac:dyDescent="0.2">
      <c r="A102" s="26" t="s">
        <v>17057</v>
      </c>
      <c r="B102" s="26">
        <v>4066</v>
      </c>
      <c r="C102" s="26">
        <v>178.00182022912099</v>
      </c>
      <c r="D102" s="26">
        <v>21</v>
      </c>
      <c r="E102" s="26" t="s">
        <v>16717</v>
      </c>
      <c r="F102" s="71">
        <f t="shared" si="1"/>
        <v>51.647811116576484</v>
      </c>
    </row>
    <row r="103" spans="1:6" x14ac:dyDescent="0.2">
      <c r="A103" s="26" t="s">
        <v>17058</v>
      </c>
      <c r="B103" s="26">
        <v>4285</v>
      </c>
      <c r="C103" s="26">
        <v>192.472881669987</v>
      </c>
      <c r="D103" s="26">
        <v>27</v>
      </c>
      <c r="E103" s="26" t="s">
        <v>16717</v>
      </c>
      <c r="F103" s="71">
        <f t="shared" si="1"/>
        <v>63.010501750291716</v>
      </c>
    </row>
    <row r="104" spans="1:6" x14ac:dyDescent="0.2">
      <c r="A104" s="26" t="s">
        <v>17059</v>
      </c>
      <c r="B104" s="26">
        <v>3352</v>
      </c>
      <c r="C104" s="26">
        <v>170.55801606849101</v>
      </c>
      <c r="D104" s="26">
        <v>35</v>
      </c>
      <c r="E104" s="26" t="s">
        <v>16717</v>
      </c>
      <c r="F104" s="71">
        <f t="shared" si="1"/>
        <v>104.41527446300717</v>
      </c>
    </row>
    <row r="105" spans="1:6" x14ac:dyDescent="0.2">
      <c r="A105" s="26" t="s">
        <v>17060</v>
      </c>
      <c r="B105" s="26">
        <v>4417</v>
      </c>
      <c r="C105" s="26">
        <v>211.75825782606199</v>
      </c>
      <c r="D105" s="26">
        <v>15</v>
      </c>
      <c r="E105" s="26" t="s">
        <v>16717</v>
      </c>
      <c r="F105" s="71">
        <f t="shared" si="1"/>
        <v>33.95970115462984</v>
      </c>
    </row>
    <row r="106" spans="1:6" x14ac:dyDescent="0.2">
      <c r="A106" s="26" t="s">
        <v>17061</v>
      </c>
      <c r="B106" s="26">
        <v>3303</v>
      </c>
      <c r="C106" s="26">
        <v>203.38357831818499</v>
      </c>
      <c r="D106" s="26">
        <v>20</v>
      </c>
      <c r="E106" s="26" t="s">
        <v>16717</v>
      </c>
      <c r="F106" s="71">
        <f t="shared" si="1"/>
        <v>60.551014229488345</v>
      </c>
    </row>
    <row r="107" spans="1:6" x14ac:dyDescent="0.2">
      <c r="A107" s="26" t="s">
        <v>17062</v>
      </c>
      <c r="B107" s="26">
        <v>4351</v>
      </c>
      <c r="C107" s="26">
        <v>178.73530296799501</v>
      </c>
      <c r="D107" s="26">
        <v>23</v>
      </c>
      <c r="E107" s="26" t="s">
        <v>16717</v>
      </c>
      <c r="F107" s="71">
        <f t="shared" si="1"/>
        <v>52.861411169846008</v>
      </c>
    </row>
    <row r="108" spans="1:6" x14ac:dyDescent="0.2">
      <c r="A108" s="26" t="s">
        <v>17063</v>
      </c>
      <c r="B108" s="26">
        <v>4699</v>
      </c>
      <c r="C108" s="26">
        <v>283.20123250655598</v>
      </c>
      <c r="D108" s="26">
        <v>14</v>
      </c>
      <c r="E108" s="26" t="s">
        <v>16717</v>
      </c>
      <c r="F108" s="71">
        <f t="shared" si="1"/>
        <v>29.793573100659714</v>
      </c>
    </row>
    <row r="109" spans="1:6" x14ac:dyDescent="0.2">
      <c r="A109" s="26" t="s">
        <v>17064</v>
      </c>
      <c r="B109" s="26">
        <v>5669</v>
      </c>
      <c r="C109" s="26">
        <v>276.00692927591598</v>
      </c>
      <c r="D109" s="26">
        <v>16</v>
      </c>
      <c r="E109" s="26" t="s">
        <v>16717</v>
      </c>
      <c r="F109" s="71">
        <f t="shared" si="1"/>
        <v>28.223672605397777</v>
      </c>
    </row>
    <row r="110" spans="1:6" x14ac:dyDescent="0.2">
      <c r="A110" s="26" t="s">
        <v>17065</v>
      </c>
      <c r="B110" s="26">
        <v>5150</v>
      </c>
      <c r="C110" s="26">
        <v>219.833912833189</v>
      </c>
      <c r="D110" s="26">
        <v>31</v>
      </c>
      <c r="E110" s="26" t="s">
        <v>16717</v>
      </c>
      <c r="F110" s="71">
        <f t="shared" si="1"/>
        <v>60.194174757281559</v>
      </c>
    </row>
    <row r="111" spans="1:6" x14ac:dyDescent="0.2">
      <c r="A111" s="26" t="s">
        <v>17066</v>
      </c>
      <c r="B111" s="26">
        <v>6216</v>
      </c>
      <c r="C111" s="26">
        <v>211.342691235953</v>
      </c>
      <c r="D111" s="26">
        <v>52</v>
      </c>
      <c r="E111" s="26" t="s">
        <v>16717</v>
      </c>
      <c r="F111" s="71">
        <f t="shared" si="1"/>
        <v>83.655083655083658</v>
      </c>
    </row>
    <row r="112" spans="1:6" x14ac:dyDescent="0.2">
      <c r="A112" s="26" t="s">
        <v>17067</v>
      </c>
      <c r="B112" s="26">
        <v>6055</v>
      </c>
      <c r="C112" s="26">
        <v>240.265865507412</v>
      </c>
      <c r="D112" s="26">
        <v>31</v>
      </c>
      <c r="E112" s="26" t="s">
        <v>16717</v>
      </c>
      <c r="F112" s="71">
        <f t="shared" si="1"/>
        <v>51.19735755573906</v>
      </c>
    </row>
    <row r="113" spans="1:6" x14ac:dyDescent="0.2">
      <c r="A113" s="26" t="s">
        <v>17068</v>
      </c>
      <c r="B113" s="26">
        <v>5061</v>
      </c>
      <c r="C113" s="26">
        <v>198.30097294919801</v>
      </c>
      <c r="D113" s="26">
        <v>33</v>
      </c>
      <c r="E113" s="26" t="s">
        <v>16717</v>
      </c>
      <c r="F113" s="71">
        <f t="shared" si="1"/>
        <v>65.204505038529931</v>
      </c>
    </row>
    <row r="114" spans="1:6" x14ac:dyDescent="0.2">
      <c r="A114" s="26" t="s">
        <v>17069</v>
      </c>
      <c r="B114" s="26">
        <v>6273</v>
      </c>
      <c r="C114" s="26">
        <v>220.699117420476</v>
      </c>
      <c r="D114" s="26">
        <v>35</v>
      </c>
      <c r="E114" s="26" t="s">
        <v>16717</v>
      </c>
      <c r="F114" s="71">
        <f t="shared" si="1"/>
        <v>55.794675593814766</v>
      </c>
    </row>
    <row r="115" spans="1:6" x14ac:dyDescent="0.2">
      <c r="A115" s="26" t="s">
        <v>17070</v>
      </c>
      <c r="B115" s="26">
        <v>4394</v>
      </c>
      <c r="C115" s="26">
        <v>194.49349907098801</v>
      </c>
      <c r="D115" s="26">
        <v>16</v>
      </c>
      <c r="E115" s="26" t="s">
        <v>16717</v>
      </c>
      <c r="F115" s="71">
        <f t="shared" si="1"/>
        <v>36.413290851160674</v>
      </c>
    </row>
    <row r="116" spans="1:6" x14ac:dyDescent="0.2">
      <c r="A116" s="26" t="s">
        <v>17071</v>
      </c>
      <c r="B116" s="26">
        <v>3575</v>
      </c>
      <c r="C116" s="26">
        <v>174.16856695536501</v>
      </c>
      <c r="D116" s="26">
        <v>15</v>
      </c>
      <c r="E116" s="26" t="s">
        <v>16717</v>
      </c>
      <c r="F116" s="71">
        <f t="shared" si="1"/>
        <v>41.95804195804196</v>
      </c>
    </row>
    <row r="117" spans="1:6" x14ac:dyDescent="0.2">
      <c r="A117" s="26" t="s">
        <v>17072</v>
      </c>
      <c r="B117" s="26">
        <v>4795</v>
      </c>
      <c r="C117" s="26">
        <v>196.39811801411199</v>
      </c>
      <c r="D117" s="26">
        <v>31</v>
      </c>
      <c r="E117" s="26" t="s">
        <v>16717</v>
      </c>
      <c r="F117" s="71">
        <f t="shared" si="1"/>
        <v>64.650677789363925</v>
      </c>
    </row>
    <row r="118" spans="1:6" x14ac:dyDescent="0.2">
      <c r="A118" s="26" t="s">
        <v>17073</v>
      </c>
      <c r="B118" s="26">
        <v>8630</v>
      </c>
      <c r="C118" s="26">
        <v>262.18831693534202</v>
      </c>
      <c r="D118" s="26">
        <v>64</v>
      </c>
      <c r="E118" s="26" t="s">
        <v>16717</v>
      </c>
      <c r="F118" s="71">
        <f t="shared" si="1"/>
        <v>74.159907300115876</v>
      </c>
    </row>
    <row r="119" spans="1:6" x14ac:dyDescent="0.2">
      <c r="A119" s="26" t="s">
        <v>17074</v>
      </c>
      <c r="B119" s="26">
        <v>4891</v>
      </c>
      <c r="C119" s="26">
        <v>188.85192649229799</v>
      </c>
      <c r="D119" s="26">
        <v>19</v>
      </c>
      <c r="E119" s="26" t="s">
        <v>16717</v>
      </c>
      <c r="F119" s="71">
        <f t="shared" si="1"/>
        <v>38.84686158249847</v>
      </c>
    </row>
    <row r="120" spans="1:6" x14ac:dyDescent="0.2">
      <c r="A120" s="26" t="s">
        <v>17075</v>
      </c>
      <c r="B120" s="26">
        <v>4139</v>
      </c>
      <c r="C120" s="26">
        <v>175.88828036599699</v>
      </c>
      <c r="D120" s="26">
        <v>20</v>
      </c>
      <c r="E120" s="26" t="s">
        <v>16717</v>
      </c>
      <c r="F120" s="71">
        <f t="shared" si="1"/>
        <v>48.320850446967867</v>
      </c>
    </row>
    <row r="121" spans="1:6" x14ac:dyDescent="0.2">
      <c r="A121" s="26" t="s">
        <v>17076</v>
      </c>
      <c r="B121" s="26">
        <v>10084</v>
      </c>
      <c r="C121" s="26">
        <v>315.74017298565701</v>
      </c>
      <c r="D121" s="26">
        <v>69</v>
      </c>
      <c r="E121" s="26" t="s">
        <v>16717</v>
      </c>
      <c r="F121" s="71">
        <f t="shared" si="1"/>
        <v>68.425228084093618</v>
      </c>
    </row>
    <row r="122" spans="1:6" x14ac:dyDescent="0.2">
      <c r="A122" s="26" t="s">
        <v>17077</v>
      </c>
      <c r="B122" s="26">
        <v>7763</v>
      </c>
      <c r="C122" s="26">
        <v>251.40528024770401</v>
      </c>
      <c r="D122" s="26">
        <v>51</v>
      </c>
      <c r="E122" s="26" t="s">
        <v>16744</v>
      </c>
      <c r="F122" s="71">
        <f t="shared" si="1"/>
        <v>65.696251449182014</v>
      </c>
    </row>
    <row r="123" spans="1:6" x14ac:dyDescent="0.2">
      <c r="A123" s="26" t="s">
        <v>17078</v>
      </c>
      <c r="B123" s="26">
        <v>6781</v>
      </c>
      <c r="C123" s="26">
        <v>223.585121029102</v>
      </c>
      <c r="D123" s="26">
        <v>48</v>
      </c>
      <c r="E123" s="26" t="s">
        <v>16717</v>
      </c>
      <c r="F123" s="71">
        <f t="shared" si="1"/>
        <v>70.78601976109718</v>
      </c>
    </row>
    <row r="124" spans="1:6" x14ac:dyDescent="0.2">
      <c r="A124" s="26" t="s">
        <v>17079</v>
      </c>
      <c r="B124" s="26">
        <v>5541</v>
      </c>
      <c r="C124" s="26">
        <v>215.300459877571</v>
      </c>
      <c r="D124" s="26">
        <v>32</v>
      </c>
      <c r="E124" s="26" t="s">
        <v>16717</v>
      </c>
      <c r="F124" s="71">
        <f t="shared" si="1"/>
        <v>57.751308428081572</v>
      </c>
    </row>
    <row r="125" spans="1:6" x14ac:dyDescent="0.2">
      <c r="A125" s="26" t="s">
        <v>17080</v>
      </c>
      <c r="B125" s="26">
        <v>4731</v>
      </c>
      <c r="C125" s="26">
        <v>177.649350999533</v>
      </c>
      <c r="D125" s="26">
        <v>22</v>
      </c>
      <c r="E125" s="26" t="s">
        <v>16717</v>
      </c>
      <c r="F125" s="71">
        <f t="shared" si="1"/>
        <v>46.50179666032551</v>
      </c>
    </row>
    <row r="126" spans="1:6" x14ac:dyDescent="0.2">
      <c r="A126" s="26" t="s">
        <v>17081</v>
      </c>
      <c r="B126" s="26">
        <v>10658</v>
      </c>
      <c r="C126" s="26">
        <v>311.72313756891498</v>
      </c>
      <c r="D126" s="26">
        <v>87</v>
      </c>
      <c r="E126" s="26" t="s">
        <v>16717</v>
      </c>
      <c r="F126" s="71">
        <f t="shared" si="1"/>
        <v>81.628823419027952</v>
      </c>
    </row>
    <row r="127" spans="1:6" x14ac:dyDescent="0.2">
      <c r="A127" s="26" t="s">
        <v>17082</v>
      </c>
      <c r="B127" s="26">
        <v>9609</v>
      </c>
      <c r="C127" s="26">
        <v>342.88057894587399</v>
      </c>
      <c r="D127" s="26">
        <v>56</v>
      </c>
      <c r="E127" s="26" t="s">
        <v>16717</v>
      </c>
      <c r="F127" s="71">
        <f t="shared" si="1"/>
        <v>58.278697054844422</v>
      </c>
    </row>
    <row r="128" spans="1:6" x14ac:dyDescent="0.2">
      <c r="A128" s="26" t="s">
        <v>17083</v>
      </c>
      <c r="B128" s="26">
        <v>10963</v>
      </c>
      <c r="C128" s="26">
        <v>285.16297768671399</v>
      </c>
      <c r="D128" s="26">
        <v>93</v>
      </c>
      <c r="E128" s="26" t="s">
        <v>16744</v>
      </c>
      <c r="F128" s="71">
        <f t="shared" si="1"/>
        <v>84.830794490559157</v>
      </c>
    </row>
    <row r="129" spans="1:6" x14ac:dyDescent="0.2">
      <c r="A129" s="26" t="s">
        <v>17084</v>
      </c>
      <c r="B129" s="26">
        <v>6177</v>
      </c>
      <c r="C129" s="26">
        <v>221.52842818705099</v>
      </c>
      <c r="D129" s="26">
        <v>41</v>
      </c>
      <c r="E129" s="26" t="s">
        <v>16717</v>
      </c>
      <c r="F129" s="71">
        <f t="shared" si="1"/>
        <v>66.375263072689009</v>
      </c>
    </row>
    <row r="130" spans="1:6" x14ac:dyDescent="0.2">
      <c r="A130" s="26" t="s">
        <v>17085</v>
      </c>
      <c r="B130" s="26">
        <v>6203</v>
      </c>
      <c r="C130" s="26">
        <v>244.44881866676201</v>
      </c>
      <c r="D130" s="26">
        <v>13</v>
      </c>
      <c r="E130" s="26" t="s">
        <v>16717</v>
      </c>
      <c r="F130" s="71">
        <f t="shared" si="1"/>
        <v>20.957601160728679</v>
      </c>
    </row>
    <row r="131" spans="1:6" x14ac:dyDescent="0.2">
      <c r="A131" s="26" t="s">
        <v>17086</v>
      </c>
      <c r="B131" s="26">
        <v>5579</v>
      </c>
      <c r="C131" s="26">
        <v>208.15453019266499</v>
      </c>
      <c r="D131" s="26">
        <v>21</v>
      </c>
      <c r="E131" s="26" t="s">
        <v>16744</v>
      </c>
      <c r="F131" s="71">
        <f t="shared" ref="F131:F194" si="2">(D131/B131)*10000</f>
        <v>37.641154328732746</v>
      </c>
    </row>
    <row r="132" spans="1:6" x14ac:dyDescent="0.2">
      <c r="A132" s="26" t="s">
        <v>17087</v>
      </c>
      <c r="B132" s="26">
        <v>5034</v>
      </c>
      <c r="C132" s="26">
        <v>237.80111206340399</v>
      </c>
      <c r="D132" s="26">
        <v>32</v>
      </c>
      <c r="E132" s="26" t="s">
        <v>16717</v>
      </c>
      <c r="F132" s="71">
        <f t="shared" si="2"/>
        <v>63.567739372268576</v>
      </c>
    </row>
    <row r="133" spans="1:6" x14ac:dyDescent="0.2">
      <c r="A133" s="26" t="s">
        <v>17088</v>
      </c>
      <c r="B133" s="26">
        <v>4889</v>
      </c>
      <c r="C133" s="26">
        <v>204.03345752675</v>
      </c>
      <c r="D133" s="26">
        <v>28</v>
      </c>
      <c r="E133" s="26" t="s">
        <v>16717</v>
      </c>
      <c r="F133" s="71">
        <f t="shared" si="2"/>
        <v>57.271425649417054</v>
      </c>
    </row>
    <row r="134" spans="1:6" x14ac:dyDescent="0.2">
      <c r="A134" s="26" t="s">
        <v>17089</v>
      </c>
      <c r="B134" s="26">
        <v>4319</v>
      </c>
      <c r="C134" s="26">
        <v>205.40060074631799</v>
      </c>
      <c r="D134" s="26">
        <v>35</v>
      </c>
      <c r="E134" s="26" t="s">
        <v>16717</v>
      </c>
      <c r="F134" s="71">
        <f t="shared" si="2"/>
        <v>81.037277147487842</v>
      </c>
    </row>
    <row r="135" spans="1:6" x14ac:dyDescent="0.2">
      <c r="A135" s="26" t="s">
        <v>17090</v>
      </c>
      <c r="B135" s="26">
        <v>5763</v>
      </c>
      <c r="C135" s="26">
        <v>228.305418260316</v>
      </c>
      <c r="D135" s="26">
        <v>39</v>
      </c>
      <c r="E135" s="26" t="s">
        <v>16717</v>
      </c>
      <c r="F135" s="71">
        <f t="shared" si="2"/>
        <v>67.673086933888598</v>
      </c>
    </row>
    <row r="136" spans="1:6" x14ac:dyDescent="0.2">
      <c r="A136" s="26" t="s">
        <v>17091</v>
      </c>
      <c r="B136" s="26">
        <v>6602</v>
      </c>
      <c r="C136" s="26">
        <v>256.85507490959901</v>
      </c>
      <c r="D136" s="26">
        <v>40</v>
      </c>
      <c r="E136" s="26" t="s">
        <v>16717</v>
      </c>
      <c r="F136" s="71">
        <f t="shared" si="2"/>
        <v>60.58770069675856</v>
      </c>
    </row>
    <row r="137" spans="1:6" x14ac:dyDescent="0.2">
      <c r="A137" s="26" t="s">
        <v>17092</v>
      </c>
      <c r="B137" s="26">
        <v>6288</v>
      </c>
      <c r="C137" s="26">
        <v>245.96782525894801</v>
      </c>
      <c r="D137" s="26">
        <v>37</v>
      </c>
      <c r="E137" s="26" t="s">
        <v>16717</v>
      </c>
      <c r="F137" s="71">
        <f t="shared" si="2"/>
        <v>58.842239185750635</v>
      </c>
    </row>
    <row r="138" spans="1:6" x14ac:dyDescent="0.2">
      <c r="A138" s="26" t="s">
        <v>17093</v>
      </c>
      <c r="B138" s="26">
        <v>7564</v>
      </c>
      <c r="C138" s="26">
        <v>208.61020375689799</v>
      </c>
      <c r="D138" s="26">
        <v>31</v>
      </c>
      <c r="E138" s="26" t="s">
        <v>16717</v>
      </c>
      <c r="F138" s="71">
        <f t="shared" si="2"/>
        <v>40.983606557377051</v>
      </c>
    </row>
    <row r="139" spans="1:6" x14ac:dyDescent="0.2">
      <c r="A139" s="26" t="s">
        <v>17094</v>
      </c>
      <c r="B139" s="26">
        <v>7370</v>
      </c>
      <c r="C139" s="26">
        <v>212.385286201372</v>
      </c>
      <c r="D139" s="26">
        <v>39</v>
      </c>
      <c r="E139" s="26" t="s">
        <v>16717</v>
      </c>
      <c r="F139" s="71">
        <f t="shared" si="2"/>
        <v>52.91723202170963</v>
      </c>
    </row>
    <row r="140" spans="1:6" x14ac:dyDescent="0.2">
      <c r="A140" s="26" t="s">
        <v>17095</v>
      </c>
      <c r="B140" s="26">
        <v>5527</v>
      </c>
      <c r="C140" s="26">
        <v>209.20714961712801</v>
      </c>
      <c r="D140" s="26">
        <v>33</v>
      </c>
      <c r="E140" s="26" t="s">
        <v>16717</v>
      </c>
      <c r="F140" s="71">
        <f t="shared" si="2"/>
        <v>59.706893432241728</v>
      </c>
    </row>
    <row r="141" spans="1:6" x14ac:dyDescent="0.2">
      <c r="A141" s="26" t="s">
        <v>17096</v>
      </c>
      <c r="B141" s="26">
        <v>6370</v>
      </c>
      <c r="C141" s="26">
        <v>235.59522049114599</v>
      </c>
      <c r="D141" s="26">
        <v>41</v>
      </c>
      <c r="E141" s="26" t="s">
        <v>16717</v>
      </c>
      <c r="F141" s="71">
        <f t="shared" si="2"/>
        <v>64.364207221350085</v>
      </c>
    </row>
    <row r="142" spans="1:6" x14ac:dyDescent="0.2">
      <c r="A142" s="26" t="s">
        <v>17097</v>
      </c>
      <c r="B142" s="26">
        <v>6251</v>
      </c>
      <c r="C142" s="26">
        <v>287.09776686419502</v>
      </c>
      <c r="D142" s="26">
        <v>38</v>
      </c>
      <c r="E142" s="26" t="s">
        <v>16717</v>
      </c>
      <c r="F142" s="71">
        <f t="shared" si="2"/>
        <v>60.790273556231</v>
      </c>
    </row>
    <row r="143" spans="1:6" x14ac:dyDescent="0.2">
      <c r="A143" s="26" t="s">
        <v>17098</v>
      </c>
      <c r="B143" s="26">
        <v>6402</v>
      </c>
      <c r="C143" s="26">
        <v>254.73408959262801</v>
      </c>
      <c r="D143" s="26">
        <v>43</v>
      </c>
      <c r="E143" s="26" t="s">
        <v>16717</v>
      </c>
      <c r="F143" s="71">
        <f t="shared" si="2"/>
        <v>67.166510465479533</v>
      </c>
    </row>
    <row r="144" spans="1:6" x14ac:dyDescent="0.2">
      <c r="A144" s="26" t="s">
        <v>17099</v>
      </c>
      <c r="B144" s="26">
        <v>6463</v>
      </c>
      <c r="C144" s="26">
        <v>235.56650914503999</v>
      </c>
      <c r="D144" s="26">
        <v>40</v>
      </c>
      <c r="E144" s="26" t="s">
        <v>16717</v>
      </c>
      <c r="F144" s="71">
        <f t="shared" si="2"/>
        <v>61.890762803651555</v>
      </c>
    </row>
    <row r="145" spans="1:6" x14ac:dyDescent="0.2">
      <c r="A145" s="26" t="s">
        <v>17100</v>
      </c>
      <c r="B145" s="26">
        <v>5009</v>
      </c>
      <c r="C145" s="26">
        <v>225.47734389401799</v>
      </c>
      <c r="D145" s="26">
        <v>36</v>
      </c>
      <c r="E145" s="26" t="s">
        <v>16744</v>
      </c>
      <c r="F145" s="71">
        <f t="shared" si="2"/>
        <v>71.870632860850463</v>
      </c>
    </row>
    <row r="146" spans="1:6" x14ac:dyDescent="0.2">
      <c r="A146" s="26" t="s">
        <v>17101</v>
      </c>
      <c r="B146" s="26">
        <v>4197</v>
      </c>
      <c r="C146" s="26">
        <v>216.89468229395899</v>
      </c>
      <c r="D146" s="26">
        <v>35</v>
      </c>
      <c r="E146" s="26" t="s">
        <v>16717</v>
      </c>
      <c r="F146" s="71">
        <f t="shared" si="2"/>
        <v>83.39289969025495</v>
      </c>
    </row>
    <row r="147" spans="1:6" x14ac:dyDescent="0.2">
      <c r="A147" s="26" t="s">
        <v>17102</v>
      </c>
      <c r="B147" s="26">
        <v>3637</v>
      </c>
      <c r="C147" s="26">
        <v>219.94870282358599</v>
      </c>
      <c r="D147" s="26">
        <v>30</v>
      </c>
      <c r="E147" s="26" t="s">
        <v>16744</v>
      </c>
      <c r="F147" s="71">
        <f t="shared" si="2"/>
        <v>82.485565026120426</v>
      </c>
    </row>
    <row r="148" spans="1:6" x14ac:dyDescent="0.2">
      <c r="A148" s="26" t="s">
        <v>17103</v>
      </c>
      <c r="B148" s="26">
        <v>4279</v>
      </c>
      <c r="C148" s="26">
        <v>230.76365366837501</v>
      </c>
      <c r="D148" s="26">
        <v>38</v>
      </c>
      <c r="E148" s="26" t="s">
        <v>16717</v>
      </c>
      <c r="F148" s="71">
        <f t="shared" si="2"/>
        <v>88.805795746669787</v>
      </c>
    </row>
    <row r="149" spans="1:6" x14ac:dyDescent="0.2">
      <c r="A149" s="26" t="s">
        <v>17104</v>
      </c>
      <c r="B149" s="26">
        <v>4362</v>
      </c>
      <c r="C149" s="26">
        <v>226.07643275389401</v>
      </c>
      <c r="D149" s="26">
        <v>31</v>
      </c>
      <c r="E149" s="26" t="s">
        <v>16717</v>
      </c>
      <c r="F149" s="71">
        <f t="shared" si="2"/>
        <v>71.068317285648789</v>
      </c>
    </row>
    <row r="150" spans="1:6" x14ac:dyDescent="0.2">
      <c r="A150" s="26" t="s">
        <v>17105</v>
      </c>
      <c r="B150" s="26">
        <v>5054</v>
      </c>
      <c r="C150" s="26">
        <v>254.88094908422599</v>
      </c>
      <c r="D150" s="26">
        <v>40</v>
      </c>
      <c r="E150" s="26" t="s">
        <v>16717</v>
      </c>
      <c r="F150" s="71">
        <f t="shared" si="2"/>
        <v>79.145231499802136</v>
      </c>
    </row>
    <row r="151" spans="1:6" x14ac:dyDescent="0.2">
      <c r="A151" s="26" t="s">
        <v>17106</v>
      </c>
      <c r="B151" s="26">
        <v>5733</v>
      </c>
      <c r="C151" s="26">
        <v>198.70934084185501</v>
      </c>
      <c r="D151" s="26">
        <v>32</v>
      </c>
      <c r="E151" s="26" t="s">
        <v>16744</v>
      </c>
      <c r="F151" s="71">
        <f t="shared" si="2"/>
        <v>55.817198674341526</v>
      </c>
    </row>
    <row r="152" spans="1:6" x14ac:dyDescent="0.2">
      <c r="A152" s="26" t="s">
        <v>17107</v>
      </c>
      <c r="B152" s="26">
        <v>6515</v>
      </c>
      <c r="C152" s="26">
        <v>180.44961002823399</v>
      </c>
      <c r="D152" s="26">
        <v>28</v>
      </c>
      <c r="E152" s="26" t="s">
        <v>16717</v>
      </c>
      <c r="F152" s="71">
        <f t="shared" si="2"/>
        <v>42.9777436684574</v>
      </c>
    </row>
    <row r="153" spans="1:6" x14ac:dyDescent="0.2">
      <c r="A153" s="26" t="s">
        <v>17108</v>
      </c>
      <c r="B153" s="26">
        <v>7600</v>
      </c>
      <c r="C153" s="26">
        <v>222.72208946706601</v>
      </c>
      <c r="D153" s="26">
        <v>28</v>
      </c>
      <c r="E153" s="26" t="s">
        <v>16717</v>
      </c>
      <c r="F153" s="71">
        <f t="shared" si="2"/>
        <v>36.842105263157897</v>
      </c>
    </row>
    <row r="154" spans="1:6" x14ac:dyDescent="0.2">
      <c r="A154" s="26" t="s">
        <v>17109</v>
      </c>
      <c r="B154" s="26">
        <v>5147</v>
      </c>
      <c r="C154" s="26">
        <v>156.48521939282799</v>
      </c>
      <c r="D154" s="26">
        <v>25</v>
      </c>
      <c r="E154" s="26" t="s">
        <v>16717</v>
      </c>
      <c r="F154" s="71">
        <f t="shared" si="2"/>
        <v>48.571983679813485</v>
      </c>
    </row>
    <row r="155" spans="1:6" x14ac:dyDescent="0.2">
      <c r="A155" s="26" t="s">
        <v>17110</v>
      </c>
      <c r="B155" s="26">
        <v>5223</v>
      </c>
      <c r="C155" s="26">
        <v>205.91704825785899</v>
      </c>
      <c r="D155" s="26">
        <v>29</v>
      </c>
      <c r="E155" s="26" t="s">
        <v>16717</v>
      </c>
      <c r="F155" s="71">
        <f t="shared" si="2"/>
        <v>55.523645414512735</v>
      </c>
    </row>
    <row r="156" spans="1:6" x14ac:dyDescent="0.2">
      <c r="A156" s="26" t="s">
        <v>17111</v>
      </c>
      <c r="B156" s="26">
        <v>4923</v>
      </c>
      <c r="C156" s="26">
        <v>271.32645391752698</v>
      </c>
      <c r="D156" s="26">
        <v>36</v>
      </c>
      <c r="E156" s="26" t="s">
        <v>16717</v>
      </c>
      <c r="F156" s="71">
        <f t="shared" si="2"/>
        <v>73.126142595978067</v>
      </c>
    </row>
    <row r="157" spans="1:6" x14ac:dyDescent="0.2">
      <c r="A157" s="26" t="s">
        <v>17112</v>
      </c>
      <c r="B157" s="26">
        <v>4797</v>
      </c>
      <c r="C157" s="26">
        <v>230.65755161151799</v>
      </c>
      <c r="D157" s="26">
        <v>39</v>
      </c>
      <c r="E157" s="26" t="s">
        <v>16717</v>
      </c>
      <c r="F157" s="71">
        <f t="shared" si="2"/>
        <v>81.300813008130092</v>
      </c>
    </row>
    <row r="158" spans="1:6" x14ac:dyDescent="0.2">
      <c r="A158" s="26" t="s">
        <v>17113</v>
      </c>
      <c r="B158" s="26">
        <v>4425</v>
      </c>
      <c r="C158" s="26">
        <v>293.63150474549701</v>
      </c>
      <c r="D158" s="26">
        <v>42</v>
      </c>
      <c r="E158" s="26" t="s">
        <v>16717</v>
      </c>
      <c r="F158" s="71">
        <f t="shared" si="2"/>
        <v>94.915254237288124</v>
      </c>
    </row>
    <row r="159" spans="1:6" x14ac:dyDescent="0.2">
      <c r="A159" s="26" t="s">
        <v>17114</v>
      </c>
      <c r="B159" s="26">
        <v>5257</v>
      </c>
      <c r="C159" s="26">
        <v>223.46523127045299</v>
      </c>
      <c r="D159" s="26">
        <v>30</v>
      </c>
      <c r="E159" s="26" t="s">
        <v>16717</v>
      </c>
      <c r="F159" s="71">
        <f t="shared" si="2"/>
        <v>57.066768118698882</v>
      </c>
    </row>
    <row r="160" spans="1:6" x14ac:dyDescent="0.2">
      <c r="A160" s="26" t="s">
        <v>17115</v>
      </c>
      <c r="B160" s="26">
        <v>4682</v>
      </c>
      <c r="C160" s="26">
        <v>192.156436397162</v>
      </c>
      <c r="D160" s="26">
        <v>29</v>
      </c>
      <c r="E160" s="26" t="s">
        <v>16717</v>
      </c>
      <c r="F160" s="71">
        <f t="shared" si="2"/>
        <v>61.939342161469455</v>
      </c>
    </row>
    <row r="161" spans="1:6" x14ac:dyDescent="0.2">
      <c r="A161" s="26" t="s">
        <v>17116</v>
      </c>
      <c r="B161" s="26">
        <v>4328</v>
      </c>
      <c r="C161" s="26">
        <v>270.227464354804</v>
      </c>
      <c r="D161" s="26">
        <v>40</v>
      </c>
      <c r="E161" s="26" t="s">
        <v>16717</v>
      </c>
      <c r="F161" s="71">
        <f t="shared" si="2"/>
        <v>92.421441774491683</v>
      </c>
    </row>
    <row r="162" spans="1:6" x14ac:dyDescent="0.2">
      <c r="A162" s="26" t="s">
        <v>17117</v>
      </c>
      <c r="B162" s="26">
        <v>3521</v>
      </c>
      <c r="C162" s="26">
        <v>215.76985124371899</v>
      </c>
      <c r="D162" s="26">
        <v>9</v>
      </c>
      <c r="E162" s="26" t="s">
        <v>16717</v>
      </c>
      <c r="F162" s="71">
        <f t="shared" si="2"/>
        <v>25.560920193126954</v>
      </c>
    </row>
    <row r="163" spans="1:6" x14ac:dyDescent="0.2">
      <c r="A163" s="26" t="s">
        <v>17118</v>
      </c>
      <c r="B163" s="26">
        <v>2800</v>
      </c>
      <c r="C163" s="26">
        <v>180.278934033246</v>
      </c>
      <c r="D163" s="26">
        <v>8</v>
      </c>
      <c r="E163" s="26" t="s">
        <v>16717</v>
      </c>
      <c r="F163" s="71">
        <f t="shared" si="2"/>
        <v>28.571428571428573</v>
      </c>
    </row>
    <row r="164" spans="1:6" x14ac:dyDescent="0.2">
      <c r="A164" s="26" t="s">
        <v>17119</v>
      </c>
      <c r="B164" s="26">
        <v>2811</v>
      </c>
      <c r="C164" s="26">
        <v>189.11478602448199</v>
      </c>
      <c r="D164" s="26">
        <v>4</v>
      </c>
      <c r="E164" s="26" t="s">
        <v>16717</v>
      </c>
      <c r="F164" s="71">
        <f t="shared" si="2"/>
        <v>14.22981145499822</v>
      </c>
    </row>
    <row r="165" spans="1:6" x14ac:dyDescent="0.2">
      <c r="A165" s="26" t="s">
        <v>17120</v>
      </c>
      <c r="B165" s="26">
        <v>2513</v>
      </c>
      <c r="C165" s="26">
        <v>145.58422625852501</v>
      </c>
      <c r="D165" s="26">
        <v>12</v>
      </c>
      <c r="E165" s="26" t="s">
        <v>16717</v>
      </c>
      <c r="F165" s="71">
        <f t="shared" si="2"/>
        <v>47.751691205730204</v>
      </c>
    </row>
    <row r="166" spans="1:6" x14ac:dyDescent="0.2">
      <c r="A166" s="26" t="s">
        <v>17121</v>
      </c>
      <c r="B166" s="26">
        <v>4706</v>
      </c>
      <c r="C166" s="26">
        <v>197.55554810793899</v>
      </c>
      <c r="D166" s="26">
        <v>41</v>
      </c>
      <c r="E166" s="26" t="s">
        <v>16717</v>
      </c>
      <c r="F166" s="71">
        <f t="shared" si="2"/>
        <v>87.122821929451774</v>
      </c>
    </row>
    <row r="167" spans="1:6" x14ac:dyDescent="0.2">
      <c r="A167" s="26" t="s">
        <v>17122</v>
      </c>
      <c r="B167" s="26">
        <v>5979</v>
      </c>
      <c r="C167" s="26">
        <v>225.230982854633</v>
      </c>
      <c r="D167" s="26">
        <v>16</v>
      </c>
      <c r="E167" s="26" t="s">
        <v>16744</v>
      </c>
      <c r="F167" s="71">
        <f t="shared" si="2"/>
        <v>26.760327814015721</v>
      </c>
    </row>
    <row r="168" spans="1:6" x14ac:dyDescent="0.2">
      <c r="A168" s="26" t="s">
        <v>17123</v>
      </c>
      <c r="B168" s="26">
        <v>8963</v>
      </c>
      <c r="C168" s="26">
        <v>331.79176425147699</v>
      </c>
      <c r="D168" s="26">
        <v>40</v>
      </c>
      <c r="E168" s="26" t="s">
        <v>16717</v>
      </c>
      <c r="F168" s="71">
        <f t="shared" si="2"/>
        <v>44.627914760682806</v>
      </c>
    </row>
    <row r="169" spans="1:6" x14ac:dyDescent="0.2">
      <c r="A169" s="26" t="s">
        <v>17124</v>
      </c>
      <c r="B169" s="26">
        <v>3552</v>
      </c>
      <c r="C169" s="26">
        <v>231.76476374238001</v>
      </c>
      <c r="D169" s="26">
        <v>1</v>
      </c>
      <c r="E169" s="26" t="s">
        <v>16717</v>
      </c>
      <c r="F169" s="71">
        <f t="shared" si="2"/>
        <v>2.8153153153153152</v>
      </c>
    </row>
    <row r="170" spans="1:6" x14ac:dyDescent="0.2">
      <c r="A170" s="26" t="s">
        <v>17125</v>
      </c>
      <c r="B170" s="26">
        <v>5986</v>
      </c>
      <c r="C170" s="26">
        <v>199.704996171468</v>
      </c>
      <c r="D170" s="26">
        <v>39</v>
      </c>
      <c r="E170" s="26" t="s">
        <v>16717</v>
      </c>
      <c r="F170" s="71">
        <f t="shared" si="2"/>
        <v>65.152021383227535</v>
      </c>
    </row>
    <row r="171" spans="1:6" x14ac:dyDescent="0.2">
      <c r="A171" s="26" t="s">
        <v>17126</v>
      </c>
      <c r="B171" s="26">
        <v>4347</v>
      </c>
      <c r="C171" s="26">
        <v>198.05132862637799</v>
      </c>
      <c r="D171" s="26">
        <v>17</v>
      </c>
      <c r="E171" s="26" t="s">
        <v>16717</v>
      </c>
      <c r="F171" s="71">
        <f t="shared" si="2"/>
        <v>39.107430411778239</v>
      </c>
    </row>
    <row r="172" spans="1:6" x14ac:dyDescent="0.2">
      <c r="A172" s="26" t="s">
        <v>17127</v>
      </c>
      <c r="B172" s="26">
        <v>2752</v>
      </c>
      <c r="C172" s="26">
        <v>202.480488706095</v>
      </c>
      <c r="D172" s="26">
        <v>5</v>
      </c>
      <c r="E172" s="26" t="s">
        <v>16717</v>
      </c>
      <c r="F172" s="71">
        <f t="shared" si="2"/>
        <v>18.168604651162791</v>
      </c>
    </row>
    <row r="173" spans="1:6" x14ac:dyDescent="0.2">
      <c r="A173" s="26" t="s">
        <v>17128</v>
      </c>
      <c r="B173" s="26">
        <v>4387</v>
      </c>
      <c r="C173" s="26">
        <v>270.418038575004</v>
      </c>
      <c r="D173" s="26">
        <v>8</v>
      </c>
      <c r="E173" s="26" t="s">
        <v>16717</v>
      </c>
      <c r="F173" s="71">
        <f t="shared" si="2"/>
        <v>18.235696375655344</v>
      </c>
    </row>
    <row r="174" spans="1:6" x14ac:dyDescent="0.2">
      <c r="A174" s="26" t="s">
        <v>17129</v>
      </c>
      <c r="B174" s="26">
        <v>4131</v>
      </c>
      <c r="C174" s="26">
        <v>308.07665425046002</v>
      </c>
      <c r="D174" s="26">
        <v>5</v>
      </c>
      <c r="E174" s="26" t="s">
        <v>16717</v>
      </c>
      <c r="F174" s="71">
        <f t="shared" si="2"/>
        <v>12.103606874848705</v>
      </c>
    </row>
    <row r="175" spans="1:6" x14ac:dyDescent="0.2">
      <c r="A175" s="26" t="s">
        <v>17130</v>
      </c>
      <c r="B175" s="26">
        <v>5822</v>
      </c>
      <c r="C175" s="26">
        <v>296.992680463613</v>
      </c>
      <c r="D175" s="26">
        <v>30</v>
      </c>
      <c r="E175" s="26" t="s">
        <v>16717</v>
      </c>
      <c r="F175" s="71">
        <f t="shared" si="2"/>
        <v>51.528684300927516</v>
      </c>
    </row>
    <row r="176" spans="1:6" x14ac:dyDescent="0.2">
      <c r="A176" s="26" t="s">
        <v>17131</v>
      </c>
      <c r="B176" s="26">
        <v>6118</v>
      </c>
      <c r="C176" s="26">
        <v>298.85368280621401</v>
      </c>
      <c r="D176" s="26">
        <v>19</v>
      </c>
      <c r="E176" s="26" t="s">
        <v>16717</v>
      </c>
      <c r="F176" s="71">
        <f t="shared" si="2"/>
        <v>31.05590062111801</v>
      </c>
    </row>
    <row r="177" spans="1:6" x14ac:dyDescent="0.2">
      <c r="A177" s="26" t="s">
        <v>17132</v>
      </c>
      <c r="B177" s="26">
        <v>5474</v>
      </c>
      <c r="C177" s="26">
        <v>355.13971670215801</v>
      </c>
      <c r="D177" s="26">
        <v>9</v>
      </c>
      <c r="E177" s="26" t="s">
        <v>16717</v>
      </c>
      <c r="F177" s="71">
        <f t="shared" si="2"/>
        <v>16.441359152356597</v>
      </c>
    </row>
    <row r="178" spans="1:6" x14ac:dyDescent="0.2">
      <c r="A178" s="26" t="s">
        <v>17133</v>
      </c>
      <c r="B178" s="26">
        <v>4936</v>
      </c>
      <c r="C178" s="26">
        <v>330.06382327625602</v>
      </c>
      <c r="D178" s="26">
        <v>10</v>
      </c>
      <c r="E178" s="26" t="s">
        <v>16717</v>
      </c>
      <c r="F178" s="71">
        <f t="shared" si="2"/>
        <v>20.25931928687196</v>
      </c>
    </row>
    <row r="179" spans="1:6" x14ac:dyDescent="0.2">
      <c r="A179" s="26" t="s">
        <v>17134</v>
      </c>
      <c r="B179" s="26">
        <v>6408</v>
      </c>
      <c r="C179" s="26">
        <v>241.96045030514699</v>
      </c>
      <c r="D179" s="26">
        <v>45</v>
      </c>
      <c r="E179" s="26" t="s">
        <v>16717</v>
      </c>
      <c r="F179" s="71">
        <f t="shared" si="2"/>
        <v>70.224719101123597</v>
      </c>
    </row>
    <row r="180" spans="1:6" x14ac:dyDescent="0.2">
      <c r="A180" s="26" t="s">
        <v>17135</v>
      </c>
      <c r="B180" s="26">
        <v>6557</v>
      </c>
      <c r="C180" s="26">
        <v>297.479978253524</v>
      </c>
      <c r="D180" s="26">
        <v>16</v>
      </c>
      <c r="E180" s="26" t="s">
        <v>16717</v>
      </c>
      <c r="F180" s="71">
        <f t="shared" si="2"/>
        <v>24.401403080677142</v>
      </c>
    </row>
    <row r="181" spans="1:6" x14ac:dyDescent="0.2">
      <c r="A181" s="26" t="s">
        <v>17136</v>
      </c>
      <c r="B181" s="26">
        <v>3351</v>
      </c>
      <c r="C181" s="26">
        <v>285.25870610426398</v>
      </c>
      <c r="D181" s="26">
        <v>4</v>
      </c>
      <c r="E181" s="26" t="s">
        <v>16717</v>
      </c>
      <c r="F181" s="71">
        <f t="shared" si="2"/>
        <v>11.936735302894659</v>
      </c>
    </row>
    <row r="182" spans="1:6" x14ac:dyDescent="0.2">
      <c r="A182" s="26" t="s">
        <v>17137</v>
      </c>
      <c r="B182" s="26">
        <v>3299</v>
      </c>
      <c r="C182" s="26">
        <v>259.51613398115802</v>
      </c>
      <c r="D182" s="26">
        <v>9</v>
      </c>
      <c r="E182" s="26" t="s">
        <v>16717</v>
      </c>
      <c r="F182" s="71">
        <f t="shared" si="2"/>
        <v>27.280994240678993</v>
      </c>
    </row>
    <row r="183" spans="1:6" x14ac:dyDescent="0.2">
      <c r="A183" s="26" t="s">
        <v>17138</v>
      </c>
      <c r="B183" s="26">
        <v>3473</v>
      </c>
      <c r="C183" s="26">
        <v>248.97566166426</v>
      </c>
      <c r="D183" s="26">
        <v>5</v>
      </c>
      <c r="E183" s="26" t="s">
        <v>16717</v>
      </c>
      <c r="F183" s="71">
        <f t="shared" si="2"/>
        <v>14.396775122372588</v>
      </c>
    </row>
    <row r="184" spans="1:6" x14ac:dyDescent="0.2">
      <c r="A184" s="26" t="s">
        <v>17139</v>
      </c>
      <c r="B184" s="26">
        <v>2672</v>
      </c>
      <c r="C184" s="26">
        <v>190.59251335362001</v>
      </c>
      <c r="D184" s="26">
        <v>5</v>
      </c>
      <c r="E184" s="26" t="s">
        <v>16717</v>
      </c>
      <c r="F184" s="71">
        <f t="shared" si="2"/>
        <v>18.712574850299401</v>
      </c>
    </row>
    <row r="185" spans="1:6" x14ac:dyDescent="0.2">
      <c r="A185" s="26" t="s">
        <v>17140</v>
      </c>
      <c r="B185" s="26">
        <v>2998</v>
      </c>
      <c r="C185" s="26">
        <v>242.74406435157499</v>
      </c>
      <c r="D185" s="26">
        <v>9</v>
      </c>
      <c r="E185" s="26" t="s">
        <v>16717</v>
      </c>
      <c r="F185" s="71">
        <f t="shared" si="2"/>
        <v>30.02001334222815</v>
      </c>
    </row>
    <row r="186" spans="1:6" x14ac:dyDescent="0.2">
      <c r="A186" s="26" t="s">
        <v>17141</v>
      </c>
      <c r="B186" s="26">
        <v>3572</v>
      </c>
      <c r="C186" s="26">
        <v>247.53759137500899</v>
      </c>
      <c r="D186" s="26">
        <v>8</v>
      </c>
      <c r="E186" s="26" t="s">
        <v>16717</v>
      </c>
      <c r="F186" s="71">
        <f t="shared" si="2"/>
        <v>22.396416573348265</v>
      </c>
    </row>
    <row r="187" spans="1:6" x14ac:dyDescent="0.2">
      <c r="A187" s="26" t="s">
        <v>17142</v>
      </c>
      <c r="B187" s="26">
        <v>3981</v>
      </c>
      <c r="C187" s="26">
        <v>255.10290102804001</v>
      </c>
      <c r="D187" s="26">
        <v>6</v>
      </c>
      <c r="E187" s="26" t="s">
        <v>16717</v>
      </c>
      <c r="F187" s="71">
        <f t="shared" si="2"/>
        <v>15.071590052750565</v>
      </c>
    </row>
    <row r="188" spans="1:6" x14ac:dyDescent="0.2">
      <c r="A188" s="26" t="s">
        <v>17143</v>
      </c>
      <c r="B188" s="26">
        <v>4623</v>
      </c>
      <c r="C188" s="26">
        <v>273.90206667526701</v>
      </c>
      <c r="D188" s="26">
        <v>20</v>
      </c>
      <c r="E188" s="26" t="s">
        <v>16717</v>
      </c>
      <c r="F188" s="71">
        <f t="shared" si="2"/>
        <v>43.261951113995238</v>
      </c>
    </row>
    <row r="189" spans="1:6" x14ac:dyDescent="0.2">
      <c r="A189" s="26" t="s">
        <v>17144</v>
      </c>
      <c r="B189" s="26">
        <v>5303</v>
      </c>
      <c r="C189" s="26">
        <v>256.675635088673</v>
      </c>
      <c r="D189" s="26">
        <v>16</v>
      </c>
      <c r="E189" s="26" t="s">
        <v>16717</v>
      </c>
      <c r="F189" s="71">
        <f t="shared" si="2"/>
        <v>30.171600980577029</v>
      </c>
    </row>
    <row r="190" spans="1:6" x14ac:dyDescent="0.2">
      <c r="A190" s="26" t="s">
        <v>17145</v>
      </c>
      <c r="B190" s="26">
        <v>4565</v>
      </c>
      <c r="C190" s="26">
        <v>238.83502368216801</v>
      </c>
      <c r="D190" s="26">
        <v>11</v>
      </c>
      <c r="E190" s="26" t="s">
        <v>16717</v>
      </c>
      <c r="F190" s="71">
        <f t="shared" si="2"/>
        <v>24.096385542168676</v>
      </c>
    </row>
    <row r="191" spans="1:6" x14ac:dyDescent="0.2">
      <c r="A191" s="26" t="s">
        <v>17146</v>
      </c>
      <c r="B191" s="26">
        <v>4971</v>
      </c>
      <c r="C191" s="26">
        <v>231.769218830646</v>
      </c>
      <c r="D191" s="26">
        <v>26</v>
      </c>
      <c r="E191" s="26" t="s">
        <v>16717</v>
      </c>
      <c r="F191" s="71">
        <f t="shared" si="2"/>
        <v>52.303359485013075</v>
      </c>
    </row>
    <row r="192" spans="1:6" x14ac:dyDescent="0.2">
      <c r="A192" s="26" t="s">
        <v>17147</v>
      </c>
      <c r="B192" s="26">
        <v>5899</v>
      </c>
      <c r="C192" s="26">
        <v>204.75361217558401</v>
      </c>
      <c r="D192" s="26">
        <v>31</v>
      </c>
      <c r="E192" s="26" t="s">
        <v>16717</v>
      </c>
      <c r="F192" s="71">
        <f t="shared" si="2"/>
        <v>52.551279877945419</v>
      </c>
    </row>
    <row r="193" spans="1:6" x14ac:dyDescent="0.2">
      <c r="A193" s="26" t="s">
        <v>17148</v>
      </c>
      <c r="B193" s="26">
        <v>5557</v>
      </c>
      <c r="C193" s="26">
        <v>200.206577595151</v>
      </c>
      <c r="D193" s="26">
        <v>23</v>
      </c>
      <c r="E193" s="26" t="s">
        <v>16717</v>
      </c>
      <c r="F193" s="71">
        <f t="shared" si="2"/>
        <v>41.389238797912547</v>
      </c>
    </row>
    <row r="194" spans="1:6" x14ac:dyDescent="0.2">
      <c r="A194" s="26" t="s">
        <v>17149</v>
      </c>
      <c r="B194" s="26">
        <v>9235</v>
      </c>
      <c r="C194" s="26">
        <v>257.94245964973601</v>
      </c>
      <c r="D194" s="26">
        <v>82</v>
      </c>
      <c r="E194" s="26" t="s">
        <v>16717</v>
      </c>
      <c r="F194" s="71">
        <f t="shared" si="2"/>
        <v>88.792636708175422</v>
      </c>
    </row>
    <row r="195" spans="1:6" x14ac:dyDescent="0.2">
      <c r="A195" s="26" t="s">
        <v>17150</v>
      </c>
      <c r="B195" s="26">
        <v>7045</v>
      </c>
      <c r="C195" s="26">
        <v>221.78092648367601</v>
      </c>
      <c r="D195" s="26">
        <v>52</v>
      </c>
      <c r="E195" s="26" t="s">
        <v>16717</v>
      </c>
      <c r="F195" s="71">
        <f t="shared" ref="F195:F258" si="3">(D195/B195)*10000</f>
        <v>73.8112136266856</v>
      </c>
    </row>
    <row r="196" spans="1:6" x14ac:dyDescent="0.2">
      <c r="A196" s="26" t="s">
        <v>17151</v>
      </c>
      <c r="B196" s="26">
        <v>6372</v>
      </c>
      <c r="C196" s="26">
        <v>233.865591044843</v>
      </c>
      <c r="D196" s="26">
        <v>51</v>
      </c>
      <c r="E196" s="26" t="s">
        <v>16717</v>
      </c>
      <c r="F196" s="71">
        <f t="shared" si="3"/>
        <v>80.037664783427502</v>
      </c>
    </row>
    <row r="197" spans="1:6" x14ac:dyDescent="0.2">
      <c r="A197" s="26" t="s">
        <v>17152</v>
      </c>
      <c r="B197" s="26">
        <v>6373</v>
      </c>
      <c r="C197" s="26">
        <v>254.77225262056001</v>
      </c>
      <c r="D197" s="26">
        <v>52</v>
      </c>
      <c r="E197" s="26" t="s">
        <v>16717</v>
      </c>
      <c r="F197" s="71">
        <f t="shared" si="3"/>
        <v>81.594225639416294</v>
      </c>
    </row>
    <row r="198" spans="1:6" x14ac:dyDescent="0.2">
      <c r="A198" s="26" t="s">
        <v>17153</v>
      </c>
      <c r="B198" s="26">
        <v>6177</v>
      </c>
      <c r="C198" s="26">
        <v>262.70287352862698</v>
      </c>
      <c r="D198" s="26">
        <v>22</v>
      </c>
      <c r="E198" s="26" t="s">
        <v>16717</v>
      </c>
      <c r="F198" s="71">
        <f t="shared" si="3"/>
        <v>35.615994819491661</v>
      </c>
    </row>
    <row r="199" spans="1:6" x14ac:dyDescent="0.2">
      <c r="A199" s="26" t="s">
        <v>17154</v>
      </c>
      <c r="B199" s="26">
        <v>3288</v>
      </c>
      <c r="C199" s="26">
        <v>195.26709351893899</v>
      </c>
      <c r="D199" s="26">
        <v>8</v>
      </c>
      <c r="E199" s="26" t="s">
        <v>16717</v>
      </c>
      <c r="F199" s="71">
        <f t="shared" si="3"/>
        <v>24.330900243309003</v>
      </c>
    </row>
    <row r="200" spans="1:6" x14ac:dyDescent="0.2">
      <c r="A200" s="26" t="s">
        <v>17155</v>
      </c>
      <c r="B200" s="26">
        <v>3840</v>
      </c>
      <c r="C200" s="26">
        <v>230.479165936915</v>
      </c>
      <c r="D200" s="26">
        <v>8</v>
      </c>
      <c r="E200" s="26" t="s">
        <v>16717</v>
      </c>
      <c r="F200" s="71">
        <f t="shared" si="3"/>
        <v>20.833333333333332</v>
      </c>
    </row>
    <row r="201" spans="1:6" x14ac:dyDescent="0.2">
      <c r="A201" s="26" t="s">
        <v>17156</v>
      </c>
      <c r="B201" s="26">
        <v>4888</v>
      </c>
      <c r="C201" s="26">
        <v>235.084615670229</v>
      </c>
      <c r="D201" s="26">
        <v>18</v>
      </c>
      <c r="E201" s="26" t="s">
        <v>16717</v>
      </c>
      <c r="F201" s="71">
        <f t="shared" si="3"/>
        <v>36.824877250409166</v>
      </c>
    </row>
    <row r="202" spans="1:6" x14ac:dyDescent="0.2">
      <c r="A202" s="26" t="s">
        <v>17157</v>
      </c>
      <c r="B202" s="26">
        <v>4716</v>
      </c>
      <c r="C202" s="26">
        <v>253.88159593133199</v>
      </c>
      <c r="D202" s="26">
        <v>19</v>
      </c>
      <c r="E202" s="26" t="s">
        <v>16717</v>
      </c>
      <c r="F202" s="71">
        <f t="shared" si="3"/>
        <v>40.288379983036471</v>
      </c>
    </row>
    <row r="203" spans="1:6" x14ac:dyDescent="0.2">
      <c r="A203" s="26" t="s">
        <v>17158</v>
      </c>
      <c r="B203" s="26">
        <v>5441</v>
      </c>
      <c r="C203" s="26">
        <v>278.82336663883598</v>
      </c>
      <c r="D203" s="26">
        <v>14</v>
      </c>
      <c r="E203" s="26" t="s">
        <v>16717</v>
      </c>
      <c r="F203" s="71">
        <f t="shared" si="3"/>
        <v>25.730564234515715</v>
      </c>
    </row>
    <row r="204" spans="1:6" x14ac:dyDescent="0.2">
      <c r="A204" s="26" t="s">
        <v>17159</v>
      </c>
      <c r="B204" s="26">
        <v>5052</v>
      </c>
      <c r="C204" s="26">
        <v>201.86767340926599</v>
      </c>
      <c r="D204" s="26">
        <v>29</v>
      </c>
      <c r="E204" s="26" t="s">
        <v>16717</v>
      </c>
      <c r="F204" s="71">
        <f t="shared" si="3"/>
        <v>57.403008709422018</v>
      </c>
    </row>
    <row r="205" spans="1:6" x14ac:dyDescent="0.2">
      <c r="A205" s="26" t="s">
        <v>17160</v>
      </c>
      <c r="B205" s="26">
        <v>4517</v>
      </c>
      <c r="C205" s="26">
        <v>217.41018385026001</v>
      </c>
      <c r="D205" s="26">
        <v>18</v>
      </c>
      <c r="E205" s="26" t="s">
        <v>16717</v>
      </c>
      <c r="F205" s="71">
        <f t="shared" si="3"/>
        <v>39.849457604604829</v>
      </c>
    </row>
    <row r="206" spans="1:6" x14ac:dyDescent="0.2">
      <c r="A206" s="26" t="s">
        <v>17161</v>
      </c>
      <c r="B206" s="26">
        <v>6427</v>
      </c>
      <c r="C206" s="26">
        <v>275.96047930252598</v>
      </c>
      <c r="D206" s="26">
        <v>46</v>
      </c>
      <c r="E206" s="26" t="s">
        <v>16717</v>
      </c>
      <c r="F206" s="71">
        <f t="shared" si="3"/>
        <v>71.573051190290954</v>
      </c>
    </row>
    <row r="207" spans="1:6" x14ac:dyDescent="0.2">
      <c r="A207" s="26" t="s">
        <v>17162</v>
      </c>
      <c r="B207" s="26">
        <v>3553</v>
      </c>
      <c r="C207" s="26">
        <v>180.26448622264999</v>
      </c>
      <c r="D207" s="26">
        <v>6</v>
      </c>
      <c r="E207" s="26" t="s">
        <v>16717</v>
      </c>
      <c r="F207" s="71">
        <f t="shared" si="3"/>
        <v>16.887137630171686</v>
      </c>
    </row>
    <row r="208" spans="1:6" x14ac:dyDescent="0.2">
      <c r="A208" s="26" t="s">
        <v>17163</v>
      </c>
      <c r="B208" s="26">
        <v>3890</v>
      </c>
      <c r="C208" s="26">
        <v>234.22875299990099</v>
      </c>
      <c r="D208" s="26">
        <v>8</v>
      </c>
      <c r="E208" s="26" t="s">
        <v>16717</v>
      </c>
      <c r="F208" s="71">
        <f t="shared" si="3"/>
        <v>20.565552699228789</v>
      </c>
    </row>
    <row r="209" spans="1:6" x14ac:dyDescent="0.2">
      <c r="A209" s="26" t="s">
        <v>17164</v>
      </c>
      <c r="B209" s="26">
        <v>3935</v>
      </c>
      <c r="C209" s="26">
        <v>217.41735971568801</v>
      </c>
      <c r="D209" s="26">
        <v>15</v>
      </c>
      <c r="E209" s="26" t="s">
        <v>16717</v>
      </c>
      <c r="F209" s="71">
        <f t="shared" si="3"/>
        <v>38.119440914866587</v>
      </c>
    </row>
    <row r="210" spans="1:6" x14ac:dyDescent="0.2">
      <c r="A210" s="26" t="s">
        <v>17165</v>
      </c>
      <c r="B210" s="26">
        <v>3748</v>
      </c>
      <c r="C210" s="26">
        <v>254.09541088039401</v>
      </c>
      <c r="D210" s="26">
        <v>5</v>
      </c>
      <c r="E210" s="26" t="s">
        <v>16717</v>
      </c>
      <c r="F210" s="71">
        <f t="shared" si="3"/>
        <v>13.340448239060832</v>
      </c>
    </row>
    <row r="211" spans="1:6" x14ac:dyDescent="0.2">
      <c r="A211" s="26" t="s">
        <v>17166</v>
      </c>
      <c r="B211" s="26">
        <v>5462</v>
      </c>
      <c r="C211" s="26">
        <v>308.75365583710402</v>
      </c>
      <c r="D211" s="26">
        <v>5</v>
      </c>
      <c r="E211" s="26" t="s">
        <v>16717</v>
      </c>
      <c r="F211" s="71">
        <f t="shared" si="3"/>
        <v>9.1541559868180151</v>
      </c>
    </row>
    <row r="212" spans="1:6" x14ac:dyDescent="0.2">
      <c r="A212" s="26" t="s">
        <v>17167</v>
      </c>
      <c r="B212" s="26">
        <v>5898</v>
      </c>
      <c r="C212" s="26">
        <v>341.40971868690298</v>
      </c>
      <c r="D212" s="26">
        <v>5</v>
      </c>
      <c r="E212" s="26" t="s">
        <v>16717</v>
      </c>
      <c r="F212" s="71">
        <f t="shared" si="3"/>
        <v>8.4774499830450996</v>
      </c>
    </row>
    <row r="213" spans="1:6" x14ac:dyDescent="0.2">
      <c r="A213" s="26" t="s">
        <v>17168</v>
      </c>
      <c r="B213" s="26">
        <v>3710</v>
      </c>
      <c r="C213" s="26">
        <v>204.47531152980201</v>
      </c>
      <c r="D213" s="26">
        <v>9</v>
      </c>
      <c r="E213" s="26" t="s">
        <v>16717</v>
      </c>
      <c r="F213" s="71">
        <f t="shared" si="3"/>
        <v>24.258760107816713</v>
      </c>
    </row>
    <row r="214" spans="1:6" x14ac:dyDescent="0.2">
      <c r="A214" s="26" t="s">
        <v>17169</v>
      </c>
      <c r="B214" s="26">
        <v>4338</v>
      </c>
      <c r="C214" s="26">
        <v>198.68531277002</v>
      </c>
      <c r="D214" s="26">
        <v>21</v>
      </c>
      <c r="E214" s="26" t="s">
        <v>16717</v>
      </c>
      <c r="F214" s="71">
        <f t="shared" si="3"/>
        <v>48.409405255878283</v>
      </c>
    </row>
    <row r="215" spans="1:6" x14ac:dyDescent="0.2">
      <c r="A215" s="26" t="s">
        <v>17170</v>
      </c>
      <c r="B215" s="26">
        <v>5150</v>
      </c>
      <c r="C215" s="26">
        <v>231.96503392321</v>
      </c>
      <c r="D215" s="26">
        <v>18</v>
      </c>
      <c r="E215" s="26" t="s">
        <v>16717</v>
      </c>
      <c r="F215" s="71">
        <f t="shared" si="3"/>
        <v>34.95145631067961</v>
      </c>
    </row>
    <row r="216" spans="1:6" x14ac:dyDescent="0.2">
      <c r="A216" s="26" t="s">
        <v>17171</v>
      </c>
      <c r="B216" s="26">
        <v>5159</v>
      </c>
      <c r="C216" s="26">
        <v>224.44277685079601</v>
      </c>
      <c r="D216" s="26">
        <v>41</v>
      </c>
      <c r="E216" s="26" t="s">
        <v>16717</v>
      </c>
      <c r="F216" s="71">
        <f t="shared" si="3"/>
        <v>79.472766039930221</v>
      </c>
    </row>
    <row r="217" spans="1:6" x14ac:dyDescent="0.2">
      <c r="A217" s="26" t="s">
        <v>17172</v>
      </c>
      <c r="B217" s="26">
        <v>6352</v>
      </c>
      <c r="C217" s="26">
        <v>197.003287500179</v>
      </c>
      <c r="D217" s="26">
        <v>58</v>
      </c>
      <c r="E217" s="26" t="s">
        <v>16717</v>
      </c>
      <c r="F217" s="71">
        <f t="shared" si="3"/>
        <v>91.309823677581861</v>
      </c>
    </row>
    <row r="218" spans="1:6" x14ac:dyDescent="0.2">
      <c r="A218" s="26" t="s">
        <v>17173</v>
      </c>
      <c r="B218" s="26">
        <v>5595</v>
      </c>
      <c r="C218" s="26">
        <v>182.90576617973099</v>
      </c>
      <c r="D218" s="26">
        <v>28</v>
      </c>
      <c r="E218" s="26" t="s">
        <v>16717</v>
      </c>
      <c r="F218" s="71">
        <f t="shared" si="3"/>
        <v>50.044682752457547</v>
      </c>
    </row>
    <row r="219" spans="1:6" x14ac:dyDescent="0.2">
      <c r="A219" s="26" t="s">
        <v>17174</v>
      </c>
      <c r="B219" s="26">
        <v>5430</v>
      </c>
      <c r="C219" s="26">
        <v>278.89096362299398</v>
      </c>
      <c r="D219" s="26">
        <v>11</v>
      </c>
      <c r="E219" s="26" t="s">
        <v>16717</v>
      </c>
      <c r="F219" s="71">
        <f t="shared" si="3"/>
        <v>20.257826887661142</v>
      </c>
    </row>
    <row r="220" spans="1:6" x14ac:dyDescent="0.2">
      <c r="A220" s="26" t="s">
        <v>17175</v>
      </c>
      <c r="B220" s="26">
        <v>7142</v>
      </c>
      <c r="C220" s="26">
        <v>298.66946978015699</v>
      </c>
      <c r="D220" s="26">
        <v>18</v>
      </c>
      <c r="E220" s="26" t="s">
        <v>16717</v>
      </c>
      <c r="F220" s="71">
        <f t="shared" si="3"/>
        <v>25.20302436292355</v>
      </c>
    </row>
    <row r="221" spans="1:6" x14ac:dyDescent="0.2">
      <c r="A221" s="26" t="s">
        <v>17176</v>
      </c>
      <c r="B221" s="26">
        <v>6870</v>
      </c>
      <c r="C221" s="26">
        <v>288.74631364963898</v>
      </c>
      <c r="D221" s="26">
        <v>44</v>
      </c>
      <c r="E221" s="26" t="s">
        <v>16717</v>
      </c>
      <c r="F221" s="71">
        <f t="shared" si="3"/>
        <v>64.046579330422119</v>
      </c>
    </row>
    <row r="222" spans="1:6" x14ac:dyDescent="0.2">
      <c r="A222" s="26" t="s">
        <v>17177</v>
      </c>
      <c r="B222" s="26">
        <v>5671</v>
      </c>
      <c r="C222" s="26">
        <v>174.09351618960201</v>
      </c>
      <c r="D222" s="26">
        <v>49</v>
      </c>
      <c r="E222" s="26" t="s">
        <v>16717</v>
      </c>
      <c r="F222" s="71">
        <f t="shared" si="3"/>
        <v>86.404514195027332</v>
      </c>
    </row>
    <row r="223" spans="1:6" x14ac:dyDescent="0.2">
      <c r="A223" s="26" t="s">
        <v>17178</v>
      </c>
      <c r="B223" s="26">
        <v>5564</v>
      </c>
      <c r="C223" s="26">
        <v>256.30774836928299</v>
      </c>
      <c r="D223" s="26">
        <v>27</v>
      </c>
      <c r="E223" s="26" t="s">
        <v>16717</v>
      </c>
      <c r="F223" s="71">
        <f t="shared" si="3"/>
        <v>48.526240115025161</v>
      </c>
    </row>
    <row r="224" spans="1:6" x14ac:dyDescent="0.2">
      <c r="A224" s="26" t="s">
        <v>17179</v>
      </c>
      <c r="B224" s="26">
        <v>6367</v>
      </c>
      <c r="C224" s="26">
        <v>223.289221070373</v>
      </c>
      <c r="D224" s="26">
        <v>35</v>
      </c>
      <c r="E224" s="26" t="s">
        <v>16717</v>
      </c>
      <c r="F224" s="71">
        <f t="shared" si="3"/>
        <v>54.970943929637187</v>
      </c>
    </row>
    <row r="225" spans="1:6" x14ac:dyDescent="0.2">
      <c r="A225" s="26" t="s">
        <v>17180</v>
      </c>
      <c r="B225" s="26">
        <v>6674</v>
      </c>
      <c r="C225" s="26">
        <v>235.38871991956799</v>
      </c>
      <c r="D225" s="26">
        <v>42</v>
      </c>
      <c r="E225" s="26" t="s">
        <v>16717</v>
      </c>
      <c r="F225" s="71">
        <f t="shared" si="3"/>
        <v>62.930776146239133</v>
      </c>
    </row>
    <row r="226" spans="1:6" x14ac:dyDescent="0.2">
      <c r="A226" s="26" t="s">
        <v>17181</v>
      </c>
      <c r="B226" s="26">
        <v>8375</v>
      </c>
      <c r="C226" s="26">
        <v>247.62246140526301</v>
      </c>
      <c r="D226" s="26">
        <v>75</v>
      </c>
      <c r="E226" s="26" t="s">
        <v>16717</v>
      </c>
      <c r="F226" s="71">
        <f t="shared" si="3"/>
        <v>89.552238805970148</v>
      </c>
    </row>
    <row r="227" spans="1:6" x14ac:dyDescent="0.2">
      <c r="A227" s="26" t="s">
        <v>17182</v>
      </c>
      <c r="B227" s="26">
        <v>5620</v>
      </c>
      <c r="C227" s="26">
        <v>223.12127456894601</v>
      </c>
      <c r="D227" s="26">
        <v>23</v>
      </c>
      <c r="E227" s="26" t="s">
        <v>16717</v>
      </c>
      <c r="F227" s="71">
        <f t="shared" si="3"/>
        <v>40.92526690391459</v>
      </c>
    </row>
    <row r="228" spans="1:6" x14ac:dyDescent="0.2">
      <c r="A228" s="26" t="s">
        <v>17183</v>
      </c>
      <c r="B228" s="26">
        <v>7636</v>
      </c>
      <c r="C228" s="26">
        <v>265.35594583650902</v>
      </c>
      <c r="D228" s="26">
        <v>43</v>
      </c>
      <c r="E228" s="26" t="s">
        <v>16717</v>
      </c>
      <c r="F228" s="71">
        <f t="shared" si="3"/>
        <v>56.312205343111579</v>
      </c>
    </row>
    <row r="229" spans="1:6" x14ac:dyDescent="0.2">
      <c r="A229" s="26" t="s">
        <v>17184</v>
      </c>
      <c r="B229" s="26">
        <v>7763</v>
      </c>
      <c r="C229" s="26">
        <v>291.38777120058802</v>
      </c>
      <c r="D229" s="26">
        <v>45</v>
      </c>
      <c r="E229" s="26" t="s">
        <v>16717</v>
      </c>
      <c r="F229" s="71">
        <f t="shared" si="3"/>
        <v>57.967280690454714</v>
      </c>
    </row>
    <row r="230" spans="1:6" x14ac:dyDescent="0.2">
      <c r="A230" s="26" t="s">
        <v>17185</v>
      </c>
      <c r="B230" s="26">
        <v>7424</v>
      </c>
      <c r="C230" s="26">
        <v>275.78154416151102</v>
      </c>
      <c r="D230" s="26">
        <v>61</v>
      </c>
      <c r="E230" s="26" t="s">
        <v>16717</v>
      </c>
      <c r="F230" s="71">
        <f t="shared" si="3"/>
        <v>82.165948275862064</v>
      </c>
    </row>
    <row r="231" spans="1:6" x14ac:dyDescent="0.2">
      <c r="A231" s="26" t="s">
        <v>17186</v>
      </c>
      <c r="B231" s="26">
        <v>7537</v>
      </c>
      <c r="C231" s="26">
        <v>311.00954844958397</v>
      </c>
      <c r="D231" s="26">
        <v>33</v>
      </c>
      <c r="E231" s="26" t="s">
        <v>16717</v>
      </c>
      <c r="F231" s="71">
        <f t="shared" si="3"/>
        <v>43.783998938569724</v>
      </c>
    </row>
    <row r="232" spans="1:6" x14ac:dyDescent="0.2">
      <c r="A232" s="26" t="s">
        <v>17187</v>
      </c>
      <c r="B232" s="26">
        <v>7045</v>
      </c>
      <c r="C232" s="26">
        <v>297.43547566890601</v>
      </c>
      <c r="D232" s="26">
        <v>49</v>
      </c>
      <c r="E232" s="26" t="s">
        <v>16717</v>
      </c>
      <c r="F232" s="71">
        <f t="shared" si="3"/>
        <v>69.5528743789922</v>
      </c>
    </row>
    <row r="233" spans="1:6" x14ac:dyDescent="0.2">
      <c r="A233" s="26" t="s">
        <v>17188</v>
      </c>
      <c r="B233" s="26">
        <v>7734</v>
      </c>
      <c r="C233" s="26">
        <v>302.71813273201298</v>
      </c>
      <c r="D233" s="26">
        <v>55</v>
      </c>
      <c r="E233" s="26" t="s">
        <v>16717</v>
      </c>
      <c r="F233" s="71">
        <f t="shared" si="3"/>
        <v>71.114559089733646</v>
      </c>
    </row>
    <row r="234" spans="1:6" x14ac:dyDescent="0.2">
      <c r="A234" s="26" t="s">
        <v>17189</v>
      </c>
      <c r="B234" s="26">
        <v>4870</v>
      </c>
      <c r="C234" s="26">
        <v>248.186269471038</v>
      </c>
      <c r="D234" s="26">
        <v>22</v>
      </c>
      <c r="E234" s="26" t="s">
        <v>16717</v>
      </c>
      <c r="F234" s="71">
        <f t="shared" si="3"/>
        <v>45.17453798767967</v>
      </c>
    </row>
    <row r="235" spans="1:6" x14ac:dyDescent="0.2">
      <c r="A235" s="26" t="s">
        <v>17190</v>
      </c>
      <c r="B235" s="26">
        <v>4883</v>
      </c>
      <c r="C235" s="26">
        <v>291.30310816137899</v>
      </c>
      <c r="D235" s="26">
        <v>7</v>
      </c>
      <c r="E235" s="26" t="s">
        <v>16717</v>
      </c>
      <c r="F235" s="71">
        <f t="shared" si="3"/>
        <v>14.33544951873848</v>
      </c>
    </row>
    <row r="236" spans="1:6" x14ac:dyDescent="0.2">
      <c r="A236" s="26" t="s">
        <v>17191</v>
      </c>
      <c r="B236" s="26">
        <v>5642</v>
      </c>
      <c r="C236" s="26">
        <v>235.15371346690401</v>
      </c>
      <c r="D236" s="26">
        <v>29</v>
      </c>
      <c r="E236" s="26" t="s">
        <v>16717</v>
      </c>
      <c r="F236" s="71">
        <f t="shared" si="3"/>
        <v>51.400212690535277</v>
      </c>
    </row>
    <row r="237" spans="1:6" x14ac:dyDescent="0.2">
      <c r="A237" s="26" t="s">
        <v>17192</v>
      </c>
      <c r="B237" s="26">
        <v>6407</v>
      </c>
      <c r="C237" s="26">
        <v>306.38868639466102</v>
      </c>
      <c r="D237" s="26">
        <v>29</v>
      </c>
      <c r="E237" s="26" t="s">
        <v>16717</v>
      </c>
      <c r="F237" s="71">
        <f t="shared" si="3"/>
        <v>45.262993600749176</v>
      </c>
    </row>
    <row r="238" spans="1:6" x14ac:dyDescent="0.2">
      <c r="A238" s="26" t="s">
        <v>17193</v>
      </c>
      <c r="B238" s="26">
        <v>6822</v>
      </c>
      <c r="C238" s="26">
        <v>271.05532441514799</v>
      </c>
      <c r="D238" s="26">
        <v>29</v>
      </c>
      <c r="E238" s="26" t="s">
        <v>16717</v>
      </c>
      <c r="F238" s="71">
        <f t="shared" si="3"/>
        <v>42.509527997654644</v>
      </c>
    </row>
    <row r="239" spans="1:6" x14ac:dyDescent="0.2">
      <c r="A239" s="26" t="s">
        <v>17194</v>
      </c>
      <c r="B239" s="26">
        <v>6011</v>
      </c>
      <c r="C239" s="26">
        <v>228.748662111106</v>
      </c>
      <c r="D239" s="26">
        <v>38</v>
      </c>
      <c r="E239" s="26" t="s">
        <v>16717</v>
      </c>
      <c r="F239" s="71">
        <f t="shared" si="3"/>
        <v>63.217434703044418</v>
      </c>
    </row>
    <row r="240" spans="1:6" x14ac:dyDescent="0.2">
      <c r="A240" s="26" t="s">
        <v>17195</v>
      </c>
      <c r="B240" s="26">
        <v>4767</v>
      </c>
      <c r="C240" s="26">
        <v>228.97979794193</v>
      </c>
      <c r="D240" s="26">
        <v>24</v>
      </c>
      <c r="E240" s="26" t="s">
        <v>16717</v>
      </c>
      <c r="F240" s="71">
        <f t="shared" si="3"/>
        <v>50.346129641283831</v>
      </c>
    </row>
    <row r="241" spans="1:6" x14ac:dyDescent="0.2">
      <c r="A241" s="26" t="s">
        <v>17196</v>
      </c>
      <c r="B241" s="26">
        <v>4638</v>
      </c>
      <c r="C241" s="26">
        <v>224.14530169000199</v>
      </c>
      <c r="D241" s="26">
        <v>14</v>
      </c>
      <c r="E241" s="26" t="s">
        <v>16717</v>
      </c>
      <c r="F241" s="71">
        <f t="shared" si="3"/>
        <v>30.185424752048299</v>
      </c>
    </row>
    <row r="242" spans="1:6" x14ac:dyDescent="0.2">
      <c r="A242" s="26" t="s">
        <v>17197</v>
      </c>
      <c r="B242" s="26">
        <v>8785</v>
      </c>
      <c r="C242" s="26">
        <v>270.64156448198202</v>
      </c>
      <c r="D242" s="26">
        <v>76</v>
      </c>
      <c r="E242" s="26" t="s">
        <v>16717</v>
      </c>
      <c r="F242" s="71">
        <f t="shared" si="3"/>
        <v>86.511098463289699</v>
      </c>
    </row>
    <row r="243" spans="1:6" x14ac:dyDescent="0.2">
      <c r="A243" s="26" t="s">
        <v>17198</v>
      </c>
      <c r="B243" s="26">
        <v>9897</v>
      </c>
      <c r="C243" s="26">
        <v>301.03599187434497</v>
      </c>
      <c r="D243" s="26">
        <v>49</v>
      </c>
      <c r="E243" s="26" t="s">
        <v>16744</v>
      </c>
      <c r="F243" s="71">
        <f t="shared" si="3"/>
        <v>49.509952510861879</v>
      </c>
    </row>
    <row r="244" spans="1:6" x14ac:dyDescent="0.2">
      <c r="A244" s="26" t="s">
        <v>17199</v>
      </c>
      <c r="B244" s="26">
        <v>10152</v>
      </c>
      <c r="C244" s="26">
        <v>280.91539016883303</v>
      </c>
      <c r="D244" s="26">
        <v>77</v>
      </c>
      <c r="E244" s="26" t="s">
        <v>16717</v>
      </c>
      <c r="F244" s="71">
        <f t="shared" si="3"/>
        <v>75.847123719464136</v>
      </c>
    </row>
    <row r="245" spans="1:6" x14ac:dyDescent="0.2">
      <c r="A245" s="26" t="s">
        <v>17200</v>
      </c>
      <c r="B245" s="26">
        <v>3565</v>
      </c>
      <c r="C245" s="26">
        <v>207.17210581798801</v>
      </c>
      <c r="D245" s="26">
        <v>5</v>
      </c>
      <c r="E245" s="26" t="s">
        <v>16717</v>
      </c>
      <c r="F245" s="71">
        <f t="shared" si="3"/>
        <v>14.025245441795231</v>
      </c>
    </row>
    <row r="246" spans="1:6" x14ac:dyDescent="0.2">
      <c r="A246" s="26" t="s">
        <v>17201</v>
      </c>
      <c r="B246" s="26">
        <v>3797</v>
      </c>
      <c r="C246" s="26">
        <v>200.17601822268901</v>
      </c>
      <c r="D246" s="26">
        <v>18</v>
      </c>
      <c r="E246" s="26" t="s">
        <v>16717</v>
      </c>
      <c r="F246" s="71">
        <f t="shared" si="3"/>
        <v>47.4058467210956</v>
      </c>
    </row>
    <row r="247" spans="1:6" x14ac:dyDescent="0.2">
      <c r="A247" s="26" t="s">
        <v>17202</v>
      </c>
      <c r="B247" s="26">
        <v>5241</v>
      </c>
      <c r="C247" s="26">
        <v>219.2307631175</v>
      </c>
      <c r="D247" s="26">
        <v>24</v>
      </c>
      <c r="E247" s="26" t="s">
        <v>16717</v>
      </c>
      <c r="F247" s="71">
        <f t="shared" si="3"/>
        <v>45.792787635947334</v>
      </c>
    </row>
    <row r="248" spans="1:6" x14ac:dyDescent="0.2">
      <c r="A248" s="26" t="s">
        <v>17203</v>
      </c>
      <c r="B248" s="26">
        <v>3575</v>
      </c>
      <c r="C248" s="26">
        <v>203.22513384534901</v>
      </c>
      <c r="D248" s="26">
        <v>8</v>
      </c>
      <c r="E248" s="26" t="s">
        <v>16717</v>
      </c>
      <c r="F248" s="71">
        <f t="shared" si="3"/>
        <v>22.377622377622377</v>
      </c>
    </row>
    <row r="249" spans="1:6" x14ac:dyDescent="0.2">
      <c r="A249" s="26" t="s">
        <v>17204</v>
      </c>
      <c r="B249" s="26">
        <v>6831</v>
      </c>
      <c r="C249" s="26">
        <v>228.207247569831</v>
      </c>
      <c r="D249" s="26">
        <v>57</v>
      </c>
      <c r="E249" s="26" t="s">
        <v>16717</v>
      </c>
      <c r="F249" s="71">
        <f t="shared" si="3"/>
        <v>83.443126921387801</v>
      </c>
    </row>
    <row r="250" spans="1:6" x14ac:dyDescent="0.2">
      <c r="A250" s="26" t="s">
        <v>17205</v>
      </c>
      <c r="B250" s="26">
        <v>6526</v>
      </c>
      <c r="C250" s="26">
        <v>235.88675174896099</v>
      </c>
      <c r="D250" s="26">
        <v>59</v>
      </c>
      <c r="E250" s="26" t="s">
        <v>16717</v>
      </c>
      <c r="F250" s="71">
        <f t="shared" si="3"/>
        <v>90.407600367759727</v>
      </c>
    </row>
    <row r="251" spans="1:6" x14ac:dyDescent="0.2">
      <c r="A251" s="26" t="s">
        <v>17206</v>
      </c>
      <c r="B251" s="26">
        <v>9070</v>
      </c>
      <c r="C251" s="26">
        <v>282.51065109701102</v>
      </c>
      <c r="D251" s="26">
        <v>82</v>
      </c>
      <c r="E251" s="26" t="s">
        <v>16717</v>
      </c>
      <c r="F251" s="71">
        <f t="shared" si="3"/>
        <v>90.407938257993393</v>
      </c>
    </row>
    <row r="252" spans="1:6" x14ac:dyDescent="0.2">
      <c r="A252" s="26" t="s">
        <v>17207</v>
      </c>
      <c r="B252" s="26">
        <v>7000</v>
      </c>
      <c r="C252" s="26">
        <v>233.08572787654899</v>
      </c>
      <c r="D252" s="26">
        <v>50</v>
      </c>
      <c r="E252" s="26" t="s">
        <v>16717</v>
      </c>
      <c r="F252" s="71">
        <f t="shared" si="3"/>
        <v>71.428571428571431</v>
      </c>
    </row>
    <row r="253" spans="1:6" x14ac:dyDescent="0.2">
      <c r="A253" s="26" t="s">
        <v>17208</v>
      </c>
      <c r="B253" s="26">
        <v>6066</v>
      </c>
      <c r="C253" s="26">
        <v>192.50323497610501</v>
      </c>
      <c r="D253" s="26">
        <v>45</v>
      </c>
      <c r="E253" s="26" t="s">
        <v>16717</v>
      </c>
      <c r="F253" s="71">
        <f t="shared" si="3"/>
        <v>74.183976261127597</v>
      </c>
    </row>
    <row r="254" spans="1:6" x14ac:dyDescent="0.2">
      <c r="A254" s="26" t="s">
        <v>17209</v>
      </c>
      <c r="B254" s="26">
        <v>6236</v>
      </c>
      <c r="C254" s="26">
        <v>268.88903335347197</v>
      </c>
      <c r="D254" s="26">
        <v>53</v>
      </c>
      <c r="E254" s="26" t="s">
        <v>16717</v>
      </c>
      <c r="F254" s="71">
        <f t="shared" si="3"/>
        <v>84.99037844772289</v>
      </c>
    </row>
    <row r="255" spans="1:6" x14ac:dyDescent="0.2">
      <c r="A255" s="26" t="s">
        <v>17210</v>
      </c>
      <c r="B255" s="26">
        <v>4903</v>
      </c>
      <c r="C255" s="26">
        <v>230.39666756322299</v>
      </c>
      <c r="D255" s="26">
        <v>21</v>
      </c>
      <c r="E255" s="26" t="s">
        <v>16717</v>
      </c>
      <c r="F255" s="71">
        <f t="shared" si="3"/>
        <v>42.830919844992863</v>
      </c>
    </row>
    <row r="256" spans="1:6" x14ac:dyDescent="0.2">
      <c r="A256" s="26" t="s">
        <v>17211</v>
      </c>
      <c r="B256" s="26">
        <v>5736</v>
      </c>
      <c r="C256" s="26">
        <v>284.92877135500203</v>
      </c>
      <c r="D256" s="26">
        <v>19</v>
      </c>
      <c r="E256" s="26" t="s">
        <v>16717</v>
      </c>
      <c r="F256" s="71">
        <f t="shared" si="3"/>
        <v>33.124128312412829</v>
      </c>
    </row>
    <row r="257" spans="1:6" x14ac:dyDescent="0.2">
      <c r="A257" s="26" t="s">
        <v>17212</v>
      </c>
      <c r="B257" s="26">
        <v>10903</v>
      </c>
      <c r="C257" s="26">
        <v>333.00439903610999</v>
      </c>
      <c r="D257" s="26">
        <v>67</v>
      </c>
      <c r="E257" s="26" t="s">
        <v>16717</v>
      </c>
      <c r="F257" s="71">
        <f t="shared" si="3"/>
        <v>61.450976795377414</v>
      </c>
    </row>
    <row r="258" spans="1:6" x14ac:dyDescent="0.2">
      <c r="A258" s="26" t="s">
        <v>17213</v>
      </c>
      <c r="B258" s="26">
        <v>8997</v>
      </c>
      <c r="C258" s="26">
        <v>301.79675138270397</v>
      </c>
      <c r="D258" s="26">
        <v>56</v>
      </c>
      <c r="E258" s="26" t="s">
        <v>16717</v>
      </c>
      <c r="F258" s="71">
        <f t="shared" si="3"/>
        <v>62.242969878848498</v>
      </c>
    </row>
    <row r="259" spans="1:6" x14ac:dyDescent="0.2">
      <c r="A259" s="26" t="s">
        <v>17214</v>
      </c>
      <c r="B259" s="26">
        <v>8264</v>
      </c>
      <c r="C259" s="26">
        <v>327.28297811910602</v>
      </c>
      <c r="D259" s="26">
        <v>45</v>
      </c>
      <c r="E259" s="26" t="s">
        <v>16717</v>
      </c>
      <c r="F259" s="71">
        <f t="shared" ref="F259:F322" si="4">(D259/B259)*10000</f>
        <v>54.453049370764759</v>
      </c>
    </row>
    <row r="260" spans="1:6" x14ac:dyDescent="0.2">
      <c r="A260" s="26" t="s">
        <v>17215</v>
      </c>
      <c r="B260" s="26">
        <v>7953</v>
      </c>
      <c r="C260" s="26">
        <v>337.96405148627002</v>
      </c>
      <c r="D260" s="26">
        <v>43</v>
      </c>
      <c r="E260" s="26" t="s">
        <v>16717</v>
      </c>
      <c r="F260" s="71">
        <f t="shared" si="4"/>
        <v>54.067647428643276</v>
      </c>
    </row>
    <row r="261" spans="1:6" x14ac:dyDescent="0.2">
      <c r="A261" s="26" t="s">
        <v>17216</v>
      </c>
      <c r="B261" s="26">
        <v>9069</v>
      </c>
      <c r="C261" s="26">
        <v>292.43555393351699</v>
      </c>
      <c r="D261" s="26">
        <v>74</v>
      </c>
      <c r="E261" s="26" t="s">
        <v>16717</v>
      </c>
      <c r="F261" s="71">
        <f t="shared" si="4"/>
        <v>81.596647921490799</v>
      </c>
    </row>
    <row r="262" spans="1:6" x14ac:dyDescent="0.2">
      <c r="A262" s="26" t="s">
        <v>17217</v>
      </c>
      <c r="B262" s="26">
        <v>9049</v>
      </c>
      <c r="C262" s="26">
        <v>295.47059754616498</v>
      </c>
      <c r="D262" s="26">
        <v>82</v>
      </c>
      <c r="E262" s="26" t="s">
        <v>16744</v>
      </c>
      <c r="F262" s="71">
        <f t="shared" si="4"/>
        <v>90.617747817438399</v>
      </c>
    </row>
    <row r="263" spans="1:6" x14ac:dyDescent="0.2">
      <c r="A263" s="26" t="s">
        <v>17218</v>
      </c>
      <c r="B263" s="26">
        <v>12788</v>
      </c>
      <c r="C263" s="26">
        <v>372.09308455020198</v>
      </c>
      <c r="D263" s="26">
        <v>104</v>
      </c>
      <c r="E263" s="26" t="s">
        <v>16717</v>
      </c>
      <c r="F263" s="71">
        <f t="shared" si="4"/>
        <v>81.326243353143582</v>
      </c>
    </row>
    <row r="264" spans="1:6" x14ac:dyDescent="0.2">
      <c r="A264" s="26" t="s">
        <v>17219</v>
      </c>
      <c r="B264" s="26">
        <v>6422</v>
      </c>
      <c r="C264" s="26">
        <v>239.74928432518499</v>
      </c>
      <c r="D264" s="26">
        <v>30</v>
      </c>
      <c r="E264" s="26" t="s">
        <v>16717</v>
      </c>
      <c r="F264" s="71">
        <f t="shared" si="4"/>
        <v>46.714419184054812</v>
      </c>
    </row>
    <row r="265" spans="1:6" x14ac:dyDescent="0.2">
      <c r="A265" s="26" t="s">
        <v>17220</v>
      </c>
      <c r="B265" s="26">
        <v>5743</v>
      </c>
      <c r="C265" s="26">
        <v>197.64694632493601</v>
      </c>
      <c r="D265" s="26">
        <v>38</v>
      </c>
      <c r="E265" s="26" t="s">
        <v>16717</v>
      </c>
      <c r="F265" s="71">
        <f t="shared" si="4"/>
        <v>66.167508270938541</v>
      </c>
    </row>
    <row r="266" spans="1:6" x14ac:dyDescent="0.2">
      <c r="A266" s="26" t="s">
        <v>17221</v>
      </c>
      <c r="B266" s="26">
        <v>5657</v>
      </c>
      <c r="C266" s="26">
        <v>208.361978973709</v>
      </c>
      <c r="D266" s="26">
        <v>30</v>
      </c>
      <c r="E266" s="26" t="s">
        <v>16717</v>
      </c>
      <c r="F266" s="71">
        <f t="shared" si="4"/>
        <v>53.031642213187205</v>
      </c>
    </row>
    <row r="267" spans="1:6" x14ac:dyDescent="0.2">
      <c r="A267" s="26" t="s">
        <v>17222</v>
      </c>
      <c r="B267" s="26">
        <v>8477</v>
      </c>
      <c r="C267" s="26">
        <v>303.19040390136098</v>
      </c>
      <c r="D267" s="26">
        <v>23</v>
      </c>
      <c r="E267" s="26" t="s">
        <v>16717</v>
      </c>
      <c r="F267" s="71">
        <f t="shared" si="4"/>
        <v>27.132240179308717</v>
      </c>
    </row>
    <row r="268" spans="1:6" x14ac:dyDescent="0.2">
      <c r="A268" s="26" t="s">
        <v>17223</v>
      </c>
      <c r="B268" s="26">
        <v>8302</v>
      </c>
      <c r="C268" s="26">
        <v>344.83093480538002</v>
      </c>
      <c r="D268" s="26">
        <v>18</v>
      </c>
      <c r="E268" s="26" t="s">
        <v>16717</v>
      </c>
      <c r="F268" s="71">
        <f t="shared" si="4"/>
        <v>21.681522524692845</v>
      </c>
    </row>
    <row r="269" spans="1:6" x14ac:dyDescent="0.2">
      <c r="A269" s="26" t="s">
        <v>17224</v>
      </c>
      <c r="B269" s="26">
        <v>7024</v>
      </c>
      <c r="C269" s="26">
        <v>315.33820687912498</v>
      </c>
      <c r="D269" s="26">
        <v>15</v>
      </c>
      <c r="E269" s="26" t="s">
        <v>16717</v>
      </c>
      <c r="F269" s="71">
        <f t="shared" si="4"/>
        <v>21.355353075170843</v>
      </c>
    </row>
    <row r="270" spans="1:6" x14ac:dyDescent="0.2">
      <c r="A270" s="26" t="s">
        <v>17225</v>
      </c>
      <c r="B270" s="26">
        <v>6067</v>
      </c>
      <c r="C270" s="26">
        <v>216.546101297826</v>
      </c>
      <c r="D270" s="26">
        <v>20</v>
      </c>
      <c r="E270" s="26" t="s">
        <v>16717</v>
      </c>
      <c r="F270" s="71">
        <f t="shared" si="4"/>
        <v>32.965221691115872</v>
      </c>
    </row>
    <row r="271" spans="1:6" x14ac:dyDescent="0.2">
      <c r="A271" s="26" t="s">
        <v>17226</v>
      </c>
      <c r="B271" s="26">
        <v>5202</v>
      </c>
      <c r="C271" s="26">
        <v>256.99985755930697</v>
      </c>
      <c r="D271" s="26">
        <v>4</v>
      </c>
      <c r="E271" s="26" t="s">
        <v>16717</v>
      </c>
      <c r="F271" s="71">
        <f t="shared" si="4"/>
        <v>7.6893502499038835</v>
      </c>
    </row>
    <row r="272" spans="1:6" x14ac:dyDescent="0.2">
      <c r="A272" s="26" t="s">
        <v>17227</v>
      </c>
      <c r="B272" s="26">
        <v>5809</v>
      </c>
      <c r="C272" s="26">
        <v>225.07198826585201</v>
      </c>
      <c r="D272" s="26">
        <v>22</v>
      </c>
      <c r="E272" s="26" t="s">
        <v>16717</v>
      </c>
      <c r="F272" s="71">
        <f t="shared" si="4"/>
        <v>37.872267171630227</v>
      </c>
    </row>
    <row r="273" spans="1:6" x14ac:dyDescent="0.2">
      <c r="A273" s="26" t="s">
        <v>17228</v>
      </c>
      <c r="B273" s="26">
        <v>6378</v>
      </c>
      <c r="C273" s="26">
        <v>202.764827870082</v>
      </c>
      <c r="D273" s="26">
        <v>27</v>
      </c>
      <c r="E273" s="26" t="s">
        <v>16717</v>
      </c>
      <c r="F273" s="71">
        <f t="shared" si="4"/>
        <v>42.333019755409218</v>
      </c>
    </row>
    <row r="274" spans="1:6" x14ac:dyDescent="0.2">
      <c r="A274" s="26" t="s">
        <v>17229</v>
      </c>
      <c r="B274" s="26">
        <v>4266</v>
      </c>
      <c r="C274" s="26">
        <v>195.317543956771</v>
      </c>
      <c r="D274" s="26">
        <v>11</v>
      </c>
      <c r="E274" s="26" t="s">
        <v>16717</v>
      </c>
      <c r="F274" s="71">
        <f t="shared" si="4"/>
        <v>25.785278949835913</v>
      </c>
    </row>
    <row r="275" spans="1:6" x14ac:dyDescent="0.2">
      <c r="A275" s="26" t="s">
        <v>17230</v>
      </c>
      <c r="B275" s="26">
        <v>4395</v>
      </c>
      <c r="C275" s="26">
        <v>194.40115578127799</v>
      </c>
      <c r="D275" s="26">
        <v>13</v>
      </c>
      <c r="E275" s="26" t="s">
        <v>16717</v>
      </c>
      <c r="F275" s="71">
        <f t="shared" si="4"/>
        <v>29.579067121729235</v>
      </c>
    </row>
    <row r="276" spans="1:6" x14ac:dyDescent="0.2">
      <c r="A276" s="26" t="s">
        <v>17231</v>
      </c>
      <c r="B276" s="26">
        <v>5307</v>
      </c>
      <c r="C276" s="26">
        <v>210.53463649224699</v>
      </c>
      <c r="D276" s="26">
        <v>24</v>
      </c>
      <c r="E276" s="26" t="s">
        <v>16717</v>
      </c>
      <c r="F276" s="71">
        <f t="shared" si="4"/>
        <v>45.223289994347084</v>
      </c>
    </row>
    <row r="277" spans="1:6" x14ac:dyDescent="0.2">
      <c r="A277" s="26" t="s">
        <v>17232</v>
      </c>
      <c r="B277" s="26">
        <v>6343</v>
      </c>
      <c r="C277" s="26">
        <v>248.59642692569199</v>
      </c>
      <c r="D277" s="26">
        <v>17</v>
      </c>
      <c r="E277" s="26" t="s">
        <v>16717</v>
      </c>
      <c r="F277" s="71">
        <f t="shared" si="4"/>
        <v>26.801198171212359</v>
      </c>
    </row>
    <row r="278" spans="1:6" x14ac:dyDescent="0.2">
      <c r="A278" s="26" t="s">
        <v>17233</v>
      </c>
      <c r="B278" s="26">
        <v>7967</v>
      </c>
      <c r="C278" s="26">
        <v>258.942446360487</v>
      </c>
      <c r="D278" s="26">
        <v>58</v>
      </c>
      <c r="E278" s="26" t="s">
        <v>16744</v>
      </c>
      <c r="F278" s="71">
        <f t="shared" si="4"/>
        <v>72.800301242625835</v>
      </c>
    </row>
    <row r="279" spans="1:6" x14ac:dyDescent="0.2">
      <c r="A279" s="26" t="s">
        <v>17234</v>
      </c>
      <c r="B279" s="26">
        <v>7341</v>
      </c>
      <c r="C279" s="26">
        <v>252.49944428379601</v>
      </c>
      <c r="D279" s="26">
        <v>34</v>
      </c>
      <c r="E279" s="26" t="s">
        <v>16717</v>
      </c>
      <c r="F279" s="71">
        <f t="shared" si="4"/>
        <v>46.315215910638877</v>
      </c>
    </row>
    <row r="280" spans="1:6" x14ac:dyDescent="0.2">
      <c r="A280" s="26" t="s">
        <v>17235</v>
      </c>
      <c r="B280" s="26">
        <v>5349</v>
      </c>
      <c r="C280" s="26">
        <v>232.29443384195801</v>
      </c>
      <c r="D280" s="26">
        <v>20</v>
      </c>
      <c r="E280" s="26" t="s">
        <v>16717</v>
      </c>
      <c r="F280" s="71">
        <f t="shared" si="4"/>
        <v>37.390166386240423</v>
      </c>
    </row>
    <row r="281" spans="1:6" x14ac:dyDescent="0.2">
      <c r="A281" s="26" t="s">
        <v>17236</v>
      </c>
      <c r="B281" s="26">
        <v>5297</v>
      </c>
      <c r="C281" s="26">
        <v>253.83114471780701</v>
      </c>
      <c r="D281" s="26">
        <v>27</v>
      </c>
      <c r="E281" s="26" t="s">
        <v>16717</v>
      </c>
      <c r="F281" s="71">
        <f t="shared" si="4"/>
        <v>50.972248442514633</v>
      </c>
    </row>
    <row r="282" spans="1:6" x14ac:dyDescent="0.2">
      <c r="A282" s="26" t="s">
        <v>17237</v>
      </c>
      <c r="B282" s="26">
        <v>4828</v>
      </c>
      <c r="C282" s="26">
        <v>234.37943270556599</v>
      </c>
      <c r="D282" s="26">
        <v>9</v>
      </c>
      <c r="E282" s="26" t="s">
        <v>16717</v>
      </c>
      <c r="F282" s="71">
        <f t="shared" si="4"/>
        <v>18.641259320629661</v>
      </c>
    </row>
    <row r="283" spans="1:6" x14ac:dyDescent="0.2">
      <c r="A283" s="26" t="s">
        <v>17238</v>
      </c>
      <c r="B283" s="26">
        <v>5303</v>
      </c>
      <c r="C283" s="26">
        <v>274.10680505675799</v>
      </c>
      <c r="D283" s="26">
        <v>4</v>
      </c>
      <c r="E283" s="26" t="s">
        <v>16717</v>
      </c>
      <c r="F283" s="71">
        <f t="shared" si="4"/>
        <v>7.5429002451442573</v>
      </c>
    </row>
    <row r="284" spans="1:6" x14ac:dyDescent="0.2">
      <c r="A284" s="26" t="s">
        <v>17239</v>
      </c>
      <c r="B284" s="26">
        <v>4917</v>
      </c>
      <c r="C284" s="26">
        <v>274.69170955144602</v>
      </c>
      <c r="D284" s="26">
        <v>10</v>
      </c>
      <c r="E284" s="26" t="s">
        <v>16717</v>
      </c>
      <c r="F284" s="71">
        <f t="shared" si="4"/>
        <v>20.337604230221679</v>
      </c>
    </row>
    <row r="285" spans="1:6" x14ac:dyDescent="0.2">
      <c r="A285" s="26" t="s">
        <v>17240</v>
      </c>
      <c r="B285" s="26">
        <v>3879</v>
      </c>
      <c r="C285" s="26">
        <v>204.81911593844401</v>
      </c>
      <c r="D285" s="26">
        <v>10</v>
      </c>
      <c r="E285" s="26" t="s">
        <v>16717</v>
      </c>
      <c r="F285" s="71">
        <f t="shared" si="4"/>
        <v>25.779840164990979</v>
      </c>
    </row>
    <row r="286" spans="1:6" x14ac:dyDescent="0.2">
      <c r="A286" s="26" t="s">
        <v>17241</v>
      </c>
      <c r="B286" s="26">
        <v>6481</v>
      </c>
      <c r="C286" s="26">
        <v>317.45004469203798</v>
      </c>
      <c r="D286" s="26">
        <v>13</v>
      </c>
      <c r="E286" s="26" t="s">
        <v>16717</v>
      </c>
      <c r="F286" s="71">
        <f t="shared" si="4"/>
        <v>20.058632927017435</v>
      </c>
    </row>
    <row r="287" spans="1:6" x14ac:dyDescent="0.2">
      <c r="A287" s="26" t="s">
        <v>17242</v>
      </c>
      <c r="B287" s="26">
        <v>7695</v>
      </c>
      <c r="C287" s="26">
        <v>266.17718556016501</v>
      </c>
      <c r="D287" s="26">
        <v>29</v>
      </c>
      <c r="E287" s="26" t="s">
        <v>16717</v>
      </c>
      <c r="F287" s="71">
        <f t="shared" si="4"/>
        <v>37.686809616634179</v>
      </c>
    </row>
    <row r="288" spans="1:6" x14ac:dyDescent="0.2">
      <c r="A288" s="26" t="s">
        <v>17243</v>
      </c>
      <c r="B288" s="26">
        <v>3723</v>
      </c>
      <c r="C288" s="26">
        <v>187.76207654291201</v>
      </c>
      <c r="D288" s="26">
        <v>15</v>
      </c>
      <c r="E288" s="26" t="s">
        <v>16717</v>
      </c>
      <c r="F288" s="71">
        <f t="shared" si="4"/>
        <v>40.290088638195002</v>
      </c>
    </row>
    <row r="289" spans="1:6" x14ac:dyDescent="0.2">
      <c r="A289" s="26" t="s">
        <v>17244</v>
      </c>
      <c r="B289" s="26">
        <v>3611</v>
      </c>
      <c r="C289" s="26">
        <v>234.064457335773</v>
      </c>
      <c r="D289" s="26">
        <v>6</v>
      </c>
      <c r="E289" s="26" t="s">
        <v>16717</v>
      </c>
      <c r="F289" s="71">
        <f t="shared" si="4"/>
        <v>16.61589587371919</v>
      </c>
    </row>
    <row r="290" spans="1:6" x14ac:dyDescent="0.2">
      <c r="A290" s="26" t="s">
        <v>17245</v>
      </c>
      <c r="B290" s="26">
        <v>10626</v>
      </c>
      <c r="C290" s="26">
        <v>340.96072710200201</v>
      </c>
      <c r="D290" s="26">
        <v>78</v>
      </c>
      <c r="E290" s="26" t="s">
        <v>16744</v>
      </c>
      <c r="F290" s="71">
        <f t="shared" si="4"/>
        <v>73.404856013551665</v>
      </c>
    </row>
    <row r="291" spans="1:6" x14ac:dyDescent="0.2">
      <c r="A291" s="26" t="s">
        <v>17246</v>
      </c>
      <c r="B291" s="26">
        <v>5479</v>
      </c>
      <c r="C291" s="26">
        <v>189.917829785023</v>
      </c>
      <c r="D291" s="26">
        <v>15</v>
      </c>
      <c r="E291" s="26" t="s">
        <v>16744</v>
      </c>
      <c r="F291" s="71">
        <f t="shared" si="4"/>
        <v>27.377258623836465</v>
      </c>
    </row>
    <row r="292" spans="1:6" x14ac:dyDescent="0.2">
      <c r="A292" s="26" t="s">
        <v>17247</v>
      </c>
      <c r="B292" s="26">
        <v>7376</v>
      </c>
      <c r="C292" s="26">
        <v>250.803268364199</v>
      </c>
      <c r="D292" s="26">
        <v>37</v>
      </c>
      <c r="E292" s="26" t="s">
        <v>16717</v>
      </c>
      <c r="F292" s="71">
        <f t="shared" si="4"/>
        <v>50.162689804772235</v>
      </c>
    </row>
    <row r="293" spans="1:6" x14ac:dyDescent="0.2">
      <c r="A293" s="26" t="s">
        <v>17248</v>
      </c>
      <c r="B293" s="26">
        <v>5291</v>
      </c>
      <c r="C293" s="26">
        <v>205.84422776251299</v>
      </c>
      <c r="D293" s="26">
        <v>18</v>
      </c>
      <c r="E293" s="26" t="s">
        <v>16717</v>
      </c>
      <c r="F293" s="71">
        <f t="shared" si="4"/>
        <v>34.020034020034025</v>
      </c>
    </row>
    <row r="294" spans="1:6" x14ac:dyDescent="0.2">
      <c r="A294" s="26" t="s">
        <v>17249</v>
      </c>
      <c r="B294" s="26">
        <v>6614</v>
      </c>
      <c r="C294" s="26">
        <v>224.739317346745</v>
      </c>
      <c r="D294" s="26">
        <v>33</v>
      </c>
      <c r="E294" s="26" t="s">
        <v>16717</v>
      </c>
      <c r="F294" s="71">
        <f t="shared" si="4"/>
        <v>49.894163894768674</v>
      </c>
    </row>
    <row r="295" spans="1:6" x14ac:dyDescent="0.2">
      <c r="A295" s="26" t="s">
        <v>17250</v>
      </c>
      <c r="B295" s="26">
        <v>5467</v>
      </c>
      <c r="C295" s="26">
        <v>194.439653043813</v>
      </c>
      <c r="D295" s="26">
        <v>27</v>
      </c>
      <c r="E295" s="26" t="s">
        <v>16717</v>
      </c>
      <c r="F295" s="71">
        <f t="shared" si="4"/>
        <v>49.387232485824036</v>
      </c>
    </row>
    <row r="296" spans="1:6" x14ac:dyDescent="0.2">
      <c r="A296" s="26" t="s">
        <v>17251</v>
      </c>
      <c r="B296" s="26">
        <v>5856</v>
      </c>
      <c r="C296" s="26">
        <v>199.21884303646701</v>
      </c>
      <c r="D296" s="26">
        <v>39</v>
      </c>
      <c r="E296" s="26" t="s">
        <v>16717</v>
      </c>
      <c r="F296" s="71">
        <f t="shared" si="4"/>
        <v>66.598360655737707</v>
      </c>
    </row>
    <row r="297" spans="1:6" x14ac:dyDescent="0.2">
      <c r="A297" s="26" t="s">
        <v>17252</v>
      </c>
      <c r="B297" s="26">
        <v>6760</v>
      </c>
      <c r="C297" s="26">
        <v>250.47888098566801</v>
      </c>
      <c r="D297" s="26">
        <v>30</v>
      </c>
      <c r="E297" s="26" t="s">
        <v>16717</v>
      </c>
      <c r="F297" s="71">
        <f t="shared" si="4"/>
        <v>44.378698224852073</v>
      </c>
    </row>
    <row r="298" spans="1:6" x14ac:dyDescent="0.2">
      <c r="A298" s="26" t="s">
        <v>17253</v>
      </c>
      <c r="B298" s="26">
        <v>6251</v>
      </c>
      <c r="C298" s="26">
        <v>195.903621833057</v>
      </c>
      <c r="D298" s="26">
        <v>46</v>
      </c>
      <c r="E298" s="26" t="s">
        <v>16717</v>
      </c>
      <c r="F298" s="71">
        <f t="shared" si="4"/>
        <v>73.588225883858584</v>
      </c>
    </row>
    <row r="299" spans="1:6" x14ac:dyDescent="0.2">
      <c r="A299" s="26" t="s">
        <v>17254</v>
      </c>
      <c r="B299" s="26">
        <v>6119</v>
      </c>
      <c r="C299" s="26">
        <v>185.82431833125801</v>
      </c>
      <c r="D299" s="26">
        <v>54</v>
      </c>
      <c r="E299" s="26" t="s">
        <v>16744</v>
      </c>
      <c r="F299" s="71">
        <f t="shared" si="4"/>
        <v>88.24971400555647</v>
      </c>
    </row>
    <row r="300" spans="1:6" x14ac:dyDescent="0.2">
      <c r="A300" s="26" t="s">
        <v>17255</v>
      </c>
      <c r="B300" s="26">
        <v>7740</v>
      </c>
      <c r="C300" s="26">
        <v>212.98977649662999</v>
      </c>
      <c r="D300" s="26">
        <v>59</v>
      </c>
      <c r="E300" s="26" t="s">
        <v>16744</v>
      </c>
      <c r="F300" s="71">
        <f t="shared" si="4"/>
        <v>76.227390180878544</v>
      </c>
    </row>
    <row r="301" spans="1:6" x14ac:dyDescent="0.2">
      <c r="A301" s="26" t="s">
        <v>17256</v>
      </c>
      <c r="B301" s="26">
        <v>7739</v>
      </c>
      <c r="C301" s="26">
        <v>241.231274242648</v>
      </c>
      <c r="D301" s="26">
        <v>35</v>
      </c>
      <c r="E301" s="26" t="s">
        <v>16717</v>
      </c>
      <c r="F301" s="71">
        <f t="shared" si="4"/>
        <v>45.22548132833699</v>
      </c>
    </row>
    <row r="302" spans="1:6" x14ac:dyDescent="0.2">
      <c r="A302" s="26" t="s">
        <v>17257</v>
      </c>
      <c r="B302" s="26">
        <v>4545</v>
      </c>
      <c r="C302" s="26">
        <v>158.73589752039001</v>
      </c>
      <c r="D302" s="26">
        <v>21</v>
      </c>
      <c r="E302" s="26" t="s">
        <v>16717</v>
      </c>
      <c r="F302" s="71">
        <f t="shared" si="4"/>
        <v>46.204620462046208</v>
      </c>
    </row>
    <row r="303" spans="1:6" x14ac:dyDescent="0.2">
      <c r="A303" s="26" t="s">
        <v>17258</v>
      </c>
      <c r="B303" s="26">
        <v>5683</v>
      </c>
      <c r="C303" s="26">
        <v>194.028409734284</v>
      </c>
      <c r="D303" s="26">
        <v>42</v>
      </c>
      <c r="E303" s="26" t="s">
        <v>16717</v>
      </c>
      <c r="F303" s="71">
        <f t="shared" si="4"/>
        <v>73.904627837409819</v>
      </c>
    </row>
    <row r="304" spans="1:6" x14ac:dyDescent="0.2">
      <c r="A304" s="26" t="s">
        <v>17259</v>
      </c>
      <c r="B304" s="26">
        <v>7263</v>
      </c>
      <c r="C304" s="26">
        <v>230.96807943956799</v>
      </c>
      <c r="D304" s="26">
        <v>62</v>
      </c>
      <c r="E304" s="26" t="s">
        <v>16717</v>
      </c>
      <c r="F304" s="71">
        <f t="shared" si="4"/>
        <v>85.364174583505445</v>
      </c>
    </row>
    <row r="305" spans="1:6" x14ac:dyDescent="0.2">
      <c r="A305" s="26" t="s">
        <v>17260</v>
      </c>
      <c r="B305" s="26">
        <v>10076</v>
      </c>
      <c r="C305" s="26">
        <v>280.36134857940499</v>
      </c>
      <c r="D305" s="26">
        <v>105</v>
      </c>
      <c r="E305" s="26" t="s">
        <v>16717</v>
      </c>
      <c r="F305" s="71">
        <f t="shared" si="4"/>
        <v>104.20801905518061</v>
      </c>
    </row>
    <row r="306" spans="1:6" x14ac:dyDescent="0.2">
      <c r="A306" s="26" t="s">
        <v>17261</v>
      </c>
      <c r="B306" s="26">
        <v>8377</v>
      </c>
      <c r="C306" s="26">
        <v>243.36270539607699</v>
      </c>
      <c r="D306" s="26">
        <v>73</v>
      </c>
      <c r="E306" s="26" t="s">
        <v>16744</v>
      </c>
      <c r="F306" s="71">
        <f t="shared" si="4"/>
        <v>87.143368747761727</v>
      </c>
    </row>
    <row r="307" spans="1:6" x14ac:dyDescent="0.2">
      <c r="A307" s="26" t="s">
        <v>17262</v>
      </c>
      <c r="B307" s="26">
        <v>5491</v>
      </c>
      <c r="C307" s="26">
        <v>220.33532176289401</v>
      </c>
      <c r="D307" s="26">
        <v>19</v>
      </c>
      <c r="E307" s="26" t="s">
        <v>16717</v>
      </c>
      <c r="F307" s="71">
        <f t="shared" si="4"/>
        <v>34.602076124567475</v>
      </c>
    </row>
    <row r="308" spans="1:6" x14ac:dyDescent="0.2">
      <c r="A308" s="26" t="s">
        <v>17263</v>
      </c>
      <c r="B308" s="26">
        <v>3675</v>
      </c>
      <c r="C308" s="26">
        <v>171.49921746739599</v>
      </c>
      <c r="D308" s="26">
        <v>14</v>
      </c>
      <c r="E308" s="26" t="s">
        <v>16717</v>
      </c>
      <c r="F308" s="71">
        <f t="shared" si="4"/>
        <v>38.095238095238095</v>
      </c>
    </row>
    <row r="309" spans="1:6" x14ac:dyDescent="0.2">
      <c r="A309" s="26" t="s">
        <v>17264</v>
      </c>
      <c r="B309" s="26">
        <v>5681</v>
      </c>
      <c r="C309" s="26">
        <v>302.983783408134</v>
      </c>
      <c r="D309" s="26">
        <v>15</v>
      </c>
      <c r="E309" s="26" t="s">
        <v>16717</v>
      </c>
      <c r="F309" s="71">
        <f t="shared" si="4"/>
        <v>26.403802147509239</v>
      </c>
    </row>
    <row r="310" spans="1:6" x14ac:dyDescent="0.2">
      <c r="A310" s="26" t="s">
        <v>17265</v>
      </c>
      <c r="B310" s="26">
        <v>5989</v>
      </c>
      <c r="C310" s="26">
        <v>229.220272585819</v>
      </c>
      <c r="D310" s="26">
        <v>22</v>
      </c>
      <c r="E310" s="26" t="s">
        <v>16717</v>
      </c>
      <c r="F310" s="71">
        <f t="shared" si="4"/>
        <v>36.734012355985975</v>
      </c>
    </row>
    <row r="311" spans="1:6" x14ac:dyDescent="0.2">
      <c r="A311" s="26" t="s">
        <v>17266</v>
      </c>
      <c r="B311" s="26">
        <v>4067</v>
      </c>
      <c r="C311" s="26">
        <v>193.429823160951</v>
      </c>
      <c r="D311" s="26">
        <v>20</v>
      </c>
      <c r="E311" s="26" t="s">
        <v>16717</v>
      </c>
      <c r="F311" s="71">
        <f t="shared" si="4"/>
        <v>49.176297024834028</v>
      </c>
    </row>
    <row r="312" spans="1:6" x14ac:dyDescent="0.2">
      <c r="A312" s="1" t="s">
        <v>16716</v>
      </c>
      <c r="B312" s="1">
        <v>6363</v>
      </c>
      <c r="C312" s="1">
        <v>261.6215861</v>
      </c>
      <c r="D312" s="1">
        <v>36</v>
      </c>
      <c r="E312" s="1" t="s">
        <v>16717</v>
      </c>
      <c r="F312" s="71">
        <f t="shared" si="4"/>
        <v>56.577086280056577</v>
      </c>
    </row>
    <row r="313" spans="1:6" x14ac:dyDescent="0.2">
      <c r="A313" s="1" t="s">
        <v>16718</v>
      </c>
      <c r="B313" s="1">
        <v>8671</v>
      </c>
      <c r="C313" s="1">
        <v>297.53021519999999</v>
      </c>
      <c r="D313" s="1">
        <v>49</v>
      </c>
      <c r="E313" s="1" t="s">
        <v>16717</v>
      </c>
      <c r="F313" s="71">
        <f t="shared" si="4"/>
        <v>56.510206435243916</v>
      </c>
    </row>
    <row r="314" spans="1:6" x14ac:dyDescent="0.2">
      <c r="A314" s="1" t="s">
        <v>16719</v>
      </c>
      <c r="B314" s="1">
        <v>5423</v>
      </c>
      <c r="C314" s="1">
        <v>233.5061494</v>
      </c>
      <c r="D314" s="1">
        <v>30</v>
      </c>
      <c r="E314" s="1" t="s">
        <v>16717</v>
      </c>
      <c r="F314" s="71">
        <f t="shared" si="4"/>
        <v>55.319933616079666</v>
      </c>
    </row>
    <row r="315" spans="1:6" x14ac:dyDescent="0.2">
      <c r="A315" s="1" t="s">
        <v>16720</v>
      </c>
      <c r="B315" s="1">
        <v>8965</v>
      </c>
      <c r="C315" s="1">
        <v>273.49352329999999</v>
      </c>
      <c r="D315" s="1">
        <v>37</v>
      </c>
      <c r="E315" s="1" t="s">
        <v>16717</v>
      </c>
      <c r="F315" s="71">
        <f t="shared" si="4"/>
        <v>41.271611823759059</v>
      </c>
    </row>
    <row r="316" spans="1:6" x14ac:dyDescent="0.2">
      <c r="A316" s="1" t="s">
        <v>16721</v>
      </c>
      <c r="B316" s="1">
        <v>9534</v>
      </c>
      <c r="C316" s="1">
        <v>327.24154240000001</v>
      </c>
      <c r="D316" s="1">
        <v>52</v>
      </c>
      <c r="E316" s="1" t="s">
        <v>16717</v>
      </c>
      <c r="F316" s="71">
        <f t="shared" si="4"/>
        <v>54.541640444724145</v>
      </c>
    </row>
    <row r="317" spans="1:6" x14ac:dyDescent="0.2">
      <c r="A317" s="1" t="s">
        <v>16722</v>
      </c>
      <c r="B317" s="1">
        <v>5344</v>
      </c>
      <c r="C317" s="1">
        <v>179.05636229999999</v>
      </c>
      <c r="D317" s="1">
        <v>26</v>
      </c>
      <c r="E317" s="1" t="s">
        <v>16717</v>
      </c>
      <c r="F317" s="71">
        <f t="shared" si="4"/>
        <v>48.652694610778447</v>
      </c>
    </row>
    <row r="318" spans="1:6" x14ac:dyDescent="0.2">
      <c r="A318" s="1" t="s">
        <v>16723</v>
      </c>
      <c r="B318" s="1">
        <v>6024</v>
      </c>
      <c r="C318" s="1">
        <v>229.6357495</v>
      </c>
      <c r="D318" s="1">
        <v>36</v>
      </c>
      <c r="E318" s="1" t="s">
        <v>16717</v>
      </c>
      <c r="F318" s="71">
        <f t="shared" si="4"/>
        <v>59.760956175298801</v>
      </c>
    </row>
    <row r="319" spans="1:6" x14ac:dyDescent="0.2">
      <c r="A319" s="1" t="s">
        <v>16724</v>
      </c>
      <c r="B319" s="1">
        <v>5624</v>
      </c>
      <c r="C319" s="1">
        <v>233.68731600000001</v>
      </c>
      <c r="D319" s="1">
        <v>36</v>
      </c>
      <c r="E319" s="1" t="s">
        <v>16717</v>
      </c>
      <c r="F319" s="71">
        <f t="shared" si="4"/>
        <v>64.011379800853476</v>
      </c>
    </row>
    <row r="320" spans="1:6" x14ac:dyDescent="0.2">
      <c r="A320" s="1" t="s">
        <v>16725</v>
      </c>
      <c r="B320" s="1">
        <v>9106</v>
      </c>
      <c r="C320" s="1">
        <v>329.32851890000001</v>
      </c>
      <c r="D320" s="1">
        <v>44</v>
      </c>
      <c r="E320" s="1" t="s">
        <v>16717</v>
      </c>
      <c r="F320" s="71">
        <f t="shared" si="4"/>
        <v>48.319789150010983</v>
      </c>
    </row>
    <row r="321" spans="1:6" x14ac:dyDescent="0.2">
      <c r="A321" s="1" t="s">
        <v>16726</v>
      </c>
      <c r="B321" s="1">
        <v>8389</v>
      </c>
      <c r="C321" s="1">
        <v>306.00114150000002</v>
      </c>
      <c r="D321" s="1">
        <v>42</v>
      </c>
      <c r="E321" s="1" t="s">
        <v>16717</v>
      </c>
      <c r="F321" s="71">
        <f t="shared" si="4"/>
        <v>50.06556204553582</v>
      </c>
    </row>
    <row r="322" spans="1:6" x14ac:dyDescent="0.2">
      <c r="A322" s="1" t="s">
        <v>16727</v>
      </c>
      <c r="B322" s="1">
        <v>9210</v>
      </c>
      <c r="C322" s="1">
        <v>254.26178759999999</v>
      </c>
      <c r="D322" s="1">
        <v>38</v>
      </c>
      <c r="E322" s="1" t="s">
        <v>16717</v>
      </c>
      <c r="F322" s="71">
        <f t="shared" si="4"/>
        <v>41.259500542888162</v>
      </c>
    </row>
    <row r="323" spans="1:6" x14ac:dyDescent="0.2">
      <c r="A323" s="1" t="s">
        <v>16728</v>
      </c>
      <c r="B323" s="1">
        <v>10421</v>
      </c>
      <c r="C323" s="1">
        <v>264.940313</v>
      </c>
      <c r="D323" s="1">
        <v>43</v>
      </c>
      <c r="E323" s="1" t="s">
        <v>16717</v>
      </c>
      <c r="F323" s="71">
        <f t="shared" ref="F323:F386" si="5">(D323/B323)*10000</f>
        <v>41.262834660781117</v>
      </c>
    </row>
    <row r="324" spans="1:6" x14ac:dyDescent="0.2">
      <c r="A324" s="1" t="s">
        <v>16729</v>
      </c>
      <c r="B324" s="1">
        <v>7464</v>
      </c>
      <c r="C324" s="1">
        <v>225.4341939</v>
      </c>
      <c r="D324" s="1">
        <v>31</v>
      </c>
      <c r="E324" s="1" t="s">
        <v>16717</v>
      </c>
      <c r="F324" s="71">
        <f t="shared" si="5"/>
        <v>41.532690246516609</v>
      </c>
    </row>
    <row r="325" spans="1:6" x14ac:dyDescent="0.2">
      <c r="A325" s="1" t="s">
        <v>16730</v>
      </c>
      <c r="B325" s="1">
        <v>7038</v>
      </c>
      <c r="C325" s="1">
        <v>253.53496139999999</v>
      </c>
      <c r="D325" s="1">
        <v>35</v>
      </c>
      <c r="E325" s="1" t="s">
        <v>16717</v>
      </c>
      <c r="F325" s="71">
        <f t="shared" si="5"/>
        <v>49.730036942313156</v>
      </c>
    </row>
    <row r="326" spans="1:6" x14ac:dyDescent="0.2">
      <c r="A326" s="1" t="s">
        <v>16731</v>
      </c>
      <c r="B326" s="1">
        <v>8781</v>
      </c>
      <c r="C326" s="1">
        <v>317.14085720000003</v>
      </c>
      <c r="D326" s="1">
        <v>46</v>
      </c>
      <c r="E326" s="1" t="s">
        <v>16717</v>
      </c>
      <c r="F326" s="71">
        <f t="shared" si="5"/>
        <v>52.385833048627717</v>
      </c>
    </row>
    <row r="327" spans="1:6" x14ac:dyDescent="0.2">
      <c r="A327" s="1" t="s">
        <v>16732</v>
      </c>
      <c r="B327" s="1">
        <v>4914</v>
      </c>
      <c r="C327" s="1">
        <v>168.42670200000001</v>
      </c>
      <c r="D327" s="1">
        <v>25</v>
      </c>
      <c r="E327" s="1" t="s">
        <v>16717</v>
      </c>
      <c r="F327" s="71">
        <f t="shared" si="5"/>
        <v>50.875050875050874</v>
      </c>
    </row>
    <row r="328" spans="1:6" x14ac:dyDescent="0.2">
      <c r="A328" s="1" t="s">
        <v>16733</v>
      </c>
      <c r="B328" s="1">
        <v>5325</v>
      </c>
      <c r="C328" s="1">
        <v>215.18698549999999</v>
      </c>
      <c r="D328" s="1">
        <v>30</v>
      </c>
      <c r="E328" s="1" t="s">
        <v>16717</v>
      </c>
      <c r="F328" s="71">
        <f t="shared" si="5"/>
        <v>56.338028169014088</v>
      </c>
    </row>
    <row r="329" spans="1:6" x14ac:dyDescent="0.2">
      <c r="A329" s="1" t="s">
        <v>16734</v>
      </c>
      <c r="B329" s="1">
        <v>6934</v>
      </c>
      <c r="C329" s="1">
        <v>195.94228649999999</v>
      </c>
      <c r="D329" s="1">
        <v>28</v>
      </c>
      <c r="E329" s="1" t="s">
        <v>16717</v>
      </c>
      <c r="F329" s="71">
        <f t="shared" si="5"/>
        <v>40.380732621863281</v>
      </c>
    </row>
    <row r="330" spans="1:6" x14ac:dyDescent="0.2">
      <c r="A330" s="1" t="s">
        <v>16735</v>
      </c>
      <c r="B330" s="1">
        <v>6652</v>
      </c>
      <c r="C330" s="1">
        <v>186.28842109999999</v>
      </c>
      <c r="D330" s="1">
        <v>27</v>
      </c>
      <c r="E330" s="1" t="s">
        <v>16717</v>
      </c>
      <c r="F330" s="71">
        <f t="shared" si="5"/>
        <v>40.58929645219483</v>
      </c>
    </row>
    <row r="331" spans="1:6" x14ac:dyDescent="0.2">
      <c r="A331" s="1" t="s">
        <v>16736</v>
      </c>
      <c r="B331" s="1">
        <v>6519</v>
      </c>
      <c r="C331" s="1">
        <v>252.7531261</v>
      </c>
      <c r="D331" s="1">
        <v>33</v>
      </c>
      <c r="E331" s="1" t="s">
        <v>16717</v>
      </c>
      <c r="F331" s="71">
        <f t="shared" si="5"/>
        <v>50.621260929590427</v>
      </c>
    </row>
    <row r="332" spans="1:6" x14ac:dyDescent="0.2">
      <c r="A332" s="1" t="s">
        <v>16737</v>
      </c>
      <c r="B332" s="1">
        <v>4887</v>
      </c>
      <c r="C332" s="1">
        <v>214.85599869999999</v>
      </c>
      <c r="D332" s="1">
        <v>34</v>
      </c>
      <c r="E332" s="1" t="s">
        <v>16717</v>
      </c>
      <c r="F332" s="71">
        <f t="shared" si="5"/>
        <v>69.572334765704937</v>
      </c>
    </row>
    <row r="333" spans="1:6" x14ac:dyDescent="0.2">
      <c r="A333" s="1" t="s">
        <v>16738</v>
      </c>
      <c r="B333" s="1">
        <v>6011</v>
      </c>
      <c r="C333" s="1">
        <v>265.891796</v>
      </c>
      <c r="D333" s="1">
        <v>42</v>
      </c>
      <c r="E333" s="1" t="s">
        <v>16717</v>
      </c>
      <c r="F333" s="71">
        <f t="shared" si="5"/>
        <v>69.871901513891203</v>
      </c>
    </row>
    <row r="334" spans="1:6" x14ac:dyDescent="0.2">
      <c r="A334" s="1" t="s">
        <v>16739</v>
      </c>
      <c r="B334" s="1">
        <v>9021</v>
      </c>
      <c r="C334" s="1">
        <v>272.3954463</v>
      </c>
      <c r="D334" s="1">
        <v>41</v>
      </c>
      <c r="E334" s="1" t="s">
        <v>16717</v>
      </c>
      <c r="F334" s="71">
        <f t="shared" si="5"/>
        <v>45.449506706573551</v>
      </c>
    </row>
    <row r="335" spans="1:6" x14ac:dyDescent="0.2">
      <c r="A335" s="1" t="s">
        <v>16740</v>
      </c>
      <c r="B335" s="1">
        <v>7453</v>
      </c>
      <c r="C335" s="1">
        <v>296.70444730000003</v>
      </c>
      <c r="D335" s="1">
        <v>47</v>
      </c>
      <c r="E335" s="1" t="s">
        <v>16717</v>
      </c>
      <c r="F335" s="71">
        <f t="shared" si="5"/>
        <v>63.061854286864353</v>
      </c>
    </row>
    <row r="336" spans="1:6" x14ac:dyDescent="0.2">
      <c r="A336" s="1" t="s">
        <v>16741</v>
      </c>
      <c r="B336" s="1">
        <v>6875</v>
      </c>
      <c r="C336" s="1">
        <v>285.3404175</v>
      </c>
      <c r="D336" s="1">
        <v>42</v>
      </c>
      <c r="E336" s="1" t="s">
        <v>16717</v>
      </c>
      <c r="F336" s="71">
        <f t="shared" si="5"/>
        <v>61.090909090909093</v>
      </c>
    </row>
    <row r="337" spans="1:6" x14ac:dyDescent="0.2">
      <c r="A337" s="1" t="s">
        <v>16742</v>
      </c>
      <c r="B337" s="1">
        <v>6502</v>
      </c>
      <c r="C337" s="1">
        <v>219.7898945</v>
      </c>
      <c r="D337" s="1">
        <v>35</v>
      </c>
      <c r="E337" s="1" t="s">
        <v>16717</v>
      </c>
      <c r="F337" s="71">
        <f t="shared" si="5"/>
        <v>53.829590895109199</v>
      </c>
    </row>
    <row r="338" spans="1:6" x14ac:dyDescent="0.2">
      <c r="A338" s="1" t="s">
        <v>16743</v>
      </c>
      <c r="B338" s="1">
        <v>7491</v>
      </c>
      <c r="C338" s="1">
        <v>283.26171390000002</v>
      </c>
      <c r="D338" s="1">
        <v>40</v>
      </c>
      <c r="E338" s="1" t="s">
        <v>16717</v>
      </c>
      <c r="F338" s="71">
        <f t="shared" si="5"/>
        <v>53.397410225604062</v>
      </c>
    </row>
    <row r="339" spans="1:6" x14ac:dyDescent="0.2">
      <c r="A339" s="1" t="s">
        <v>16774</v>
      </c>
      <c r="B339" s="1">
        <v>8772</v>
      </c>
      <c r="C339" s="1">
        <v>378.85398143827302</v>
      </c>
      <c r="D339" s="1">
        <v>60</v>
      </c>
      <c r="E339" s="1" t="s">
        <v>16717</v>
      </c>
      <c r="F339" s="71">
        <f t="shared" si="5"/>
        <v>68.39945280437756</v>
      </c>
    </row>
    <row r="340" spans="1:6" x14ac:dyDescent="0.2">
      <c r="A340" s="1" t="s">
        <v>16775</v>
      </c>
      <c r="B340" s="1">
        <v>9430</v>
      </c>
      <c r="C340" s="1">
        <v>365.86442919587199</v>
      </c>
      <c r="D340" s="1">
        <v>57</v>
      </c>
      <c r="E340" s="1" t="s">
        <v>16717</v>
      </c>
      <c r="F340" s="71">
        <f t="shared" si="5"/>
        <v>60.445387062566283</v>
      </c>
    </row>
    <row r="341" spans="1:6" x14ac:dyDescent="0.2">
      <c r="A341" s="1" t="s">
        <v>16776</v>
      </c>
      <c r="B341" s="1">
        <v>4930</v>
      </c>
      <c r="C341" s="1">
        <v>223.33465228153401</v>
      </c>
      <c r="D341" s="1">
        <v>34</v>
      </c>
      <c r="E341" s="1" t="s">
        <v>16717</v>
      </c>
      <c r="F341" s="71">
        <f t="shared" si="5"/>
        <v>68.965517241379303</v>
      </c>
    </row>
    <row r="342" spans="1:6" x14ac:dyDescent="0.2">
      <c r="A342" s="1" t="s">
        <v>16777</v>
      </c>
      <c r="B342" s="1">
        <v>5755</v>
      </c>
      <c r="C342" s="1">
        <v>238.01630131850499</v>
      </c>
      <c r="D342" s="1">
        <v>35</v>
      </c>
      <c r="E342" s="1" t="s">
        <v>16717</v>
      </c>
      <c r="F342" s="71">
        <f t="shared" si="5"/>
        <v>60.816681146828849</v>
      </c>
    </row>
    <row r="343" spans="1:6" x14ac:dyDescent="0.2">
      <c r="A343" s="1" t="s">
        <v>16778</v>
      </c>
      <c r="B343" s="1">
        <v>5016</v>
      </c>
      <c r="C343" s="1">
        <v>224.951007586152</v>
      </c>
      <c r="D343" s="1">
        <v>32</v>
      </c>
      <c r="E343" s="1" t="s">
        <v>16717</v>
      </c>
      <c r="F343" s="71">
        <f t="shared" si="5"/>
        <v>63.795853269537481</v>
      </c>
    </row>
    <row r="344" spans="1:6" x14ac:dyDescent="0.2">
      <c r="A344" s="1" t="s">
        <v>16779</v>
      </c>
      <c r="B344" s="1">
        <v>3216</v>
      </c>
      <c r="C344" s="1">
        <v>188.47225137664799</v>
      </c>
      <c r="D344" s="1">
        <v>23</v>
      </c>
      <c r="E344" s="1" t="s">
        <v>16717</v>
      </c>
      <c r="F344" s="71">
        <f t="shared" si="5"/>
        <v>71.517412935323392</v>
      </c>
    </row>
    <row r="345" spans="1:6" x14ac:dyDescent="0.2">
      <c r="A345" s="1" t="s">
        <v>16780</v>
      </c>
      <c r="B345" s="1">
        <v>8855</v>
      </c>
      <c r="C345" s="1">
        <v>274.07868878327201</v>
      </c>
      <c r="D345" s="1">
        <v>44</v>
      </c>
      <c r="E345" s="1" t="s">
        <v>16717</v>
      </c>
      <c r="F345" s="71">
        <f t="shared" si="5"/>
        <v>49.689440993788821</v>
      </c>
    </row>
    <row r="346" spans="1:6" x14ac:dyDescent="0.2">
      <c r="A346" s="1" t="s">
        <v>16781</v>
      </c>
      <c r="B346" s="1">
        <v>8621</v>
      </c>
      <c r="C346" s="1">
        <v>341.81384049528799</v>
      </c>
      <c r="D346" s="1">
        <v>45</v>
      </c>
      <c r="E346" s="1" t="s">
        <v>16717</v>
      </c>
      <c r="F346" s="71">
        <f t="shared" si="5"/>
        <v>52.198120867648761</v>
      </c>
    </row>
    <row r="347" spans="1:6" x14ac:dyDescent="0.2">
      <c r="A347" s="1" t="s">
        <v>16782</v>
      </c>
      <c r="B347" s="1">
        <v>10118</v>
      </c>
      <c r="C347" s="1">
        <v>315.21141511469602</v>
      </c>
      <c r="D347" s="1">
        <v>53</v>
      </c>
      <c r="E347" s="1" t="s">
        <v>16717</v>
      </c>
      <c r="F347" s="71">
        <f t="shared" si="5"/>
        <v>52.381893654872506</v>
      </c>
    </row>
    <row r="348" spans="1:6" x14ac:dyDescent="0.2">
      <c r="A348" s="1" t="s">
        <v>16783</v>
      </c>
      <c r="B348" s="1">
        <v>4960</v>
      </c>
      <c r="C348" s="1">
        <v>190.31058748677199</v>
      </c>
      <c r="D348" s="1">
        <v>23</v>
      </c>
      <c r="E348" s="1" t="s">
        <v>16717</v>
      </c>
      <c r="F348" s="71">
        <f t="shared" si="5"/>
        <v>46.37096774193548</v>
      </c>
    </row>
    <row r="349" spans="1:6" x14ac:dyDescent="0.2">
      <c r="A349" s="1" t="s">
        <v>16784</v>
      </c>
      <c r="B349" s="1">
        <v>6001</v>
      </c>
      <c r="C349" s="1">
        <v>219.865414075958</v>
      </c>
      <c r="D349" s="1">
        <v>25</v>
      </c>
      <c r="E349" s="1" t="s">
        <v>16717</v>
      </c>
      <c r="F349" s="71">
        <f t="shared" si="5"/>
        <v>41.659723379436763</v>
      </c>
    </row>
    <row r="350" spans="1:6" x14ac:dyDescent="0.2">
      <c r="A350" s="1" t="s">
        <v>16785</v>
      </c>
      <c r="B350" s="1">
        <v>8796</v>
      </c>
      <c r="C350" s="1">
        <v>352.06465426332801</v>
      </c>
      <c r="D350" s="1">
        <v>55</v>
      </c>
      <c r="E350" s="1" t="s">
        <v>16717</v>
      </c>
      <c r="F350" s="71">
        <f t="shared" si="5"/>
        <v>62.528422010004547</v>
      </c>
    </row>
    <row r="351" spans="1:6" x14ac:dyDescent="0.2">
      <c r="A351" s="1" t="s">
        <v>16786</v>
      </c>
      <c r="B351" s="1">
        <v>5234</v>
      </c>
      <c r="C351" s="1">
        <v>240.23516177392199</v>
      </c>
      <c r="D351" s="1">
        <v>27</v>
      </c>
      <c r="E351" s="1" t="s">
        <v>16744</v>
      </c>
      <c r="F351" s="71">
        <f t="shared" si="5"/>
        <v>51.585785250286591</v>
      </c>
    </row>
    <row r="352" spans="1:6" x14ac:dyDescent="0.2">
      <c r="A352" s="1" t="s">
        <v>16787</v>
      </c>
      <c r="B352" s="1">
        <v>5339</v>
      </c>
      <c r="C352" s="1">
        <v>239.563315003057</v>
      </c>
      <c r="D352" s="1">
        <v>16</v>
      </c>
      <c r="E352" s="1" t="s">
        <v>16744</v>
      </c>
      <c r="F352" s="71">
        <f t="shared" si="5"/>
        <v>29.968158831241805</v>
      </c>
    </row>
    <row r="353" spans="1:6" x14ac:dyDescent="0.2">
      <c r="A353" s="1" t="s">
        <v>16788</v>
      </c>
      <c r="B353" s="1">
        <v>5243</v>
      </c>
      <c r="C353" s="1">
        <v>225.55415387460101</v>
      </c>
      <c r="D353" s="1">
        <v>31</v>
      </c>
      <c r="E353" s="1" t="s">
        <v>16717</v>
      </c>
      <c r="F353" s="71">
        <f t="shared" si="5"/>
        <v>59.126454320045774</v>
      </c>
    </row>
    <row r="354" spans="1:6" x14ac:dyDescent="0.2">
      <c r="A354" s="1" t="s">
        <v>16789</v>
      </c>
      <c r="B354" s="1">
        <v>5217</v>
      </c>
      <c r="C354" s="1">
        <v>201.30151131330101</v>
      </c>
      <c r="D354" s="1">
        <v>14</v>
      </c>
      <c r="E354" s="1" t="s">
        <v>16744</v>
      </c>
      <c r="F354" s="71">
        <f t="shared" si="5"/>
        <v>26.835345984282153</v>
      </c>
    </row>
    <row r="355" spans="1:6" x14ac:dyDescent="0.2">
      <c r="A355" s="1" t="s">
        <v>16790</v>
      </c>
      <c r="B355" s="1">
        <v>8189</v>
      </c>
      <c r="C355" s="1">
        <v>333.92539073950002</v>
      </c>
      <c r="D355" s="1">
        <v>46</v>
      </c>
      <c r="E355" s="1" t="s">
        <v>16717</v>
      </c>
      <c r="F355" s="71">
        <f t="shared" si="5"/>
        <v>56.172914885822443</v>
      </c>
    </row>
    <row r="356" spans="1:6" x14ac:dyDescent="0.2">
      <c r="A356" s="1" t="s">
        <v>16791</v>
      </c>
      <c r="B356" s="1">
        <v>7874</v>
      </c>
      <c r="C356" s="1">
        <v>276.609882161163</v>
      </c>
      <c r="D356" s="1">
        <v>43</v>
      </c>
      <c r="E356" s="1" t="s">
        <v>16717</v>
      </c>
      <c r="F356" s="71">
        <f t="shared" si="5"/>
        <v>54.61010922021844</v>
      </c>
    </row>
    <row r="357" spans="1:6" x14ac:dyDescent="0.2">
      <c r="A357" s="1" t="s">
        <v>16792</v>
      </c>
      <c r="B357" s="1">
        <v>6265</v>
      </c>
      <c r="C357" s="1">
        <v>193.745387388224</v>
      </c>
      <c r="D357" s="1">
        <v>31</v>
      </c>
      <c r="E357" s="1" t="s">
        <v>16717</v>
      </c>
      <c r="F357" s="71">
        <f t="shared" si="5"/>
        <v>49.481245011971268</v>
      </c>
    </row>
    <row r="358" spans="1:6" x14ac:dyDescent="0.2">
      <c r="A358" s="1" t="s">
        <v>16793</v>
      </c>
      <c r="B358" s="1">
        <v>6561</v>
      </c>
      <c r="C358" s="1">
        <v>275.97751623984601</v>
      </c>
      <c r="D358" s="1">
        <v>40</v>
      </c>
      <c r="E358" s="1" t="s">
        <v>16717</v>
      </c>
      <c r="F358" s="71">
        <f t="shared" si="5"/>
        <v>60.966316110349034</v>
      </c>
    </row>
    <row r="359" spans="1:6" x14ac:dyDescent="0.2">
      <c r="A359" s="1" t="s">
        <v>16794</v>
      </c>
      <c r="B359" s="1">
        <v>7495</v>
      </c>
      <c r="C359" s="1">
        <v>277.26810227121899</v>
      </c>
      <c r="D359" s="1">
        <v>40</v>
      </c>
      <c r="E359" s="1" t="s">
        <v>16717</v>
      </c>
      <c r="F359" s="71">
        <f t="shared" si="5"/>
        <v>53.368912608405601</v>
      </c>
    </row>
    <row r="360" spans="1:6" x14ac:dyDescent="0.2">
      <c r="A360" s="1" t="s">
        <v>16795</v>
      </c>
      <c r="B360" s="1">
        <v>5406</v>
      </c>
      <c r="C360" s="1">
        <v>228.661166072832</v>
      </c>
      <c r="D360" s="1">
        <v>32</v>
      </c>
      <c r="E360" s="1" t="s">
        <v>16717</v>
      </c>
      <c r="F360" s="71">
        <f t="shared" si="5"/>
        <v>59.193488716241212</v>
      </c>
    </row>
    <row r="361" spans="1:6" x14ac:dyDescent="0.2">
      <c r="A361" s="1" t="s">
        <v>16796</v>
      </c>
      <c r="B361" s="1">
        <v>6144</v>
      </c>
      <c r="C361" s="1">
        <v>280.75182141752799</v>
      </c>
      <c r="D361" s="1">
        <v>42</v>
      </c>
      <c r="E361" s="1" t="s">
        <v>16717</v>
      </c>
      <c r="F361" s="71">
        <f t="shared" si="5"/>
        <v>68.359375</v>
      </c>
    </row>
    <row r="362" spans="1:6" x14ac:dyDescent="0.2">
      <c r="A362" s="1" t="s">
        <v>16797</v>
      </c>
      <c r="B362" s="1">
        <v>6095</v>
      </c>
      <c r="C362" s="1">
        <v>229.74103631649299</v>
      </c>
      <c r="D362" s="1">
        <v>40</v>
      </c>
      <c r="E362" s="1" t="s">
        <v>16717</v>
      </c>
      <c r="F362" s="71">
        <f t="shared" si="5"/>
        <v>65.627563576702215</v>
      </c>
    </row>
    <row r="363" spans="1:6" x14ac:dyDescent="0.2">
      <c r="A363" s="1" t="s">
        <v>16798</v>
      </c>
      <c r="B363" s="1">
        <v>5964</v>
      </c>
      <c r="C363" s="1">
        <v>197.386233501741</v>
      </c>
      <c r="D363" s="1">
        <v>27</v>
      </c>
      <c r="E363" s="1" t="s">
        <v>16717</v>
      </c>
      <c r="F363" s="71">
        <f t="shared" si="5"/>
        <v>45.271629778672036</v>
      </c>
    </row>
    <row r="364" spans="1:6" x14ac:dyDescent="0.2">
      <c r="A364" s="1" t="s">
        <v>16799</v>
      </c>
      <c r="B364" s="1">
        <v>7229</v>
      </c>
      <c r="C364" s="1">
        <v>254.81011176484799</v>
      </c>
      <c r="D364" s="1">
        <v>38</v>
      </c>
      <c r="E364" s="1" t="s">
        <v>16717</v>
      </c>
      <c r="F364" s="71">
        <f t="shared" si="5"/>
        <v>52.566053396043714</v>
      </c>
    </row>
    <row r="365" spans="1:6" x14ac:dyDescent="0.2">
      <c r="A365" s="1" t="s">
        <v>16800</v>
      </c>
      <c r="B365" s="1">
        <v>10021</v>
      </c>
      <c r="C365" s="1">
        <v>328.55796034097199</v>
      </c>
      <c r="D365" s="1">
        <v>50</v>
      </c>
      <c r="E365" s="1" t="s">
        <v>16717</v>
      </c>
      <c r="F365" s="71">
        <f t="shared" si="5"/>
        <v>49.895220037920367</v>
      </c>
    </row>
    <row r="366" spans="1:6" x14ac:dyDescent="0.2">
      <c r="A366" s="1" t="s">
        <v>16745</v>
      </c>
      <c r="B366" s="1">
        <v>5372</v>
      </c>
      <c r="C366" s="1">
        <v>258.92314819635902</v>
      </c>
      <c r="D366" s="1">
        <v>12</v>
      </c>
      <c r="E366" s="1" t="s">
        <v>16717</v>
      </c>
      <c r="F366" s="71">
        <f t="shared" si="5"/>
        <v>22.338049143708115</v>
      </c>
    </row>
    <row r="367" spans="1:6" x14ac:dyDescent="0.2">
      <c r="A367" s="1" t="s">
        <v>16746</v>
      </c>
      <c r="B367" s="1">
        <v>3763</v>
      </c>
      <c r="C367" s="1">
        <v>171.767252043973</v>
      </c>
      <c r="D367" s="1">
        <v>4</v>
      </c>
      <c r="E367" s="1" t="s">
        <v>16717</v>
      </c>
      <c r="F367" s="71">
        <f t="shared" si="5"/>
        <v>10.629816635663035</v>
      </c>
    </row>
    <row r="368" spans="1:6" x14ac:dyDescent="0.2">
      <c r="A368" s="1" t="s">
        <v>16747</v>
      </c>
      <c r="B368" s="1">
        <v>6339</v>
      </c>
      <c r="C368" s="1">
        <v>223.390075314477</v>
      </c>
      <c r="D368" s="1">
        <v>18</v>
      </c>
      <c r="E368" s="1" t="s">
        <v>16744</v>
      </c>
      <c r="F368" s="71">
        <f t="shared" si="5"/>
        <v>28.39564600094652</v>
      </c>
    </row>
    <row r="369" spans="1:6" x14ac:dyDescent="0.2">
      <c r="A369" s="1" t="s">
        <v>16748</v>
      </c>
      <c r="B369" s="1">
        <v>4368</v>
      </c>
      <c r="C369" s="1">
        <v>197.44777848278201</v>
      </c>
      <c r="D369" s="1">
        <v>11</v>
      </c>
      <c r="E369" s="1" t="s">
        <v>16717</v>
      </c>
      <c r="F369" s="71">
        <f t="shared" si="5"/>
        <v>25.183150183150186</v>
      </c>
    </row>
    <row r="370" spans="1:6" x14ac:dyDescent="0.2">
      <c r="A370" s="1" t="s">
        <v>16749</v>
      </c>
      <c r="B370" s="1">
        <v>3823</v>
      </c>
      <c r="C370" s="1">
        <v>274.31917752265798</v>
      </c>
      <c r="D370" s="1">
        <v>0</v>
      </c>
      <c r="E370" s="1" t="s">
        <v>16717</v>
      </c>
      <c r="F370" s="71">
        <f t="shared" si="5"/>
        <v>0</v>
      </c>
    </row>
    <row r="371" spans="1:6" x14ac:dyDescent="0.2">
      <c r="A371" s="1" t="s">
        <v>16750</v>
      </c>
      <c r="B371" s="1">
        <v>3923</v>
      </c>
      <c r="C371" s="1">
        <v>225.75340699338099</v>
      </c>
      <c r="D371" s="1">
        <v>4</v>
      </c>
      <c r="E371" s="1" t="s">
        <v>16717</v>
      </c>
      <c r="F371" s="71">
        <f t="shared" si="5"/>
        <v>10.196278358399185</v>
      </c>
    </row>
    <row r="372" spans="1:6" x14ac:dyDescent="0.2">
      <c r="A372" s="1" t="s">
        <v>16751</v>
      </c>
      <c r="B372" s="1">
        <v>4141</v>
      </c>
      <c r="C372" s="1">
        <v>211.55878852849301</v>
      </c>
      <c r="D372" s="1">
        <v>6</v>
      </c>
      <c r="E372" s="1" t="s">
        <v>16744</v>
      </c>
      <c r="F372" s="71">
        <f t="shared" si="5"/>
        <v>14.489253803429124</v>
      </c>
    </row>
    <row r="373" spans="1:6" x14ac:dyDescent="0.2">
      <c r="A373" s="1" t="s">
        <v>16752</v>
      </c>
      <c r="B373" s="1">
        <v>4038</v>
      </c>
      <c r="C373" s="1">
        <v>212.703222706069</v>
      </c>
      <c r="D373" s="1">
        <v>7</v>
      </c>
      <c r="E373" s="1" t="s">
        <v>16717</v>
      </c>
      <c r="F373" s="71">
        <f t="shared" si="5"/>
        <v>17.335314512134719</v>
      </c>
    </row>
    <row r="374" spans="1:6" x14ac:dyDescent="0.2">
      <c r="A374" s="1" t="s">
        <v>16753</v>
      </c>
      <c r="B374" s="1">
        <v>6674</v>
      </c>
      <c r="C374" s="1">
        <v>267.73736832878097</v>
      </c>
      <c r="D374" s="1">
        <v>35</v>
      </c>
      <c r="E374" s="1" t="s">
        <v>16717</v>
      </c>
      <c r="F374" s="71">
        <f t="shared" si="5"/>
        <v>52.442313455199283</v>
      </c>
    </row>
    <row r="375" spans="1:6" x14ac:dyDescent="0.2">
      <c r="A375" s="1" t="s">
        <v>16754</v>
      </c>
      <c r="B375" s="1">
        <v>5479</v>
      </c>
      <c r="C375" s="1">
        <v>241.81358437781299</v>
      </c>
      <c r="D375" s="1">
        <v>30</v>
      </c>
      <c r="E375" s="1" t="s">
        <v>16717</v>
      </c>
      <c r="F375" s="71">
        <f t="shared" si="5"/>
        <v>54.754517247672929</v>
      </c>
    </row>
    <row r="376" spans="1:6" x14ac:dyDescent="0.2">
      <c r="A376" s="1" t="s">
        <v>16755</v>
      </c>
      <c r="B376" s="1">
        <v>9963</v>
      </c>
      <c r="C376" s="1">
        <v>324.46447435701299</v>
      </c>
      <c r="D376" s="1">
        <v>64</v>
      </c>
      <c r="E376" s="1" t="s">
        <v>16717</v>
      </c>
      <c r="F376" s="71">
        <f t="shared" si="5"/>
        <v>64.237679413831174</v>
      </c>
    </row>
    <row r="377" spans="1:6" x14ac:dyDescent="0.2">
      <c r="A377" s="1" t="s">
        <v>16756</v>
      </c>
      <c r="B377" s="1">
        <v>10139</v>
      </c>
      <c r="C377" s="1">
        <v>352.79914413776697</v>
      </c>
      <c r="D377" s="1">
        <v>52</v>
      </c>
      <c r="E377" s="1" t="s">
        <v>16717</v>
      </c>
      <c r="F377" s="71">
        <f t="shared" si="5"/>
        <v>51.287109182365128</v>
      </c>
    </row>
    <row r="378" spans="1:6" x14ac:dyDescent="0.2">
      <c r="A378" s="1" t="s">
        <v>16757</v>
      </c>
      <c r="B378" s="1">
        <v>5291</v>
      </c>
      <c r="C378" s="1">
        <v>257.26071459098398</v>
      </c>
      <c r="D378" s="1">
        <v>8</v>
      </c>
      <c r="E378" s="1" t="s">
        <v>16744</v>
      </c>
      <c r="F378" s="71">
        <f t="shared" si="5"/>
        <v>15.12001512001512</v>
      </c>
    </row>
    <row r="379" spans="1:6" x14ac:dyDescent="0.2">
      <c r="A379" s="1" t="s">
        <v>16758</v>
      </c>
      <c r="B379" s="1">
        <v>4631</v>
      </c>
      <c r="C379" s="1">
        <v>284.35031245510601</v>
      </c>
      <c r="D379" s="1">
        <v>5</v>
      </c>
      <c r="E379" s="1" t="s">
        <v>16717</v>
      </c>
      <c r="F379" s="71">
        <f t="shared" si="5"/>
        <v>10.796804145972793</v>
      </c>
    </row>
    <row r="380" spans="1:6" x14ac:dyDescent="0.2">
      <c r="A380" s="1" t="s">
        <v>16759</v>
      </c>
      <c r="B380" s="1">
        <v>5998</v>
      </c>
      <c r="C380" s="1">
        <v>290.55886786621397</v>
      </c>
      <c r="D380" s="1">
        <v>8</v>
      </c>
      <c r="E380" s="1" t="s">
        <v>16744</v>
      </c>
      <c r="F380" s="71">
        <f t="shared" si="5"/>
        <v>13.337779259753249</v>
      </c>
    </row>
    <row r="381" spans="1:6" x14ac:dyDescent="0.2">
      <c r="A381" s="1" t="s">
        <v>16760</v>
      </c>
      <c r="B381" s="1">
        <v>5064</v>
      </c>
      <c r="C381" s="1">
        <v>259.767234620929</v>
      </c>
      <c r="D381" s="1">
        <v>7</v>
      </c>
      <c r="E381" s="1" t="s">
        <v>16717</v>
      </c>
      <c r="F381" s="71">
        <f t="shared" si="5"/>
        <v>13.823064770932071</v>
      </c>
    </row>
    <row r="382" spans="1:6" x14ac:dyDescent="0.2">
      <c r="A382" s="1" t="s">
        <v>16761</v>
      </c>
      <c r="B382" s="1">
        <v>5828</v>
      </c>
      <c r="C382" s="1">
        <v>336.68530779152599</v>
      </c>
      <c r="D382" s="1">
        <v>3</v>
      </c>
      <c r="E382" s="1" t="s">
        <v>16717</v>
      </c>
      <c r="F382" s="71">
        <f t="shared" si="5"/>
        <v>5.1475634866163356</v>
      </c>
    </row>
    <row r="383" spans="1:6" x14ac:dyDescent="0.2">
      <c r="A383" s="1" t="s">
        <v>16762</v>
      </c>
      <c r="B383" s="1">
        <v>8772</v>
      </c>
      <c r="C383" s="1">
        <v>326.33119645153499</v>
      </c>
      <c r="D383" s="1">
        <v>19</v>
      </c>
      <c r="E383" s="1" t="s">
        <v>16717</v>
      </c>
      <c r="F383" s="71">
        <f t="shared" si="5"/>
        <v>21.659826721386228</v>
      </c>
    </row>
    <row r="384" spans="1:6" x14ac:dyDescent="0.2">
      <c r="A384" s="1" t="s">
        <v>16763</v>
      </c>
      <c r="B384" s="1">
        <v>6578</v>
      </c>
      <c r="C384" s="1">
        <v>287.90259992587602</v>
      </c>
      <c r="D384" s="1">
        <v>9</v>
      </c>
      <c r="E384" s="1" t="s">
        <v>16717</v>
      </c>
      <c r="F384" s="71">
        <f t="shared" si="5"/>
        <v>13.681970203709335</v>
      </c>
    </row>
    <row r="385" spans="1:6" x14ac:dyDescent="0.2">
      <c r="A385" s="1" t="s">
        <v>16764</v>
      </c>
      <c r="B385" s="1">
        <v>4156</v>
      </c>
      <c r="C385" s="1">
        <v>192.47386690193201</v>
      </c>
      <c r="D385" s="1">
        <v>6</v>
      </c>
      <c r="E385" s="1" t="s">
        <v>16717</v>
      </c>
      <c r="F385" s="71">
        <f t="shared" si="5"/>
        <v>14.436958614051973</v>
      </c>
    </row>
    <row r="386" spans="1:6" x14ac:dyDescent="0.2">
      <c r="A386" s="1" t="s">
        <v>16765</v>
      </c>
      <c r="B386" s="1">
        <v>6000</v>
      </c>
      <c r="C386" s="1">
        <v>338.65322179216702</v>
      </c>
      <c r="D386" s="1">
        <v>4</v>
      </c>
      <c r="E386" s="1" t="s">
        <v>16717</v>
      </c>
      <c r="F386" s="71">
        <f t="shared" si="5"/>
        <v>6.6666666666666661</v>
      </c>
    </row>
    <row r="387" spans="1:6" x14ac:dyDescent="0.2">
      <c r="A387" s="1" t="s">
        <v>16766</v>
      </c>
      <c r="B387" s="1">
        <v>4394</v>
      </c>
      <c r="C387" s="1">
        <v>259.55486094674097</v>
      </c>
      <c r="D387" s="1">
        <v>13</v>
      </c>
      <c r="E387" s="1" t="s">
        <v>16717</v>
      </c>
      <c r="F387" s="71">
        <f t="shared" ref="F387:F424" si="6">(D387/B387)*10000</f>
        <v>29.585798816568047</v>
      </c>
    </row>
    <row r="388" spans="1:6" x14ac:dyDescent="0.2">
      <c r="A388" s="1" t="s">
        <v>16767</v>
      </c>
      <c r="B388" s="1">
        <v>5255</v>
      </c>
      <c r="C388" s="1">
        <v>226.75429483233</v>
      </c>
      <c r="D388" s="1">
        <v>14</v>
      </c>
      <c r="E388" s="1" t="s">
        <v>16717</v>
      </c>
      <c r="F388" s="71">
        <f t="shared" si="6"/>
        <v>26.641294005708851</v>
      </c>
    </row>
    <row r="389" spans="1:6" x14ac:dyDescent="0.2">
      <c r="A389" s="1" t="s">
        <v>16768</v>
      </c>
      <c r="B389" s="1">
        <v>6346</v>
      </c>
      <c r="C389" s="1">
        <v>316.27432627424503</v>
      </c>
      <c r="D389" s="1">
        <v>16</v>
      </c>
      <c r="E389" s="1" t="s">
        <v>16717</v>
      </c>
      <c r="F389" s="71">
        <f t="shared" si="6"/>
        <v>25.212732429877086</v>
      </c>
    </row>
    <row r="390" spans="1:6" x14ac:dyDescent="0.2">
      <c r="A390" s="1" t="s">
        <v>16769</v>
      </c>
      <c r="B390" s="1">
        <v>7310</v>
      </c>
      <c r="C390" s="1">
        <v>262.45894285062798</v>
      </c>
      <c r="D390" s="1">
        <v>46</v>
      </c>
      <c r="E390" s="1" t="s">
        <v>16744</v>
      </c>
      <c r="F390" s="71">
        <f t="shared" si="6"/>
        <v>62.927496580027359</v>
      </c>
    </row>
    <row r="391" spans="1:6" x14ac:dyDescent="0.2">
      <c r="A391" s="1" t="s">
        <v>16770</v>
      </c>
      <c r="B391" s="1">
        <v>4506</v>
      </c>
      <c r="C391" s="1">
        <v>197.284010782764</v>
      </c>
      <c r="D391" s="1">
        <v>35</v>
      </c>
      <c r="E391" s="1" t="s">
        <v>16717</v>
      </c>
      <c r="F391" s="71">
        <f t="shared" si="6"/>
        <v>77.674212161562366</v>
      </c>
    </row>
    <row r="392" spans="1:6" x14ac:dyDescent="0.2">
      <c r="A392" s="1" t="s">
        <v>16771</v>
      </c>
      <c r="B392" s="1">
        <v>4491</v>
      </c>
      <c r="C392" s="1">
        <v>232.45922546511301</v>
      </c>
      <c r="D392" s="1">
        <v>5</v>
      </c>
      <c r="E392" s="1" t="s">
        <v>16717</v>
      </c>
      <c r="F392" s="71">
        <f t="shared" si="6"/>
        <v>11.1333778668448</v>
      </c>
    </row>
    <row r="393" spans="1:6" x14ac:dyDescent="0.2">
      <c r="A393" s="1" t="s">
        <v>16772</v>
      </c>
      <c r="B393" s="1">
        <v>8569</v>
      </c>
      <c r="C393" s="1">
        <v>319.25061745891702</v>
      </c>
      <c r="D393" s="1">
        <v>43</v>
      </c>
      <c r="E393" s="1" t="s">
        <v>16717</v>
      </c>
      <c r="F393" s="71">
        <f t="shared" si="6"/>
        <v>50.180884583965458</v>
      </c>
    </row>
    <row r="394" spans="1:6" x14ac:dyDescent="0.2">
      <c r="A394" s="1" t="s">
        <v>16773</v>
      </c>
      <c r="B394" s="1">
        <v>4332</v>
      </c>
      <c r="C394" s="1">
        <v>208.42421447276001</v>
      </c>
      <c r="D394" s="1">
        <v>13</v>
      </c>
      <c r="E394" s="1" t="s">
        <v>16717</v>
      </c>
      <c r="F394" s="71">
        <f t="shared" si="6"/>
        <v>30.009233610341642</v>
      </c>
    </row>
    <row r="395" spans="1:6" x14ac:dyDescent="0.2">
      <c r="A395" s="1" t="s">
        <v>16801</v>
      </c>
      <c r="B395" s="1">
        <v>5956</v>
      </c>
      <c r="C395" s="1">
        <v>269.77186067985701</v>
      </c>
      <c r="D395" s="1">
        <v>21</v>
      </c>
      <c r="E395" s="1" t="s">
        <v>16717</v>
      </c>
      <c r="F395" s="71">
        <f t="shared" si="6"/>
        <v>35.258562793821362</v>
      </c>
    </row>
    <row r="396" spans="1:6" x14ac:dyDescent="0.2">
      <c r="A396" s="1" t="s">
        <v>16802</v>
      </c>
      <c r="B396" s="1">
        <v>5467</v>
      </c>
      <c r="C396" s="1">
        <v>261.54307887099498</v>
      </c>
      <c r="D396" s="1">
        <v>18</v>
      </c>
      <c r="E396" s="1" t="s">
        <v>16717</v>
      </c>
      <c r="F396" s="71">
        <f t="shared" si="6"/>
        <v>32.924821657216022</v>
      </c>
    </row>
    <row r="397" spans="1:6" x14ac:dyDescent="0.2">
      <c r="A397" s="1" t="s">
        <v>16803</v>
      </c>
      <c r="B397" s="1">
        <v>4499</v>
      </c>
      <c r="C397" s="1">
        <v>206.13891027906101</v>
      </c>
      <c r="D397" s="1">
        <v>26</v>
      </c>
      <c r="E397" s="1" t="s">
        <v>16717</v>
      </c>
      <c r="F397" s="71">
        <f t="shared" si="6"/>
        <v>57.790620137808396</v>
      </c>
    </row>
    <row r="398" spans="1:6" x14ac:dyDescent="0.2">
      <c r="A398" s="1" t="s">
        <v>16804</v>
      </c>
      <c r="B398" s="1">
        <v>4616</v>
      </c>
      <c r="C398" s="1">
        <v>213.10719579728399</v>
      </c>
      <c r="D398" s="1">
        <v>16</v>
      </c>
      <c r="E398" s="1" t="s">
        <v>16717</v>
      </c>
      <c r="F398" s="71">
        <f t="shared" si="6"/>
        <v>34.662045060658578</v>
      </c>
    </row>
    <row r="399" spans="1:6" x14ac:dyDescent="0.2">
      <c r="A399" s="1" t="s">
        <v>16805</v>
      </c>
      <c r="B399" s="1">
        <v>3315</v>
      </c>
      <c r="C399" s="1">
        <v>194.63875626943101</v>
      </c>
      <c r="D399" s="1">
        <v>5</v>
      </c>
      <c r="E399" s="1" t="s">
        <v>16717</v>
      </c>
      <c r="F399" s="71">
        <f t="shared" si="6"/>
        <v>15.082956259426849</v>
      </c>
    </row>
    <row r="400" spans="1:6" x14ac:dyDescent="0.2">
      <c r="A400" s="1" t="s">
        <v>16806</v>
      </c>
      <c r="B400" s="1">
        <v>5806</v>
      </c>
      <c r="C400" s="1">
        <v>318.37572498691401</v>
      </c>
      <c r="D400" s="1">
        <v>6</v>
      </c>
      <c r="E400" s="1" t="s">
        <v>16717</v>
      </c>
      <c r="F400" s="71">
        <f t="shared" si="6"/>
        <v>10.334137099552187</v>
      </c>
    </row>
    <row r="401" spans="1:6" x14ac:dyDescent="0.2">
      <c r="A401" s="1" t="s">
        <v>16807</v>
      </c>
      <c r="B401" s="1">
        <v>5984</v>
      </c>
      <c r="C401" s="1">
        <v>312.63349583718701</v>
      </c>
      <c r="D401" s="1">
        <v>14</v>
      </c>
      <c r="E401" s="1" t="s">
        <v>16717</v>
      </c>
      <c r="F401" s="71">
        <f t="shared" si="6"/>
        <v>23.395721925133689</v>
      </c>
    </row>
    <row r="402" spans="1:6" x14ac:dyDescent="0.2">
      <c r="A402" s="1" t="s">
        <v>16808</v>
      </c>
      <c r="B402" s="1">
        <v>4937</v>
      </c>
      <c r="C402" s="1">
        <v>298.963147381017</v>
      </c>
      <c r="D402" s="1">
        <v>14</v>
      </c>
      <c r="E402" s="1" t="s">
        <v>16717</v>
      </c>
      <c r="F402" s="71">
        <f t="shared" si="6"/>
        <v>28.357302005266355</v>
      </c>
    </row>
    <row r="403" spans="1:6" x14ac:dyDescent="0.2">
      <c r="A403" s="1" t="s">
        <v>16809</v>
      </c>
      <c r="B403" s="1">
        <v>4594</v>
      </c>
      <c r="C403" s="1">
        <v>228.49359796903099</v>
      </c>
      <c r="D403" s="1">
        <v>15</v>
      </c>
      <c r="E403" s="1" t="s">
        <v>16717</v>
      </c>
      <c r="F403" s="71">
        <f t="shared" si="6"/>
        <v>32.651284283848497</v>
      </c>
    </row>
    <row r="404" spans="1:6" x14ac:dyDescent="0.2">
      <c r="A404" s="1" t="s">
        <v>16810</v>
      </c>
      <c r="B404" s="1">
        <v>4481</v>
      </c>
      <c r="C404" s="1">
        <v>276.49289291505198</v>
      </c>
      <c r="D404" s="1">
        <v>2</v>
      </c>
      <c r="E404" s="1" t="s">
        <v>16717</v>
      </c>
      <c r="F404" s="71">
        <f t="shared" si="6"/>
        <v>4.4632894443204645</v>
      </c>
    </row>
    <row r="405" spans="1:6" x14ac:dyDescent="0.2">
      <c r="A405" s="1" t="s">
        <v>16811</v>
      </c>
      <c r="B405" s="1">
        <v>6527</v>
      </c>
      <c r="C405" s="1">
        <v>280.07828082173899</v>
      </c>
      <c r="D405" s="1">
        <v>20</v>
      </c>
      <c r="E405" s="1" t="s">
        <v>16717</v>
      </c>
      <c r="F405" s="71">
        <f t="shared" si="6"/>
        <v>30.641948827945459</v>
      </c>
    </row>
    <row r="406" spans="1:6" x14ac:dyDescent="0.2">
      <c r="A406" s="1" t="s">
        <v>16812</v>
      </c>
      <c r="B406" s="1">
        <v>5932</v>
      </c>
      <c r="C406" s="1">
        <v>186.070975436846</v>
      </c>
      <c r="D406" s="1">
        <v>47</v>
      </c>
      <c r="E406" s="1" t="s">
        <v>16717</v>
      </c>
      <c r="F406" s="71">
        <f t="shared" si="6"/>
        <v>79.231287929871883</v>
      </c>
    </row>
    <row r="407" spans="1:6" x14ac:dyDescent="0.2">
      <c r="A407" s="1" t="s">
        <v>16813</v>
      </c>
      <c r="B407" s="1">
        <v>7599</v>
      </c>
      <c r="C407" s="1">
        <v>418.30925093662597</v>
      </c>
      <c r="D407" s="1">
        <v>7</v>
      </c>
      <c r="E407" s="1" t="s">
        <v>16717</v>
      </c>
      <c r="F407" s="71">
        <f t="shared" si="6"/>
        <v>9.2117383866298201</v>
      </c>
    </row>
    <row r="408" spans="1:6" x14ac:dyDescent="0.2">
      <c r="A408" s="1" t="s">
        <v>16814</v>
      </c>
      <c r="B408" s="1">
        <v>6319</v>
      </c>
      <c r="C408" s="1">
        <v>382.955728211436</v>
      </c>
      <c r="D408" s="1">
        <v>23</v>
      </c>
      <c r="E408" s="1" t="s">
        <v>16717</v>
      </c>
      <c r="F408" s="71">
        <f t="shared" si="6"/>
        <v>36.398164266497865</v>
      </c>
    </row>
    <row r="409" spans="1:6" x14ac:dyDescent="0.2">
      <c r="A409" s="1" t="s">
        <v>16815</v>
      </c>
      <c r="B409" s="1">
        <v>4356</v>
      </c>
      <c r="C409" s="1">
        <v>279.636639926187</v>
      </c>
      <c r="D409" s="1">
        <v>3</v>
      </c>
      <c r="E409" s="1" t="s">
        <v>16717</v>
      </c>
      <c r="F409" s="71">
        <f t="shared" si="6"/>
        <v>6.887052341597796</v>
      </c>
    </row>
    <row r="410" spans="1:6" x14ac:dyDescent="0.2">
      <c r="A410" s="1" t="s">
        <v>16816</v>
      </c>
      <c r="B410" s="1">
        <v>5079</v>
      </c>
      <c r="C410" s="1">
        <v>302.00193834151298</v>
      </c>
      <c r="D410" s="1">
        <v>7</v>
      </c>
      <c r="E410" s="1" t="s">
        <v>16717</v>
      </c>
      <c r="F410" s="71">
        <f t="shared" si="6"/>
        <v>13.782240598543019</v>
      </c>
    </row>
    <row r="411" spans="1:6" x14ac:dyDescent="0.2">
      <c r="A411" s="1" t="s">
        <v>16817</v>
      </c>
      <c r="B411" s="1">
        <v>2798</v>
      </c>
      <c r="C411" s="1">
        <v>175.226963687839</v>
      </c>
      <c r="D411" s="1">
        <v>14</v>
      </c>
      <c r="E411" s="1" t="s">
        <v>16717</v>
      </c>
      <c r="F411" s="71">
        <f t="shared" si="6"/>
        <v>50.035739814152969</v>
      </c>
    </row>
    <row r="412" spans="1:6" x14ac:dyDescent="0.2">
      <c r="A412" s="1" t="s">
        <v>16818</v>
      </c>
      <c r="B412" s="1">
        <v>4114</v>
      </c>
      <c r="C412" s="1">
        <v>233.60319308870999</v>
      </c>
      <c r="D412" s="1">
        <v>18</v>
      </c>
      <c r="E412" s="1" t="s">
        <v>16717</v>
      </c>
      <c r="F412" s="71">
        <f t="shared" si="6"/>
        <v>43.753038405444826</v>
      </c>
    </row>
    <row r="413" spans="1:6" x14ac:dyDescent="0.2">
      <c r="A413" s="1" t="s">
        <v>16819</v>
      </c>
      <c r="B413" s="1">
        <v>3613</v>
      </c>
      <c r="C413" s="1">
        <v>220.51582962317201</v>
      </c>
      <c r="D413" s="1">
        <v>6</v>
      </c>
      <c r="E413" s="1" t="s">
        <v>16717</v>
      </c>
      <c r="F413" s="71">
        <f t="shared" si="6"/>
        <v>16.606698034874068</v>
      </c>
    </row>
    <row r="414" spans="1:6" x14ac:dyDescent="0.2">
      <c r="A414" s="1" t="s">
        <v>16820</v>
      </c>
      <c r="B414" s="1">
        <v>3597</v>
      </c>
      <c r="C414" s="1">
        <v>181.748969822878</v>
      </c>
      <c r="D414" s="1">
        <v>11</v>
      </c>
      <c r="E414" s="1" t="s">
        <v>16717</v>
      </c>
      <c r="F414" s="71">
        <f t="shared" si="6"/>
        <v>30.581039755351682</v>
      </c>
    </row>
    <row r="415" spans="1:6" x14ac:dyDescent="0.2">
      <c r="A415" s="1" t="s">
        <v>16821</v>
      </c>
      <c r="B415" s="1">
        <v>3030</v>
      </c>
      <c r="C415" s="1">
        <v>235.21445395956499</v>
      </c>
      <c r="D415" s="1">
        <v>6</v>
      </c>
      <c r="E415" s="1" t="s">
        <v>16717</v>
      </c>
      <c r="F415" s="71">
        <f t="shared" si="6"/>
        <v>19.801980198019802</v>
      </c>
    </row>
    <row r="416" spans="1:6" x14ac:dyDescent="0.2">
      <c r="A416" s="1" t="s">
        <v>16822</v>
      </c>
      <c r="B416" s="1">
        <v>3613</v>
      </c>
      <c r="C416" s="1">
        <v>205.951846655098</v>
      </c>
      <c r="D416" s="1">
        <v>6</v>
      </c>
      <c r="E416" s="1" t="s">
        <v>16717</v>
      </c>
      <c r="F416" s="71">
        <f t="shared" si="6"/>
        <v>16.606698034874068</v>
      </c>
    </row>
    <row r="417" spans="1:6" x14ac:dyDescent="0.2">
      <c r="A417" s="1" t="s">
        <v>16823</v>
      </c>
      <c r="B417" s="1">
        <v>4384</v>
      </c>
      <c r="C417" s="1">
        <v>265.36756539522599</v>
      </c>
      <c r="D417" s="1">
        <v>1</v>
      </c>
      <c r="E417" s="1" t="s">
        <v>16717</v>
      </c>
      <c r="F417" s="71">
        <f t="shared" si="6"/>
        <v>2.281021897810219</v>
      </c>
    </row>
    <row r="418" spans="1:6" x14ac:dyDescent="0.2">
      <c r="A418" s="1" t="s">
        <v>16824</v>
      </c>
      <c r="B418" s="1">
        <v>3975</v>
      </c>
      <c r="C418" s="1">
        <v>289.815818975723</v>
      </c>
      <c r="D418" s="1">
        <v>5</v>
      </c>
      <c r="E418" s="1" t="s">
        <v>16717</v>
      </c>
      <c r="F418" s="71">
        <f t="shared" si="6"/>
        <v>12.578616352201257</v>
      </c>
    </row>
    <row r="419" spans="1:6" x14ac:dyDescent="0.2">
      <c r="A419" s="1" t="s">
        <v>16825</v>
      </c>
      <c r="B419" s="1">
        <v>4548</v>
      </c>
      <c r="C419" s="1">
        <v>281.301339040019</v>
      </c>
      <c r="D419" s="1">
        <v>6</v>
      </c>
      <c r="E419" s="1" t="s">
        <v>16717</v>
      </c>
      <c r="F419" s="71">
        <f t="shared" si="6"/>
        <v>13.192612137203167</v>
      </c>
    </row>
    <row r="420" spans="1:6" x14ac:dyDescent="0.2">
      <c r="A420" s="1" t="s">
        <v>16826</v>
      </c>
      <c r="B420" s="1">
        <v>5338</v>
      </c>
      <c r="C420" s="1">
        <v>250.90102510764899</v>
      </c>
      <c r="D420" s="1">
        <v>23</v>
      </c>
      <c r="E420" s="1" t="s">
        <v>16717</v>
      </c>
      <c r="F420" s="71">
        <f t="shared" si="6"/>
        <v>43.087298613713003</v>
      </c>
    </row>
    <row r="421" spans="1:6" x14ac:dyDescent="0.2">
      <c r="A421" s="1" t="s">
        <v>16827</v>
      </c>
      <c r="B421" s="1">
        <v>4648</v>
      </c>
      <c r="C421" s="1">
        <v>236.59462609263099</v>
      </c>
      <c r="D421" s="1">
        <v>14</v>
      </c>
      <c r="E421" s="1" t="s">
        <v>16717</v>
      </c>
      <c r="F421" s="71">
        <f t="shared" si="6"/>
        <v>30.120481927710845</v>
      </c>
    </row>
    <row r="422" spans="1:6" x14ac:dyDescent="0.2">
      <c r="A422" s="1" t="s">
        <v>16828</v>
      </c>
      <c r="B422" s="1">
        <v>4925</v>
      </c>
      <c r="C422" s="1">
        <v>248.60968879474899</v>
      </c>
      <c r="D422" s="1">
        <v>12</v>
      </c>
      <c r="E422" s="1" t="s">
        <v>16717</v>
      </c>
      <c r="F422" s="71">
        <f t="shared" si="6"/>
        <v>24.36548223350254</v>
      </c>
    </row>
    <row r="423" spans="1:6" x14ac:dyDescent="0.2">
      <c r="A423" s="1" t="s">
        <v>16829</v>
      </c>
      <c r="B423" s="1">
        <v>6618</v>
      </c>
      <c r="C423" s="1">
        <v>264.77429783713399</v>
      </c>
      <c r="D423" s="1">
        <v>45</v>
      </c>
      <c r="E423" s="1" t="s">
        <v>16717</v>
      </c>
      <c r="F423" s="71">
        <f t="shared" si="6"/>
        <v>67.996373526745245</v>
      </c>
    </row>
    <row r="424" spans="1:6" x14ac:dyDescent="0.2">
      <c r="A424" s="1" t="s">
        <v>16830</v>
      </c>
      <c r="B424" s="1">
        <v>6766</v>
      </c>
      <c r="C424" s="1">
        <v>310.92046383331899</v>
      </c>
      <c r="D424" s="1">
        <v>18</v>
      </c>
      <c r="E424" s="1" t="s">
        <v>16717</v>
      </c>
      <c r="F424" s="71">
        <f t="shared" si="6"/>
        <v>26.603606266627253</v>
      </c>
    </row>
  </sheetData>
  <pageMargins left="0.7" right="0.7" top="0.75" bottom="0.75" header="0.3" footer="0.3"/>
</worksheet>
</file>

<file path=xl/worksheets/sheet26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6201B531-6693-6B49-A8EB-2465AB0F7266}">
  <dimension ref="A1:K113"/>
  <sheetViews>
    <sheetView workbookViewId="0">
      <selection activeCell="C65" sqref="C65"/>
    </sheetView>
  </sheetViews>
  <sheetFormatPr baseColWidth="10" defaultRowHeight="16" x14ac:dyDescent="0.2"/>
  <cols>
    <col min="1" max="1" width="16.1640625" customWidth="1"/>
    <col min="2" max="2" width="16.5" customWidth="1"/>
    <col min="3" max="3" width="17.1640625" bestFit="1" customWidth="1"/>
    <col min="4" max="5" width="19.1640625" bestFit="1" customWidth="1"/>
  </cols>
  <sheetData>
    <row r="1" spans="1:11" ht="18" x14ac:dyDescent="0.2">
      <c r="A1" s="97" t="s">
        <v>16705</v>
      </c>
      <c r="B1" s="97"/>
      <c r="C1" s="97"/>
      <c r="D1" s="97"/>
      <c r="E1" s="97"/>
    </row>
    <row r="2" spans="1:11" ht="18" x14ac:dyDescent="0.2">
      <c r="A2" s="27" t="s">
        <v>65</v>
      </c>
      <c r="B2" s="27" t="s">
        <v>67</v>
      </c>
      <c r="C2" s="34" t="s">
        <v>16615</v>
      </c>
      <c r="D2" s="34" t="s">
        <v>16616</v>
      </c>
      <c r="E2" s="34" t="s">
        <v>16617</v>
      </c>
    </row>
    <row r="3" spans="1:11" ht="18" x14ac:dyDescent="0.2">
      <c r="A3" s="20">
        <v>19.916666670000001</v>
      </c>
      <c r="B3" s="20">
        <v>22.40909091</v>
      </c>
      <c r="C3" s="20">
        <v>16.903225809999999</v>
      </c>
      <c r="D3" s="20">
        <v>16.84444444</v>
      </c>
      <c r="E3" s="20">
        <v>17.648648649999998</v>
      </c>
      <c r="G3" s="35"/>
      <c r="H3" s="35"/>
      <c r="I3" s="35"/>
      <c r="J3" s="35"/>
      <c r="K3" s="35"/>
    </row>
    <row r="4" spans="1:11" ht="18" x14ac:dyDescent="0.2">
      <c r="A4" s="20">
        <v>22</v>
      </c>
      <c r="B4" s="20">
        <v>17.764705880000001</v>
      </c>
      <c r="C4" s="20">
        <v>19.724137930000001</v>
      </c>
      <c r="D4" s="20">
        <v>17.40540541</v>
      </c>
      <c r="E4" s="20">
        <v>17.921052629999998</v>
      </c>
      <c r="G4" s="35"/>
      <c r="H4" s="35"/>
      <c r="I4" s="35"/>
      <c r="J4" s="35"/>
      <c r="K4" s="35"/>
    </row>
    <row r="5" spans="1:11" ht="18" x14ac:dyDescent="0.2">
      <c r="A5" s="20">
        <v>21.14285714</v>
      </c>
      <c r="B5" s="20">
        <v>25</v>
      </c>
      <c r="C5" s="20">
        <v>23.26923077</v>
      </c>
      <c r="D5" s="20">
        <v>17.25</v>
      </c>
      <c r="E5" s="20">
        <v>16.21621622</v>
      </c>
      <c r="G5" s="35"/>
      <c r="H5" s="35"/>
      <c r="I5" s="35"/>
      <c r="J5" s="35"/>
      <c r="K5" s="35"/>
    </row>
    <row r="6" spans="1:11" ht="18" x14ac:dyDescent="0.2">
      <c r="A6" s="20">
        <v>21.08</v>
      </c>
      <c r="B6" s="20">
        <v>18.351351350000002</v>
      </c>
      <c r="C6" s="20">
        <v>17.586206900000001</v>
      </c>
      <c r="D6" s="20">
        <v>24.071428569999998</v>
      </c>
      <c r="E6" s="20">
        <v>19.935483869999999</v>
      </c>
    </row>
    <row r="7" spans="1:11" ht="18" x14ac:dyDescent="0.2">
      <c r="A7" s="20">
        <v>19.86111111</v>
      </c>
      <c r="B7" s="20">
        <v>23.15</v>
      </c>
      <c r="C7" s="20">
        <v>21.25</v>
      </c>
      <c r="D7" s="20">
        <v>19.2</v>
      </c>
      <c r="E7" s="20">
        <v>17.771428570000001</v>
      </c>
    </row>
    <row r="8" spans="1:11" ht="18" x14ac:dyDescent="0.2">
      <c r="A8" s="20">
        <v>12.30612245</v>
      </c>
      <c r="B8" s="20">
        <v>18.176470590000001</v>
      </c>
      <c r="C8" s="20">
        <v>20.295454549999999</v>
      </c>
      <c r="D8" s="20">
        <v>19.57692308</v>
      </c>
      <c r="E8" s="20">
        <v>22.608695650000001</v>
      </c>
    </row>
    <row r="9" spans="1:11" ht="18" x14ac:dyDescent="0.2">
      <c r="A9" s="20">
        <v>19.243243240000002</v>
      </c>
      <c r="B9" s="20">
        <v>19.56097561</v>
      </c>
      <c r="C9" s="20">
        <v>15.093023260000001</v>
      </c>
      <c r="D9" s="20">
        <v>20.275862069999999</v>
      </c>
      <c r="E9" s="20">
        <v>17.97142857</v>
      </c>
    </row>
    <row r="10" spans="1:11" ht="18" x14ac:dyDescent="0.2">
      <c r="A10" s="20">
        <v>23.621621619999999</v>
      </c>
      <c r="B10" s="20">
        <v>19.89285714</v>
      </c>
      <c r="C10" s="20">
        <v>16.60465116</v>
      </c>
      <c r="D10" s="20">
        <v>18.08823529</v>
      </c>
      <c r="E10" s="20">
        <v>19.34615385</v>
      </c>
    </row>
    <row r="11" spans="1:11" ht="18" x14ac:dyDescent="0.2">
      <c r="A11" s="20">
        <v>18.28</v>
      </c>
      <c r="B11" s="20">
        <v>18.782608700000001</v>
      </c>
      <c r="C11" s="20">
        <v>19.76923077</v>
      </c>
      <c r="D11" s="20">
        <v>17.46153846</v>
      </c>
      <c r="E11" s="20">
        <v>20.227272729999999</v>
      </c>
    </row>
    <row r="12" spans="1:11" ht="18" x14ac:dyDescent="0.2">
      <c r="A12" s="20">
        <v>20.98</v>
      </c>
      <c r="B12" s="20">
        <v>23.90909091</v>
      </c>
      <c r="C12" s="20">
        <v>18.020408159999999</v>
      </c>
      <c r="D12" s="20">
        <v>20.214285709999999</v>
      </c>
      <c r="E12" s="20">
        <v>17.625</v>
      </c>
    </row>
    <row r="13" spans="1:11" ht="18" x14ac:dyDescent="0.2">
      <c r="A13" s="20">
        <v>17.86538462</v>
      </c>
      <c r="B13" s="20">
        <v>19.574999999999999</v>
      </c>
      <c r="C13" s="20">
        <v>15.89189189</v>
      </c>
      <c r="D13" s="20">
        <v>21.28</v>
      </c>
      <c r="E13" s="20">
        <v>21.228571429999999</v>
      </c>
    </row>
    <row r="14" spans="1:11" ht="18" x14ac:dyDescent="0.2">
      <c r="A14" s="20">
        <v>16.939393939999999</v>
      </c>
      <c r="B14" s="20">
        <v>17.194444440000002</v>
      </c>
      <c r="C14" s="20">
        <v>17.060606060000001</v>
      </c>
      <c r="D14" s="20">
        <v>17.61538462</v>
      </c>
      <c r="E14" s="20">
        <v>15.25806452</v>
      </c>
    </row>
    <row r="15" spans="1:11" ht="18" x14ac:dyDescent="0.2">
      <c r="A15" s="20">
        <v>21.833333329999999</v>
      </c>
      <c r="B15" s="20">
        <v>13.487804880000001</v>
      </c>
      <c r="C15" s="20">
        <v>19.068965519999999</v>
      </c>
      <c r="D15" s="20">
        <v>21.027027029999999</v>
      </c>
      <c r="E15" s="20">
        <v>17.11111111</v>
      </c>
    </row>
    <row r="16" spans="1:11" ht="18" x14ac:dyDescent="0.2">
      <c r="A16" s="20">
        <v>22.555555559999998</v>
      </c>
      <c r="B16" s="20">
        <v>17.649999999999999</v>
      </c>
      <c r="C16" s="20">
        <v>19.387096769999999</v>
      </c>
      <c r="D16" s="20">
        <v>17.711111110000001</v>
      </c>
      <c r="E16" s="20">
        <v>20.468085110000001</v>
      </c>
    </row>
    <row r="17" spans="1:5" ht="18" x14ac:dyDescent="0.2">
      <c r="A17" s="20">
        <v>19.760000000000002</v>
      </c>
      <c r="B17" s="20">
        <v>15.434782609999999</v>
      </c>
      <c r="C17" s="20">
        <v>18.82758621</v>
      </c>
      <c r="D17" s="20">
        <v>15.51724138</v>
      </c>
      <c r="E17" s="20">
        <v>20.285714290000001</v>
      </c>
    </row>
    <row r="18" spans="1:5" ht="18" x14ac:dyDescent="0.2">
      <c r="A18" s="20">
        <v>18.8125</v>
      </c>
      <c r="B18" s="20">
        <v>16.666666670000001</v>
      </c>
      <c r="C18" s="20">
        <v>20.648648649999998</v>
      </c>
      <c r="D18" s="20">
        <v>17.029411759999999</v>
      </c>
      <c r="E18" s="20">
        <v>15.975</v>
      </c>
    </row>
    <row r="19" spans="1:5" ht="18" x14ac:dyDescent="0.2">
      <c r="A19" s="20">
        <v>14.86842105</v>
      </c>
      <c r="B19" s="20">
        <v>16.974358970000001</v>
      </c>
      <c r="C19" s="20">
        <v>23</v>
      </c>
      <c r="D19" s="20">
        <v>16.2</v>
      </c>
      <c r="E19" s="20">
        <v>23.10714286</v>
      </c>
    </row>
    <row r="20" spans="1:5" ht="18" x14ac:dyDescent="0.2">
      <c r="A20" s="20">
        <v>22.25</v>
      </c>
      <c r="B20" s="20">
        <v>21.033333330000001</v>
      </c>
      <c r="C20" s="20">
        <v>22.355555559999999</v>
      </c>
      <c r="D20" s="20">
        <v>17.625</v>
      </c>
      <c r="E20" s="20">
        <v>20.52173913</v>
      </c>
    </row>
    <row r="21" spans="1:5" ht="18" x14ac:dyDescent="0.2">
      <c r="A21" s="20">
        <v>15.53333333</v>
      </c>
      <c r="B21" s="20">
        <v>15.729729730000001</v>
      </c>
      <c r="C21" s="20">
        <v>22.26</v>
      </c>
      <c r="D21" s="20">
        <v>21.15</v>
      </c>
      <c r="E21" s="20">
        <v>21.413043479999999</v>
      </c>
    </row>
    <row r="22" spans="1:5" ht="18" x14ac:dyDescent="0.2">
      <c r="A22" s="20">
        <v>18.733333330000001</v>
      </c>
      <c r="B22" s="20">
        <v>17.275862069999999</v>
      </c>
      <c r="C22" s="20">
        <v>12.85</v>
      </c>
      <c r="D22" s="20">
        <v>15.86956522</v>
      </c>
      <c r="E22" s="20">
        <v>19.816326530000001</v>
      </c>
    </row>
    <row r="23" spans="1:5" ht="18" x14ac:dyDescent="0.2">
      <c r="A23" s="20">
        <v>23.61111111</v>
      </c>
      <c r="B23" s="20">
        <v>14.632653060000001</v>
      </c>
      <c r="C23" s="20">
        <v>21.931034480000001</v>
      </c>
      <c r="D23" s="20">
        <v>19.739130429999999</v>
      </c>
      <c r="E23" s="20">
        <v>20.52380952</v>
      </c>
    </row>
    <row r="24" spans="1:5" ht="18" x14ac:dyDescent="0.2">
      <c r="A24" s="20">
        <v>18.222222219999999</v>
      </c>
      <c r="B24" s="20">
        <v>18.382352940000001</v>
      </c>
      <c r="C24" s="20">
        <v>15.323529410000001</v>
      </c>
      <c r="D24" s="20">
        <v>17.833333329999999</v>
      </c>
      <c r="E24" s="20">
        <v>20.3125</v>
      </c>
    </row>
    <row r="25" spans="1:5" ht="18" x14ac:dyDescent="0.2">
      <c r="A25" s="20">
        <v>16.027027029999999</v>
      </c>
      <c r="B25" s="20">
        <v>14.161290320000001</v>
      </c>
      <c r="C25" s="20">
        <v>21.42307692</v>
      </c>
      <c r="D25" s="20">
        <v>23.75</v>
      </c>
      <c r="E25" s="20">
        <v>16.91176471</v>
      </c>
    </row>
    <row r="26" spans="1:5" ht="18" x14ac:dyDescent="0.2">
      <c r="A26" s="20">
        <v>17.236842110000001</v>
      </c>
      <c r="B26" s="20">
        <v>17.608695650000001</v>
      </c>
      <c r="C26" s="20">
        <v>15.03225806</v>
      </c>
      <c r="D26" s="20">
        <v>16.454545450000001</v>
      </c>
      <c r="E26" s="20">
        <v>18.341463409999999</v>
      </c>
    </row>
    <row r="27" spans="1:5" ht="18" x14ac:dyDescent="0.2">
      <c r="A27" s="20">
        <v>24.486486490000001</v>
      </c>
      <c r="B27" s="20">
        <v>14.73076923</v>
      </c>
      <c r="C27" s="20">
        <v>16.21621622</v>
      </c>
      <c r="D27" s="20">
        <v>20.17241379</v>
      </c>
      <c r="E27" s="20">
        <v>17.428571430000002</v>
      </c>
    </row>
    <row r="28" spans="1:5" ht="18" x14ac:dyDescent="0.2">
      <c r="A28" s="20">
        <v>17.652173909999998</v>
      </c>
      <c r="B28" s="20">
        <v>15.782608700000001</v>
      </c>
      <c r="C28" s="20">
        <v>15.80645161</v>
      </c>
      <c r="D28" s="20">
        <v>18.73076923</v>
      </c>
      <c r="E28" s="20">
        <v>11.75757576</v>
      </c>
    </row>
    <row r="29" spans="1:5" ht="18" x14ac:dyDescent="0.2">
      <c r="A29" s="20">
        <v>20.71052632</v>
      </c>
      <c r="B29" s="20">
        <v>15.78947368</v>
      </c>
      <c r="C29" s="20">
        <v>16.891304349999999</v>
      </c>
      <c r="D29" s="20">
        <v>18.575757580000001</v>
      </c>
      <c r="E29" s="20">
        <v>17.928571430000002</v>
      </c>
    </row>
    <row r="30" spans="1:5" ht="18" x14ac:dyDescent="0.2">
      <c r="A30" s="20">
        <v>17.3125</v>
      </c>
      <c r="B30" s="20">
        <v>17.479166670000001</v>
      </c>
      <c r="C30" s="20">
        <v>19.236842110000001</v>
      </c>
      <c r="D30" s="20">
        <v>21.096774190000001</v>
      </c>
      <c r="E30" s="20">
        <v>17.454545450000001</v>
      </c>
    </row>
    <row r="31" spans="1:5" ht="18" x14ac:dyDescent="0.2">
      <c r="A31" s="20">
        <v>17.571428569999998</v>
      </c>
      <c r="B31" s="20">
        <v>16.21875</v>
      </c>
      <c r="C31" s="20">
        <v>20.80645161</v>
      </c>
      <c r="D31" s="20">
        <v>18.42307692</v>
      </c>
      <c r="E31" s="20">
        <v>14.21875</v>
      </c>
    </row>
    <row r="32" spans="1:5" ht="18" x14ac:dyDescent="0.2">
      <c r="A32" s="20">
        <v>15.85714286</v>
      </c>
      <c r="B32" s="20">
        <v>17.148148150000001</v>
      </c>
      <c r="C32" s="20">
        <v>14.948717950000001</v>
      </c>
      <c r="D32" s="20">
        <v>16.444444440000002</v>
      </c>
      <c r="E32" s="20">
        <v>19.914285710000001</v>
      </c>
    </row>
    <row r="33" spans="1:5" ht="18" x14ac:dyDescent="0.2">
      <c r="A33" s="20">
        <v>17.61538462</v>
      </c>
      <c r="B33" s="20">
        <v>16.04</v>
      </c>
      <c r="C33" s="20">
        <v>16.483870970000002</v>
      </c>
      <c r="D33" s="20">
        <v>17.184210530000001</v>
      </c>
      <c r="E33" s="20">
        <v>17.5</v>
      </c>
    </row>
    <row r="34" spans="1:5" ht="18" x14ac:dyDescent="0.2">
      <c r="A34" s="20">
        <v>18</v>
      </c>
      <c r="B34" s="20">
        <v>13.725</v>
      </c>
      <c r="C34" s="20">
        <v>18.387096769999999</v>
      </c>
      <c r="D34" s="20">
        <v>20.512195120000001</v>
      </c>
      <c r="E34" s="20">
        <v>17.83673469</v>
      </c>
    </row>
    <row r="35" spans="1:5" ht="18" x14ac:dyDescent="0.2">
      <c r="A35" s="20">
        <v>20.675675680000001</v>
      </c>
      <c r="B35" s="20">
        <v>15.54054054</v>
      </c>
      <c r="C35" s="20">
        <v>16.78125</v>
      </c>
      <c r="D35" s="20">
        <v>24.75</v>
      </c>
      <c r="E35" s="20">
        <v>18.194444440000002</v>
      </c>
    </row>
    <row r="36" spans="1:5" ht="18" x14ac:dyDescent="0.2">
      <c r="A36" s="20">
        <v>22.935483869999999</v>
      </c>
      <c r="B36" s="20">
        <v>17.902439019999999</v>
      </c>
      <c r="C36" s="20">
        <v>14.14705882</v>
      </c>
      <c r="D36" s="20">
        <v>19</v>
      </c>
      <c r="E36" s="20">
        <v>18.466666669999999</v>
      </c>
    </row>
    <row r="37" spans="1:5" ht="18" x14ac:dyDescent="0.2">
      <c r="A37" s="20">
        <v>18.794871789999998</v>
      </c>
      <c r="B37" s="20">
        <v>16.690476189999998</v>
      </c>
      <c r="C37" s="20">
        <v>19.948717949999999</v>
      </c>
      <c r="D37" s="20">
        <v>18.709677419999998</v>
      </c>
      <c r="E37" s="20">
        <v>17.44680851</v>
      </c>
    </row>
    <row r="38" spans="1:5" ht="18" x14ac:dyDescent="0.2">
      <c r="A38" s="20">
        <v>18.787878790000001</v>
      </c>
      <c r="B38" s="20">
        <v>12.86792453</v>
      </c>
      <c r="C38" s="20">
        <v>22</v>
      </c>
      <c r="D38" s="20">
        <v>16.736842110000001</v>
      </c>
      <c r="E38" s="20">
        <v>17.29411765</v>
      </c>
    </row>
    <row r="39" spans="1:5" ht="18" x14ac:dyDescent="0.2">
      <c r="A39" s="20">
        <v>19.926829269999999</v>
      </c>
      <c r="B39" s="20">
        <v>15.90909091</v>
      </c>
      <c r="C39" s="20">
        <v>16.162790699999999</v>
      </c>
      <c r="D39" s="20">
        <v>16.714285709999999</v>
      </c>
      <c r="E39" s="20">
        <v>19.027027029999999</v>
      </c>
    </row>
    <row r="40" spans="1:5" ht="18" x14ac:dyDescent="0.2">
      <c r="A40" s="20">
        <v>22.026315790000002</v>
      </c>
      <c r="B40" s="20">
        <v>17.399999999999999</v>
      </c>
      <c r="C40" s="20">
        <v>18.648648649999998</v>
      </c>
      <c r="D40" s="20">
        <v>16.057142859999999</v>
      </c>
      <c r="E40" s="20">
        <v>15.59649123</v>
      </c>
    </row>
    <row r="41" spans="1:5" ht="18" x14ac:dyDescent="0.2">
      <c r="A41" s="20">
        <v>16.25581395</v>
      </c>
      <c r="B41" s="20">
        <v>14.31914894</v>
      </c>
      <c r="C41" s="20">
        <v>19.485714290000001</v>
      </c>
      <c r="D41" s="20">
        <v>15.325581400000001</v>
      </c>
      <c r="E41" s="20">
        <v>17.333333329999999</v>
      </c>
    </row>
    <row r="42" spans="1:5" ht="18" x14ac:dyDescent="0.2">
      <c r="A42" s="20">
        <v>16.125</v>
      </c>
      <c r="B42" s="20">
        <v>11.91111111</v>
      </c>
      <c r="C42" s="20">
        <v>14.407407409999999</v>
      </c>
      <c r="D42" s="20">
        <v>20.736842110000001</v>
      </c>
      <c r="E42" s="20">
        <v>18.608695650000001</v>
      </c>
    </row>
    <row r="43" spans="1:5" ht="18" x14ac:dyDescent="0.2">
      <c r="A43" s="20">
        <v>14.82857143</v>
      </c>
      <c r="B43" s="20">
        <v>14.18918919</v>
      </c>
      <c r="C43" s="20">
        <v>15.451612900000001</v>
      </c>
      <c r="D43" s="20">
        <v>19.666666670000001</v>
      </c>
      <c r="E43" s="20">
        <v>17.5</v>
      </c>
    </row>
    <row r="44" spans="1:5" ht="18" x14ac:dyDescent="0.2">
      <c r="A44" s="20">
        <v>14.05263158</v>
      </c>
      <c r="B44" s="20">
        <v>13.15151515</v>
      </c>
      <c r="C44" s="20">
        <v>20.241379309999999</v>
      </c>
      <c r="D44" s="20">
        <v>15.76</v>
      </c>
      <c r="E44" s="20">
        <v>19.739130429999999</v>
      </c>
    </row>
    <row r="45" spans="1:5" ht="18" x14ac:dyDescent="0.2">
      <c r="A45" s="20">
        <v>17.483870970000002</v>
      </c>
      <c r="B45" s="20">
        <v>13.82758621</v>
      </c>
      <c r="C45" s="20">
        <v>14.95121951</v>
      </c>
      <c r="D45" s="20">
        <v>20.162790699999999</v>
      </c>
      <c r="E45" s="20">
        <v>18.333333329999999</v>
      </c>
    </row>
    <row r="46" spans="1:5" ht="18" x14ac:dyDescent="0.2">
      <c r="A46" s="20">
        <v>12.35</v>
      </c>
      <c r="B46" s="20">
        <v>15.14705882</v>
      </c>
      <c r="C46" s="20">
        <v>15.925000000000001</v>
      </c>
      <c r="D46" s="20">
        <v>21.585365849999999</v>
      </c>
      <c r="E46" s="20">
        <v>16.135135139999999</v>
      </c>
    </row>
    <row r="47" spans="1:5" ht="18" x14ac:dyDescent="0.2">
      <c r="A47" s="20">
        <v>24.428571430000002</v>
      </c>
      <c r="B47" s="20">
        <v>13.92105263</v>
      </c>
      <c r="C47" s="20">
        <v>16.6969697</v>
      </c>
      <c r="D47" s="20">
        <v>22.068965519999999</v>
      </c>
      <c r="E47" s="20">
        <v>16.81818182</v>
      </c>
    </row>
    <row r="48" spans="1:5" ht="18" x14ac:dyDescent="0.2">
      <c r="A48" s="20">
        <v>24.178571430000002</v>
      </c>
      <c r="B48" s="20">
        <v>14.027027029999999</v>
      </c>
      <c r="C48" s="20">
        <v>18</v>
      </c>
      <c r="D48" s="20">
        <v>13.804878049999999</v>
      </c>
      <c r="E48" s="20">
        <v>23.086956520000001</v>
      </c>
    </row>
    <row r="49" spans="1:5" ht="18" x14ac:dyDescent="0.2">
      <c r="A49" s="20">
        <v>18.239999999999998</v>
      </c>
      <c r="B49" s="20">
        <v>19.833333329999999</v>
      </c>
      <c r="C49" s="20">
        <v>20.774999999999999</v>
      </c>
      <c r="D49" s="20">
        <v>24.25</v>
      </c>
      <c r="E49" s="20"/>
    </row>
    <row r="50" spans="1:5" ht="18" x14ac:dyDescent="0.2">
      <c r="A50" s="20">
        <v>21.344827590000001</v>
      </c>
      <c r="B50" s="20">
        <v>13</v>
      </c>
      <c r="C50" s="20">
        <v>16.31818182</v>
      </c>
      <c r="D50" s="20">
        <v>15.15686275</v>
      </c>
      <c r="E50" s="20"/>
    </row>
    <row r="51" spans="1:5" ht="18" x14ac:dyDescent="0.2">
      <c r="A51" s="20">
        <v>19</v>
      </c>
      <c r="B51" s="20">
        <v>17.90909091</v>
      </c>
      <c r="C51" s="20">
        <v>14.5625</v>
      </c>
      <c r="D51" s="20">
        <v>16.56097561</v>
      </c>
      <c r="E51" s="20"/>
    </row>
    <row r="52" spans="1:5" ht="18" x14ac:dyDescent="0.2">
      <c r="A52" s="20">
        <v>15.256410259999999</v>
      </c>
      <c r="B52" s="20">
        <v>22.75</v>
      </c>
      <c r="C52" s="20">
        <v>17.033333330000001</v>
      </c>
      <c r="D52" s="20">
        <v>16.88888889</v>
      </c>
      <c r="E52" s="20"/>
    </row>
    <row r="53" spans="1:5" ht="18" x14ac:dyDescent="0.2">
      <c r="A53" s="20">
        <v>13.66666667</v>
      </c>
      <c r="B53" s="20">
        <v>14.14285714</v>
      </c>
      <c r="C53" s="20">
        <v>12.7</v>
      </c>
      <c r="D53" s="20">
        <v>15.71428571</v>
      </c>
      <c r="E53" s="20"/>
    </row>
    <row r="54" spans="1:5" ht="18" x14ac:dyDescent="0.2">
      <c r="A54" s="20">
        <v>22.733333330000001</v>
      </c>
      <c r="B54" s="20">
        <v>24.02857143</v>
      </c>
      <c r="C54" s="20">
        <v>12.5625</v>
      </c>
      <c r="D54" s="20">
        <v>18.133333329999999</v>
      </c>
      <c r="E54" s="20"/>
    </row>
    <row r="55" spans="1:5" ht="18" x14ac:dyDescent="0.2">
      <c r="A55" s="20">
        <v>17.17241379</v>
      </c>
      <c r="B55" s="20">
        <v>17.666666670000001</v>
      </c>
      <c r="C55" s="20">
        <v>13.755102040000001</v>
      </c>
      <c r="D55" s="20"/>
      <c r="E55" s="20"/>
    </row>
    <row r="56" spans="1:5" ht="18" x14ac:dyDescent="0.2">
      <c r="A56" s="20">
        <v>14.65</v>
      </c>
      <c r="B56" s="20">
        <v>21.3125</v>
      </c>
      <c r="C56" s="20">
        <v>16.96153846</v>
      </c>
      <c r="D56" s="20"/>
      <c r="E56" s="20"/>
    </row>
    <row r="57" spans="1:5" ht="18" x14ac:dyDescent="0.2">
      <c r="A57" s="20">
        <v>20.277777780000001</v>
      </c>
      <c r="B57" s="20">
        <v>16.17307692</v>
      </c>
      <c r="C57" s="20">
        <v>20.64</v>
      </c>
      <c r="D57" s="20"/>
      <c r="E57" s="20"/>
    </row>
    <row r="58" spans="1:5" ht="18" x14ac:dyDescent="0.2">
      <c r="A58" s="20">
        <v>19.08163265</v>
      </c>
      <c r="B58" s="20">
        <v>27.4</v>
      </c>
      <c r="C58" s="20">
        <v>14.574999999999999</v>
      </c>
      <c r="D58" s="20"/>
      <c r="E58" s="20"/>
    </row>
    <row r="59" spans="1:5" ht="18" x14ac:dyDescent="0.2">
      <c r="A59" s="20">
        <v>21.6</v>
      </c>
      <c r="B59" s="20">
        <v>12.42857143</v>
      </c>
      <c r="C59" s="20">
        <v>17.282051280000001</v>
      </c>
      <c r="D59" s="20"/>
      <c r="E59" s="20"/>
    </row>
    <row r="60" spans="1:5" ht="18" x14ac:dyDescent="0.2">
      <c r="A60" s="20">
        <v>25.351351350000002</v>
      </c>
      <c r="B60" s="20">
        <v>19.666666670000001</v>
      </c>
      <c r="C60" s="20">
        <v>17.8</v>
      </c>
      <c r="D60" s="20"/>
      <c r="E60" s="20"/>
    </row>
    <row r="61" spans="1:5" ht="18" x14ac:dyDescent="0.2">
      <c r="A61" s="20">
        <v>20.21153846</v>
      </c>
      <c r="B61" s="20">
        <v>17.684210530000001</v>
      </c>
      <c r="C61" s="20">
        <v>19.2</v>
      </c>
      <c r="D61" s="20"/>
      <c r="E61" s="20"/>
    </row>
    <row r="62" spans="1:5" ht="18" x14ac:dyDescent="0.2">
      <c r="A62" s="20">
        <v>18.30769231</v>
      </c>
      <c r="B62" s="20">
        <v>16.333333329999999</v>
      </c>
      <c r="C62" s="20">
        <v>17.9375</v>
      </c>
      <c r="D62" s="20"/>
      <c r="E62" s="20"/>
    </row>
    <row r="63" spans="1:5" ht="18" x14ac:dyDescent="0.2">
      <c r="A63" s="20">
        <v>21.944444440000002</v>
      </c>
      <c r="B63" s="20">
        <v>16.166666670000001</v>
      </c>
      <c r="C63" s="20">
        <v>12.975</v>
      </c>
      <c r="D63" s="20"/>
      <c r="E63" s="20"/>
    </row>
    <row r="64" spans="1:5" ht="18" x14ac:dyDescent="0.2">
      <c r="A64" s="20">
        <v>18.916666670000001</v>
      </c>
      <c r="B64" s="20">
        <v>22</v>
      </c>
      <c r="C64" s="20">
        <v>15.222222220000001</v>
      </c>
      <c r="D64" s="20"/>
      <c r="E64" s="20"/>
    </row>
    <row r="65" spans="1:5" ht="18" x14ac:dyDescent="0.2">
      <c r="A65" s="20">
        <v>20.93181818</v>
      </c>
      <c r="B65" s="20">
        <v>18.30769231</v>
      </c>
      <c r="C65" s="20">
        <v>13.885714289999999</v>
      </c>
      <c r="D65" s="20"/>
      <c r="E65" s="20"/>
    </row>
    <row r="66" spans="1:5" ht="18" x14ac:dyDescent="0.2">
      <c r="A66" s="20">
        <v>21.285714290000001</v>
      </c>
      <c r="B66" s="20">
        <v>16.785714290000001</v>
      </c>
      <c r="C66" s="20">
        <v>17.416666670000001</v>
      </c>
      <c r="D66" s="20"/>
      <c r="E66" s="20"/>
    </row>
    <row r="67" spans="1:5" ht="18" x14ac:dyDescent="0.2">
      <c r="A67" s="20">
        <v>22.263157889999999</v>
      </c>
      <c r="B67" s="20">
        <v>15.6875</v>
      </c>
      <c r="C67" s="20">
        <v>16.8</v>
      </c>
      <c r="D67" s="20"/>
      <c r="E67" s="20"/>
    </row>
    <row r="68" spans="1:5" ht="18" x14ac:dyDescent="0.2">
      <c r="A68" s="20">
        <v>19.27906977</v>
      </c>
      <c r="B68" s="20">
        <v>21.4</v>
      </c>
      <c r="C68" s="20">
        <v>18.785714290000001</v>
      </c>
      <c r="D68" s="20"/>
      <c r="E68" s="20"/>
    </row>
    <row r="69" spans="1:5" ht="18" x14ac:dyDescent="0.2">
      <c r="A69" s="20">
        <v>21.516129029999998</v>
      </c>
      <c r="B69" s="20">
        <v>18.2</v>
      </c>
      <c r="C69" s="20">
        <v>16.529411759999999</v>
      </c>
      <c r="D69" s="20"/>
      <c r="E69" s="20"/>
    </row>
    <row r="70" spans="1:5" ht="18" x14ac:dyDescent="0.2">
      <c r="A70" s="20">
        <v>19.428571430000002</v>
      </c>
      <c r="B70" s="20">
        <v>16.860465120000001</v>
      </c>
      <c r="C70" s="20">
        <v>21.564102559999998</v>
      </c>
      <c r="D70" s="20"/>
      <c r="E70" s="20"/>
    </row>
    <row r="71" spans="1:5" ht="18" x14ac:dyDescent="0.2">
      <c r="A71" s="20">
        <v>19.586956520000001</v>
      </c>
      <c r="B71" s="20">
        <v>21.53846154</v>
      </c>
      <c r="C71" s="20">
        <v>15.5</v>
      </c>
      <c r="D71" s="20"/>
      <c r="E71" s="20"/>
    </row>
    <row r="72" spans="1:5" ht="18" x14ac:dyDescent="0.2">
      <c r="A72" s="20">
        <v>20.239999999999998</v>
      </c>
      <c r="B72" s="20">
        <v>15.04761905</v>
      </c>
      <c r="C72" s="20">
        <v>16.81818182</v>
      </c>
      <c r="D72" s="20"/>
      <c r="E72" s="20"/>
    </row>
    <row r="73" spans="1:5" ht="18" x14ac:dyDescent="0.2">
      <c r="A73" s="20">
        <v>20</v>
      </c>
      <c r="B73" s="20">
        <v>17.5</v>
      </c>
      <c r="C73" s="20">
        <v>16.785714290000001</v>
      </c>
      <c r="D73" s="20"/>
      <c r="E73" s="20"/>
    </row>
    <row r="74" spans="1:5" ht="18" x14ac:dyDescent="0.2">
      <c r="A74" s="20">
        <v>21.75</v>
      </c>
      <c r="B74" s="20">
        <v>18.19230769</v>
      </c>
      <c r="C74" s="20">
        <v>20.23076923</v>
      </c>
      <c r="D74" s="20"/>
      <c r="E74" s="20"/>
    </row>
    <row r="75" spans="1:5" ht="18" x14ac:dyDescent="0.2">
      <c r="A75" s="20">
        <v>25.777777780000001</v>
      </c>
      <c r="B75" s="20">
        <v>19.9375</v>
      </c>
      <c r="C75" s="20">
        <v>16.054054050000001</v>
      </c>
      <c r="D75" s="20"/>
      <c r="E75" s="20"/>
    </row>
    <row r="76" spans="1:5" ht="18" x14ac:dyDescent="0.2">
      <c r="A76" s="20">
        <v>19.575757580000001</v>
      </c>
      <c r="B76" s="20">
        <v>14.8</v>
      </c>
      <c r="C76" s="20">
        <v>17.264705880000001</v>
      </c>
      <c r="D76" s="20"/>
      <c r="E76" s="20"/>
    </row>
    <row r="77" spans="1:5" ht="18" x14ac:dyDescent="0.2">
      <c r="A77" s="20">
        <v>18.41176471</v>
      </c>
      <c r="B77" s="20">
        <v>11.66666667</v>
      </c>
      <c r="C77" s="20">
        <v>15.65517241</v>
      </c>
      <c r="D77" s="20"/>
      <c r="E77" s="20"/>
    </row>
    <row r="78" spans="1:5" ht="18" x14ac:dyDescent="0.2">
      <c r="A78" s="20">
        <v>15.11904762</v>
      </c>
      <c r="B78" s="20">
        <v>15.21428571</v>
      </c>
      <c r="C78" s="20">
        <v>16.512820510000001</v>
      </c>
      <c r="D78" s="20"/>
      <c r="E78" s="20"/>
    </row>
    <row r="79" spans="1:5" ht="18" x14ac:dyDescent="0.2">
      <c r="A79" s="20">
        <v>22.951219510000001</v>
      </c>
      <c r="B79" s="20">
        <v>14.42857143</v>
      </c>
      <c r="C79" s="20">
        <v>18.666666670000001</v>
      </c>
      <c r="D79" s="20"/>
      <c r="E79" s="20"/>
    </row>
    <row r="80" spans="1:5" ht="18" x14ac:dyDescent="0.2">
      <c r="A80" s="20">
        <v>18.44680851</v>
      </c>
      <c r="B80" s="20">
        <v>12.866666670000001</v>
      </c>
      <c r="C80" s="20">
        <v>16.428571430000002</v>
      </c>
      <c r="D80" s="20"/>
      <c r="E80" s="20"/>
    </row>
    <row r="81" spans="1:5" ht="18" x14ac:dyDescent="0.2">
      <c r="A81" s="20">
        <v>18.833333329999999</v>
      </c>
      <c r="B81" s="20">
        <v>19.5</v>
      </c>
      <c r="C81" s="20">
        <v>13.55882353</v>
      </c>
      <c r="D81" s="20"/>
      <c r="E81" s="20"/>
    </row>
    <row r="82" spans="1:5" ht="18" x14ac:dyDescent="0.2">
      <c r="A82" s="20">
        <v>16.942857140000001</v>
      </c>
      <c r="B82" s="20">
        <v>19.2</v>
      </c>
      <c r="C82" s="20">
        <v>15.89473684</v>
      </c>
      <c r="D82" s="20"/>
      <c r="E82" s="20"/>
    </row>
    <row r="83" spans="1:5" ht="18" x14ac:dyDescent="0.2">
      <c r="A83" s="20">
        <v>15.8</v>
      </c>
      <c r="B83" s="20">
        <v>22.93617021</v>
      </c>
      <c r="C83" s="20">
        <v>17.678571430000002</v>
      </c>
      <c r="D83" s="20"/>
      <c r="E83" s="20"/>
    </row>
    <row r="84" spans="1:5" ht="18" x14ac:dyDescent="0.2">
      <c r="A84" s="20">
        <v>17.916666670000001</v>
      </c>
      <c r="B84" s="20">
        <v>17.571428569999998</v>
      </c>
      <c r="C84" s="20">
        <v>18.03448276</v>
      </c>
      <c r="D84" s="20"/>
      <c r="E84" s="20"/>
    </row>
    <row r="85" spans="1:5" ht="18" x14ac:dyDescent="0.2">
      <c r="A85" s="20">
        <v>21.15789474</v>
      </c>
      <c r="B85" s="20">
        <v>16.434782609999999</v>
      </c>
      <c r="C85" s="20">
        <v>17.125</v>
      </c>
      <c r="D85" s="20"/>
      <c r="E85" s="20"/>
    </row>
    <row r="86" spans="1:5" ht="18" x14ac:dyDescent="0.2">
      <c r="A86" s="20">
        <v>16.29411765</v>
      </c>
      <c r="B86" s="20">
        <v>13</v>
      </c>
      <c r="C86" s="20">
        <v>14.5</v>
      </c>
      <c r="D86" s="20"/>
      <c r="E86" s="20"/>
    </row>
    <row r="87" spans="1:5" ht="18" x14ac:dyDescent="0.2">
      <c r="A87" s="20">
        <v>17.628571430000001</v>
      </c>
      <c r="B87" s="20">
        <v>14.57142857</v>
      </c>
      <c r="C87" s="20">
        <v>17.96774194</v>
      </c>
      <c r="D87" s="20"/>
      <c r="E87" s="20"/>
    </row>
    <row r="88" spans="1:5" ht="18" x14ac:dyDescent="0.2">
      <c r="A88" s="20">
        <v>16.875</v>
      </c>
      <c r="B88" s="20">
        <v>15.28571429</v>
      </c>
      <c r="C88" s="20">
        <v>17.878787880000001</v>
      </c>
      <c r="D88" s="20"/>
      <c r="E88" s="20"/>
    </row>
    <row r="89" spans="1:5" ht="18" x14ac:dyDescent="0.2">
      <c r="A89" s="20">
        <v>17.826086960000001</v>
      </c>
      <c r="B89" s="20">
        <v>17.277777780000001</v>
      </c>
      <c r="C89" s="20">
        <v>20.3125</v>
      </c>
      <c r="D89" s="20"/>
      <c r="E89" s="20"/>
    </row>
    <row r="90" spans="1:5" ht="18" x14ac:dyDescent="0.2">
      <c r="A90" s="20">
        <v>16.18181818</v>
      </c>
      <c r="B90" s="20">
        <v>14.66666667</v>
      </c>
      <c r="C90" s="20">
        <v>16.645161290000001</v>
      </c>
      <c r="D90" s="20"/>
      <c r="E90" s="20"/>
    </row>
    <row r="91" spans="1:5" ht="18" x14ac:dyDescent="0.2">
      <c r="A91" s="20">
        <v>20.11111111</v>
      </c>
      <c r="B91" s="20">
        <v>19.727272729999999</v>
      </c>
      <c r="C91" s="20">
        <v>18.14285714</v>
      </c>
      <c r="D91" s="20"/>
      <c r="E91" s="20"/>
    </row>
    <row r="92" spans="1:5" ht="18" x14ac:dyDescent="0.2">
      <c r="A92" s="20">
        <v>17.86792453</v>
      </c>
      <c r="B92" s="20">
        <v>18.666666670000001</v>
      </c>
      <c r="C92" s="20">
        <v>19.89285714</v>
      </c>
      <c r="D92" s="20"/>
      <c r="E92" s="20"/>
    </row>
    <row r="93" spans="1:5" ht="18" x14ac:dyDescent="0.2">
      <c r="A93" s="20">
        <v>17.217391299999999</v>
      </c>
      <c r="B93" s="20">
        <v>12.33333333</v>
      </c>
      <c r="C93" s="20">
        <v>17.368421049999998</v>
      </c>
      <c r="D93" s="20"/>
      <c r="E93" s="20"/>
    </row>
    <row r="94" spans="1:5" ht="18" x14ac:dyDescent="0.2">
      <c r="A94" s="20">
        <v>20.399999999999999</v>
      </c>
      <c r="B94" s="20">
        <v>14</v>
      </c>
      <c r="C94" s="20">
        <v>22.243902439999999</v>
      </c>
      <c r="D94" s="20"/>
      <c r="E94" s="20"/>
    </row>
    <row r="95" spans="1:5" ht="18" x14ac:dyDescent="0.2">
      <c r="A95" s="20">
        <v>17.872727269999999</v>
      </c>
      <c r="B95" s="20">
        <v>13.4</v>
      </c>
      <c r="C95" s="20">
        <v>15.17142857</v>
      </c>
      <c r="D95" s="20"/>
      <c r="E95" s="20"/>
    </row>
    <row r="96" spans="1:5" ht="18" x14ac:dyDescent="0.2">
      <c r="A96" s="20">
        <v>19.129032259999999</v>
      </c>
      <c r="B96" s="20">
        <v>18.166666670000001</v>
      </c>
      <c r="C96" s="20">
        <v>15.15384615</v>
      </c>
      <c r="D96" s="20"/>
      <c r="E96" s="20"/>
    </row>
    <row r="97" spans="1:5" ht="18" x14ac:dyDescent="0.2">
      <c r="A97" s="20">
        <v>19.217391299999999</v>
      </c>
      <c r="B97" s="20">
        <v>18.130434780000002</v>
      </c>
      <c r="C97" s="20">
        <v>15.08888889</v>
      </c>
      <c r="D97" s="20"/>
      <c r="E97" s="20"/>
    </row>
    <row r="98" spans="1:5" ht="18" x14ac:dyDescent="0.2">
      <c r="A98" s="20">
        <v>16.697674419999998</v>
      </c>
      <c r="B98" s="20">
        <v>18.5</v>
      </c>
      <c r="C98" s="20">
        <v>18.399999999999999</v>
      </c>
      <c r="D98" s="20"/>
      <c r="E98" s="20"/>
    </row>
    <row r="99" spans="1:5" ht="18" x14ac:dyDescent="0.2">
      <c r="A99" s="20">
        <v>19.645161290000001</v>
      </c>
      <c r="B99" s="20">
        <v>13.91666667</v>
      </c>
      <c r="C99" s="20">
        <v>14.34375</v>
      </c>
      <c r="D99" s="20"/>
      <c r="E99" s="20"/>
    </row>
    <row r="100" spans="1:5" ht="18" x14ac:dyDescent="0.2">
      <c r="A100" s="20">
        <v>16.95</v>
      </c>
      <c r="B100" s="20">
        <v>22.311111109999999</v>
      </c>
      <c r="C100" s="20"/>
      <c r="D100" s="20"/>
      <c r="E100" s="20"/>
    </row>
    <row r="101" spans="1:5" ht="18" x14ac:dyDescent="0.2">
      <c r="A101" s="20">
        <v>19.850000000000001</v>
      </c>
      <c r="B101" s="20">
        <v>16.666666670000001</v>
      </c>
      <c r="C101" s="20"/>
      <c r="D101" s="20"/>
      <c r="E101" s="20"/>
    </row>
    <row r="102" spans="1:5" ht="18" x14ac:dyDescent="0.2">
      <c r="A102" s="20">
        <v>19.8125</v>
      </c>
      <c r="B102" s="20"/>
      <c r="C102" s="20"/>
      <c r="D102" s="20"/>
      <c r="E102" s="20"/>
    </row>
    <row r="103" spans="1:5" ht="18" x14ac:dyDescent="0.2">
      <c r="A103" s="20">
        <v>16</v>
      </c>
      <c r="B103" s="20"/>
      <c r="C103" s="20"/>
      <c r="D103" s="20"/>
      <c r="E103" s="20"/>
    </row>
    <row r="104" spans="1:5" ht="18" x14ac:dyDescent="0.2">
      <c r="A104" s="20">
        <v>16.2</v>
      </c>
      <c r="B104" s="20"/>
      <c r="C104" s="20"/>
      <c r="D104" s="20"/>
      <c r="E104" s="20"/>
    </row>
    <row r="105" spans="1:5" ht="18" x14ac:dyDescent="0.2">
      <c r="A105" s="20">
        <v>20.555555559999998</v>
      </c>
      <c r="B105" s="20"/>
      <c r="C105" s="20"/>
      <c r="D105" s="20"/>
      <c r="E105" s="20"/>
    </row>
    <row r="106" spans="1:5" ht="18" x14ac:dyDescent="0.2">
      <c r="A106" s="20">
        <v>17.65789474</v>
      </c>
      <c r="B106" s="20"/>
      <c r="C106" s="20"/>
      <c r="D106" s="20"/>
      <c r="E106" s="20"/>
    </row>
    <row r="107" spans="1:5" ht="18" x14ac:dyDescent="0.2">
      <c r="A107" s="20">
        <v>21.4</v>
      </c>
      <c r="C107" s="20"/>
      <c r="D107" s="20"/>
      <c r="E107" s="20"/>
    </row>
    <row r="108" spans="1:5" ht="18" x14ac:dyDescent="0.2">
      <c r="C108" s="20"/>
      <c r="D108" s="20"/>
      <c r="E108" s="20"/>
    </row>
    <row r="109" spans="1:5" ht="18" x14ac:dyDescent="0.2">
      <c r="C109" s="20"/>
      <c r="D109" s="20"/>
      <c r="E109" s="20"/>
    </row>
    <row r="110" spans="1:5" ht="18" x14ac:dyDescent="0.2">
      <c r="D110" s="20"/>
      <c r="E110" s="20"/>
    </row>
    <row r="111" spans="1:5" ht="18" x14ac:dyDescent="0.2">
      <c r="D111" s="20"/>
    </row>
    <row r="112" spans="1:5" ht="18" x14ac:dyDescent="0.2">
      <c r="D112" s="20"/>
    </row>
    <row r="113" spans="4:4" ht="18" x14ac:dyDescent="0.2">
      <c r="D113" s="20"/>
    </row>
  </sheetData>
  <mergeCells count="1">
    <mergeCell ref="A1:E1"/>
  </mergeCells>
  <pageMargins left="0.7" right="0.7" top="0.75" bottom="0.75" header="0.3" footer="0.3"/>
</worksheet>
</file>

<file path=xl/worksheets/sheet27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8F2E8BC5-6F90-864E-B40A-882E2BDBB813}">
  <dimension ref="A1:Q319"/>
  <sheetViews>
    <sheetView zoomScale="69" zoomScaleNormal="69" workbookViewId="0">
      <selection activeCell="N37" sqref="N37"/>
    </sheetView>
  </sheetViews>
  <sheetFormatPr baseColWidth="10" defaultColWidth="20" defaultRowHeight="23" x14ac:dyDescent="0.2"/>
  <cols>
    <col min="1" max="1" width="13.5" style="29" bestFit="1" customWidth="1"/>
    <col min="2" max="2" width="25" style="29" bestFit="1" customWidth="1"/>
    <col min="3" max="3" width="20" style="29"/>
    <col min="4" max="4" width="31.5" style="29" bestFit="1" customWidth="1"/>
    <col min="5" max="5" width="57.1640625" style="29" bestFit="1" customWidth="1"/>
    <col min="6" max="6" width="9.1640625" style="29" bestFit="1" customWidth="1"/>
    <col min="7" max="8" width="14" style="29" bestFit="1" customWidth="1"/>
    <col min="9" max="10" width="20" style="29"/>
    <col min="11" max="11" width="24" style="29" bestFit="1" customWidth="1"/>
    <col min="12" max="12" width="20" style="29"/>
    <col min="13" max="13" width="30.33203125" style="29" bestFit="1" customWidth="1"/>
    <col min="14" max="14" width="33.83203125" style="29" bestFit="1" customWidth="1"/>
    <col min="15" max="16384" width="20" style="29"/>
  </cols>
  <sheetData>
    <row r="1" spans="1:17" x14ac:dyDescent="0.2">
      <c r="A1" s="86" t="s">
        <v>16677</v>
      </c>
      <c r="B1" s="86"/>
      <c r="C1" s="86"/>
      <c r="D1" s="86"/>
      <c r="E1" s="86"/>
      <c r="F1" s="86"/>
      <c r="G1" s="86"/>
      <c r="H1" s="86"/>
      <c r="J1" s="86" t="s">
        <v>17267</v>
      </c>
      <c r="K1" s="86"/>
      <c r="L1" s="86"/>
      <c r="M1" s="86"/>
      <c r="N1" s="86"/>
      <c r="O1" s="86"/>
      <c r="P1" s="86"/>
      <c r="Q1" s="86"/>
    </row>
    <row r="2" spans="1:17" x14ac:dyDescent="0.2">
      <c r="A2" s="57" t="s">
        <v>52</v>
      </c>
      <c r="B2" s="57" t="s">
        <v>63</v>
      </c>
      <c r="C2" s="57"/>
      <c r="D2" s="83" t="s">
        <v>16680</v>
      </c>
      <c r="E2" s="84"/>
      <c r="F2" s="84"/>
      <c r="G2" s="84"/>
      <c r="H2" s="85"/>
      <c r="J2" s="57" t="s">
        <v>52</v>
      </c>
      <c r="K2" s="57" t="s">
        <v>63</v>
      </c>
      <c r="L2" s="57"/>
      <c r="M2" s="83" t="s">
        <v>16680</v>
      </c>
      <c r="N2" s="84"/>
      <c r="O2" s="84"/>
      <c r="P2" s="84"/>
      <c r="Q2" s="85"/>
    </row>
    <row r="3" spans="1:17" x14ac:dyDescent="0.2">
      <c r="A3" s="29">
        <v>2</v>
      </c>
      <c r="B3" s="29">
        <v>146085</v>
      </c>
      <c r="D3" s="58" t="s">
        <v>47</v>
      </c>
      <c r="E3" s="59" t="s">
        <v>48</v>
      </c>
      <c r="F3" s="59" t="s">
        <v>49</v>
      </c>
      <c r="G3" s="60" t="s">
        <v>52</v>
      </c>
      <c r="H3" s="60" t="s">
        <v>53</v>
      </c>
      <c r="J3" s="29">
        <v>2</v>
      </c>
      <c r="K3" s="29">
        <v>122138</v>
      </c>
      <c r="M3" s="58" t="s">
        <v>47</v>
      </c>
      <c r="N3" s="59" t="s">
        <v>48</v>
      </c>
      <c r="O3" s="59" t="s">
        <v>49</v>
      </c>
      <c r="P3" s="60" t="s">
        <v>52</v>
      </c>
      <c r="Q3" s="60" t="s">
        <v>53</v>
      </c>
    </row>
    <row r="4" spans="1:17" x14ac:dyDescent="0.2">
      <c r="A4" s="29">
        <v>4</v>
      </c>
      <c r="B4" s="29">
        <v>39522.999999999993</v>
      </c>
      <c r="D4" s="29">
        <v>1</v>
      </c>
      <c r="E4" s="29">
        <v>65.767496609103404</v>
      </c>
      <c r="F4" s="29">
        <v>10.195594877920101</v>
      </c>
      <c r="G4" s="29">
        <v>1.2278017707966</v>
      </c>
      <c r="H4" s="29">
        <v>1.46031471062558E-2</v>
      </c>
      <c r="J4" s="29">
        <v>4</v>
      </c>
      <c r="K4" s="29">
        <v>32050.999999999996</v>
      </c>
      <c r="M4" s="29">
        <v>1</v>
      </c>
      <c r="N4" s="29">
        <v>69.724868945792906</v>
      </c>
      <c r="O4" s="29">
        <v>11.678685038923</v>
      </c>
      <c r="P4" s="29">
        <v>1.2186580561664</v>
      </c>
      <c r="Q4" s="29">
        <v>5.0171735025515297E-3</v>
      </c>
    </row>
    <row r="5" spans="1:17" x14ac:dyDescent="0.2">
      <c r="A5" s="29">
        <v>6</v>
      </c>
      <c r="B5" s="29">
        <v>28589.000000000004</v>
      </c>
      <c r="D5" s="29">
        <v>2</v>
      </c>
      <c r="E5" s="29">
        <v>7.95381345672397</v>
      </c>
      <c r="F5" s="29">
        <v>1.36039071428148</v>
      </c>
      <c r="G5" s="29">
        <v>10.5015324381614</v>
      </c>
      <c r="H5" s="29">
        <v>0.24008598972131501</v>
      </c>
      <c r="J5" s="29">
        <v>6</v>
      </c>
      <c r="K5" s="29">
        <v>22967.999999999996</v>
      </c>
      <c r="M5" s="29">
        <v>2</v>
      </c>
      <c r="N5" s="29">
        <v>8.8186137722947002</v>
      </c>
      <c r="O5" s="29">
        <v>1.5191047607549399</v>
      </c>
      <c r="P5" s="29">
        <v>10.366046516973</v>
      </c>
      <c r="Q5" s="29">
        <v>0.226807264184337</v>
      </c>
    </row>
    <row r="6" spans="1:17" x14ac:dyDescent="0.2">
      <c r="A6" s="29">
        <v>8</v>
      </c>
      <c r="B6" s="29">
        <v>25262</v>
      </c>
      <c r="D6" s="29">
        <v>3</v>
      </c>
      <c r="E6" s="29">
        <v>3.15456139954214</v>
      </c>
      <c r="F6" s="29">
        <v>0.53478795527457601</v>
      </c>
      <c r="G6" s="29">
        <v>37.039762749121202</v>
      </c>
      <c r="H6" s="29">
        <v>2.9466266659926399</v>
      </c>
      <c r="J6" s="29">
        <v>8</v>
      </c>
      <c r="K6" s="29">
        <v>20205</v>
      </c>
      <c r="M6" s="29">
        <v>3</v>
      </c>
      <c r="N6" s="29">
        <v>3.4255676267037201</v>
      </c>
      <c r="O6" s="29">
        <v>0.56349475318362496</v>
      </c>
      <c r="P6" s="29">
        <v>41.122191075770999</v>
      </c>
      <c r="Q6" s="29">
        <v>3.7736450484594402</v>
      </c>
    </row>
    <row r="7" spans="1:17" x14ac:dyDescent="0.2">
      <c r="A7" s="29">
        <v>10</v>
      </c>
      <c r="B7" s="29">
        <v>22277</v>
      </c>
      <c r="D7" s="29">
        <v>4</v>
      </c>
      <c r="E7" s="29">
        <v>1.7908726160455699</v>
      </c>
      <c r="F7" s="29">
        <v>0.370457462465758</v>
      </c>
      <c r="G7" s="29">
        <v>115.636667813915</v>
      </c>
      <c r="H7" s="29">
        <v>8.1384764197156496</v>
      </c>
      <c r="J7" s="29">
        <v>10</v>
      </c>
      <c r="K7" s="29">
        <v>17663.000000000007</v>
      </c>
      <c r="M7" s="29">
        <v>4</v>
      </c>
      <c r="N7" s="29">
        <v>1.2014626268395601</v>
      </c>
      <c r="O7" s="29">
        <v>0.330399578180197</v>
      </c>
      <c r="P7" s="29">
        <v>132.855985260393</v>
      </c>
      <c r="Q7" s="29">
        <v>17.827533774213801</v>
      </c>
    </row>
    <row r="8" spans="1:17" x14ac:dyDescent="0.2">
      <c r="A8" s="29">
        <v>12</v>
      </c>
      <c r="B8" s="29">
        <v>19362</v>
      </c>
      <c r="J8" s="29">
        <v>12</v>
      </c>
      <c r="K8" s="29">
        <v>15255.999999999998</v>
      </c>
    </row>
    <row r="9" spans="1:17" x14ac:dyDescent="0.2">
      <c r="A9" s="29">
        <v>14</v>
      </c>
      <c r="B9" s="29">
        <v>17347.000000000007</v>
      </c>
      <c r="D9" s="61" t="s">
        <v>54</v>
      </c>
      <c r="E9" s="29" t="s">
        <v>16679</v>
      </c>
      <c r="J9" s="29">
        <v>14</v>
      </c>
      <c r="K9" s="29">
        <v>13574.000000000002</v>
      </c>
      <c r="M9" s="61" t="s">
        <v>54</v>
      </c>
      <c r="N9" s="29" t="s">
        <v>16679</v>
      </c>
    </row>
    <row r="10" spans="1:17" x14ac:dyDescent="0.2">
      <c r="A10" s="29">
        <v>16</v>
      </c>
      <c r="B10" s="29">
        <v>15691.000000000005</v>
      </c>
      <c r="J10" s="29">
        <v>16</v>
      </c>
      <c r="K10" s="29">
        <v>12160.000000000004</v>
      </c>
    </row>
    <row r="11" spans="1:17" x14ac:dyDescent="0.2">
      <c r="A11" s="29">
        <v>18</v>
      </c>
      <c r="B11" s="29">
        <v>14193</v>
      </c>
      <c r="D11" s="82" t="s">
        <v>56</v>
      </c>
      <c r="E11" s="82"/>
      <c r="G11" s="82"/>
      <c r="H11" s="82"/>
      <c r="J11" s="29">
        <v>18</v>
      </c>
      <c r="K11" s="29">
        <v>11018</v>
      </c>
      <c r="M11" s="82" t="s">
        <v>56</v>
      </c>
      <c r="N11" s="82"/>
      <c r="P11" s="82"/>
      <c r="Q11" s="82"/>
    </row>
    <row r="12" spans="1:17" x14ac:dyDescent="0.2">
      <c r="A12" s="29">
        <v>20</v>
      </c>
      <c r="B12" s="29">
        <v>13044</v>
      </c>
      <c r="D12" s="29" t="s">
        <v>57</v>
      </c>
      <c r="E12" s="29">
        <v>0.01</v>
      </c>
      <c r="J12" s="29">
        <v>20</v>
      </c>
      <c r="K12" s="29">
        <v>10011.999999999996</v>
      </c>
      <c r="M12" s="29" t="s">
        <v>57</v>
      </c>
      <c r="N12" s="29">
        <v>0.01</v>
      </c>
    </row>
    <row r="13" spans="1:17" x14ac:dyDescent="0.2">
      <c r="A13" s="29">
        <v>22</v>
      </c>
      <c r="B13" s="29">
        <v>11987.000000000002</v>
      </c>
      <c r="D13" s="29" t="s">
        <v>58</v>
      </c>
      <c r="E13" s="29">
        <v>-3</v>
      </c>
      <c r="J13" s="29">
        <v>22</v>
      </c>
      <c r="K13" s="29">
        <v>9188.9999999999982</v>
      </c>
      <c r="M13" s="29" t="s">
        <v>58</v>
      </c>
      <c r="N13" s="29">
        <v>-3</v>
      </c>
    </row>
    <row r="14" spans="1:17" x14ac:dyDescent="0.2">
      <c r="A14" s="29">
        <v>24</v>
      </c>
      <c r="B14" s="29">
        <v>11069.000000000002</v>
      </c>
      <c r="D14" s="29" t="s">
        <v>59</v>
      </c>
      <c r="E14" s="29">
        <v>1</v>
      </c>
      <c r="J14" s="29">
        <v>24</v>
      </c>
      <c r="K14" s="29">
        <v>8432.9999999999982</v>
      </c>
      <c r="M14" s="29" t="s">
        <v>59</v>
      </c>
      <c r="N14" s="29">
        <v>1</v>
      </c>
    </row>
    <row r="15" spans="1:17" x14ac:dyDescent="0.2">
      <c r="A15" s="29">
        <v>26</v>
      </c>
      <c r="B15" s="29">
        <v>10253.000000000004</v>
      </c>
      <c r="D15" s="29" t="s">
        <v>60</v>
      </c>
      <c r="E15" s="29">
        <v>200</v>
      </c>
      <c r="J15" s="29">
        <v>26</v>
      </c>
      <c r="K15" s="29">
        <v>7767.0000000000027</v>
      </c>
      <c r="M15" s="29" t="s">
        <v>60</v>
      </c>
      <c r="N15" s="29">
        <v>200</v>
      </c>
    </row>
    <row r="16" spans="1:17" x14ac:dyDescent="0.2">
      <c r="A16" s="29">
        <v>28</v>
      </c>
      <c r="B16" s="29">
        <v>9564.9999999999982</v>
      </c>
      <c r="D16" s="29" t="s">
        <v>64</v>
      </c>
      <c r="E16" s="29">
        <v>9.8340000000000007E-3</v>
      </c>
      <c r="J16" s="29">
        <v>28</v>
      </c>
      <c r="K16" s="29">
        <v>7233.0000000000064</v>
      </c>
      <c r="M16" s="29" t="s">
        <v>64</v>
      </c>
      <c r="N16" s="29">
        <v>1.0999999999999999E-2</v>
      </c>
    </row>
    <row r="17" spans="1:17" x14ac:dyDescent="0.2">
      <c r="A17" s="29">
        <v>30</v>
      </c>
      <c r="B17" s="29">
        <v>8936.0000000000036</v>
      </c>
      <c r="D17" s="29" t="s">
        <v>71</v>
      </c>
      <c r="E17" s="29">
        <v>100</v>
      </c>
      <c r="J17" s="29">
        <v>30</v>
      </c>
      <c r="K17" s="29">
        <v>6741.0000000000064</v>
      </c>
      <c r="M17" s="29" t="s">
        <v>71</v>
      </c>
      <c r="N17" s="29">
        <v>100</v>
      </c>
    </row>
    <row r="18" spans="1:17" x14ac:dyDescent="0.2">
      <c r="A18" s="29">
        <v>32</v>
      </c>
      <c r="B18" s="29">
        <v>8360.0000000000036</v>
      </c>
      <c r="D18" s="29" t="s">
        <v>72</v>
      </c>
      <c r="E18" s="29">
        <v>80</v>
      </c>
      <c r="J18" s="29">
        <v>32</v>
      </c>
      <c r="K18" s="29">
        <v>6285.0000000000055</v>
      </c>
      <c r="M18" s="29" t="s">
        <v>72</v>
      </c>
      <c r="N18" s="29">
        <v>80</v>
      </c>
    </row>
    <row r="19" spans="1:17" x14ac:dyDescent="0.2">
      <c r="A19" s="29">
        <v>34</v>
      </c>
      <c r="B19" s="29">
        <v>7883.0000000000082</v>
      </c>
      <c r="D19" s="82"/>
      <c r="E19" s="82"/>
      <c r="J19" s="29">
        <v>34</v>
      </c>
      <c r="K19" s="29">
        <v>5903</v>
      </c>
    </row>
    <row r="20" spans="1:17" x14ac:dyDescent="0.2">
      <c r="A20" s="29">
        <v>36</v>
      </c>
      <c r="B20" s="29">
        <v>7385.0000000000027</v>
      </c>
      <c r="D20" s="83" t="s">
        <v>16682</v>
      </c>
      <c r="E20" s="84"/>
      <c r="F20" s="84"/>
      <c r="G20" s="84"/>
      <c r="H20" s="85"/>
      <c r="J20" s="29">
        <v>36</v>
      </c>
      <c r="K20" s="29">
        <v>5532.0000000000045</v>
      </c>
      <c r="M20" s="83" t="s">
        <v>16682</v>
      </c>
      <c r="N20" s="84"/>
      <c r="O20" s="84"/>
      <c r="P20" s="84"/>
      <c r="Q20" s="85"/>
    </row>
    <row r="21" spans="1:17" x14ac:dyDescent="0.2">
      <c r="A21" s="29">
        <v>38</v>
      </c>
      <c r="B21" s="29">
        <v>6930.9999999999955</v>
      </c>
      <c r="D21" s="58" t="s">
        <v>47</v>
      </c>
      <c r="E21" s="59" t="s">
        <v>48</v>
      </c>
      <c r="F21" s="59" t="s">
        <v>49</v>
      </c>
      <c r="G21" s="60" t="s">
        <v>52</v>
      </c>
      <c r="H21" s="60" t="s">
        <v>53</v>
      </c>
      <c r="J21" s="29">
        <v>38</v>
      </c>
      <c r="K21" s="29">
        <v>5195.9999999999945</v>
      </c>
      <c r="M21" s="58" t="s">
        <v>47</v>
      </c>
      <c r="N21" s="59" t="s">
        <v>48</v>
      </c>
      <c r="O21" s="59" t="s">
        <v>49</v>
      </c>
      <c r="P21" s="60" t="s">
        <v>52</v>
      </c>
      <c r="Q21" s="60" t="s">
        <v>53</v>
      </c>
    </row>
    <row r="22" spans="1:17" x14ac:dyDescent="0.2">
      <c r="A22" s="29">
        <v>40</v>
      </c>
      <c r="B22" s="29">
        <v>6547.0000000000064</v>
      </c>
      <c r="D22" s="29">
        <v>1</v>
      </c>
      <c r="E22" s="29">
        <v>16.070048279526599</v>
      </c>
      <c r="F22" s="29">
        <v>0.35441307236097003</v>
      </c>
      <c r="G22" s="29">
        <v>1.2280235635650301</v>
      </c>
      <c r="H22" s="29">
        <v>1.4781345441249901E-2</v>
      </c>
      <c r="J22" s="29">
        <v>40</v>
      </c>
      <c r="K22" s="29">
        <v>4889.9999999999991</v>
      </c>
      <c r="M22" s="29">
        <v>1</v>
      </c>
      <c r="N22" s="29">
        <v>17.414729673015099</v>
      </c>
      <c r="O22" s="29">
        <v>0.346829851811573</v>
      </c>
      <c r="P22" s="29">
        <v>1.2186951888572499</v>
      </c>
      <c r="Q22" s="29">
        <v>5.1372134169841198E-3</v>
      </c>
    </row>
    <row r="23" spans="1:17" x14ac:dyDescent="0.2">
      <c r="A23" s="29">
        <v>42</v>
      </c>
      <c r="B23" s="29">
        <v>6214.9999999999918</v>
      </c>
      <c r="D23" s="29">
        <v>2</v>
      </c>
      <c r="E23" s="29">
        <v>16.596253218551901</v>
      </c>
      <c r="F23" s="29">
        <v>0.72628289097979604</v>
      </c>
      <c r="G23" s="29">
        <v>10.504709567073199</v>
      </c>
      <c r="H23" s="29">
        <v>0.240030077574477</v>
      </c>
      <c r="J23" s="29">
        <v>42</v>
      </c>
      <c r="K23" s="29">
        <v>4592</v>
      </c>
      <c r="M23" s="29">
        <v>2</v>
      </c>
      <c r="N23" s="29">
        <v>18.7453025962133</v>
      </c>
      <c r="O23" s="29">
        <v>0.84244540688395797</v>
      </c>
      <c r="P23" s="29">
        <v>10.369389854855701</v>
      </c>
      <c r="Q23" s="29">
        <v>0.22702109530985601</v>
      </c>
    </row>
    <row r="24" spans="1:17" x14ac:dyDescent="0.2">
      <c r="A24" s="29">
        <v>44</v>
      </c>
      <c r="B24" s="29">
        <v>5900</v>
      </c>
      <c r="D24" s="29">
        <v>3</v>
      </c>
      <c r="E24" s="29">
        <v>23.414650748078401</v>
      </c>
      <c r="F24" s="29">
        <v>2.5180951033264698</v>
      </c>
      <c r="G24" s="29">
        <v>37.048931766142204</v>
      </c>
      <c r="H24" s="29">
        <v>2.9488902455580401</v>
      </c>
      <c r="J24" s="29">
        <v>44</v>
      </c>
      <c r="K24" s="29">
        <v>4341.9999999999945</v>
      </c>
      <c r="M24" s="29">
        <v>3</v>
      </c>
      <c r="N24" s="29">
        <v>29.191896600441801</v>
      </c>
      <c r="O24" s="29">
        <v>3.7226384830508699</v>
      </c>
      <c r="P24" s="29">
        <v>41.114021109129403</v>
      </c>
      <c r="Q24" s="29">
        <v>3.9100123727541498</v>
      </c>
    </row>
    <row r="25" spans="1:17" x14ac:dyDescent="0.2">
      <c r="A25" s="29">
        <v>46</v>
      </c>
      <c r="B25" s="29">
        <v>5597.9999999999936</v>
      </c>
      <c r="D25" s="29">
        <v>4</v>
      </c>
      <c r="E25" s="29">
        <v>41.290089636469702</v>
      </c>
      <c r="F25" s="29">
        <v>2.5067876675005998</v>
      </c>
      <c r="G25" s="29">
        <v>116.380423363451</v>
      </c>
      <c r="H25" s="29">
        <v>7.9506183736760203</v>
      </c>
      <c r="J25" s="29">
        <v>46</v>
      </c>
      <c r="K25" s="29">
        <v>4125.0000000000027</v>
      </c>
      <c r="M25" s="29">
        <v>4</v>
      </c>
      <c r="N25" s="29">
        <v>32.937397593533198</v>
      </c>
      <c r="O25" s="29">
        <v>3.8003313961224898</v>
      </c>
      <c r="P25" s="29">
        <v>134.60219582815799</v>
      </c>
      <c r="Q25" s="29">
        <v>16.462662440926898</v>
      </c>
    </row>
    <row r="26" spans="1:17" x14ac:dyDescent="0.2">
      <c r="A26" s="29">
        <v>48</v>
      </c>
      <c r="B26" s="29">
        <v>5313.9999999999982</v>
      </c>
      <c r="J26" s="29">
        <v>48</v>
      </c>
      <c r="K26" s="29">
        <v>3909.9999999999973</v>
      </c>
    </row>
    <row r="27" spans="1:17" x14ac:dyDescent="0.2">
      <c r="A27" s="29">
        <v>50</v>
      </c>
      <c r="B27" s="29">
        <v>5060.9999999999991</v>
      </c>
      <c r="J27" s="29">
        <v>50</v>
      </c>
      <c r="K27" s="29">
        <v>3706</v>
      </c>
    </row>
    <row r="28" spans="1:17" x14ac:dyDescent="0.2">
      <c r="A28" s="29">
        <v>52</v>
      </c>
      <c r="B28" s="29">
        <v>4803.0000000000073</v>
      </c>
      <c r="J28" s="29">
        <v>52</v>
      </c>
      <c r="K28" s="29">
        <v>3532.0000000000041</v>
      </c>
    </row>
    <row r="29" spans="1:17" x14ac:dyDescent="0.2">
      <c r="A29" s="29">
        <v>54</v>
      </c>
      <c r="B29" s="29">
        <v>4584.9999999999927</v>
      </c>
      <c r="J29" s="29">
        <v>54</v>
      </c>
      <c r="K29" s="29">
        <v>3343.0000000000009</v>
      </c>
    </row>
    <row r="30" spans="1:17" x14ac:dyDescent="0.2">
      <c r="A30" s="29">
        <v>56</v>
      </c>
      <c r="B30" s="29">
        <v>4353.9999999999927</v>
      </c>
      <c r="J30" s="29">
        <v>56</v>
      </c>
      <c r="K30" s="29">
        <v>3181</v>
      </c>
    </row>
    <row r="31" spans="1:17" x14ac:dyDescent="0.2">
      <c r="A31" s="29">
        <v>58</v>
      </c>
      <c r="B31" s="29">
        <v>4158.9999999999991</v>
      </c>
      <c r="J31" s="29">
        <v>58</v>
      </c>
      <c r="K31" s="29">
        <v>3032.9999999999936</v>
      </c>
    </row>
    <row r="32" spans="1:17" x14ac:dyDescent="0.2">
      <c r="A32" s="29">
        <v>60</v>
      </c>
      <c r="B32" s="29">
        <v>3970.9999999999932</v>
      </c>
      <c r="J32" s="29">
        <v>60</v>
      </c>
      <c r="K32" s="29">
        <v>2905.0000000000059</v>
      </c>
    </row>
    <row r="33" spans="1:11" x14ac:dyDescent="0.2">
      <c r="A33" s="29">
        <v>62</v>
      </c>
      <c r="B33" s="29">
        <v>3809.0000000000064</v>
      </c>
      <c r="J33" s="29">
        <v>62</v>
      </c>
      <c r="K33" s="29">
        <v>2798.9999999999955</v>
      </c>
    </row>
    <row r="34" spans="1:11" x14ac:dyDescent="0.2">
      <c r="A34" s="29">
        <v>64</v>
      </c>
      <c r="B34" s="29">
        <v>3651.9999999999964</v>
      </c>
      <c r="J34" s="29">
        <v>64</v>
      </c>
      <c r="K34" s="29">
        <v>2658.9999999999991</v>
      </c>
    </row>
    <row r="35" spans="1:11" x14ac:dyDescent="0.2">
      <c r="A35" s="29">
        <v>66</v>
      </c>
      <c r="B35" s="29">
        <v>3511.0000000000041</v>
      </c>
      <c r="J35" s="29">
        <v>66</v>
      </c>
      <c r="K35" s="29">
        <v>2548.0000000000041</v>
      </c>
    </row>
    <row r="36" spans="1:11" x14ac:dyDescent="0.2">
      <c r="A36" s="29">
        <v>68</v>
      </c>
      <c r="B36" s="29">
        <v>3347.0000000000068</v>
      </c>
      <c r="J36" s="29">
        <v>68</v>
      </c>
      <c r="K36" s="29">
        <v>2442.9999999999932</v>
      </c>
    </row>
    <row r="37" spans="1:11" x14ac:dyDescent="0.2">
      <c r="A37" s="29">
        <v>70</v>
      </c>
      <c r="B37" s="29">
        <v>3204.9999999999927</v>
      </c>
      <c r="J37" s="29">
        <v>70</v>
      </c>
      <c r="K37" s="29">
        <v>2338.9999999999959</v>
      </c>
    </row>
    <row r="38" spans="1:11" x14ac:dyDescent="0.2">
      <c r="A38" s="29">
        <v>72</v>
      </c>
      <c r="B38" s="29">
        <v>3081.0000000000064</v>
      </c>
      <c r="J38" s="29">
        <v>72</v>
      </c>
      <c r="K38" s="29">
        <v>2227.0000000000014</v>
      </c>
    </row>
    <row r="39" spans="1:11" x14ac:dyDescent="0.2">
      <c r="A39" s="29">
        <v>74</v>
      </c>
      <c r="B39" s="29">
        <v>2954.0000000000041</v>
      </c>
      <c r="J39" s="29">
        <v>74</v>
      </c>
      <c r="K39" s="29">
        <v>2142.9999999999955</v>
      </c>
    </row>
    <row r="40" spans="1:11" x14ac:dyDescent="0.2">
      <c r="A40" s="29">
        <v>76</v>
      </c>
      <c r="B40" s="29">
        <v>2847.9999999999964</v>
      </c>
      <c r="J40" s="29">
        <v>76</v>
      </c>
      <c r="K40" s="29">
        <v>2048.9999999999936</v>
      </c>
    </row>
    <row r="41" spans="1:11" x14ac:dyDescent="0.2">
      <c r="A41" s="29">
        <v>78</v>
      </c>
      <c r="B41" s="29">
        <v>2736.0000000000064</v>
      </c>
      <c r="J41" s="29">
        <v>78</v>
      </c>
      <c r="K41" s="29">
        <v>1965.0000000000011</v>
      </c>
    </row>
    <row r="42" spans="1:11" x14ac:dyDescent="0.2">
      <c r="A42" s="29">
        <v>80</v>
      </c>
      <c r="B42" s="29">
        <v>2628.0000000000045</v>
      </c>
      <c r="J42" s="29">
        <v>80</v>
      </c>
      <c r="K42" s="29">
        <v>1884.9999999999936</v>
      </c>
    </row>
    <row r="43" spans="1:11" x14ac:dyDescent="0.2">
      <c r="A43" s="29">
        <v>82</v>
      </c>
      <c r="B43" s="29">
        <v>2549.000000000005</v>
      </c>
      <c r="J43" s="29">
        <v>82</v>
      </c>
      <c r="K43" s="29">
        <v>1811.9999999999966</v>
      </c>
    </row>
    <row r="44" spans="1:11" x14ac:dyDescent="0.2">
      <c r="A44" s="29">
        <v>84</v>
      </c>
      <c r="B44" s="29">
        <v>2454.000000000005</v>
      </c>
      <c r="J44" s="29">
        <v>84</v>
      </c>
      <c r="K44" s="29">
        <v>1738.9999999999998</v>
      </c>
    </row>
    <row r="45" spans="1:11" x14ac:dyDescent="0.2">
      <c r="A45" s="29">
        <v>86</v>
      </c>
      <c r="B45" s="29">
        <v>2353.999999999995</v>
      </c>
      <c r="J45" s="29">
        <v>86</v>
      </c>
      <c r="K45" s="29">
        <v>1678.9999999999973</v>
      </c>
    </row>
    <row r="46" spans="1:11" x14ac:dyDescent="0.2">
      <c r="A46" s="29">
        <v>88</v>
      </c>
      <c r="B46" s="29">
        <v>2267.0000000000036</v>
      </c>
      <c r="J46" s="29">
        <v>88</v>
      </c>
      <c r="K46" s="29">
        <v>1608.9999999999993</v>
      </c>
    </row>
    <row r="47" spans="1:11" x14ac:dyDescent="0.2">
      <c r="A47" s="29">
        <v>90</v>
      </c>
      <c r="B47" s="29">
        <v>2167.9999999999991</v>
      </c>
      <c r="J47" s="29">
        <v>90</v>
      </c>
      <c r="K47" s="29">
        <v>1554.9999999999943</v>
      </c>
    </row>
    <row r="48" spans="1:11" x14ac:dyDescent="0.2">
      <c r="A48" s="29">
        <v>92</v>
      </c>
      <c r="B48" s="29">
        <v>2081.0000000000073</v>
      </c>
      <c r="J48" s="29">
        <v>92</v>
      </c>
      <c r="K48" s="29">
        <v>1494.0000000000061</v>
      </c>
    </row>
    <row r="49" spans="1:11" x14ac:dyDescent="0.2">
      <c r="A49" s="29">
        <v>94</v>
      </c>
      <c r="B49" s="29">
        <v>2017.0000000000039</v>
      </c>
      <c r="J49" s="29">
        <v>94</v>
      </c>
      <c r="K49" s="29">
        <v>1439.0000000000016</v>
      </c>
    </row>
    <row r="50" spans="1:11" x14ac:dyDescent="0.2">
      <c r="A50" s="29">
        <v>96</v>
      </c>
      <c r="B50" s="29">
        <v>1954.0000000000055</v>
      </c>
      <c r="J50" s="29">
        <v>96</v>
      </c>
      <c r="K50" s="29">
        <v>1392.9999999999936</v>
      </c>
    </row>
    <row r="51" spans="1:11" x14ac:dyDescent="0.2">
      <c r="A51" s="29">
        <v>98</v>
      </c>
      <c r="B51" s="29">
        <v>1897.0000000000052</v>
      </c>
      <c r="J51" s="29">
        <v>98</v>
      </c>
      <c r="K51" s="29">
        <v>1325.9999999999941</v>
      </c>
    </row>
    <row r="52" spans="1:11" x14ac:dyDescent="0.2">
      <c r="A52" s="29">
        <v>100</v>
      </c>
      <c r="B52" s="29">
        <v>1818.0000000000059</v>
      </c>
      <c r="J52" s="29">
        <v>100</v>
      </c>
      <c r="K52" s="29">
        <v>1279.9999999999995</v>
      </c>
    </row>
    <row r="53" spans="1:11" x14ac:dyDescent="0.2">
      <c r="A53" s="29">
        <v>102</v>
      </c>
      <c r="B53" s="29">
        <v>1762.9999999999998</v>
      </c>
      <c r="J53" s="29">
        <v>102</v>
      </c>
      <c r="K53" s="29">
        <v>1238.0000000000034</v>
      </c>
    </row>
    <row r="54" spans="1:11" x14ac:dyDescent="0.2">
      <c r="A54" s="29">
        <v>104</v>
      </c>
      <c r="B54" s="29">
        <v>1711.999999999998</v>
      </c>
      <c r="J54" s="29">
        <v>104</v>
      </c>
      <c r="K54" s="29">
        <v>1199.0000000000059</v>
      </c>
    </row>
    <row r="55" spans="1:11" x14ac:dyDescent="0.2">
      <c r="A55" s="29">
        <v>106</v>
      </c>
      <c r="B55" s="29">
        <v>1663.0000000000064</v>
      </c>
      <c r="J55" s="29">
        <v>106</v>
      </c>
      <c r="K55" s="29">
        <v>1152.999999999998</v>
      </c>
    </row>
    <row r="56" spans="1:11" x14ac:dyDescent="0.2">
      <c r="A56" s="29">
        <v>108</v>
      </c>
      <c r="B56" s="29">
        <v>1594.9999999999986</v>
      </c>
      <c r="J56" s="29">
        <v>108</v>
      </c>
      <c r="K56" s="29">
        <v>1115</v>
      </c>
    </row>
    <row r="57" spans="1:11" x14ac:dyDescent="0.2">
      <c r="A57" s="29">
        <v>110</v>
      </c>
      <c r="B57" s="29">
        <v>1533.9999999999941</v>
      </c>
      <c r="J57" s="29">
        <v>110</v>
      </c>
      <c r="K57" s="29">
        <v>1077.0000000000023</v>
      </c>
    </row>
    <row r="58" spans="1:11" x14ac:dyDescent="0.2">
      <c r="A58" s="29">
        <v>112</v>
      </c>
      <c r="B58" s="29">
        <v>1473.9999999999948</v>
      </c>
      <c r="J58" s="29">
        <v>112</v>
      </c>
      <c r="K58" s="29">
        <v>1046.0000000000014</v>
      </c>
    </row>
    <row r="59" spans="1:11" x14ac:dyDescent="0.2">
      <c r="A59" s="29">
        <v>114</v>
      </c>
      <c r="B59" s="29">
        <v>1409.0000000000025</v>
      </c>
      <c r="J59" s="29">
        <v>114</v>
      </c>
      <c r="K59" s="29">
        <v>998.99999999999375</v>
      </c>
    </row>
    <row r="60" spans="1:11" x14ac:dyDescent="0.2">
      <c r="A60" s="29">
        <v>116</v>
      </c>
      <c r="B60" s="29">
        <v>1362.0000000000048</v>
      </c>
      <c r="J60" s="29">
        <v>116</v>
      </c>
      <c r="K60" s="29">
        <v>962.99999999999511</v>
      </c>
    </row>
    <row r="61" spans="1:11" x14ac:dyDescent="0.2">
      <c r="A61" s="29">
        <v>118</v>
      </c>
      <c r="B61" s="29">
        <v>1330.999999999992</v>
      </c>
      <c r="J61" s="29">
        <v>118</v>
      </c>
      <c r="K61" s="29">
        <v>922.99999999999807</v>
      </c>
    </row>
    <row r="62" spans="1:11" x14ac:dyDescent="0.2">
      <c r="A62" s="29">
        <v>120</v>
      </c>
      <c r="B62" s="29">
        <v>1290.999999999998</v>
      </c>
      <c r="J62" s="29">
        <v>120</v>
      </c>
      <c r="K62" s="29">
        <v>887.99999999999898</v>
      </c>
    </row>
    <row r="63" spans="1:11" x14ac:dyDescent="0.2">
      <c r="A63" s="29">
        <v>122</v>
      </c>
      <c r="B63" s="29">
        <v>1251.0000000000039</v>
      </c>
      <c r="J63" s="29">
        <v>122</v>
      </c>
      <c r="K63" s="29">
        <v>856.99999999999818</v>
      </c>
    </row>
    <row r="64" spans="1:11" x14ac:dyDescent="0.2">
      <c r="A64" s="29">
        <v>124</v>
      </c>
      <c r="B64" s="29">
        <v>1188.0000000000052</v>
      </c>
      <c r="J64" s="29">
        <v>124</v>
      </c>
      <c r="K64" s="29">
        <v>838.00000000000614</v>
      </c>
    </row>
    <row r="65" spans="1:11" x14ac:dyDescent="0.2">
      <c r="A65" s="29">
        <v>126</v>
      </c>
      <c r="B65" s="29">
        <v>1150.0000000000052</v>
      </c>
      <c r="J65" s="29">
        <v>126</v>
      </c>
      <c r="K65" s="29">
        <v>813.00000000000284</v>
      </c>
    </row>
    <row r="66" spans="1:11" x14ac:dyDescent="0.2">
      <c r="A66" s="29">
        <v>128</v>
      </c>
      <c r="B66" s="29">
        <v>1118.0000000000034</v>
      </c>
      <c r="J66" s="29">
        <v>128</v>
      </c>
      <c r="K66" s="29">
        <v>788.9999999999992</v>
      </c>
    </row>
    <row r="67" spans="1:11" x14ac:dyDescent="0.2">
      <c r="A67" s="29">
        <v>130</v>
      </c>
      <c r="B67" s="29">
        <v>1090.0000000000059</v>
      </c>
      <c r="J67" s="29">
        <v>130</v>
      </c>
      <c r="K67" s="29">
        <v>771.00000000000671</v>
      </c>
    </row>
    <row r="68" spans="1:11" x14ac:dyDescent="0.2">
      <c r="A68" s="29">
        <v>132</v>
      </c>
      <c r="B68" s="29">
        <v>1056.9999999999991</v>
      </c>
      <c r="J68" s="29">
        <v>132</v>
      </c>
      <c r="K68" s="29">
        <v>746.00000000000341</v>
      </c>
    </row>
    <row r="69" spans="1:11" x14ac:dyDescent="0.2">
      <c r="A69" s="29">
        <v>134</v>
      </c>
      <c r="B69" s="29">
        <v>1014.0000000000058</v>
      </c>
      <c r="J69" s="29">
        <v>134</v>
      </c>
      <c r="K69" s="29">
        <v>720.00000000000068</v>
      </c>
    </row>
    <row r="70" spans="1:11" x14ac:dyDescent="0.2">
      <c r="A70" s="29">
        <v>136</v>
      </c>
      <c r="B70" s="29">
        <v>979.00000000000489</v>
      </c>
      <c r="J70" s="29">
        <v>136</v>
      </c>
      <c r="K70" s="29">
        <v>692.99999999999829</v>
      </c>
    </row>
    <row r="71" spans="1:11" x14ac:dyDescent="0.2">
      <c r="A71" s="29">
        <v>138</v>
      </c>
      <c r="B71" s="29">
        <v>953.00000000000136</v>
      </c>
      <c r="J71" s="29">
        <v>138</v>
      </c>
      <c r="K71" s="29">
        <v>674.00000000000614</v>
      </c>
    </row>
    <row r="72" spans="1:11" x14ac:dyDescent="0.2">
      <c r="A72" s="29">
        <v>140</v>
      </c>
      <c r="B72" s="29">
        <v>925.99999999999272</v>
      </c>
      <c r="J72" s="29">
        <v>140</v>
      </c>
      <c r="K72" s="29">
        <v>650.0000000000025</v>
      </c>
    </row>
    <row r="73" spans="1:11" x14ac:dyDescent="0.2">
      <c r="A73" s="29">
        <v>142</v>
      </c>
      <c r="B73" s="29">
        <v>897.00000000000637</v>
      </c>
      <c r="J73" s="29">
        <v>142</v>
      </c>
      <c r="K73" s="29">
        <v>627.99999999999795</v>
      </c>
    </row>
    <row r="74" spans="1:11" x14ac:dyDescent="0.2">
      <c r="A74" s="29">
        <v>144</v>
      </c>
      <c r="B74" s="29">
        <v>866.99999999999864</v>
      </c>
      <c r="J74" s="29">
        <v>144</v>
      </c>
      <c r="K74" s="29">
        <v>603.99999999999432</v>
      </c>
    </row>
    <row r="75" spans="1:11" x14ac:dyDescent="0.2">
      <c r="A75" s="29">
        <v>146</v>
      </c>
      <c r="B75" s="29">
        <v>839.00000000000114</v>
      </c>
      <c r="J75" s="29">
        <v>146</v>
      </c>
      <c r="K75" s="29">
        <v>586.00000000000182</v>
      </c>
    </row>
    <row r="76" spans="1:11" x14ac:dyDescent="0.2">
      <c r="A76" s="29">
        <v>148</v>
      </c>
      <c r="B76" s="29">
        <v>811.9999999999925</v>
      </c>
      <c r="J76" s="29">
        <v>148</v>
      </c>
      <c r="K76" s="29">
        <v>568.99999999999523</v>
      </c>
    </row>
    <row r="77" spans="1:11" x14ac:dyDescent="0.2">
      <c r="A77" s="29">
        <v>150</v>
      </c>
      <c r="B77" s="29">
        <v>790.99999999999841</v>
      </c>
      <c r="J77" s="29">
        <v>150</v>
      </c>
      <c r="K77" s="29">
        <v>550.00000000000307</v>
      </c>
    </row>
    <row r="78" spans="1:11" x14ac:dyDescent="0.2">
      <c r="A78" s="29">
        <v>152</v>
      </c>
      <c r="B78" s="29">
        <v>758.99999999999659</v>
      </c>
      <c r="J78" s="29">
        <v>152</v>
      </c>
      <c r="K78" s="29">
        <v>525.99999999999943</v>
      </c>
    </row>
    <row r="79" spans="1:11" x14ac:dyDescent="0.2">
      <c r="A79" s="29">
        <v>154</v>
      </c>
      <c r="B79" s="29">
        <v>741.00000000000171</v>
      </c>
      <c r="J79" s="29">
        <v>154</v>
      </c>
      <c r="K79" s="29">
        <v>512.00000000000523</v>
      </c>
    </row>
    <row r="80" spans="1:11" x14ac:dyDescent="0.2">
      <c r="A80" s="29">
        <v>156</v>
      </c>
      <c r="B80" s="29">
        <v>716.00000000000341</v>
      </c>
      <c r="J80" s="29">
        <v>156</v>
      </c>
      <c r="K80" s="29">
        <v>490.0000000000008</v>
      </c>
    </row>
    <row r="81" spans="1:11" x14ac:dyDescent="0.2">
      <c r="A81" s="29">
        <v>158</v>
      </c>
      <c r="B81" s="29">
        <v>687.0000000000008</v>
      </c>
      <c r="J81" s="29">
        <v>158</v>
      </c>
      <c r="K81" s="29">
        <v>479.00000000000534</v>
      </c>
    </row>
    <row r="82" spans="1:11" x14ac:dyDescent="0.2">
      <c r="A82" s="29">
        <v>160</v>
      </c>
      <c r="B82" s="29">
        <v>670.99999999999989</v>
      </c>
      <c r="J82" s="29">
        <v>160</v>
      </c>
      <c r="K82" s="29">
        <v>460.99999999999926</v>
      </c>
    </row>
    <row r="83" spans="1:11" x14ac:dyDescent="0.2">
      <c r="A83" s="29">
        <v>162</v>
      </c>
      <c r="B83" s="29">
        <v>647.00000000000659</v>
      </c>
      <c r="J83" s="29">
        <v>162</v>
      </c>
      <c r="K83" s="29">
        <v>452.00000000000296</v>
      </c>
    </row>
    <row r="84" spans="1:11" x14ac:dyDescent="0.2">
      <c r="A84" s="29">
        <v>164</v>
      </c>
      <c r="B84" s="29">
        <v>631.00000000000568</v>
      </c>
      <c r="J84" s="29">
        <v>164</v>
      </c>
      <c r="K84" s="29">
        <v>437.99999999999517</v>
      </c>
    </row>
    <row r="85" spans="1:11" x14ac:dyDescent="0.2">
      <c r="A85" s="29">
        <v>166</v>
      </c>
      <c r="B85" s="29">
        <v>612.99999999999454</v>
      </c>
      <c r="J85" s="29">
        <v>166</v>
      </c>
      <c r="K85" s="29">
        <v>426.99999999999972</v>
      </c>
    </row>
    <row r="86" spans="1:11" x14ac:dyDescent="0.2">
      <c r="A86" s="29">
        <v>168</v>
      </c>
      <c r="B86" s="29">
        <v>593.99999999999454</v>
      </c>
      <c r="J86" s="29">
        <v>168</v>
      </c>
      <c r="K86" s="29">
        <v>411.00000000000637</v>
      </c>
    </row>
    <row r="87" spans="1:11" x14ac:dyDescent="0.2">
      <c r="A87" s="29">
        <v>170</v>
      </c>
      <c r="B87" s="29">
        <v>574.00000000000557</v>
      </c>
      <c r="J87" s="29">
        <v>170</v>
      </c>
      <c r="K87" s="29">
        <v>399.99999999999733</v>
      </c>
    </row>
    <row r="88" spans="1:11" x14ac:dyDescent="0.2">
      <c r="A88" s="29">
        <v>172</v>
      </c>
      <c r="B88" s="29">
        <v>558.99999999999363</v>
      </c>
      <c r="J88" s="29">
        <v>172</v>
      </c>
      <c r="K88" s="29">
        <v>387.00000000000273</v>
      </c>
    </row>
    <row r="89" spans="1:11" x14ac:dyDescent="0.2">
      <c r="A89" s="29">
        <v>174</v>
      </c>
      <c r="B89" s="29">
        <v>549.00000000000728</v>
      </c>
      <c r="J89" s="29">
        <v>174</v>
      </c>
      <c r="K89" s="29">
        <v>379.00000000000603</v>
      </c>
    </row>
    <row r="90" spans="1:11" x14ac:dyDescent="0.2">
      <c r="A90" s="29">
        <v>176</v>
      </c>
      <c r="B90" s="29">
        <v>530.99999999999613</v>
      </c>
      <c r="J90" s="29">
        <v>176</v>
      </c>
      <c r="K90" s="29">
        <v>360.99999999999989</v>
      </c>
    </row>
    <row r="91" spans="1:11" x14ac:dyDescent="0.2">
      <c r="A91" s="29">
        <v>178</v>
      </c>
      <c r="B91" s="29">
        <v>513.00000000000114</v>
      </c>
      <c r="J91" s="29">
        <v>178</v>
      </c>
      <c r="K91" s="29">
        <v>348.00000000000529</v>
      </c>
    </row>
    <row r="92" spans="1:11" x14ac:dyDescent="0.2">
      <c r="A92" s="29">
        <v>180</v>
      </c>
      <c r="B92" s="29">
        <v>497.00000000000028</v>
      </c>
      <c r="J92" s="29">
        <v>180</v>
      </c>
      <c r="K92" s="29">
        <v>335.9999999999967</v>
      </c>
    </row>
    <row r="93" spans="1:11" x14ac:dyDescent="0.2">
      <c r="A93" s="29">
        <v>182</v>
      </c>
      <c r="B93" s="29">
        <v>476.00000000000625</v>
      </c>
      <c r="J93" s="29">
        <v>182</v>
      </c>
      <c r="K93" s="29">
        <v>324.00000000000165</v>
      </c>
    </row>
    <row r="94" spans="1:11" x14ac:dyDescent="0.2">
      <c r="A94" s="29">
        <v>184</v>
      </c>
      <c r="B94" s="29">
        <v>459.00000000000023</v>
      </c>
      <c r="J94" s="29">
        <v>184</v>
      </c>
      <c r="K94" s="29">
        <v>313.0000000000062</v>
      </c>
    </row>
    <row r="95" spans="1:11" x14ac:dyDescent="0.2">
      <c r="A95" s="29">
        <v>186</v>
      </c>
      <c r="B95" s="29">
        <v>444.99999999999335</v>
      </c>
      <c r="J95" s="29">
        <v>186</v>
      </c>
      <c r="K95" s="29">
        <v>303.99999999999636</v>
      </c>
    </row>
    <row r="96" spans="1:11" x14ac:dyDescent="0.2">
      <c r="A96" s="29">
        <v>188</v>
      </c>
      <c r="B96" s="29">
        <v>432.00000000000784</v>
      </c>
      <c r="J96" s="29">
        <v>188</v>
      </c>
      <c r="K96" s="29">
        <v>295.99999999999966</v>
      </c>
    </row>
    <row r="97" spans="1:11" x14ac:dyDescent="0.2">
      <c r="A97" s="29">
        <v>190</v>
      </c>
      <c r="B97" s="29">
        <v>416.00000000000693</v>
      </c>
      <c r="J97" s="29">
        <v>190</v>
      </c>
      <c r="K97" s="29">
        <v>288.00000000000296</v>
      </c>
    </row>
    <row r="98" spans="1:11" x14ac:dyDescent="0.2">
      <c r="A98" s="29">
        <v>192</v>
      </c>
      <c r="B98" s="29">
        <v>404.9999999999992</v>
      </c>
      <c r="J98" s="29">
        <v>192</v>
      </c>
      <c r="K98" s="29">
        <v>280.00000000000625</v>
      </c>
    </row>
    <row r="99" spans="1:11" x14ac:dyDescent="0.2">
      <c r="A99" s="29">
        <v>194</v>
      </c>
      <c r="B99" s="29">
        <v>391.9999999999975</v>
      </c>
      <c r="J99" s="29">
        <v>194</v>
      </c>
      <c r="K99" s="29">
        <v>266.99999999999807</v>
      </c>
    </row>
    <row r="100" spans="1:11" x14ac:dyDescent="0.2">
      <c r="A100" s="29">
        <v>196</v>
      </c>
      <c r="B100" s="29">
        <v>381.00000000000603</v>
      </c>
      <c r="J100" s="29">
        <v>196</v>
      </c>
      <c r="K100" s="29">
        <v>261.00000000000057</v>
      </c>
    </row>
    <row r="101" spans="1:11" x14ac:dyDescent="0.2">
      <c r="A101" s="29">
        <v>198</v>
      </c>
      <c r="B101" s="29">
        <v>365.00000000000512</v>
      </c>
      <c r="J101" s="29">
        <v>198</v>
      </c>
      <c r="K101" s="29">
        <v>251.00000000000472</v>
      </c>
    </row>
    <row r="102" spans="1:11" x14ac:dyDescent="0.2">
      <c r="A102" s="29">
        <v>200</v>
      </c>
      <c r="B102" s="29">
        <v>359.00000000000682</v>
      </c>
      <c r="J102" s="29">
        <v>200</v>
      </c>
      <c r="K102" s="29">
        <v>240.99999999999528</v>
      </c>
    </row>
    <row r="103" spans="1:11" x14ac:dyDescent="0.2">
      <c r="A103" s="29">
        <v>202</v>
      </c>
      <c r="B103" s="29">
        <v>350.99999999999824</v>
      </c>
      <c r="J103" s="29">
        <v>202</v>
      </c>
      <c r="K103" s="29">
        <v>232.99999999999858</v>
      </c>
    </row>
    <row r="104" spans="1:11" x14ac:dyDescent="0.2">
      <c r="A104" s="29">
        <v>204</v>
      </c>
      <c r="B104" s="29">
        <v>343.00000000000591</v>
      </c>
      <c r="J104" s="29">
        <v>204</v>
      </c>
      <c r="K104" s="29">
        <v>227.00000000000108</v>
      </c>
    </row>
    <row r="105" spans="1:11" x14ac:dyDescent="0.2">
      <c r="A105" s="29">
        <v>206</v>
      </c>
      <c r="B105" s="29">
        <v>333.00000000000335</v>
      </c>
      <c r="J105" s="29">
        <v>206</v>
      </c>
      <c r="K105" s="29">
        <v>218.00000000000477</v>
      </c>
    </row>
    <row r="106" spans="1:11" x14ac:dyDescent="0.2">
      <c r="A106" s="29">
        <v>208</v>
      </c>
      <c r="B106" s="29">
        <v>327.99999999999392</v>
      </c>
      <c r="J106" s="29">
        <v>208</v>
      </c>
      <c r="K106" s="29">
        <v>210.99999999999412</v>
      </c>
    </row>
    <row r="107" spans="1:11" x14ac:dyDescent="0.2">
      <c r="A107" s="29">
        <v>210</v>
      </c>
      <c r="B107" s="29">
        <v>323.00000000000074</v>
      </c>
      <c r="J107" s="29">
        <v>210</v>
      </c>
      <c r="K107" s="29">
        <v>206.99999999999577</v>
      </c>
    </row>
    <row r="108" spans="1:11" x14ac:dyDescent="0.2">
      <c r="A108" s="29">
        <v>212</v>
      </c>
      <c r="B108" s="29">
        <v>315.99999999999733</v>
      </c>
      <c r="J108" s="29">
        <v>212</v>
      </c>
      <c r="K108" s="29">
        <v>204.99999999999659</v>
      </c>
    </row>
    <row r="109" spans="1:11" x14ac:dyDescent="0.2">
      <c r="A109" s="29">
        <v>214</v>
      </c>
      <c r="B109" s="29">
        <v>308.99999999999386</v>
      </c>
      <c r="J109" s="29">
        <v>214</v>
      </c>
      <c r="K109" s="29">
        <v>199.99999999999866</v>
      </c>
    </row>
    <row r="110" spans="1:11" x14ac:dyDescent="0.2">
      <c r="A110" s="29">
        <v>216</v>
      </c>
      <c r="B110" s="29">
        <v>298.00000000000239</v>
      </c>
      <c r="J110" s="29">
        <v>216</v>
      </c>
      <c r="K110" s="29">
        <v>196.99999999999991</v>
      </c>
    </row>
    <row r="111" spans="1:11" x14ac:dyDescent="0.2">
      <c r="A111" s="29">
        <v>218</v>
      </c>
      <c r="B111" s="29">
        <v>283.99999999999551</v>
      </c>
      <c r="J111" s="29">
        <v>218</v>
      </c>
      <c r="K111" s="29">
        <v>191.00000000000239</v>
      </c>
    </row>
    <row r="112" spans="1:11" x14ac:dyDescent="0.2">
      <c r="A112" s="29">
        <v>220</v>
      </c>
      <c r="B112" s="29">
        <v>279.00000000000233</v>
      </c>
      <c r="J112" s="29">
        <v>220</v>
      </c>
      <c r="K112" s="29">
        <v>184.00000000000529</v>
      </c>
    </row>
    <row r="113" spans="1:11" x14ac:dyDescent="0.2">
      <c r="A113" s="29">
        <v>222</v>
      </c>
      <c r="B113" s="29">
        <v>266.00000000000063</v>
      </c>
      <c r="J113" s="29">
        <v>222</v>
      </c>
      <c r="K113" s="29">
        <v>183.00000000000571</v>
      </c>
    </row>
    <row r="114" spans="1:11" x14ac:dyDescent="0.2">
      <c r="A114" s="29">
        <v>224</v>
      </c>
      <c r="B114" s="29">
        <v>261.00000000000745</v>
      </c>
      <c r="J114" s="29">
        <v>224</v>
      </c>
      <c r="K114" s="29">
        <v>175.99999999999503</v>
      </c>
    </row>
    <row r="115" spans="1:11" x14ac:dyDescent="0.2">
      <c r="A115" s="29">
        <v>226</v>
      </c>
      <c r="B115" s="29">
        <v>254.00000000000401</v>
      </c>
      <c r="J115" s="29">
        <v>226</v>
      </c>
      <c r="K115" s="29">
        <v>171.99999999999667</v>
      </c>
    </row>
    <row r="116" spans="1:11" x14ac:dyDescent="0.2">
      <c r="A116" s="29">
        <v>228</v>
      </c>
      <c r="B116" s="29">
        <v>242.00000000000739</v>
      </c>
      <c r="J116" s="29">
        <v>228</v>
      </c>
      <c r="K116" s="29">
        <v>166.99999999999875</v>
      </c>
    </row>
    <row r="117" spans="1:11" x14ac:dyDescent="0.2">
      <c r="A117" s="29">
        <v>230</v>
      </c>
      <c r="B117" s="29">
        <v>235.99999999999287</v>
      </c>
      <c r="J117" s="29">
        <v>230</v>
      </c>
      <c r="K117" s="29">
        <v>164</v>
      </c>
    </row>
    <row r="118" spans="1:11" x14ac:dyDescent="0.2">
      <c r="A118" s="29">
        <v>232</v>
      </c>
      <c r="B118" s="29">
        <v>229.99999999999457</v>
      </c>
      <c r="J118" s="29">
        <v>232</v>
      </c>
      <c r="K118" s="29">
        <v>159.00000000000207</v>
      </c>
    </row>
    <row r="119" spans="1:11" x14ac:dyDescent="0.2">
      <c r="A119" s="29">
        <v>234</v>
      </c>
      <c r="B119" s="29">
        <v>226.00000000000651</v>
      </c>
      <c r="J119" s="29">
        <v>234</v>
      </c>
      <c r="K119" s="29">
        <v>157.0000000000029</v>
      </c>
    </row>
    <row r="120" spans="1:11" x14ac:dyDescent="0.2">
      <c r="A120" s="29">
        <v>236</v>
      </c>
      <c r="B120" s="29">
        <v>222.00000000000222</v>
      </c>
      <c r="J120" s="29">
        <v>236</v>
      </c>
      <c r="K120" s="29">
        <v>155.00000000000372</v>
      </c>
    </row>
    <row r="121" spans="1:11" x14ac:dyDescent="0.2">
      <c r="A121" s="29">
        <v>238</v>
      </c>
      <c r="B121" s="29">
        <v>216.00000000000392</v>
      </c>
      <c r="J121" s="29">
        <v>238</v>
      </c>
      <c r="K121" s="29">
        <v>154.00000000000412</v>
      </c>
    </row>
    <row r="122" spans="1:11" x14ac:dyDescent="0.2">
      <c r="A122" s="29">
        <v>240</v>
      </c>
      <c r="B122" s="29">
        <v>211.99999999999963</v>
      </c>
      <c r="J122" s="29">
        <v>240</v>
      </c>
      <c r="K122" s="29">
        <v>153.00000000000455</v>
      </c>
    </row>
    <row r="123" spans="1:11" x14ac:dyDescent="0.2">
      <c r="A123" s="29">
        <v>242</v>
      </c>
      <c r="B123" s="29">
        <v>204.0000000000073</v>
      </c>
      <c r="J123" s="29">
        <v>242</v>
      </c>
      <c r="K123" s="29">
        <v>150.00000000000577</v>
      </c>
    </row>
    <row r="124" spans="1:11" x14ac:dyDescent="0.2">
      <c r="A124" s="29">
        <v>244</v>
      </c>
      <c r="B124" s="29">
        <v>197.00000000000387</v>
      </c>
      <c r="J124" s="29">
        <v>244</v>
      </c>
      <c r="K124" s="29">
        <v>144.99999999999429</v>
      </c>
    </row>
    <row r="125" spans="1:11" x14ac:dyDescent="0.2">
      <c r="A125" s="29">
        <v>246</v>
      </c>
      <c r="B125" s="29">
        <v>188.00000000000642</v>
      </c>
      <c r="J125" s="29">
        <v>246</v>
      </c>
      <c r="K125" s="29">
        <v>141.99999999999554</v>
      </c>
    </row>
    <row r="126" spans="1:11" x14ac:dyDescent="0.2">
      <c r="A126" s="29">
        <v>248</v>
      </c>
      <c r="B126" s="29">
        <v>184.00000000000213</v>
      </c>
      <c r="J126" s="29">
        <v>248</v>
      </c>
      <c r="K126" s="29">
        <v>136.99999999999758</v>
      </c>
    </row>
    <row r="127" spans="1:11" x14ac:dyDescent="0.2">
      <c r="A127" s="29">
        <v>250</v>
      </c>
      <c r="B127" s="29">
        <v>173.99999999999955</v>
      </c>
      <c r="J127" s="29">
        <v>250</v>
      </c>
      <c r="K127" s="29">
        <v>131.99999999999966</v>
      </c>
    </row>
    <row r="128" spans="1:11" x14ac:dyDescent="0.2">
      <c r="A128" s="29">
        <v>252</v>
      </c>
      <c r="B128" s="29">
        <v>169.00000000000637</v>
      </c>
      <c r="J128" s="29">
        <v>252</v>
      </c>
      <c r="K128" s="29">
        <v>124.00000000000297</v>
      </c>
    </row>
    <row r="129" spans="1:11" x14ac:dyDescent="0.2">
      <c r="A129" s="29">
        <v>254</v>
      </c>
      <c r="B129" s="29">
        <v>166.00000000000722</v>
      </c>
      <c r="J129" s="29">
        <v>254</v>
      </c>
      <c r="K129" s="29">
        <v>123.00000000000338</v>
      </c>
    </row>
    <row r="130" spans="1:11" x14ac:dyDescent="0.2">
      <c r="A130" s="29">
        <v>256</v>
      </c>
      <c r="B130" s="29">
        <v>156.00000000000463</v>
      </c>
      <c r="J130" s="29">
        <v>256</v>
      </c>
      <c r="K130" s="29">
        <v>122.00000000000379</v>
      </c>
    </row>
    <row r="131" spans="1:11" x14ac:dyDescent="0.2">
      <c r="A131" s="29">
        <v>258</v>
      </c>
      <c r="B131" s="29">
        <v>144.00000000000801</v>
      </c>
      <c r="J131" s="29">
        <v>258</v>
      </c>
      <c r="K131" s="29">
        <v>120.00000000000463</v>
      </c>
    </row>
    <row r="132" spans="1:11" x14ac:dyDescent="0.2">
      <c r="A132" s="29">
        <v>260</v>
      </c>
      <c r="B132" s="29">
        <v>140.99999999999264</v>
      </c>
      <c r="J132" s="29">
        <v>260</v>
      </c>
      <c r="K132" s="29">
        <v>117.00000000000587</v>
      </c>
    </row>
    <row r="133" spans="1:11" x14ac:dyDescent="0.2">
      <c r="A133" s="29">
        <v>262</v>
      </c>
      <c r="B133" s="29">
        <v>134.99999999999434</v>
      </c>
      <c r="J133" s="29">
        <v>262</v>
      </c>
      <c r="K133" s="29">
        <v>115.00000000000669</v>
      </c>
    </row>
    <row r="134" spans="1:11" x14ac:dyDescent="0.2">
      <c r="A134" s="29">
        <v>264</v>
      </c>
      <c r="B134" s="29">
        <v>133.00000000000031</v>
      </c>
      <c r="J134" s="29">
        <v>264</v>
      </c>
      <c r="K134" s="29">
        <v>111.99999999999437</v>
      </c>
    </row>
    <row r="135" spans="1:11" x14ac:dyDescent="0.2">
      <c r="A135" s="29">
        <v>266</v>
      </c>
      <c r="B135" s="29">
        <v>128.99999999999602</v>
      </c>
      <c r="J135" s="29">
        <v>266</v>
      </c>
      <c r="K135" s="29">
        <v>107.99999999999602</v>
      </c>
    </row>
    <row r="136" spans="1:11" x14ac:dyDescent="0.2">
      <c r="A136" s="29">
        <v>268</v>
      </c>
      <c r="B136" s="29">
        <v>125.99999999999687</v>
      </c>
      <c r="J136" s="29">
        <v>268</v>
      </c>
      <c r="K136" s="29">
        <v>101.99999999999851</v>
      </c>
    </row>
    <row r="137" spans="1:11" x14ac:dyDescent="0.2">
      <c r="A137" s="29">
        <v>270</v>
      </c>
      <c r="B137" s="29">
        <v>122.99999999999773</v>
      </c>
      <c r="J137" s="29">
        <v>270</v>
      </c>
      <c r="K137" s="29">
        <v>96.000000000000995</v>
      </c>
    </row>
    <row r="138" spans="1:11" x14ac:dyDescent="0.2">
      <c r="A138" s="29">
        <v>272</v>
      </c>
      <c r="B138" s="29">
        <v>118.99999999999345</v>
      </c>
      <c r="J138" s="29">
        <v>272</v>
      </c>
      <c r="K138" s="29">
        <v>93.000000000002231</v>
      </c>
    </row>
    <row r="139" spans="1:11" x14ac:dyDescent="0.2">
      <c r="A139" s="29">
        <v>274</v>
      </c>
      <c r="B139" s="29">
        <v>118.00000000000455</v>
      </c>
      <c r="J139" s="29">
        <v>274</v>
      </c>
      <c r="K139" s="29">
        <v>92.000000000002643</v>
      </c>
    </row>
    <row r="140" spans="1:11" x14ac:dyDescent="0.2">
      <c r="A140" s="29">
        <v>276</v>
      </c>
      <c r="B140" s="29">
        <v>112.00000000000624</v>
      </c>
      <c r="J140" s="29">
        <v>276</v>
      </c>
      <c r="K140" s="29">
        <v>88.000000000004292</v>
      </c>
    </row>
    <row r="141" spans="1:11" x14ac:dyDescent="0.2">
      <c r="A141" s="29">
        <v>278</v>
      </c>
      <c r="B141" s="29">
        <v>109.99999999999599</v>
      </c>
      <c r="J141" s="29">
        <v>278</v>
      </c>
      <c r="K141" s="29">
        <v>86.00000000000513</v>
      </c>
    </row>
    <row r="142" spans="1:11" x14ac:dyDescent="0.2">
      <c r="A142" s="29">
        <v>280</v>
      </c>
      <c r="B142" s="29">
        <v>106.99999999999683</v>
      </c>
      <c r="J142" s="29">
        <v>280</v>
      </c>
      <c r="K142" s="29">
        <v>85.000000000005542</v>
      </c>
    </row>
    <row r="143" spans="1:11" x14ac:dyDescent="0.2">
      <c r="A143" s="29">
        <v>282</v>
      </c>
      <c r="B143" s="29">
        <v>103.99999999999768</v>
      </c>
      <c r="J143" s="29">
        <v>282</v>
      </c>
      <c r="K143" s="29">
        <v>85.000000000005542</v>
      </c>
    </row>
    <row r="144" spans="1:11" x14ac:dyDescent="0.2">
      <c r="A144" s="29">
        <v>284</v>
      </c>
      <c r="B144" s="29">
        <v>100.99999999999852</v>
      </c>
      <c r="J144" s="29">
        <v>284</v>
      </c>
      <c r="K144" s="29">
        <v>84.000000000005954</v>
      </c>
    </row>
    <row r="145" spans="1:11" x14ac:dyDescent="0.2">
      <c r="A145" s="29">
        <v>286</v>
      </c>
      <c r="B145" s="29">
        <v>99.999999999993406</v>
      </c>
      <c r="J145" s="29">
        <v>286</v>
      </c>
      <c r="K145" s="29">
        <v>82.000000000006779</v>
      </c>
    </row>
    <row r="146" spans="1:11" x14ac:dyDescent="0.2">
      <c r="A146" s="29">
        <v>288</v>
      </c>
      <c r="B146" s="29">
        <v>99.000000000004491</v>
      </c>
      <c r="J146" s="29">
        <v>288</v>
      </c>
      <c r="K146" s="29">
        <v>78.999999999994458</v>
      </c>
    </row>
    <row r="147" spans="1:11" x14ac:dyDescent="0.2">
      <c r="A147" s="29">
        <v>290</v>
      </c>
      <c r="B147" s="29">
        <v>95.000000000000227</v>
      </c>
      <c r="J147" s="29">
        <v>290</v>
      </c>
      <c r="K147" s="29">
        <v>77.99999999999487</v>
      </c>
    </row>
    <row r="148" spans="1:11" x14ac:dyDescent="0.2">
      <c r="A148" s="29">
        <v>292</v>
      </c>
      <c r="B148" s="29">
        <v>90.99999999999595</v>
      </c>
      <c r="J148" s="29">
        <v>292</v>
      </c>
      <c r="K148" s="29">
        <v>77.99999999999487</v>
      </c>
    </row>
    <row r="149" spans="1:11" x14ac:dyDescent="0.2">
      <c r="A149" s="29">
        <v>294</v>
      </c>
      <c r="B149" s="29">
        <v>86.000000000002757</v>
      </c>
      <c r="J149" s="29">
        <v>294</v>
      </c>
      <c r="K149" s="29">
        <v>74.999999999996106</v>
      </c>
    </row>
    <row r="150" spans="1:11" x14ac:dyDescent="0.2">
      <c r="A150" s="29">
        <v>296</v>
      </c>
      <c r="B150" s="29">
        <v>84.999999999997641</v>
      </c>
      <c r="J150" s="29">
        <v>296</v>
      </c>
      <c r="K150" s="29">
        <v>69.999999999998181</v>
      </c>
    </row>
    <row r="151" spans="1:11" x14ac:dyDescent="0.2">
      <c r="A151" s="29">
        <v>298</v>
      </c>
      <c r="B151" s="29">
        <v>80.000000000004448</v>
      </c>
      <c r="J151" s="29">
        <v>298</v>
      </c>
      <c r="K151" s="29">
        <v>67.999999999999005</v>
      </c>
    </row>
    <row r="152" spans="1:11" x14ac:dyDescent="0.2">
      <c r="A152" s="29">
        <v>300</v>
      </c>
      <c r="B152" s="29">
        <v>77.999999999994202</v>
      </c>
      <c r="J152" s="29">
        <v>300</v>
      </c>
      <c r="K152" s="29">
        <v>65.999999999999829</v>
      </c>
    </row>
    <row r="153" spans="1:11" x14ac:dyDescent="0.2">
      <c r="A153" s="29">
        <v>302</v>
      </c>
      <c r="B153" s="29">
        <v>74.999999999995055</v>
      </c>
      <c r="J153" s="29">
        <v>302</v>
      </c>
      <c r="K153" s="29">
        <v>64.000000000000654</v>
      </c>
    </row>
    <row r="154" spans="1:11" x14ac:dyDescent="0.2">
      <c r="A154" s="29">
        <v>304</v>
      </c>
      <c r="B154" s="29">
        <v>73.000000000001023</v>
      </c>
      <c r="J154" s="29">
        <v>304</v>
      </c>
      <c r="K154" s="29">
        <v>61.000000000001897</v>
      </c>
    </row>
    <row r="155" spans="1:11" x14ac:dyDescent="0.2">
      <c r="A155" s="29">
        <v>306</v>
      </c>
      <c r="B155" s="29">
        <v>71.999999999995893</v>
      </c>
      <c r="J155" s="29">
        <v>306</v>
      </c>
      <c r="K155" s="29">
        <v>61.000000000001897</v>
      </c>
    </row>
    <row r="156" spans="1:11" x14ac:dyDescent="0.2">
      <c r="A156" s="29">
        <v>308</v>
      </c>
      <c r="B156" s="29">
        <v>71.999999999995893</v>
      </c>
      <c r="J156" s="29">
        <v>308</v>
      </c>
      <c r="K156" s="29">
        <v>60.000000000002316</v>
      </c>
    </row>
    <row r="157" spans="1:11" x14ac:dyDescent="0.2">
      <c r="A157" s="29">
        <v>310</v>
      </c>
      <c r="B157" s="29">
        <v>71.999999999995893</v>
      </c>
      <c r="J157" s="29">
        <v>310</v>
      </c>
      <c r="K157" s="29">
        <v>59.000000000002728</v>
      </c>
    </row>
    <row r="158" spans="1:11" x14ac:dyDescent="0.2">
      <c r="A158" s="29">
        <v>312</v>
      </c>
      <c r="B158" s="29">
        <v>70.000000000001876</v>
      </c>
      <c r="J158" s="29">
        <v>312</v>
      </c>
      <c r="K158" s="29">
        <v>55.000000000004377</v>
      </c>
    </row>
    <row r="159" spans="1:11" x14ac:dyDescent="0.2">
      <c r="A159" s="29">
        <v>314</v>
      </c>
      <c r="B159" s="29">
        <v>68.000000000007844</v>
      </c>
      <c r="J159" s="29">
        <v>314</v>
      </c>
      <c r="K159" s="29">
        <v>54.000000000004796</v>
      </c>
    </row>
    <row r="160" spans="1:11" x14ac:dyDescent="0.2">
      <c r="A160" s="29">
        <v>316</v>
      </c>
      <c r="B160" s="29">
        <v>64.999999999992468</v>
      </c>
      <c r="J160" s="29">
        <v>316</v>
      </c>
      <c r="K160" s="29">
        <v>54.000000000004796</v>
      </c>
    </row>
    <row r="161" spans="1:11" x14ac:dyDescent="0.2">
      <c r="A161" s="29">
        <v>318</v>
      </c>
      <c r="B161" s="29">
        <v>64.000000000003567</v>
      </c>
      <c r="J161" s="29">
        <v>318</v>
      </c>
      <c r="K161" s="29">
        <v>52.00000000000562</v>
      </c>
    </row>
    <row r="162" spans="1:11" x14ac:dyDescent="0.2">
      <c r="A162" s="29">
        <v>320</v>
      </c>
      <c r="B162" s="29">
        <v>64.000000000003567</v>
      </c>
      <c r="J162" s="29">
        <v>320</v>
      </c>
      <c r="K162" s="29">
        <v>48.9999999999933</v>
      </c>
    </row>
    <row r="163" spans="1:11" x14ac:dyDescent="0.2">
      <c r="A163" s="29">
        <v>322</v>
      </c>
      <c r="B163" s="29">
        <v>64.000000000003567</v>
      </c>
      <c r="J163" s="29">
        <v>322</v>
      </c>
      <c r="K163" s="29">
        <v>48.9999999999933</v>
      </c>
    </row>
    <row r="164" spans="1:11" x14ac:dyDescent="0.2">
      <c r="A164" s="29">
        <v>324</v>
      </c>
      <c r="B164" s="29">
        <v>64.000000000003567</v>
      </c>
      <c r="J164" s="29">
        <v>324</v>
      </c>
      <c r="K164" s="29">
        <v>47.999999999993712</v>
      </c>
    </row>
    <row r="165" spans="1:11" x14ac:dyDescent="0.2">
      <c r="A165" s="29">
        <v>326</v>
      </c>
      <c r="B165" s="29">
        <v>64.000000000003567</v>
      </c>
      <c r="J165" s="29">
        <v>326</v>
      </c>
      <c r="K165" s="29">
        <v>46.999999999994131</v>
      </c>
    </row>
    <row r="166" spans="1:11" x14ac:dyDescent="0.2">
      <c r="A166" s="29">
        <v>328</v>
      </c>
      <c r="B166" s="29">
        <v>59.999999999999282</v>
      </c>
      <c r="J166" s="29">
        <v>328</v>
      </c>
      <c r="K166" s="29">
        <v>44.999999999994955</v>
      </c>
    </row>
    <row r="167" spans="1:11" x14ac:dyDescent="0.2">
      <c r="A167" s="29">
        <v>330</v>
      </c>
      <c r="B167" s="29">
        <v>58.000000000005258</v>
      </c>
      <c r="J167" s="29">
        <v>330</v>
      </c>
      <c r="K167" s="29">
        <v>44.999999999994955</v>
      </c>
    </row>
    <row r="168" spans="1:11" x14ac:dyDescent="0.2">
      <c r="A168" s="29">
        <v>332</v>
      </c>
      <c r="B168" s="29">
        <v>58.000000000005258</v>
      </c>
      <c r="J168" s="29">
        <v>332</v>
      </c>
      <c r="K168" s="29">
        <v>44.999999999994955</v>
      </c>
    </row>
    <row r="169" spans="1:11" x14ac:dyDescent="0.2">
      <c r="A169" s="29">
        <v>334</v>
      </c>
      <c r="B169" s="29">
        <v>58.000000000005258</v>
      </c>
      <c r="J169" s="29">
        <v>334</v>
      </c>
      <c r="K169" s="29">
        <v>43.999999999995367</v>
      </c>
    </row>
    <row r="170" spans="1:11" x14ac:dyDescent="0.2">
      <c r="A170" s="29">
        <v>336</v>
      </c>
      <c r="B170" s="29">
        <v>57.000000000000135</v>
      </c>
      <c r="J170" s="29">
        <v>336</v>
      </c>
      <c r="K170" s="29">
        <v>42.999999999995779</v>
      </c>
    </row>
    <row r="171" spans="1:11" x14ac:dyDescent="0.2">
      <c r="A171" s="29">
        <v>338</v>
      </c>
      <c r="B171" s="29">
        <v>57.000000000000135</v>
      </c>
      <c r="J171" s="29">
        <v>338</v>
      </c>
      <c r="K171" s="29">
        <v>40.999999999996611</v>
      </c>
    </row>
    <row r="172" spans="1:11" x14ac:dyDescent="0.2">
      <c r="A172" s="29">
        <v>340</v>
      </c>
      <c r="B172" s="29">
        <v>55.000000000006104</v>
      </c>
      <c r="J172" s="29">
        <v>340</v>
      </c>
      <c r="K172" s="29">
        <v>40.999999999996611</v>
      </c>
    </row>
    <row r="173" spans="1:11" x14ac:dyDescent="0.2">
      <c r="A173" s="29">
        <v>342</v>
      </c>
      <c r="B173" s="29">
        <v>52.999999999995858</v>
      </c>
      <c r="J173" s="29">
        <v>342</v>
      </c>
      <c r="K173" s="29">
        <v>40.999999999996611</v>
      </c>
    </row>
    <row r="174" spans="1:11" x14ac:dyDescent="0.2">
      <c r="A174" s="29">
        <v>344</v>
      </c>
      <c r="B174" s="29">
        <v>52.000000000006949</v>
      </c>
      <c r="J174" s="29">
        <v>344</v>
      </c>
      <c r="K174" s="29">
        <v>39.999999999997023</v>
      </c>
    </row>
    <row r="175" spans="1:11" x14ac:dyDescent="0.2">
      <c r="A175" s="29">
        <v>346</v>
      </c>
      <c r="B175" s="29">
        <v>51.000000000001826</v>
      </c>
      <c r="J175" s="29">
        <v>346</v>
      </c>
      <c r="K175" s="29">
        <v>39.999999999997023</v>
      </c>
    </row>
    <row r="176" spans="1:11" x14ac:dyDescent="0.2">
      <c r="A176" s="29">
        <v>348</v>
      </c>
      <c r="B176" s="29">
        <v>51.000000000001826</v>
      </c>
      <c r="J176" s="29">
        <v>348</v>
      </c>
      <c r="K176" s="29">
        <v>38.999999999997435</v>
      </c>
    </row>
    <row r="177" spans="1:11" x14ac:dyDescent="0.2">
      <c r="A177" s="29">
        <v>350</v>
      </c>
      <c r="B177" s="29">
        <v>51.000000000001826</v>
      </c>
      <c r="J177" s="29">
        <v>350</v>
      </c>
      <c r="K177" s="29">
        <v>35.999999999998678</v>
      </c>
    </row>
    <row r="178" spans="1:11" x14ac:dyDescent="0.2">
      <c r="A178" s="29">
        <v>352</v>
      </c>
      <c r="B178" s="29">
        <v>49.999999999996703</v>
      </c>
      <c r="J178" s="29">
        <v>352</v>
      </c>
      <c r="K178" s="29">
        <v>34.999999999999091</v>
      </c>
    </row>
    <row r="179" spans="1:11" x14ac:dyDescent="0.2">
      <c r="A179" s="29">
        <v>354</v>
      </c>
      <c r="B179" s="29">
        <v>49.999999999996703</v>
      </c>
      <c r="J179" s="29">
        <v>354</v>
      </c>
      <c r="K179" s="29">
        <v>33.999999999999503</v>
      </c>
    </row>
    <row r="180" spans="1:11" x14ac:dyDescent="0.2">
      <c r="A180" s="29">
        <v>356</v>
      </c>
      <c r="B180" s="29">
        <v>49.999999999996703</v>
      </c>
      <c r="J180" s="29">
        <v>356</v>
      </c>
      <c r="K180" s="29">
        <v>32.000000000000327</v>
      </c>
    </row>
    <row r="181" spans="1:11" x14ac:dyDescent="0.2">
      <c r="A181" s="29">
        <v>358</v>
      </c>
      <c r="B181" s="29">
        <v>49.999999999996703</v>
      </c>
      <c r="J181" s="29">
        <v>358</v>
      </c>
      <c r="K181" s="29">
        <v>31.000000000000743</v>
      </c>
    </row>
    <row r="182" spans="1:11" x14ac:dyDescent="0.2">
      <c r="A182" s="29">
        <v>360</v>
      </c>
      <c r="B182" s="29">
        <v>49.000000000007795</v>
      </c>
      <c r="J182" s="29">
        <v>360</v>
      </c>
      <c r="K182" s="29">
        <v>31.000000000000743</v>
      </c>
    </row>
    <row r="183" spans="1:11" x14ac:dyDescent="0.2">
      <c r="A183" s="29">
        <v>362</v>
      </c>
      <c r="B183" s="29">
        <v>46.999999999997549</v>
      </c>
      <c r="J183" s="29">
        <v>362</v>
      </c>
      <c r="K183" s="29">
        <v>30.000000000001158</v>
      </c>
    </row>
    <row r="184" spans="1:11" x14ac:dyDescent="0.2">
      <c r="A184" s="29">
        <v>364</v>
      </c>
      <c r="B184" s="29">
        <v>45.999999999992426</v>
      </c>
      <c r="J184" s="29">
        <v>364</v>
      </c>
      <c r="K184" s="29">
        <v>29.00000000000157</v>
      </c>
    </row>
    <row r="185" spans="1:11" x14ac:dyDescent="0.2">
      <c r="A185" s="29">
        <v>366</v>
      </c>
      <c r="B185" s="29">
        <v>43.999999999998394</v>
      </c>
      <c r="J185" s="29">
        <v>366</v>
      </c>
      <c r="K185" s="29">
        <v>27.000000000002398</v>
      </c>
    </row>
    <row r="186" spans="1:11" x14ac:dyDescent="0.2">
      <c r="A186" s="29">
        <v>368</v>
      </c>
      <c r="B186" s="29">
        <v>43.999999999998394</v>
      </c>
      <c r="J186" s="29">
        <v>368</v>
      </c>
      <c r="K186" s="29">
        <v>27.000000000002398</v>
      </c>
    </row>
    <row r="187" spans="1:11" x14ac:dyDescent="0.2">
      <c r="A187" s="29">
        <v>370</v>
      </c>
      <c r="B187" s="29">
        <v>42.999999999993271</v>
      </c>
      <c r="J187" s="29">
        <v>370</v>
      </c>
      <c r="K187" s="29">
        <v>26.00000000000281</v>
      </c>
    </row>
    <row r="188" spans="1:11" x14ac:dyDescent="0.2">
      <c r="A188" s="29">
        <v>372</v>
      </c>
      <c r="B188" s="29">
        <v>42.999999999993271</v>
      </c>
      <c r="J188" s="29">
        <v>372</v>
      </c>
      <c r="K188" s="29">
        <v>26.00000000000281</v>
      </c>
    </row>
    <row r="189" spans="1:11" x14ac:dyDescent="0.2">
      <c r="A189" s="29">
        <v>374</v>
      </c>
      <c r="B189" s="29">
        <v>42.000000000004363</v>
      </c>
      <c r="J189" s="29">
        <v>374</v>
      </c>
      <c r="K189" s="29">
        <v>26.00000000000281</v>
      </c>
    </row>
    <row r="190" spans="1:11" x14ac:dyDescent="0.2">
      <c r="A190" s="29">
        <v>376</v>
      </c>
      <c r="B190" s="29">
        <v>42.000000000004363</v>
      </c>
      <c r="J190" s="29">
        <v>376</v>
      </c>
      <c r="K190" s="29">
        <v>26.00000000000281</v>
      </c>
    </row>
    <row r="191" spans="1:11" x14ac:dyDescent="0.2">
      <c r="A191" s="29">
        <v>378</v>
      </c>
      <c r="B191" s="29">
        <v>42.000000000004363</v>
      </c>
      <c r="J191" s="29">
        <v>378</v>
      </c>
      <c r="K191" s="29">
        <v>24.000000000003638</v>
      </c>
    </row>
    <row r="192" spans="1:11" x14ac:dyDescent="0.2">
      <c r="A192" s="29">
        <v>380</v>
      </c>
      <c r="B192" s="29">
        <v>39.999999999994117</v>
      </c>
      <c r="J192" s="29">
        <v>380</v>
      </c>
      <c r="K192" s="29">
        <v>23.00000000000405</v>
      </c>
    </row>
    <row r="193" spans="1:11" x14ac:dyDescent="0.2">
      <c r="A193" s="29">
        <v>382</v>
      </c>
      <c r="B193" s="29">
        <v>39.999999999994117</v>
      </c>
      <c r="J193" s="29">
        <v>382</v>
      </c>
      <c r="K193" s="29">
        <v>23.00000000000405</v>
      </c>
    </row>
    <row r="194" spans="1:11" x14ac:dyDescent="0.2">
      <c r="A194" s="29">
        <v>384</v>
      </c>
      <c r="B194" s="29">
        <v>38.000000000000085</v>
      </c>
      <c r="J194" s="29">
        <v>384</v>
      </c>
      <c r="K194" s="29">
        <v>21.000000000004878</v>
      </c>
    </row>
    <row r="195" spans="1:11" x14ac:dyDescent="0.2">
      <c r="A195" s="29">
        <v>386</v>
      </c>
      <c r="B195" s="29">
        <v>36.000000000006061</v>
      </c>
      <c r="J195" s="29">
        <v>386</v>
      </c>
      <c r="K195" s="29">
        <v>20.00000000000529</v>
      </c>
    </row>
    <row r="196" spans="1:11" x14ac:dyDescent="0.2">
      <c r="A196" s="29">
        <v>388</v>
      </c>
      <c r="B196" s="29">
        <v>36.000000000006061</v>
      </c>
      <c r="J196" s="29">
        <v>388</v>
      </c>
      <c r="K196" s="29">
        <v>19.000000000005706</v>
      </c>
    </row>
    <row r="197" spans="1:11" x14ac:dyDescent="0.2">
      <c r="A197" s="29">
        <v>390</v>
      </c>
      <c r="B197" s="29">
        <v>36.000000000006061</v>
      </c>
      <c r="J197" s="29">
        <v>390</v>
      </c>
      <c r="K197" s="29">
        <v>19.000000000005706</v>
      </c>
    </row>
    <row r="198" spans="1:11" x14ac:dyDescent="0.2">
      <c r="A198" s="29">
        <v>392</v>
      </c>
      <c r="B198" s="29">
        <v>35.000000000000938</v>
      </c>
      <c r="J198" s="29">
        <v>392</v>
      </c>
      <c r="K198" s="29">
        <v>19.000000000005706</v>
      </c>
    </row>
    <row r="199" spans="1:11" x14ac:dyDescent="0.2">
      <c r="A199" s="29">
        <v>394</v>
      </c>
      <c r="B199" s="29">
        <v>35.000000000000938</v>
      </c>
      <c r="J199" s="29">
        <v>394</v>
      </c>
      <c r="K199" s="29">
        <v>19.000000000005706</v>
      </c>
    </row>
    <row r="200" spans="1:11" x14ac:dyDescent="0.2">
      <c r="A200" s="29">
        <v>396</v>
      </c>
      <c r="B200" s="29">
        <v>33.999999999995808</v>
      </c>
      <c r="J200" s="29">
        <v>396</v>
      </c>
      <c r="K200" s="29">
        <v>19.000000000005706</v>
      </c>
    </row>
    <row r="201" spans="1:11" x14ac:dyDescent="0.2">
      <c r="A201" s="29">
        <v>398</v>
      </c>
      <c r="B201" s="29">
        <v>33.999999999995808</v>
      </c>
      <c r="J201" s="29">
        <v>398</v>
      </c>
      <c r="K201" s="29">
        <v>18.000000000006118</v>
      </c>
    </row>
    <row r="202" spans="1:11" x14ac:dyDescent="0.2">
      <c r="A202" s="29">
        <v>400</v>
      </c>
      <c r="B202" s="29">
        <v>33.000000000006906</v>
      </c>
      <c r="J202" s="29">
        <v>400</v>
      </c>
      <c r="K202" s="29">
        <v>17.00000000000653</v>
      </c>
    </row>
    <row r="203" spans="1:11" x14ac:dyDescent="0.2">
      <c r="A203" s="29">
        <v>402</v>
      </c>
      <c r="B203" s="29">
        <v>30.999999999996657</v>
      </c>
      <c r="J203" s="29">
        <v>402</v>
      </c>
      <c r="K203" s="29">
        <v>17.00000000000653</v>
      </c>
    </row>
    <row r="204" spans="1:11" x14ac:dyDescent="0.2">
      <c r="A204" s="29">
        <v>404</v>
      </c>
      <c r="B204" s="29">
        <v>27.999999999997502</v>
      </c>
      <c r="J204" s="29">
        <v>404</v>
      </c>
      <c r="K204" s="29">
        <v>17.00000000000653</v>
      </c>
    </row>
    <row r="205" spans="1:11" x14ac:dyDescent="0.2">
      <c r="A205" s="29">
        <v>406</v>
      </c>
      <c r="B205" s="29">
        <v>26.000000000003475</v>
      </c>
      <c r="J205" s="29">
        <v>406</v>
      </c>
      <c r="K205" s="29">
        <v>15.999999999993385</v>
      </c>
    </row>
    <row r="206" spans="1:11" x14ac:dyDescent="0.2">
      <c r="A206" s="29">
        <v>408</v>
      </c>
      <c r="B206" s="29">
        <v>24.999999999998352</v>
      </c>
      <c r="J206" s="29">
        <v>408</v>
      </c>
      <c r="K206" s="29">
        <v>15.999999999993385</v>
      </c>
    </row>
    <row r="207" spans="1:11" x14ac:dyDescent="0.2">
      <c r="A207" s="29">
        <v>410</v>
      </c>
      <c r="B207" s="29">
        <v>24.999999999998352</v>
      </c>
      <c r="J207" s="29">
        <v>410</v>
      </c>
      <c r="K207" s="29">
        <v>15.999999999993385</v>
      </c>
    </row>
    <row r="208" spans="1:11" x14ac:dyDescent="0.2">
      <c r="A208" s="29">
        <v>412</v>
      </c>
      <c r="B208" s="29">
        <v>23.00000000000432</v>
      </c>
      <c r="J208" s="29">
        <v>412</v>
      </c>
      <c r="K208" s="29">
        <v>15.999999999993385</v>
      </c>
    </row>
    <row r="209" spans="1:11" x14ac:dyDescent="0.2">
      <c r="A209" s="29">
        <v>414</v>
      </c>
      <c r="B209" s="29">
        <v>23.00000000000432</v>
      </c>
      <c r="J209" s="29">
        <v>414</v>
      </c>
      <c r="K209" s="29">
        <v>15.999999999993385</v>
      </c>
    </row>
    <row r="210" spans="1:11" x14ac:dyDescent="0.2">
      <c r="A210" s="29">
        <v>416</v>
      </c>
      <c r="B210" s="29">
        <v>23.00000000000432</v>
      </c>
      <c r="J210" s="29">
        <v>416</v>
      </c>
      <c r="K210" s="29">
        <v>14.999999999993799</v>
      </c>
    </row>
    <row r="211" spans="1:11" x14ac:dyDescent="0.2">
      <c r="A211" s="29">
        <v>418</v>
      </c>
      <c r="B211" s="29">
        <v>23.00000000000432</v>
      </c>
      <c r="J211" s="29">
        <v>418</v>
      </c>
      <c r="K211" s="29">
        <v>14.999999999993799</v>
      </c>
    </row>
    <row r="212" spans="1:11" x14ac:dyDescent="0.2">
      <c r="A212" s="29">
        <v>420</v>
      </c>
      <c r="B212" s="29">
        <v>20.999999999994074</v>
      </c>
      <c r="J212" s="29">
        <v>420</v>
      </c>
      <c r="K212" s="29">
        <v>14.999999999993799</v>
      </c>
    </row>
    <row r="213" spans="1:11" x14ac:dyDescent="0.2">
      <c r="A213" s="29">
        <v>422</v>
      </c>
      <c r="B213" s="29">
        <v>20.000000000005169</v>
      </c>
      <c r="J213" s="29">
        <v>422</v>
      </c>
      <c r="K213" s="29">
        <v>13.999999999994213</v>
      </c>
    </row>
    <row r="214" spans="1:11" x14ac:dyDescent="0.2">
      <c r="A214" s="29">
        <v>424</v>
      </c>
      <c r="B214" s="29">
        <v>19.000000000000043</v>
      </c>
      <c r="J214" s="29">
        <v>424</v>
      </c>
      <c r="K214" s="29">
        <v>12.999999999994625</v>
      </c>
    </row>
    <row r="215" spans="1:11" x14ac:dyDescent="0.2">
      <c r="A215" s="29">
        <v>426</v>
      </c>
      <c r="B215" s="29">
        <v>17.000000000006015</v>
      </c>
      <c r="J215" s="29">
        <v>426</v>
      </c>
      <c r="K215" s="29">
        <v>12.999999999994625</v>
      </c>
    </row>
    <row r="216" spans="1:11" x14ac:dyDescent="0.2">
      <c r="A216" s="29">
        <v>428</v>
      </c>
      <c r="B216" s="29">
        <v>17.000000000006015</v>
      </c>
      <c r="J216" s="29">
        <v>428</v>
      </c>
      <c r="K216" s="29">
        <v>12.999999999994625</v>
      </c>
    </row>
    <row r="217" spans="1:11" x14ac:dyDescent="0.2">
      <c r="A217" s="29">
        <v>430</v>
      </c>
      <c r="B217" s="29">
        <v>16.000000000000892</v>
      </c>
      <c r="J217" s="29">
        <v>430</v>
      </c>
      <c r="K217" s="29">
        <v>11.999999999995039</v>
      </c>
    </row>
    <row r="218" spans="1:11" x14ac:dyDescent="0.2">
      <c r="A218" s="29">
        <v>432</v>
      </c>
      <c r="B218" s="29">
        <v>16.000000000000892</v>
      </c>
      <c r="J218" s="29">
        <v>432</v>
      </c>
      <c r="K218" s="29">
        <v>11.999999999995039</v>
      </c>
    </row>
    <row r="219" spans="1:11" x14ac:dyDescent="0.2">
      <c r="A219" s="29">
        <v>434</v>
      </c>
      <c r="B219" s="29">
        <v>14.999999999995767</v>
      </c>
      <c r="J219" s="29">
        <v>434</v>
      </c>
      <c r="K219" s="29">
        <v>11.999999999995039</v>
      </c>
    </row>
    <row r="220" spans="1:11" x14ac:dyDescent="0.2">
      <c r="A220" s="29">
        <v>436</v>
      </c>
      <c r="B220" s="29">
        <v>14.999999999995767</v>
      </c>
      <c r="J220" s="29">
        <v>436</v>
      </c>
      <c r="K220" s="29">
        <v>11.999999999995039</v>
      </c>
    </row>
    <row r="221" spans="1:11" x14ac:dyDescent="0.2">
      <c r="A221" s="29">
        <v>438</v>
      </c>
      <c r="B221" s="29">
        <v>14.999999999995767</v>
      </c>
      <c r="J221" s="29">
        <v>438</v>
      </c>
      <c r="K221" s="29">
        <v>11.999999999995039</v>
      </c>
    </row>
    <row r="222" spans="1:11" x14ac:dyDescent="0.2">
      <c r="A222" s="29">
        <v>440</v>
      </c>
      <c r="B222" s="29">
        <v>14.000000000006862</v>
      </c>
      <c r="J222" s="29">
        <v>440</v>
      </c>
      <c r="K222" s="29">
        <v>10.999999999995453</v>
      </c>
    </row>
    <row r="223" spans="1:11" x14ac:dyDescent="0.2">
      <c r="A223" s="29">
        <v>442</v>
      </c>
      <c r="B223" s="29">
        <v>14.000000000006862</v>
      </c>
      <c r="J223" s="29">
        <v>442</v>
      </c>
      <c r="K223" s="29">
        <v>10.999999999995453</v>
      </c>
    </row>
    <row r="224" spans="1:11" x14ac:dyDescent="0.2">
      <c r="A224" s="29">
        <v>444</v>
      </c>
      <c r="B224" s="29">
        <v>13.000000000001737</v>
      </c>
      <c r="J224" s="29">
        <v>444</v>
      </c>
      <c r="K224" s="29">
        <v>10.999999999995453</v>
      </c>
    </row>
    <row r="225" spans="1:11" x14ac:dyDescent="0.2">
      <c r="A225" s="29">
        <v>446</v>
      </c>
      <c r="B225" s="29">
        <v>11.999999999996614</v>
      </c>
      <c r="J225" s="29">
        <v>446</v>
      </c>
      <c r="K225" s="29">
        <v>10.999999999995453</v>
      </c>
    </row>
    <row r="226" spans="1:11" x14ac:dyDescent="0.2">
      <c r="A226" s="29">
        <v>448</v>
      </c>
      <c r="B226" s="29">
        <v>11.000000000007708</v>
      </c>
      <c r="J226" s="29">
        <v>448</v>
      </c>
      <c r="K226" s="29">
        <v>10.999999999995453</v>
      </c>
    </row>
    <row r="227" spans="1:11" x14ac:dyDescent="0.2">
      <c r="A227" s="29">
        <v>450</v>
      </c>
      <c r="B227" s="29">
        <v>11.000000000007708</v>
      </c>
      <c r="J227" s="29">
        <v>450</v>
      </c>
      <c r="K227" s="29">
        <v>10.999999999995453</v>
      </c>
    </row>
    <row r="228" spans="1:11" x14ac:dyDescent="0.2">
      <c r="A228" s="29">
        <v>452</v>
      </c>
      <c r="B228" s="29">
        <v>11.000000000007708</v>
      </c>
      <c r="J228" s="29">
        <v>452</v>
      </c>
      <c r="K228" s="29">
        <v>10.999999999995453</v>
      </c>
    </row>
    <row r="229" spans="1:11" x14ac:dyDescent="0.2">
      <c r="A229" s="29">
        <v>454</v>
      </c>
      <c r="B229" s="29">
        <v>10.000000000002585</v>
      </c>
      <c r="J229" s="29">
        <v>454</v>
      </c>
      <c r="K229" s="29">
        <v>10.999999999995453</v>
      </c>
    </row>
    <row r="230" spans="1:11" x14ac:dyDescent="0.2">
      <c r="A230" s="29">
        <v>456</v>
      </c>
      <c r="B230" s="29">
        <v>10.000000000002585</v>
      </c>
      <c r="J230" s="29">
        <v>456</v>
      </c>
      <c r="K230" s="29">
        <v>9.9999999999958646</v>
      </c>
    </row>
    <row r="231" spans="1:11" x14ac:dyDescent="0.2">
      <c r="A231" s="29">
        <v>458</v>
      </c>
      <c r="B231" s="29">
        <v>10.000000000002585</v>
      </c>
      <c r="J231" s="29">
        <v>458</v>
      </c>
      <c r="K231" s="29">
        <v>9.9999999999958646</v>
      </c>
    </row>
    <row r="232" spans="1:11" x14ac:dyDescent="0.2">
      <c r="A232" s="29">
        <v>460</v>
      </c>
      <c r="B232" s="29">
        <v>10.000000000002585</v>
      </c>
      <c r="J232" s="29">
        <v>460</v>
      </c>
      <c r="K232" s="29">
        <v>7.9999999999966924</v>
      </c>
    </row>
    <row r="233" spans="1:11" x14ac:dyDescent="0.2">
      <c r="A233" s="29">
        <v>462</v>
      </c>
      <c r="B233" s="29">
        <v>10.000000000002585</v>
      </c>
      <c r="J233" s="29">
        <v>462</v>
      </c>
      <c r="K233" s="29">
        <v>7.9999999999966924</v>
      </c>
    </row>
    <row r="234" spans="1:11" x14ac:dyDescent="0.2">
      <c r="A234" s="29">
        <v>464</v>
      </c>
      <c r="B234" s="29">
        <v>8.9999999999974598</v>
      </c>
      <c r="J234" s="29">
        <v>464</v>
      </c>
      <c r="K234" s="29">
        <v>7.9999999999966924</v>
      </c>
    </row>
    <row r="235" spans="1:11" x14ac:dyDescent="0.2">
      <c r="A235" s="29">
        <v>466</v>
      </c>
      <c r="B235" s="29">
        <v>8.9999999999974598</v>
      </c>
      <c r="J235" s="29">
        <v>466</v>
      </c>
      <c r="K235" s="29">
        <v>7.9999999999966924</v>
      </c>
    </row>
    <row r="236" spans="1:11" x14ac:dyDescent="0.2">
      <c r="A236" s="29">
        <v>468</v>
      </c>
      <c r="B236" s="29">
        <v>8.9999999999974598</v>
      </c>
      <c r="J236" s="29">
        <v>468</v>
      </c>
      <c r="K236" s="29">
        <v>7.9999999999966924</v>
      </c>
    </row>
    <row r="237" spans="1:11" x14ac:dyDescent="0.2">
      <c r="A237" s="29">
        <v>470</v>
      </c>
      <c r="B237" s="29">
        <v>8.9999999999974598</v>
      </c>
      <c r="J237" s="29">
        <v>470</v>
      </c>
      <c r="K237" s="29">
        <v>7.9999999999966924</v>
      </c>
    </row>
    <row r="238" spans="1:11" x14ac:dyDescent="0.2">
      <c r="A238" s="29">
        <v>472</v>
      </c>
      <c r="B238" s="29">
        <v>8.9999999999974598</v>
      </c>
      <c r="J238" s="29">
        <v>472</v>
      </c>
      <c r="K238" s="29">
        <v>6.9999999999971063</v>
      </c>
    </row>
    <row r="239" spans="1:11" x14ac:dyDescent="0.2">
      <c r="A239" s="29">
        <v>474</v>
      </c>
      <c r="B239" s="29">
        <v>8.9999999999974598</v>
      </c>
      <c r="J239" s="29">
        <v>474</v>
      </c>
      <c r="K239" s="29">
        <v>6.9999999999971063</v>
      </c>
    </row>
    <row r="240" spans="1:11" x14ac:dyDescent="0.2">
      <c r="A240" s="29">
        <v>476</v>
      </c>
      <c r="B240" s="29">
        <v>8.9999999999974598</v>
      </c>
      <c r="J240" s="29">
        <v>476</v>
      </c>
      <c r="K240" s="29">
        <v>6.9999999999971063</v>
      </c>
    </row>
    <row r="241" spans="1:11" x14ac:dyDescent="0.2">
      <c r="A241" s="29">
        <v>478</v>
      </c>
      <c r="B241" s="29">
        <v>7.9999999999923359</v>
      </c>
      <c r="J241" s="29">
        <v>478</v>
      </c>
      <c r="K241" s="29">
        <v>6.9999999999971063</v>
      </c>
    </row>
    <row r="242" spans="1:11" x14ac:dyDescent="0.2">
      <c r="A242" s="29">
        <v>480</v>
      </c>
      <c r="B242" s="29">
        <v>7.000000000003431</v>
      </c>
      <c r="J242" s="29">
        <v>480</v>
      </c>
      <c r="K242" s="29">
        <v>6.9999999999971063</v>
      </c>
    </row>
    <row r="243" spans="1:11" x14ac:dyDescent="0.2">
      <c r="A243" s="29">
        <v>482</v>
      </c>
      <c r="B243" s="29">
        <v>7.000000000003431</v>
      </c>
      <c r="J243" s="29">
        <v>482</v>
      </c>
      <c r="K243" s="29">
        <v>6.9999999999971063</v>
      </c>
    </row>
    <row r="244" spans="1:11" x14ac:dyDescent="0.2">
      <c r="A244" s="29">
        <v>484</v>
      </c>
      <c r="B244" s="29">
        <v>7.000000000003431</v>
      </c>
      <c r="J244" s="29">
        <v>484</v>
      </c>
      <c r="K244" s="29">
        <v>6.9999999999971063</v>
      </c>
    </row>
    <row r="245" spans="1:11" x14ac:dyDescent="0.2">
      <c r="A245" s="29">
        <v>486</v>
      </c>
      <c r="B245" s="29">
        <v>7.000000000003431</v>
      </c>
      <c r="J245" s="29">
        <v>486</v>
      </c>
      <c r="K245" s="29">
        <v>6.9999999999971063</v>
      </c>
    </row>
    <row r="246" spans="1:11" x14ac:dyDescent="0.2">
      <c r="A246" s="29">
        <v>488</v>
      </c>
      <c r="B246" s="29">
        <v>7.000000000003431</v>
      </c>
      <c r="J246" s="29">
        <v>488</v>
      </c>
      <c r="K246" s="29">
        <v>6.9999999999971063</v>
      </c>
    </row>
    <row r="247" spans="1:11" x14ac:dyDescent="0.2">
      <c r="A247" s="29">
        <v>490</v>
      </c>
      <c r="B247" s="29">
        <v>7.000000000003431</v>
      </c>
      <c r="J247" s="29">
        <v>490</v>
      </c>
      <c r="K247" s="29">
        <v>5.9999999999975193</v>
      </c>
    </row>
    <row r="248" spans="1:11" x14ac:dyDescent="0.2">
      <c r="A248" s="29">
        <v>492</v>
      </c>
      <c r="B248" s="29">
        <v>7.000000000003431</v>
      </c>
      <c r="J248" s="29">
        <v>492</v>
      </c>
      <c r="K248" s="29">
        <v>5.9999999999975193</v>
      </c>
    </row>
    <row r="249" spans="1:11" x14ac:dyDescent="0.2">
      <c r="A249" s="29">
        <v>494</v>
      </c>
      <c r="B249" s="29">
        <v>5.9999999999983071</v>
      </c>
      <c r="J249" s="29">
        <v>494</v>
      </c>
      <c r="K249" s="29">
        <v>5.9999999999975193</v>
      </c>
    </row>
    <row r="250" spans="1:11" x14ac:dyDescent="0.2">
      <c r="A250" s="29">
        <v>496</v>
      </c>
      <c r="B250" s="29">
        <v>5.9999999999983071</v>
      </c>
      <c r="J250" s="29">
        <v>496</v>
      </c>
      <c r="K250" s="29">
        <v>5.9999999999975193</v>
      </c>
    </row>
    <row r="251" spans="1:11" x14ac:dyDescent="0.2">
      <c r="A251" s="29">
        <v>498</v>
      </c>
      <c r="B251" s="29">
        <v>4.9999999999931823</v>
      </c>
      <c r="J251" s="29">
        <v>498</v>
      </c>
      <c r="K251" s="29">
        <v>5.9999999999975193</v>
      </c>
    </row>
    <row r="252" spans="1:11" x14ac:dyDescent="0.2">
      <c r="A252" s="29">
        <v>500</v>
      </c>
      <c r="B252" s="29">
        <v>4.9999999999931823</v>
      </c>
      <c r="J252" s="29">
        <v>500</v>
      </c>
      <c r="K252" s="29">
        <v>5.9999999999975193</v>
      </c>
    </row>
    <row r="253" spans="1:11" x14ac:dyDescent="0.2">
      <c r="A253" s="29">
        <v>502</v>
      </c>
      <c r="B253" s="29">
        <v>4.9999999999931823</v>
      </c>
      <c r="J253" s="29">
        <v>502</v>
      </c>
      <c r="K253" s="29">
        <v>5.9999999999975193</v>
      </c>
    </row>
    <row r="254" spans="1:11" x14ac:dyDescent="0.2">
      <c r="A254" s="29">
        <v>504</v>
      </c>
      <c r="B254" s="29">
        <v>4.9999999999931823</v>
      </c>
      <c r="J254" s="29">
        <v>504</v>
      </c>
      <c r="K254" s="29">
        <v>5.9999999999975193</v>
      </c>
    </row>
    <row r="255" spans="1:11" x14ac:dyDescent="0.2">
      <c r="A255" s="29">
        <v>506</v>
      </c>
      <c r="B255" s="29">
        <v>4.9999999999931823</v>
      </c>
      <c r="J255" s="29">
        <v>506</v>
      </c>
      <c r="K255" s="29">
        <v>5.9999999999975193</v>
      </c>
    </row>
    <row r="256" spans="1:11" x14ac:dyDescent="0.2">
      <c r="A256" s="29">
        <v>508</v>
      </c>
      <c r="B256" s="29">
        <v>4.9999999999931823</v>
      </c>
      <c r="J256" s="29">
        <v>508</v>
      </c>
      <c r="K256" s="29">
        <v>4.9999999999979323</v>
      </c>
    </row>
    <row r="257" spans="1:11" x14ac:dyDescent="0.2">
      <c r="A257" s="29">
        <v>510</v>
      </c>
      <c r="B257" s="29">
        <v>4.9999999999931823</v>
      </c>
      <c r="J257" s="29">
        <v>510</v>
      </c>
      <c r="K257" s="29">
        <v>4.9999999999979323</v>
      </c>
    </row>
    <row r="258" spans="1:11" x14ac:dyDescent="0.2">
      <c r="A258" s="29">
        <v>512</v>
      </c>
      <c r="B258" s="29">
        <v>4.9999999999931823</v>
      </c>
      <c r="J258" s="29">
        <v>512</v>
      </c>
      <c r="K258" s="29">
        <v>4.9999999999979323</v>
      </c>
    </row>
    <row r="259" spans="1:11" x14ac:dyDescent="0.2">
      <c r="A259" s="29">
        <v>514</v>
      </c>
      <c r="B259" s="29">
        <v>4.9999999999931823</v>
      </c>
      <c r="J259" s="29">
        <v>514</v>
      </c>
      <c r="K259" s="29">
        <v>4.9999999999979323</v>
      </c>
    </row>
    <row r="260" spans="1:11" x14ac:dyDescent="0.2">
      <c r="A260" s="29">
        <v>516</v>
      </c>
      <c r="B260" s="29">
        <v>4.0000000000042775</v>
      </c>
      <c r="J260" s="29">
        <v>516</v>
      </c>
      <c r="K260" s="29">
        <v>4.9999999999979323</v>
      </c>
    </row>
    <row r="261" spans="1:11" x14ac:dyDescent="0.2">
      <c r="A261" s="29">
        <v>518</v>
      </c>
      <c r="B261" s="29">
        <v>4.0000000000042775</v>
      </c>
      <c r="J261" s="29">
        <v>518</v>
      </c>
      <c r="K261" s="29">
        <v>4.9999999999979323</v>
      </c>
    </row>
    <row r="262" spans="1:11" x14ac:dyDescent="0.2">
      <c r="A262" s="29">
        <v>520</v>
      </c>
      <c r="B262" s="29">
        <v>4.0000000000042775</v>
      </c>
      <c r="J262" s="29">
        <v>520</v>
      </c>
      <c r="K262" s="29">
        <v>4.9999999999979323</v>
      </c>
    </row>
    <row r="263" spans="1:11" x14ac:dyDescent="0.2">
      <c r="A263" s="29">
        <v>522</v>
      </c>
      <c r="B263" s="29">
        <v>4.0000000000042775</v>
      </c>
      <c r="J263" s="29">
        <v>522</v>
      </c>
      <c r="K263" s="29">
        <v>4.9999999999979323</v>
      </c>
    </row>
    <row r="264" spans="1:11" x14ac:dyDescent="0.2">
      <c r="A264" s="29">
        <v>524</v>
      </c>
      <c r="B264" s="29">
        <v>4.0000000000042775</v>
      </c>
      <c r="J264" s="29">
        <v>524</v>
      </c>
      <c r="K264" s="29">
        <v>4.9999999999979323</v>
      </c>
    </row>
    <row r="265" spans="1:11" x14ac:dyDescent="0.2">
      <c r="A265" s="29">
        <v>526</v>
      </c>
      <c r="B265" s="29">
        <v>4.0000000000042775</v>
      </c>
      <c r="J265" s="29">
        <v>526</v>
      </c>
      <c r="K265" s="29">
        <v>4.9999999999979323</v>
      </c>
    </row>
    <row r="266" spans="1:11" x14ac:dyDescent="0.2">
      <c r="A266" s="29">
        <v>528</v>
      </c>
      <c r="B266" s="29">
        <v>4.0000000000042775</v>
      </c>
      <c r="J266" s="29">
        <v>528</v>
      </c>
      <c r="K266" s="29">
        <v>4.9999999999979323</v>
      </c>
    </row>
    <row r="267" spans="1:11" x14ac:dyDescent="0.2">
      <c r="A267" s="29">
        <v>530</v>
      </c>
      <c r="B267" s="29">
        <v>4.0000000000042775</v>
      </c>
      <c r="J267" s="29">
        <v>530</v>
      </c>
      <c r="K267" s="29">
        <v>3.9999999999983462</v>
      </c>
    </row>
    <row r="268" spans="1:11" x14ac:dyDescent="0.2">
      <c r="A268" s="29">
        <v>532</v>
      </c>
      <c r="B268" s="29">
        <v>4.0000000000042775</v>
      </c>
      <c r="J268" s="29">
        <v>532</v>
      </c>
      <c r="K268" s="29">
        <v>3.9999999999983462</v>
      </c>
    </row>
    <row r="269" spans="1:11" x14ac:dyDescent="0.2">
      <c r="A269" s="29">
        <v>534</v>
      </c>
      <c r="B269" s="29">
        <v>4.0000000000042775</v>
      </c>
      <c r="J269" s="29">
        <v>534</v>
      </c>
      <c r="K269" s="29">
        <v>3.9999999999983462</v>
      </c>
    </row>
    <row r="270" spans="1:11" x14ac:dyDescent="0.2">
      <c r="A270" s="29">
        <v>536</v>
      </c>
      <c r="B270" s="29">
        <v>4.0000000000042775</v>
      </c>
      <c r="J270" s="29">
        <v>536</v>
      </c>
      <c r="K270" s="29">
        <v>2.9999999999987597</v>
      </c>
    </row>
    <row r="271" spans="1:11" x14ac:dyDescent="0.2">
      <c r="A271" s="29">
        <v>538</v>
      </c>
      <c r="B271" s="29">
        <v>4.0000000000042775</v>
      </c>
      <c r="J271" s="29">
        <v>538</v>
      </c>
      <c r="K271" s="29">
        <v>2.9999999999987597</v>
      </c>
    </row>
    <row r="272" spans="1:11" x14ac:dyDescent="0.2">
      <c r="A272" s="29">
        <v>540</v>
      </c>
      <c r="B272" s="29">
        <v>4.0000000000042775</v>
      </c>
      <c r="J272" s="29">
        <v>540</v>
      </c>
      <c r="K272" s="29">
        <v>2.9999999999987597</v>
      </c>
    </row>
    <row r="273" spans="1:11" x14ac:dyDescent="0.2">
      <c r="A273" s="29">
        <v>542</v>
      </c>
      <c r="B273" s="29">
        <v>4.0000000000042775</v>
      </c>
      <c r="J273" s="29">
        <v>542</v>
      </c>
      <c r="K273" s="29">
        <v>2.9999999999987597</v>
      </c>
    </row>
    <row r="274" spans="1:11" x14ac:dyDescent="0.2">
      <c r="A274" s="29">
        <v>544</v>
      </c>
      <c r="B274" s="29">
        <v>4.0000000000042775</v>
      </c>
      <c r="J274" s="29">
        <v>544</v>
      </c>
      <c r="K274" s="29">
        <v>2.9999999999987597</v>
      </c>
    </row>
    <row r="275" spans="1:11" x14ac:dyDescent="0.2">
      <c r="A275" s="29">
        <v>546</v>
      </c>
      <c r="B275" s="29">
        <v>4.0000000000042775</v>
      </c>
      <c r="J275" s="29">
        <v>546</v>
      </c>
      <c r="K275" s="29">
        <v>2.9999999999987597</v>
      </c>
    </row>
    <row r="276" spans="1:11" x14ac:dyDescent="0.2">
      <c r="A276" s="29">
        <v>548</v>
      </c>
      <c r="B276" s="29">
        <v>4.0000000000042775</v>
      </c>
      <c r="J276" s="29">
        <v>548</v>
      </c>
      <c r="K276" s="29">
        <v>2.9999999999987597</v>
      </c>
    </row>
    <row r="277" spans="1:11" x14ac:dyDescent="0.2">
      <c r="A277" s="29">
        <v>550</v>
      </c>
      <c r="B277" s="29">
        <v>4.0000000000042775</v>
      </c>
      <c r="J277" s="29">
        <v>550</v>
      </c>
      <c r="K277" s="29">
        <v>2.9999999999987597</v>
      </c>
    </row>
    <row r="278" spans="1:11" x14ac:dyDescent="0.2">
      <c r="A278" s="29">
        <v>552</v>
      </c>
      <c r="B278" s="29">
        <v>4.0000000000042775</v>
      </c>
      <c r="J278" s="29">
        <v>552</v>
      </c>
      <c r="K278" s="29">
        <v>2.9999999999987597</v>
      </c>
    </row>
    <row r="279" spans="1:11" x14ac:dyDescent="0.2">
      <c r="A279" s="29">
        <v>554</v>
      </c>
      <c r="B279" s="29">
        <v>4.0000000000042775</v>
      </c>
      <c r="J279" s="29">
        <v>554</v>
      </c>
      <c r="K279" s="29">
        <v>2.9999999999987597</v>
      </c>
    </row>
    <row r="280" spans="1:11" x14ac:dyDescent="0.2">
      <c r="A280" s="29">
        <v>556</v>
      </c>
      <c r="B280" s="29">
        <v>4.0000000000042775</v>
      </c>
      <c r="J280" s="29">
        <v>556</v>
      </c>
      <c r="K280" s="29">
        <v>1.9999999999991731</v>
      </c>
    </row>
    <row r="281" spans="1:11" x14ac:dyDescent="0.2">
      <c r="A281" s="29">
        <v>558</v>
      </c>
      <c r="B281" s="29">
        <v>2.9999999999991536</v>
      </c>
      <c r="J281" s="29">
        <v>558</v>
      </c>
      <c r="K281" s="29">
        <v>1.9999999999991731</v>
      </c>
    </row>
    <row r="282" spans="1:11" x14ac:dyDescent="0.2">
      <c r="A282" s="29">
        <v>560</v>
      </c>
      <c r="B282" s="29">
        <v>2.9999999999991536</v>
      </c>
      <c r="J282" s="29">
        <v>560</v>
      </c>
      <c r="K282" s="29">
        <v>1.9999999999991731</v>
      </c>
    </row>
    <row r="283" spans="1:11" x14ac:dyDescent="0.2">
      <c r="A283" s="29">
        <v>562</v>
      </c>
      <c r="B283" s="29">
        <v>1.9999999999940292</v>
      </c>
      <c r="J283" s="29">
        <v>562</v>
      </c>
      <c r="K283" s="29">
        <v>1.9999999999991731</v>
      </c>
    </row>
    <row r="284" spans="1:11" x14ac:dyDescent="0.2">
      <c r="A284" s="29">
        <v>564</v>
      </c>
      <c r="B284" s="29">
        <v>1.9999999999940292</v>
      </c>
      <c r="J284" s="29">
        <v>564</v>
      </c>
      <c r="K284" s="29">
        <v>1.9999999999991731</v>
      </c>
    </row>
    <row r="285" spans="1:11" x14ac:dyDescent="0.2">
      <c r="A285" s="29">
        <v>566</v>
      </c>
      <c r="B285" s="29">
        <v>1.9999999999940292</v>
      </c>
      <c r="J285" s="29">
        <v>566</v>
      </c>
      <c r="K285" s="29">
        <v>1.9999999999991731</v>
      </c>
    </row>
    <row r="286" spans="1:11" x14ac:dyDescent="0.2">
      <c r="A286" s="29">
        <v>568</v>
      </c>
      <c r="B286" s="29">
        <v>1.9999999999940292</v>
      </c>
      <c r="J286" s="29">
        <v>568</v>
      </c>
      <c r="K286" s="29">
        <v>1.9999999999991731</v>
      </c>
    </row>
    <row r="287" spans="1:11" x14ac:dyDescent="0.2">
      <c r="A287" s="29">
        <v>570</v>
      </c>
      <c r="B287" s="29">
        <v>1.9999999999940292</v>
      </c>
      <c r="J287" s="29">
        <v>570</v>
      </c>
      <c r="K287" s="29">
        <v>1.9999999999991731</v>
      </c>
    </row>
    <row r="288" spans="1:11" x14ac:dyDescent="0.2">
      <c r="A288" s="29">
        <v>572</v>
      </c>
      <c r="B288" s="29">
        <v>1.0000000000051239</v>
      </c>
      <c r="J288" s="29">
        <v>572</v>
      </c>
      <c r="K288" s="29">
        <v>1.9999999999991731</v>
      </c>
    </row>
    <row r="289" spans="1:11" x14ac:dyDescent="0.2">
      <c r="A289" s="29">
        <v>574</v>
      </c>
      <c r="B289" s="29">
        <v>1.0000000000051239</v>
      </c>
      <c r="J289" s="29">
        <v>574</v>
      </c>
      <c r="K289" s="29">
        <v>1.9999999999991731</v>
      </c>
    </row>
    <row r="290" spans="1:11" x14ac:dyDescent="0.2">
      <c r="A290" s="29">
        <v>576</v>
      </c>
      <c r="B290" s="29">
        <v>1.0000000000051239</v>
      </c>
      <c r="J290" s="29">
        <v>576</v>
      </c>
      <c r="K290" s="29">
        <v>1.9999999999991731</v>
      </c>
    </row>
    <row r="291" spans="1:11" x14ac:dyDescent="0.2">
      <c r="A291" s="29">
        <v>578</v>
      </c>
      <c r="B291" s="29">
        <v>1.0000000000051239</v>
      </c>
      <c r="J291" s="29">
        <v>578</v>
      </c>
      <c r="K291" s="29">
        <v>1.9999999999991731</v>
      </c>
    </row>
    <row r="292" spans="1:11" x14ac:dyDescent="0.2">
      <c r="A292" s="29">
        <v>580</v>
      </c>
      <c r="B292" s="29">
        <v>1.0000000000051239</v>
      </c>
      <c r="J292" s="29">
        <v>580</v>
      </c>
      <c r="K292" s="29">
        <v>1.9999999999991731</v>
      </c>
    </row>
    <row r="293" spans="1:11" x14ac:dyDescent="0.2">
      <c r="A293" s="29">
        <v>582</v>
      </c>
      <c r="B293" s="29">
        <v>1.0000000000051239</v>
      </c>
      <c r="J293" s="29">
        <v>582</v>
      </c>
      <c r="K293" s="29">
        <v>1.9999999999991731</v>
      </c>
    </row>
    <row r="294" spans="1:11" x14ac:dyDescent="0.2">
      <c r="A294" s="29">
        <v>584</v>
      </c>
      <c r="B294" s="29">
        <v>1.0000000000051239</v>
      </c>
      <c r="J294" s="29">
        <v>584</v>
      </c>
      <c r="K294" s="29">
        <v>1.9999999999991731</v>
      </c>
    </row>
    <row r="295" spans="1:11" x14ac:dyDescent="0.2">
      <c r="A295" s="29">
        <v>586</v>
      </c>
      <c r="B295" s="29">
        <v>1.0000000000051239</v>
      </c>
      <c r="J295" s="29">
        <v>586</v>
      </c>
      <c r="K295" s="29">
        <v>1.9999999999991731</v>
      </c>
    </row>
    <row r="296" spans="1:11" x14ac:dyDescent="0.2">
      <c r="A296" s="29">
        <v>588</v>
      </c>
      <c r="B296" s="29">
        <v>1.0000000000051239</v>
      </c>
      <c r="J296" s="29">
        <v>588</v>
      </c>
      <c r="K296" s="29">
        <v>0.99999999999958655</v>
      </c>
    </row>
    <row r="297" spans="1:11" x14ac:dyDescent="0.2">
      <c r="A297" s="29">
        <v>590</v>
      </c>
      <c r="B297" s="29">
        <v>1.0000000000051239</v>
      </c>
      <c r="J297" s="29">
        <v>590</v>
      </c>
      <c r="K297" s="29">
        <v>0.99999999999958655</v>
      </c>
    </row>
    <row r="298" spans="1:11" x14ac:dyDescent="0.2">
      <c r="A298" s="29">
        <v>592</v>
      </c>
      <c r="B298" s="29">
        <v>1.0000000000051239</v>
      </c>
    </row>
    <row r="299" spans="1:11" x14ac:dyDescent="0.2">
      <c r="A299" s="29">
        <v>594</v>
      </c>
      <c r="B299" s="29">
        <v>1.0000000000051239</v>
      </c>
    </row>
    <row r="300" spans="1:11" x14ac:dyDescent="0.2">
      <c r="A300" s="29">
        <v>596</v>
      </c>
      <c r="B300" s="29">
        <v>1.0000000000051239</v>
      </c>
    </row>
    <row r="301" spans="1:11" x14ac:dyDescent="0.2">
      <c r="A301" s="29">
        <v>598</v>
      </c>
      <c r="B301" s="29">
        <v>1.0000000000051239</v>
      </c>
    </row>
    <row r="302" spans="1:11" x14ac:dyDescent="0.2">
      <c r="A302" s="29">
        <v>600</v>
      </c>
      <c r="B302" s="29">
        <v>1.0000000000051239</v>
      </c>
    </row>
    <row r="303" spans="1:11" x14ac:dyDescent="0.2">
      <c r="A303" s="29">
        <v>602</v>
      </c>
      <c r="B303" s="29">
        <v>1.0000000000051239</v>
      </c>
    </row>
    <row r="304" spans="1:11" x14ac:dyDescent="0.2">
      <c r="A304" s="29">
        <v>604</v>
      </c>
      <c r="B304" s="29">
        <v>1.0000000000051239</v>
      </c>
    </row>
    <row r="305" spans="1:2" x14ac:dyDescent="0.2">
      <c r="A305" s="29">
        <v>606</v>
      </c>
      <c r="B305" s="29">
        <v>1.0000000000051239</v>
      </c>
    </row>
    <row r="306" spans="1:2" x14ac:dyDescent="0.2">
      <c r="A306" s="29">
        <v>608</v>
      </c>
      <c r="B306" s="29">
        <v>1.0000000000051239</v>
      </c>
    </row>
    <row r="307" spans="1:2" x14ac:dyDescent="0.2">
      <c r="A307" s="29">
        <v>610</v>
      </c>
      <c r="B307" s="29">
        <v>1.0000000000051239</v>
      </c>
    </row>
    <row r="308" spans="1:2" x14ac:dyDescent="0.2">
      <c r="A308" s="29">
        <v>612</v>
      </c>
      <c r="B308" s="29">
        <v>1.0000000000051239</v>
      </c>
    </row>
    <row r="309" spans="1:2" x14ac:dyDescent="0.2">
      <c r="A309" s="29">
        <v>614</v>
      </c>
      <c r="B309" s="29">
        <v>1.0000000000051239</v>
      </c>
    </row>
    <row r="310" spans="1:2" x14ac:dyDescent="0.2">
      <c r="A310" s="29">
        <v>616</v>
      </c>
      <c r="B310" s="29">
        <v>1.0000000000051239</v>
      </c>
    </row>
    <row r="311" spans="1:2" x14ac:dyDescent="0.2">
      <c r="A311" s="29">
        <v>618</v>
      </c>
      <c r="B311" s="29">
        <v>1.0000000000051239</v>
      </c>
    </row>
    <row r="312" spans="1:2" x14ac:dyDescent="0.2">
      <c r="A312" s="29">
        <v>620</v>
      </c>
      <c r="B312" s="29">
        <v>1.0000000000051239</v>
      </c>
    </row>
    <row r="313" spans="1:2" x14ac:dyDescent="0.2">
      <c r="A313" s="29">
        <v>622</v>
      </c>
      <c r="B313" s="29">
        <v>1.0000000000051239</v>
      </c>
    </row>
    <row r="314" spans="1:2" x14ac:dyDescent="0.2">
      <c r="A314" s="29">
        <v>624</v>
      </c>
      <c r="B314" s="29">
        <v>1.0000000000051239</v>
      </c>
    </row>
    <row r="315" spans="1:2" x14ac:dyDescent="0.2">
      <c r="A315" s="29">
        <v>626</v>
      </c>
      <c r="B315" s="29">
        <v>1.0000000000051239</v>
      </c>
    </row>
    <row r="316" spans="1:2" x14ac:dyDescent="0.2">
      <c r="A316" s="29">
        <v>628</v>
      </c>
      <c r="B316" s="29">
        <v>1.0000000000051239</v>
      </c>
    </row>
    <row r="317" spans="1:2" x14ac:dyDescent="0.2">
      <c r="A317" s="29">
        <v>630</v>
      </c>
      <c r="B317" s="29">
        <v>1.0000000000051239</v>
      </c>
    </row>
    <row r="318" spans="1:2" x14ac:dyDescent="0.2">
      <c r="A318" s="29">
        <v>632</v>
      </c>
      <c r="B318" s="29">
        <v>1.0000000000051239</v>
      </c>
    </row>
    <row r="319" spans="1:2" x14ac:dyDescent="0.2">
      <c r="A319" s="29">
        <v>634</v>
      </c>
      <c r="B319" s="29">
        <v>1.0000000000051239</v>
      </c>
    </row>
  </sheetData>
  <mergeCells count="11">
    <mergeCell ref="J1:Q1"/>
    <mergeCell ref="M11:N11"/>
    <mergeCell ref="P11:Q11"/>
    <mergeCell ref="D2:H2"/>
    <mergeCell ref="M2:Q2"/>
    <mergeCell ref="A1:H1"/>
    <mergeCell ref="D20:H20"/>
    <mergeCell ref="M20:Q20"/>
    <mergeCell ref="D19:E19"/>
    <mergeCell ref="D11:E11"/>
    <mergeCell ref="G11:H11"/>
  </mergeCells>
  <pageMargins left="0.7" right="0.7" top="0.75" bottom="0.75" header="0.3" footer="0.3"/>
</worksheet>
</file>

<file path=xl/worksheets/sheet28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F18D8C65-344A-2442-AD49-2DEB144616C1}">
  <dimension ref="A1:H368"/>
  <sheetViews>
    <sheetView zoomScale="71" zoomScaleNormal="71" workbookViewId="0">
      <selection activeCell="I27" sqref="I27"/>
    </sheetView>
  </sheetViews>
  <sheetFormatPr baseColWidth="10" defaultColWidth="20" defaultRowHeight="23" x14ac:dyDescent="0.2"/>
  <cols>
    <col min="1" max="1" width="13.5" style="29" bestFit="1" customWidth="1"/>
    <col min="2" max="2" width="25" style="29" bestFit="1" customWidth="1"/>
    <col min="3" max="3" width="20" style="29"/>
    <col min="4" max="4" width="30.33203125" style="29" bestFit="1" customWidth="1"/>
    <col min="5" max="5" width="57.1640625" style="29" bestFit="1" customWidth="1"/>
    <col min="6" max="6" width="9.1640625" style="29" bestFit="1" customWidth="1"/>
    <col min="7" max="8" width="14" style="29" bestFit="1" customWidth="1"/>
    <col min="9" max="16384" width="20" style="29"/>
  </cols>
  <sheetData>
    <row r="1" spans="1:8" x14ac:dyDescent="0.2">
      <c r="A1" s="57" t="s">
        <v>52</v>
      </c>
      <c r="B1" s="57" t="s">
        <v>63</v>
      </c>
      <c r="C1" s="57"/>
      <c r="D1" s="83" t="s">
        <v>16680</v>
      </c>
      <c r="E1" s="84"/>
      <c r="F1" s="84"/>
      <c r="G1" s="84"/>
      <c r="H1" s="85"/>
    </row>
    <row r="2" spans="1:8" x14ac:dyDescent="0.2">
      <c r="A2" s="29">
        <v>2</v>
      </c>
      <c r="B2" s="29">
        <v>405686</v>
      </c>
      <c r="D2" s="58" t="s">
        <v>47</v>
      </c>
      <c r="E2" s="59" t="s">
        <v>48</v>
      </c>
      <c r="F2" s="59" t="s">
        <v>49</v>
      </c>
      <c r="G2" s="60" t="s">
        <v>52</v>
      </c>
      <c r="H2" s="60" t="s">
        <v>53</v>
      </c>
    </row>
    <row r="3" spans="1:8" x14ac:dyDescent="0.2">
      <c r="A3" s="29">
        <v>4</v>
      </c>
      <c r="B3" s="29">
        <v>103851</v>
      </c>
      <c r="D3" s="29">
        <v>1</v>
      </c>
      <c r="E3" s="29">
        <v>68.903648382964803</v>
      </c>
      <c r="F3" s="29">
        <v>8.8085146189106496</v>
      </c>
      <c r="G3" s="29">
        <v>1.2173827277396601</v>
      </c>
      <c r="H3" s="62">
        <v>8.2683129916383195E-17</v>
      </c>
    </row>
    <row r="4" spans="1:8" x14ac:dyDescent="0.2">
      <c r="A4" s="29">
        <v>6</v>
      </c>
      <c r="B4" s="29">
        <v>74566.999999999985</v>
      </c>
      <c r="D4" s="29">
        <v>2</v>
      </c>
      <c r="E4" s="29">
        <v>8.4843174798197794</v>
      </c>
      <c r="F4" s="29">
        <v>1.0870812781063901</v>
      </c>
      <c r="G4" s="29">
        <v>10.2249656450134</v>
      </c>
      <c r="H4" s="29">
        <v>0.11210541950858501</v>
      </c>
    </row>
    <row r="5" spans="1:8" x14ac:dyDescent="0.2">
      <c r="A5" s="29">
        <v>8</v>
      </c>
      <c r="B5" s="29">
        <v>65583.000000000015</v>
      </c>
      <c r="D5" s="29">
        <v>3</v>
      </c>
      <c r="E5" s="29">
        <v>4.0782834904214997</v>
      </c>
      <c r="F5" s="29">
        <v>0.53097087100899898</v>
      </c>
      <c r="G5" s="29">
        <v>38.679629153203301</v>
      </c>
      <c r="H5" s="29">
        <v>1.0202641025828401</v>
      </c>
    </row>
    <row r="6" spans="1:8" x14ac:dyDescent="0.2">
      <c r="A6" s="29">
        <v>10</v>
      </c>
      <c r="B6" s="29">
        <v>57466.999999999985</v>
      </c>
      <c r="D6" s="29">
        <v>4</v>
      </c>
      <c r="E6" s="29">
        <v>0.88471795671130105</v>
      </c>
      <c r="F6" s="29">
        <v>0.13047469457346</v>
      </c>
      <c r="G6" s="29">
        <v>144.137339499684</v>
      </c>
      <c r="H6" s="29">
        <v>8.4492150445935401</v>
      </c>
    </row>
    <row r="7" spans="1:8" x14ac:dyDescent="0.2">
      <c r="A7" s="29">
        <v>12</v>
      </c>
      <c r="B7" s="29">
        <v>49576.000000000015</v>
      </c>
    </row>
    <row r="8" spans="1:8" x14ac:dyDescent="0.2">
      <c r="A8" s="29">
        <v>14</v>
      </c>
      <c r="B8" s="29">
        <v>44096</v>
      </c>
      <c r="D8" s="61" t="s">
        <v>54</v>
      </c>
      <c r="E8" s="29" t="s">
        <v>16679</v>
      </c>
    </row>
    <row r="9" spans="1:8" x14ac:dyDescent="0.2">
      <c r="A9" s="29">
        <v>16</v>
      </c>
      <c r="B9" s="29">
        <v>39549</v>
      </c>
    </row>
    <row r="10" spans="1:8" x14ac:dyDescent="0.2">
      <c r="A10" s="29">
        <v>18</v>
      </c>
      <c r="B10" s="29">
        <v>35624</v>
      </c>
      <c r="D10" s="82" t="s">
        <v>56</v>
      </c>
      <c r="E10" s="82"/>
      <c r="G10" s="82"/>
      <c r="H10" s="82"/>
    </row>
    <row r="11" spans="1:8" x14ac:dyDescent="0.2">
      <c r="A11" s="29">
        <v>20</v>
      </c>
      <c r="B11" s="29">
        <v>32308</v>
      </c>
      <c r="D11" s="29" t="s">
        <v>57</v>
      </c>
      <c r="E11" s="29">
        <v>0.01</v>
      </c>
    </row>
    <row r="12" spans="1:8" x14ac:dyDescent="0.2">
      <c r="A12" s="29">
        <v>22</v>
      </c>
      <c r="B12" s="29">
        <v>29575.000000000015</v>
      </c>
      <c r="D12" s="29" t="s">
        <v>58</v>
      </c>
      <c r="E12" s="29">
        <v>-3</v>
      </c>
    </row>
    <row r="13" spans="1:8" x14ac:dyDescent="0.2">
      <c r="A13" s="29">
        <v>24</v>
      </c>
      <c r="B13" s="29">
        <v>27108.000000000007</v>
      </c>
      <c r="D13" s="29" t="s">
        <v>59</v>
      </c>
      <c r="E13" s="29">
        <v>1</v>
      </c>
    </row>
    <row r="14" spans="1:8" x14ac:dyDescent="0.2">
      <c r="A14" s="29">
        <v>26</v>
      </c>
      <c r="B14" s="29">
        <v>24966.000000000007</v>
      </c>
      <c r="D14" s="29" t="s">
        <v>60</v>
      </c>
      <c r="E14" s="29">
        <v>200</v>
      </c>
    </row>
    <row r="15" spans="1:8" x14ac:dyDescent="0.2">
      <c r="A15" s="29">
        <v>28</v>
      </c>
      <c r="B15" s="29">
        <v>23151.000000000018</v>
      </c>
      <c r="D15" s="29" t="s">
        <v>64</v>
      </c>
      <c r="E15" s="29">
        <v>1.0999999999999999E-2</v>
      </c>
    </row>
    <row r="16" spans="1:8" x14ac:dyDescent="0.2">
      <c r="A16" s="29">
        <v>30</v>
      </c>
      <c r="B16" s="29">
        <v>21448</v>
      </c>
      <c r="D16" s="29" t="s">
        <v>71</v>
      </c>
      <c r="E16" s="29">
        <v>100</v>
      </c>
    </row>
    <row r="17" spans="1:5" x14ac:dyDescent="0.2">
      <c r="A17" s="29">
        <v>32</v>
      </c>
      <c r="B17" s="29">
        <v>19936.000000000011</v>
      </c>
      <c r="D17" s="29" t="s">
        <v>72</v>
      </c>
      <c r="E17" s="29">
        <v>80</v>
      </c>
    </row>
    <row r="18" spans="1:5" x14ac:dyDescent="0.2">
      <c r="A18" s="29">
        <v>34</v>
      </c>
      <c r="B18" s="29">
        <v>18583.999999999978</v>
      </c>
      <c r="D18" s="82"/>
      <c r="E18" s="82"/>
    </row>
    <row r="19" spans="1:5" x14ac:dyDescent="0.2">
      <c r="A19" s="29">
        <v>36</v>
      </c>
      <c r="B19" s="29">
        <v>17346.999999999989</v>
      </c>
    </row>
    <row r="20" spans="1:5" x14ac:dyDescent="0.2">
      <c r="A20" s="29">
        <v>38</v>
      </c>
      <c r="B20" s="29">
        <v>16296.000000000011</v>
      </c>
    </row>
    <row r="21" spans="1:5" x14ac:dyDescent="0.2">
      <c r="A21" s="29">
        <v>40</v>
      </c>
      <c r="B21" s="29">
        <v>15356.000000000007</v>
      </c>
    </row>
    <row r="22" spans="1:5" x14ac:dyDescent="0.2">
      <c r="A22" s="29">
        <v>42</v>
      </c>
      <c r="B22" s="29">
        <v>14457</v>
      </c>
    </row>
    <row r="23" spans="1:5" x14ac:dyDescent="0.2">
      <c r="A23" s="29">
        <v>44</v>
      </c>
      <c r="B23" s="29">
        <v>13618.999999999995</v>
      </c>
    </row>
    <row r="24" spans="1:5" x14ac:dyDescent="0.2">
      <c r="A24" s="29">
        <v>46</v>
      </c>
      <c r="B24" s="29">
        <v>12843.999999999991</v>
      </c>
    </row>
    <row r="25" spans="1:5" x14ac:dyDescent="0.2">
      <c r="A25" s="29">
        <v>48</v>
      </c>
      <c r="B25" s="29">
        <v>12083.999999999996</v>
      </c>
    </row>
    <row r="26" spans="1:5" x14ac:dyDescent="0.2">
      <c r="A26" s="29">
        <v>50</v>
      </c>
      <c r="B26" s="29">
        <v>11442.999999999989</v>
      </c>
    </row>
    <row r="27" spans="1:5" x14ac:dyDescent="0.2">
      <c r="A27" s="29">
        <v>52</v>
      </c>
      <c r="B27" s="29">
        <v>10819.999999999996</v>
      </c>
    </row>
    <row r="28" spans="1:5" x14ac:dyDescent="0.2">
      <c r="A28" s="29">
        <v>54</v>
      </c>
      <c r="B28" s="29">
        <v>10265.999999999993</v>
      </c>
    </row>
    <row r="29" spans="1:5" x14ac:dyDescent="0.2">
      <c r="A29" s="29">
        <v>56</v>
      </c>
      <c r="B29" s="29">
        <v>9749.9999999999982</v>
      </c>
    </row>
    <row r="30" spans="1:5" x14ac:dyDescent="0.2">
      <c r="A30" s="29">
        <v>58</v>
      </c>
      <c r="B30" s="29">
        <v>9238</v>
      </c>
    </row>
    <row r="31" spans="1:5" x14ac:dyDescent="0.2">
      <c r="A31" s="29">
        <v>60</v>
      </c>
      <c r="B31" s="29">
        <v>8795.0000000000036</v>
      </c>
    </row>
    <row r="32" spans="1:5" x14ac:dyDescent="0.2">
      <c r="A32" s="29">
        <v>62</v>
      </c>
      <c r="B32" s="29">
        <v>8362</v>
      </c>
    </row>
    <row r="33" spans="1:2" x14ac:dyDescent="0.2">
      <c r="A33" s="29">
        <v>64</v>
      </c>
      <c r="B33" s="29">
        <v>7938.9999999999854</v>
      </c>
    </row>
    <row r="34" spans="1:2" x14ac:dyDescent="0.2">
      <c r="A34" s="29">
        <v>66</v>
      </c>
      <c r="B34" s="29">
        <v>7538.0000000000164</v>
      </c>
    </row>
    <row r="35" spans="1:2" x14ac:dyDescent="0.2">
      <c r="A35" s="29">
        <v>68</v>
      </c>
      <c r="B35" s="29">
        <v>7207.9999999999827</v>
      </c>
    </row>
    <row r="36" spans="1:2" x14ac:dyDescent="0.2">
      <c r="A36" s="29">
        <v>70</v>
      </c>
      <c r="B36" s="29">
        <v>6825.0000000000018</v>
      </c>
    </row>
    <row r="37" spans="1:2" x14ac:dyDescent="0.2">
      <c r="A37" s="29">
        <v>72</v>
      </c>
      <c r="B37" s="29">
        <v>6510.0000000000073</v>
      </c>
    </row>
    <row r="38" spans="1:2" x14ac:dyDescent="0.2">
      <c r="A38" s="29">
        <v>74</v>
      </c>
      <c r="B38" s="29">
        <v>6196.0000000000055</v>
      </c>
    </row>
    <row r="39" spans="1:2" x14ac:dyDescent="0.2">
      <c r="A39" s="29">
        <v>76</v>
      </c>
      <c r="B39" s="29">
        <v>5920.9999999999827</v>
      </c>
    </row>
    <row r="40" spans="1:2" x14ac:dyDescent="0.2">
      <c r="A40" s="29">
        <v>78</v>
      </c>
      <c r="B40" s="29">
        <v>5670.0000000000164</v>
      </c>
    </row>
    <row r="41" spans="1:2" x14ac:dyDescent="0.2">
      <c r="A41" s="29">
        <v>80</v>
      </c>
      <c r="B41" s="29">
        <v>5407.0000000000018</v>
      </c>
    </row>
    <row r="42" spans="1:2" x14ac:dyDescent="0.2">
      <c r="A42" s="29">
        <v>82</v>
      </c>
      <c r="B42" s="29">
        <v>5155.0000000000146</v>
      </c>
    </row>
    <row r="43" spans="1:2" x14ac:dyDescent="0.2">
      <c r="A43" s="29">
        <v>84</v>
      </c>
      <c r="B43" s="29">
        <v>4924.9999999999818</v>
      </c>
    </row>
    <row r="44" spans="1:2" x14ac:dyDescent="0.2">
      <c r="A44" s="29">
        <v>86</v>
      </c>
      <c r="B44" s="29">
        <v>4738.9999999999991</v>
      </c>
    </row>
    <row r="45" spans="1:2" x14ac:dyDescent="0.2">
      <c r="A45" s="29">
        <v>88</v>
      </c>
      <c r="B45" s="29">
        <v>4557.9999999999936</v>
      </c>
    </row>
    <row r="46" spans="1:2" x14ac:dyDescent="0.2">
      <c r="A46" s="29">
        <v>90</v>
      </c>
      <c r="B46" s="29">
        <v>4371.9999999999964</v>
      </c>
    </row>
    <row r="47" spans="1:2" x14ac:dyDescent="0.2">
      <c r="A47" s="29">
        <v>92</v>
      </c>
      <c r="B47" s="29">
        <v>4183</v>
      </c>
    </row>
    <row r="48" spans="1:2" x14ac:dyDescent="0.2">
      <c r="A48" s="29">
        <v>94</v>
      </c>
      <c r="B48" s="29">
        <v>4029.0000000000009</v>
      </c>
    </row>
    <row r="49" spans="1:2" x14ac:dyDescent="0.2">
      <c r="A49" s="29">
        <v>96</v>
      </c>
      <c r="B49" s="29">
        <v>3876.9999999999923</v>
      </c>
    </row>
    <row r="50" spans="1:2" x14ac:dyDescent="0.2">
      <c r="A50" s="29">
        <v>98</v>
      </c>
      <c r="B50" s="29">
        <v>3722.9999999999927</v>
      </c>
    </row>
    <row r="51" spans="1:2" x14ac:dyDescent="0.2">
      <c r="A51" s="29">
        <v>100</v>
      </c>
      <c r="B51" s="29">
        <v>3556</v>
      </c>
    </row>
    <row r="52" spans="1:2" x14ac:dyDescent="0.2">
      <c r="A52" s="29">
        <v>102</v>
      </c>
      <c r="B52" s="29">
        <v>3425.0000000000045</v>
      </c>
    </row>
    <row r="53" spans="1:2" x14ac:dyDescent="0.2">
      <c r="A53" s="29">
        <v>104</v>
      </c>
      <c r="B53" s="29">
        <v>3319.9999999999955</v>
      </c>
    </row>
    <row r="54" spans="1:2" x14ac:dyDescent="0.2">
      <c r="A54" s="29">
        <v>106</v>
      </c>
      <c r="B54" s="29">
        <v>3209.000000000005</v>
      </c>
    </row>
    <row r="55" spans="1:2" x14ac:dyDescent="0.2">
      <c r="A55" s="29">
        <v>108</v>
      </c>
      <c r="B55" s="29">
        <v>3102.000000000005</v>
      </c>
    </row>
    <row r="56" spans="1:2" x14ac:dyDescent="0.2">
      <c r="A56" s="29">
        <v>110</v>
      </c>
      <c r="B56" s="29">
        <v>3006.9999999999791</v>
      </c>
    </row>
    <row r="57" spans="1:2" x14ac:dyDescent="0.2">
      <c r="A57" s="29">
        <v>112</v>
      </c>
      <c r="B57" s="29">
        <v>2887.0000000000159</v>
      </c>
    </row>
    <row r="58" spans="1:2" x14ac:dyDescent="0.2">
      <c r="A58" s="29">
        <v>114</v>
      </c>
      <c r="B58" s="29">
        <v>2775.9999999999982</v>
      </c>
    </row>
    <row r="59" spans="1:2" x14ac:dyDescent="0.2">
      <c r="A59" s="29">
        <v>116</v>
      </c>
      <c r="B59" s="29">
        <v>2687.0000000000146</v>
      </c>
    </row>
    <row r="60" spans="1:2" x14ac:dyDescent="0.2">
      <c r="A60" s="29">
        <v>118</v>
      </c>
      <c r="B60" s="29">
        <v>2593.0000000000032</v>
      </c>
    </row>
    <row r="61" spans="1:2" x14ac:dyDescent="0.2">
      <c r="A61" s="29">
        <v>120</v>
      </c>
      <c r="B61" s="29">
        <v>2496.0000000000055</v>
      </c>
    </row>
    <row r="62" spans="1:2" x14ac:dyDescent="0.2">
      <c r="A62" s="29">
        <v>122</v>
      </c>
      <c r="B62" s="29">
        <v>2419.0000000000045</v>
      </c>
    </row>
    <row r="63" spans="1:2" x14ac:dyDescent="0.2">
      <c r="A63" s="29">
        <v>124</v>
      </c>
      <c r="B63" s="29">
        <v>2335.9999999999918</v>
      </c>
    </row>
    <row r="64" spans="1:2" x14ac:dyDescent="0.2">
      <c r="A64" s="29">
        <v>126</v>
      </c>
      <c r="B64" s="29">
        <v>2250.0000000000073</v>
      </c>
    </row>
    <row r="65" spans="1:2" x14ac:dyDescent="0.2">
      <c r="A65" s="29">
        <v>128</v>
      </c>
      <c r="B65" s="29">
        <v>2178.9999999999836</v>
      </c>
    </row>
    <row r="66" spans="1:2" x14ac:dyDescent="0.2">
      <c r="A66" s="29">
        <v>130</v>
      </c>
      <c r="B66" s="29">
        <v>2101.0000000000018</v>
      </c>
    </row>
    <row r="67" spans="1:2" x14ac:dyDescent="0.2">
      <c r="A67" s="29">
        <v>132</v>
      </c>
      <c r="B67" s="29">
        <v>2034.0000000000034</v>
      </c>
    </row>
    <row r="68" spans="1:2" x14ac:dyDescent="0.2">
      <c r="A68" s="29">
        <v>134</v>
      </c>
      <c r="B68" s="29">
        <v>1965.9999999999993</v>
      </c>
    </row>
    <row r="69" spans="1:2" x14ac:dyDescent="0.2">
      <c r="A69" s="29">
        <v>136</v>
      </c>
      <c r="B69" s="29">
        <v>1886.0000000000032</v>
      </c>
    </row>
    <row r="70" spans="1:2" x14ac:dyDescent="0.2">
      <c r="A70" s="29">
        <v>138</v>
      </c>
      <c r="B70" s="29">
        <v>1813.9999999999943</v>
      </c>
    </row>
    <row r="71" spans="1:2" x14ac:dyDescent="0.2">
      <c r="A71" s="29">
        <v>140</v>
      </c>
      <c r="B71" s="29">
        <v>1752.0000000000109</v>
      </c>
    </row>
    <row r="72" spans="1:2" x14ac:dyDescent="0.2">
      <c r="A72" s="29">
        <v>142</v>
      </c>
      <c r="B72" s="29">
        <v>1689.9999999999886</v>
      </c>
    </row>
    <row r="73" spans="1:2" x14ac:dyDescent="0.2">
      <c r="A73" s="29">
        <v>144</v>
      </c>
      <c r="B73" s="29">
        <v>1643.9999999999964</v>
      </c>
    </row>
    <row r="74" spans="1:2" x14ac:dyDescent="0.2">
      <c r="A74" s="29">
        <v>146</v>
      </c>
      <c r="B74" s="29">
        <v>1585.9999999999832</v>
      </c>
    </row>
    <row r="75" spans="1:2" x14ac:dyDescent="0.2">
      <c r="A75" s="29">
        <v>148</v>
      </c>
      <c r="B75" s="29">
        <v>1542.0000000000111</v>
      </c>
    </row>
    <row r="76" spans="1:2" x14ac:dyDescent="0.2">
      <c r="A76" s="29">
        <v>150</v>
      </c>
      <c r="B76" s="29">
        <v>1494.9999999999952</v>
      </c>
    </row>
    <row r="77" spans="1:2" x14ac:dyDescent="0.2">
      <c r="A77" s="29">
        <v>152</v>
      </c>
      <c r="B77" s="29">
        <v>1441.9999999999927</v>
      </c>
    </row>
    <row r="78" spans="1:2" x14ac:dyDescent="0.2">
      <c r="A78" s="29">
        <v>154</v>
      </c>
      <c r="B78" s="29">
        <v>1389.0000000000168</v>
      </c>
    </row>
    <row r="79" spans="1:2" x14ac:dyDescent="0.2">
      <c r="A79" s="29">
        <v>156</v>
      </c>
      <c r="B79" s="29">
        <v>1339.0000000000109</v>
      </c>
    </row>
    <row r="80" spans="1:2" x14ac:dyDescent="0.2">
      <c r="A80" s="29">
        <v>158</v>
      </c>
      <c r="B80" s="29">
        <v>1301.9999999999818</v>
      </c>
    </row>
    <row r="81" spans="1:2" x14ac:dyDescent="0.2">
      <c r="A81" s="29">
        <v>160</v>
      </c>
      <c r="B81" s="29">
        <v>1271.0000000000027</v>
      </c>
    </row>
    <row r="82" spans="1:2" x14ac:dyDescent="0.2">
      <c r="A82" s="29">
        <v>162</v>
      </c>
      <c r="B82" s="29">
        <v>1227.000000000005</v>
      </c>
    </row>
    <row r="83" spans="1:2" x14ac:dyDescent="0.2">
      <c r="A83" s="29">
        <v>164</v>
      </c>
      <c r="B83" s="29">
        <v>1187.0000000000025</v>
      </c>
    </row>
    <row r="84" spans="1:2" x14ac:dyDescent="0.2">
      <c r="A84" s="29">
        <v>166</v>
      </c>
      <c r="B84" s="29">
        <v>1147.9999999999973</v>
      </c>
    </row>
    <row r="85" spans="1:2" x14ac:dyDescent="0.2">
      <c r="A85" s="29">
        <v>168</v>
      </c>
      <c r="B85" s="29">
        <v>1102.9999999999932</v>
      </c>
    </row>
    <row r="86" spans="1:2" x14ac:dyDescent="0.2">
      <c r="A86" s="29">
        <v>170</v>
      </c>
      <c r="B86" s="29">
        <v>1068.0000000000132</v>
      </c>
    </row>
    <row r="87" spans="1:2" x14ac:dyDescent="0.2">
      <c r="A87" s="29">
        <v>172</v>
      </c>
      <c r="B87" s="29">
        <v>1033.9999999999986</v>
      </c>
    </row>
    <row r="88" spans="1:2" x14ac:dyDescent="0.2">
      <c r="A88" s="29">
        <v>174</v>
      </c>
      <c r="B88" s="29">
        <v>1014.0000000000025</v>
      </c>
    </row>
    <row r="89" spans="1:2" x14ac:dyDescent="0.2">
      <c r="A89" s="29">
        <v>176</v>
      </c>
      <c r="B89" s="29">
        <v>990.99999999999409</v>
      </c>
    </row>
    <row r="90" spans="1:2" x14ac:dyDescent="0.2">
      <c r="A90" s="29">
        <v>178</v>
      </c>
      <c r="B90" s="29">
        <v>967.00000000000023</v>
      </c>
    </row>
    <row r="91" spans="1:2" x14ac:dyDescent="0.2">
      <c r="A91" s="29">
        <v>180</v>
      </c>
      <c r="B91" s="29">
        <v>934.99999999999488</v>
      </c>
    </row>
    <row r="92" spans="1:2" x14ac:dyDescent="0.2">
      <c r="A92" s="29">
        <v>182</v>
      </c>
      <c r="B92" s="29">
        <v>900.99999999999352</v>
      </c>
    </row>
    <row r="93" spans="1:2" x14ac:dyDescent="0.2">
      <c r="A93" s="29">
        <v>184</v>
      </c>
      <c r="B93" s="29">
        <v>867.00000000000796</v>
      </c>
    </row>
    <row r="94" spans="1:2" x14ac:dyDescent="0.2">
      <c r="A94" s="29">
        <v>186</v>
      </c>
      <c r="B94" s="29">
        <v>833.0000000000116</v>
      </c>
    </row>
    <row r="95" spans="1:2" x14ac:dyDescent="0.2">
      <c r="A95" s="29">
        <v>188</v>
      </c>
      <c r="B95" s="29">
        <v>809.99999999998499</v>
      </c>
    </row>
    <row r="96" spans="1:2" x14ac:dyDescent="0.2">
      <c r="A96" s="29">
        <v>190</v>
      </c>
      <c r="B96" s="29">
        <v>778.99999999998965</v>
      </c>
    </row>
    <row r="97" spans="1:2" x14ac:dyDescent="0.2">
      <c r="A97" s="29">
        <v>192</v>
      </c>
      <c r="B97" s="29">
        <v>751.00000000000261</v>
      </c>
    </row>
    <row r="98" spans="1:2" x14ac:dyDescent="0.2">
      <c r="A98" s="29">
        <v>194</v>
      </c>
      <c r="B98" s="29">
        <v>732.99999999999727</v>
      </c>
    </row>
    <row r="99" spans="1:2" x14ac:dyDescent="0.2">
      <c r="A99" s="29">
        <v>196</v>
      </c>
      <c r="B99" s="29">
        <v>707.00000000000125</v>
      </c>
    </row>
    <row r="100" spans="1:2" x14ac:dyDescent="0.2">
      <c r="A100" s="29">
        <v>198</v>
      </c>
      <c r="B100" s="29">
        <v>688.00000000001751</v>
      </c>
    </row>
    <row r="101" spans="1:2" x14ac:dyDescent="0.2">
      <c r="A101" s="29">
        <v>200</v>
      </c>
      <c r="B101" s="29">
        <v>664.99999999999341</v>
      </c>
    </row>
    <row r="102" spans="1:2" x14ac:dyDescent="0.2">
      <c r="A102" s="29">
        <v>202</v>
      </c>
      <c r="B102" s="29">
        <v>650.99999999999091</v>
      </c>
    </row>
    <row r="103" spans="1:2" x14ac:dyDescent="0.2">
      <c r="A103" s="29">
        <v>204</v>
      </c>
      <c r="B103" s="29">
        <v>638.00000000000068</v>
      </c>
    </row>
    <row r="104" spans="1:2" x14ac:dyDescent="0.2">
      <c r="A104" s="29">
        <v>206</v>
      </c>
      <c r="B104" s="29">
        <v>618.00000000000193</v>
      </c>
    </row>
    <row r="105" spans="1:2" x14ac:dyDescent="0.2">
      <c r="A105" s="29">
        <v>208</v>
      </c>
      <c r="B105" s="29">
        <v>601.0000000000141</v>
      </c>
    </row>
    <row r="106" spans="1:2" x14ac:dyDescent="0.2">
      <c r="A106" s="29">
        <v>210</v>
      </c>
      <c r="B106" s="29">
        <v>585.99999999998545</v>
      </c>
    </row>
    <row r="107" spans="1:2" x14ac:dyDescent="0.2">
      <c r="A107" s="29">
        <v>212</v>
      </c>
      <c r="B107" s="29">
        <v>564.00000000000682</v>
      </c>
    </row>
    <row r="108" spans="1:2" x14ac:dyDescent="0.2">
      <c r="A108" s="29">
        <v>214</v>
      </c>
      <c r="B108" s="29">
        <v>550.99999999998533</v>
      </c>
    </row>
    <row r="109" spans="1:2" x14ac:dyDescent="0.2">
      <c r="A109" s="29">
        <v>216</v>
      </c>
      <c r="B109" s="29">
        <v>537.00000000000341</v>
      </c>
    </row>
    <row r="110" spans="1:2" x14ac:dyDescent="0.2">
      <c r="A110" s="29">
        <v>218</v>
      </c>
      <c r="B110" s="29">
        <v>521.9999999999834</v>
      </c>
    </row>
    <row r="111" spans="1:2" x14ac:dyDescent="0.2">
      <c r="A111" s="29">
        <v>220</v>
      </c>
      <c r="B111" s="29">
        <v>510.00000000001683</v>
      </c>
    </row>
    <row r="112" spans="1:2" x14ac:dyDescent="0.2">
      <c r="A112" s="29">
        <v>222</v>
      </c>
      <c r="B112" s="29">
        <v>499.00000000000193</v>
      </c>
    </row>
    <row r="113" spans="1:2" x14ac:dyDescent="0.2">
      <c r="A113" s="29">
        <v>224</v>
      </c>
      <c r="B113" s="29">
        <v>484.00000000001825</v>
      </c>
    </row>
    <row r="114" spans="1:2" x14ac:dyDescent="0.2">
      <c r="A114" s="29">
        <v>226</v>
      </c>
      <c r="B114" s="29">
        <v>475.00000000001251</v>
      </c>
    </row>
    <row r="115" spans="1:2" x14ac:dyDescent="0.2">
      <c r="A115" s="29">
        <v>228</v>
      </c>
      <c r="B115" s="29">
        <v>459.99999999998624</v>
      </c>
    </row>
    <row r="116" spans="1:2" x14ac:dyDescent="0.2">
      <c r="A116" s="29">
        <v>230</v>
      </c>
      <c r="B116" s="29">
        <v>450.00000000000568</v>
      </c>
    </row>
    <row r="117" spans="1:2" x14ac:dyDescent="0.2">
      <c r="A117" s="29">
        <v>232</v>
      </c>
      <c r="B117" s="29">
        <v>441.0000000000025</v>
      </c>
    </row>
    <row r="118" spans="1:2" x14ac:dyDescent="0.2">
      <c r="A118" s="29">
        <v>234</v>
      </c>
      <c r="B118" s="29">
        <v>434.00000000000591</v>
      </c>
    </row>
    <row r="119" spans="1:2" x14ac:dyDescent="0.2">
      <c r="A119" s="29">
        <v>236</v>
      </c>
      <c r="B119" s="29">
        <v>426.00000000000068</v>
      </c>
    </row>
    <row r="120" spans="1:2" x14ac:dyDescent="0.2">
      <c r="A120" s="29">
        <v>238</v>
      </c>
      <c r="B120" s="29">
        <v>413.00000000001046</v>
      </c>
    </row>
    <row r="121" spans="1:2" x14ac:dyDescent="0.2">
      <c r="A121" s="29">
        <v>240</v>
      </c>
      <c r="B121" s="29">
        <v>398.00000000001359</v>
      </c>
    </row>
    <row r="122" spans="1:2" x14ac:dyDescent="0.2">
      <c r="A122" s="29">
        <v>242</v>
      </c>
      <c r="B122" s="29">
        <v>385.00000000000273</v>
      </c>
    </row>
    <row r="123" spans="1:2" x14ac:dyDescent="0.2">
      <c r="A123" s="29">
        <v>244</v>
      </c>
      <c r="B123" s="29">
        <v>375.00000000000279</v>
      </c>
    </row>
    <row r="124" spans="1:2" x14ac:dyDescent="0.2">
      <c r="A124" s="29">
        <v>246</v>
      </c>
      <c r="B124" s="29">
        <v>357.99999999998306</v>
      </c>
    </row>
    <row r="125" spans="1:2" x14ac:dyDescent="0.2">
      <c r="A125" s="29">
        <v>248</v>
      </c>
      <c r="B125" s="29">
        <v>346.00000000001648</v>
      </c>
    </row>
    <row r="126" spans="1:2" x14ac:dyDescent="0.2">
      <c r="A126" s="29">
        <v>250</v>
      </c>
      <c r="B126" s="29">
        <v>338.000000000005</v>
      </c>
    </row>
    <row r="127" spans="1:2" x14ac:dyDescent="0.2">
      <c r="A127" s="29">
        <v>252</v>
      </c>
      <c r="B127" s="29">
        <v>330.00000000000102</v>
      </c>
    </row>
    <row r="128" spans="1:2" x14ac:dyDescent="0.2">
      <c r="A128" s="29">
        <v>254</v>
      </c>
      <c r="B128" s="29">
        <v>323.00000000001069</v>
      </c>
    </row>
    <row r="129" spans="1:2" x14ac:dyDescent="0.2">
      <c r="A129" s="29">
        <v>256</v>
      </c>
      <c r="B129" s="29">
        <v>316.99999999999017</v>
      </c>
    </row>
    <row r="130" spans="1:2" x14ac:dyDescent="0.2">
      <c r="A130" s="29">
        <v>258</v>
      </c>
      <c r="B130" s="29">
        <v>306.00000000001535</v>
      </c>
    </row>
    <row r="131" spans="1:2" x14ac:dyDescent="0.2">
      <c r="A131" s="29">
        <v>260</v>
      </c>
      <c r="B131" s="29">
        <v>298.00000000000637</v>
      </c>
    </row>
    <row r="132" spans="1:2" x14ac:dyDescent="0.2">
      <c r="A132" s="29">
        <v>262</v>
      </c>
      <c r="B132" s="29">
        <v>286.99999999998897</v>
      </c>
    </row>
    <row r="133" spans="1:2" x14ac:dyDescent="0.2">
      <c r="A133" s="29">
        <v>264</v>
      </c>
      <c r="B133" s="29">
        <v>280.99999999999534</v>
      </c>
    </row>
    <row r="134" spans="1:2" x14ac:dyDescent="0.2">
      <c r="A134" s="29">
        <v>266</v>
      </c>
      <c r="B134" s="29">
        <v>271.00000000000034</v>
      </c>
    </row>
    <row r="135" spans="1:2" x14ac:dyDescent="0.2">
      <c r="A135" s="29">
        <v>268</v>
      </c>
      <c r="B135" s="29">
        <v>266.99999999999278</v>
      </c>
    </row>
    <row r="136" spans="1:2" x14ac:dyDescent="0.2">
      <c r="A136" s="29">
        <v>270</v>
      </c>
      <c r="B136" s="29">
        <v>264.99999999999926</v>
      </c>
    </row>
    <row r="137" spans="1:2" x14ac:dyDescent="0.2">
      <c r="A137" s="29">
        <v>272</v>
      </c>
      <c r="B137" s="29">
        <v>260.99999999999915</v>
      </c>
    </row>
    <row r="138" spans="1:2" x14ac:dyDescent="0.2">
      <c r="A138" s="29">
        <v>274</v>
      </c>
      <c r="B138" s="29">
        <v>256.99999999999278</v>
      </c>
    </row>
    <row r="139" spans="1:2" x14ac:dyDescent="0.2">
      <c r="A139" s="29">
        <v>276</v>
      </c>
      <c r="B139" s="29">
        <v>249.00000000000199</v>
      </c>
    </row>
    <row r="140" spans="1:2" x14ac:dyDescent="0.2">
      <c r="A140" s="29">
        <v>278</v>
      </c>
      <c r="B140" s="29">
        <v>244.00000000000259</v>
      </c>
    </row>
    <row r="141" spans="1:2" x14ac:dyDescent="0.2">
      <c r="A141" s="29">
        <v>280</v>
      </c>
      <c r="B141" s="29">
        <v>239.00000000000324</v>
      </c>
    </row>
    <row r="142" spans="1:2" x14ac:dyDescent="0.2">
      <c r="A142" s="29">
        <v>282</v>
      </c>
      <c r="B142" s="29">
        <v>228.99999999998508</v>
      </c>
    </row>
    <row r="143" spans="1:2" x14ac:dyDescent="0.2">
      <c r="A143" s="29">
        <v>284</v>
      </c>
      <c r="B143" s="29">
        <v>220.99999999999801</v>
      </c>
    </row>
    <row r="144" spans="1:2" x14ac:dyDescent="0.2">
      <c r="A144" s="29">
        <v>286</v>
      </c>
      <c r="B144" s="29">
        <v>213.00000000000716</v>
      </c>
    </row>
    <row r="145" spans="1:2" x14ac:dyDescent="0.2">
      <c r="A145" s="29">
        <v>288</v>
      </c>
      <c r="B145" s="29">
        <v>207.00000000000483</v>
      </c>
    </row>
    <row r="146" spans="1:2" x14ac:dyDescent="0.2">
      <c r="A146" s="29">
        <v>290</v>
      </c>
      <c r="B146" s="29">
        <v>204.00000000001711</v>
      </c>
    </row>
    <row r="147" spans="1:2" x14ac:dyDescent="0.2">
      <c r="A147" s="29">
        <v>292</v>
      </c>
      <c r="B147" s="29">
        <v>196.99999999999739</v>
      </c>
    </row>
    <row r="148" spans="1:2" x14ac:dyDescent="0.2">
      <c r="A148" s="29">
        <v>294</v>
      </c>
      <c r="B148" s="29">
        <v>187.00000000000239</v>
      </c>
    </row>
    <row r="149" spans="1:2" x14ac:dyDescent="0.2">
      <c r="A149" s="29">
        <v>296</v>
      </c>
      <c r="B149" s="29">
        <v>181.99999999999807</v>
      </c>
    </row>
    <row r="150" spans="1:2" x14ac:dyDescent="0.2">
      <c r="A150" s="29">
        <v>298</v>
      </c>
      <c r="B150" s="29">
        <v>173.99999999999403</v>
      </c>
    </row>
    <row r="151" spans="1:2" x14ac:dyDescent="0.2">
      <c r="A151" s="29">
        <v>300</v>
      </c>
      <c r="B151" s="29">
        <v>173.99999999999403</v>
      </c>
    </row>
    <row r="152" spans="1:2" x14ac:dyDescent="0.2">
      <c r="A152" s="29">
        <v>302</v>
      </c>
      <c r="B152" s="29">
        <v>167.00000000000369</v>
      </c>
    </row>
    <row r="153" spans="1:2" x14ac:dyDescent="0.2">
      <c r="A153" s="29">
        <v>304</v>
      </c>
      <c r="B153" s="29">
        <v>163.99999999999531</v>
      </c>
    </row>
    <row r="154" spans="1:2" x14ac:dyDescent="0.2">
      <c r="A154" s="29">
        <v>306</v>
      </c>
      <c r="B154" s="29">
        <v>156.99999999998306</v>
      </c>
    </row>
    <row r="155" spans="1:2" x14ac:dyDescent="0.2">
      <c r="A155" s="29">
        <v>308</v>
      </c>
      <c r="B155" s="29">
        <v>153.00000000000358</v>
      </c>
    </row>
    <row r="156" spans="1:2" x14ac:dyDescent="0.2">
      <c r="A156" s="29">
        <v>310</v>
      </c>
      <c r="B156" s="29">
        <v>151.99999999998619</v>
      </c>
    </row>
    <row r="157" spans="1:2" x14ac:dyDescent="0.2">
      <c r="A157" s="29">
        <v>312</v>
      </c>
      <c r="B157" s="29">
        <v>148.99999999999847</v>
      </c>
    </row>
    <row r="158" spans="1:2" x14ac:dyDescent="0.2">
      <c r="A158" s="29">
        <v>314</v>
      </c>
      <c r="B158" s="29">
        <v>145.99999999998636</v>
      </c>
    </row>
    <row r="159" spans="1:2" x14ac:dyDescent="0.2">
      <c r="A159" s="29">
        <v>316</v>
      </c>
      <c r="B159" s="29">
        <v>141.99999999998369</v>
      </c>
    </row>
    <row r="160" spans="1:2" x14ac:dyDescent="0.2">
      <c r="A160" s="29">
        <v>318</v>
      </c>
      <c r="B160" s="29">
        <v>139.00000000000097</v>
      </c>
    </row>
    <row r="161" spans="1:2" x14ac:dyDescent="0.2">
      <c r="A161" s="29">
        <v>320</v>
      </c>
      <c r="B161" s="29">
        <v>137.99999999998357</v>
      </c>
    </row>
    <row r="162" spans="1:2" x14ac:dyDescent="0.2">
      <c r="A162" s="29">
        <v>322</v>
      </c>
      <c r="B162" s="29">
        <v>134.99999999999832</v>
      </c>
    </row>
    <row r="163" spans="1:2" x14ac:dyDescent="0.2">
      <c r="A163" s="29">
        <v>324</v>
      </c>
      <c r="B163" s="29">
        <v>132.0000000000106</v>
      </c>
    </row>
    <row r="164" spans="1:2" x14ac:dyDescent="0.2">
      <c r="A164" s="29">
        <v>326</v>
      </c>
      <c r="B164" s="29">
        <v>128.99999999999849</v>
      </c>
    </row>
    <row r="165" spans="1:2" x14ac:dyDescent="0.2">
      <c r="A165" s="29">
        <v>328</v>
      </c>
      <c r="B165" s="29">
        <v>124.00000000000162</v>
      </c>
    </row>
    <row r="166" spans="1:2" x14ac:dyDescent="0.2">
      <c r="A166" s="29">
        <v>330</v>
      </c>
      <c r="B166" s="29">
        <v>118.00000000000301</v>
      </c>
    </row>
    <row r="167" spans="1:2" x14ac:dyDescent="0.2">
      <c r="A167" s="29">
        <v>332</v>
      </c>
      <c r="B167" s="29">
        <v>116.00000000001204</v>
      </c>
    </row>
    <row r="168" spans="1:2" x14ac:dyDescent="0.2">
      <c r="A168" s="29">
        <v>334</v>
      </c>
      <c r="B168" s="29">
        <v>113.99999999999915</v>
      </c>
    </row>
    <row r="169" spans="1:2" x14ac:dyDescent="0.2">
      <c r="A169" s="29">
        <v>336</v>
      </c>
      <c r="B169" s="29">
        <v>112.99999999998175</v>
      </c>
    </row>
    <row r="170" spans="1:2" x14ac:dyDescent="0.2">
      <c r="A170" s="29">
        <v>338</v>
      </c>
      <c r="B170" s="29">
        <v>109.99999999999403</v>
      </c>
    </row>
    <row r="171" spans="1:2" x14ac:dyDescent="0.2">
      <c r="A171" s="29">
        <v>340</v>
      </c>
      <c r="B171" s="29">
        <v>108.00000000000304</v>
      </c>
    </row>
    <row r="172" spans="1:2" x14ac:dyDescent="0.2">
      <c r="A172" s="29">
        <v>342</v>
      </c>
      <c r="B172" s="29">
        <v>107.00000000000631</v>
      </c>
    </row>
    <row r="173" spans="1:2" x14ac:dyDescent="0.2">
      <c r="A173" s="29">
        <v>344</v>
      </c>
      <c r="B173" s="29">
        <v>104.00000000000041</v>
      </c>
    </row>
    <row r="174" spans="1:2" x14ac:dyDescent="0.2">
      <c r="A174" s="29">
        <v>346</v>
      </c>
      <c r="B174" s="29">
        <v>94.999999999997158</v>
      </c>
    </row>
    <row r="175" spans="1:2" x14ac:dyDescent="0.2">
      <c r="A175" s="29">
        <v>348</v>
      </c>
      <c r="B175" s="29">
        <v>93.000000000003695</v>
      </c>
    </row>
    <row r="176" spans="1:2" x14ac:dyDescent="0.2">
      <c r="A176" s="29">
        <v>350</v>
      </c>
      <c r="B176" s="29">
        <v>88.999999999998579</v>
      </c>
    </row>
    <row r="177" spans="1:2" x14ac:dyDescent="0.2">
      <c r="A177" s="29">
        <v>352</v>
      </c>
      <c r="B177" s="29">
        <v>85.999999999988958</v>
      </c>
    </row>
    <row r="178" spans="1:2" x14ac:dyDescent="0.2">
      <c r="A178" s="29">
        <v>354</v>
      </c>
      <c r="B178" s="29">
        <v>83.999999999995481</v>
      </c>
    </row>
    <row r="179" spans="1:2" x14ac:dyDescent="0.2">
      <c r="A179" s="29">
        <v>356</v>
      </c>
      <c r="B179" s="29">
        <v>83.999999999995481</v>
      </c>
    </row>
    <row r="180" spans="1:2" x14ac:dyDescent="0.2">
      <c r="A180" s="29">
        <v>358</v>
      </c>
      <c r="B180" s="29">
        <v>83.000000000001222</v>
      </c>
    </row>
    <row r="181" spans="1:2" x14ac:dyDescent="0.2">
      <c r="A181" s="29">
        <v>360</v>
      </c>
      <c r="B181" s="29">
        <v>83.000000000001222</v>
      </c>
    </row>
    <row r="182" spans="1:2" x14ac:dyDescent="0.2">
      <c r="A182" s="29">
        <v>362</v>
      </c>
      <c r="B182" s="29">
        <v>83.000000000001222</v>
      </c>
    </row>
    <row r="183" spans="1:2" x14ac:dyDescent="0.2">
      <c r="A183" s="29">
        <v>364</v>
      </c>
      <c r="B183" s="29">
        <v>82.000000000004491</v>
      </c>
    </row>
    <row r="184" spans="1:2" x14ac:dyDescent="0.2">
      <c r="A184" s="29">
        <v>366</v>
      </c>
      <c r="B184" s="29">
        <v>78.999999999996106</v>
      </c>
    </row>
    <row r="185" spans="1:2" x14ac:dyDescent="0.2">
      <c r="A185" s="29">
        <v>368</v>
      </c>
      <c r="B185" s="29">
        <v>75.999999999986485</v>
      </c>
    </row>
    <row r="186" spans="1:2" x14ac:dyDescent="0.2">
      <c r="A186" s="29">
        <v>370</v>
      </c>
      <c r="B186" s="29">
        <v>75.999999999986485</v>
      </c>
    </row>
    <row r="187" spans="1:2" x14ac:dyDescent="0.2">
      <c r="A187" s="29">
        <v>372</v>
      </c>
      <c r="B187" s="29">
        <v>74.99999999998974</v>
      </c>
    </row>
    <row r="188" spans="1:2" x14ac:dyDescent="0.2">
      <c r="A188" s="29">
        <v>374</v>
      </c>
      <c r="B188" s="29">
        <v>72.999999999998764</v>
      </c>
    </row>
    <row r="189" spans="1:2" x14ac:dyDescent="0.2">
      <c r="A189" s="29">
        <v>376</v>
      </c>
      <c r="B189" s="29">
        <v>69.999999999990393</v>
      </c>
    </row>
    <row r="190" spans="1:2" x14ac:dyDescent="0.2">
      <c r="A190" s="29">
        <v>378</v>
      </c>
      <c r="B190" s="29">
        <v>68.000000000001876</v>
      </c>
    </row>
    <row r="191" spans="1:2" x14ac:dyDescent="0.2">
      <c r="A191" s="29">
        <v>380</v>
      </c>
      <c r="B191" s="29">
        <v>67.000000000007631</v>
      </c>
    </row>
    <row r="192" spans="1:2" x14ac:dyDescent="0.2">
      <c r="A192" s="29">
        <v>382</v>
      </c>
      <c r="B192" s="29">
        <v>66.000000000010886</v>
      </c>
    </row>
    <row r="193" spans="1:2" x14ac:dyDescent="0.2">
      <c r="A193" s="29">
        <v>384</v>
      </c>
      <c r="B193" s="29">
        <v>65.000000000014154</v>
      </c>
    </row>
    <row r="194" spans="1:2" x14ac:dyDescent="0.2">
      <c r="A194" s="29">
        <v>386</v>
      </c>
      <c r="B194" s="29">
        <v>65.000000000014154</v>
      </c>
    </row>
    <row r="195" spans="1:2" x14ac:dyDescent="0.2">
      <c r="A195" s="29">
        <v>388</v>
      </c>
      <c r="B195" s="29">
        <v>62.999999999998785</v>
      </c>
    </row>
    <row r="196" spans="1:2" x14ac:dyDescent="0.2">
      <c r="A196" s="29">
        <v>390</v>
      </c>
      <c r="B196" s="29">
        <v>62.999999999998785</v>
      </c>
    </row>
    <row r="197" spans="1:2" x14ac:dyDescent="0.2">
      <c r="A197" s="29">
        <v>392</v>
      </c>
      <c r="B197" s="29">
        <v>61.000000000005308</v>
      </c>
    </row>
    <row r="198" spans="1:2" x14ac:dyDescent="0.2">
      <c r="A198" s="29">
        <v>394</v>
      </c>
      <c r="B198" s="29">
        <v>61.000000000005308</v>
      </c>
    </row>
    <row r="199" spans="1:2" x14ac:dyDescent="0.2">
      <c r="A199" s="29">
        <v>396</v>
      </c>
      <c r="B199" s="29">
        <v>58.999999999991189</v>
      </c>
    </row>
    <row r="200" spans="1:2" x14ac:dyDescent="0.2">
      <c r="A200" s="29">
        <v>398</v>
      </c>
      <c r="B200" s="29">
        <v>58.999999999991189</v>
      </c>
    </row>
    <row r="201" spans="1:2" x14ac:dyDescent="0.2">
      <c r="A201" s="29">
        <v>400</v>
      </c>
      <c r="B201" s="29">
        <v>56.999999999997712</v>
      </c>
    </row>
    <row r="202" spans="1:2" x14ac:dyDescent="0.2">
      <c r="A202" s="29">
        <v>402</v>
      </c>
      <c r="B202" s="29">
        <v>56.999999999997712</v>
      </c>
    </row>
    <row r="203" spans="1:2" x14ac:dyDescent="0.2">
      <c r="A203" s="29">
        <v>404</v>
      </c>
      <c r="B203" s="29">
        <v>56.999999999997712</v>
      </c>
    </row>
    <row r="204" spans="1:2" x14ac:dyDescent="0.2">
      <c r="A204" s="29">
        <v>406</v>
      </c>
      <c r="B204" s="29">
        <v>56.999999999997712</v>
      </c>
    </row>
    <row r="205" spans="1:2" x14ac:dyDescent="0.2">
      <c r="A205" s="29">
        <v>408</v>
      </c>
      <c r="B205" s="29">
        <v>55.000000000009209</v>
      </c>
    </row>
    <row r="206" spans="1:2" x14ac:dyDescent="0.2">
      <c r="A206" s="29">
        <v>410</v>
      </c>
      <c r="B206" s="29">
        <v>55.000000000009209</v>
      </c>
    </row>
    <row r="207" spans="1:2" x14ac:dyDescent="0.2">
      <c r="A207" s="29">
        <v>412</v>
      </c>
      <c r="B207" s="29">
        <v>52.999999999996319</v>
      </c>
    </row>
    <row r="208" spans="1:2" x14ac:dyDescent="0.2">
      <c r="A208" s="29">
        <v>414</v>
      </c>
      <c r="B208" s="29">
        <v>51.000000000002842</v>
      </c>
    </row>
    <row r="209" spans="1:2" x14ac:dyDescent="0.2">
      <c r="A209" s="29">
        <v>416</v>
      </c>
      <c r="B209" s="29">
        <v>50.000000000006111</v>
      </c>
    </row>
    <row r="210" spans="1:2" x14ac:dyDescent="0.2">
      <c r="A210" s="29">
        <v>418</v>
      </c>
      <c r="B210" s="29">
        <v>50.000000000006111</v>
      </c>
    </row>
    <row r="211" spans="1:2" x14ac:dyDescent="0.2">
      <c r="A211" s="29">
        <v>420</v>
      </c>
      <c r="B211" s="29">
        <v>50.000000000006111</v>
      </c>
    </row>
    <row r="212" spans="1:2" x14ac:dyDescent="0.2">
      <c r="A212" s="29">
        <v>422</v>
      </c>
      <c r="B212" s="29">
        <v>48.999999999988717</v>
      </c>
    </row>
    <row r="213" spans="1:2" x14ac:dyDescent="0.2">
      <c r="A213" s="29">
        <v>424</v>
      </c>
      <c r="B213" s="29">
        <v>47.000000000000213</v>
      </c>
    </row>
    <row r="214" spans="1:2" x14ac:dyDescent="0.2">
      <c r="A214" s="29">
        <v>426</v>
      </c>
      <c r="B214" s="29">
        <v>47.000000000000213</v>
      </c>
    </row>
    <row r="215" spans="1:2" x14ac:dyDescent="0.2">
      <c r="A215" s="29">
        <v>428</v>
      </c>
      <c r="B215" s="29">
        <v>45.000000000006743</v>
      </c>
    </row>
    <row r="216" spans="1:2" x14ac:dyDescent="0.2">
      <c r="A216" s="29">
        <v>430</v>
      </c>
      <c r="B216" s="29">
        <v>44.000000000010004</v>
      </c>
    </row>
    <row r="217" spans="1:2" x14ac:dyDescent="0.2">
      <c r="A217" s="29">
        <v>432</v>
      </c>
      <c r="B217" s="29">
        <v>42.999999999991367</v>
      </c>
    </row>
    <row r="218" spans="1:2" x14ac:dyDescent="0.2">
      <c r="A218" s="29">
        <v>434</v>
      </c>
      <c r="B218" s="29">
        <v>42.999999999991367</v>
      </c>
    </row>
    <row r="219" spans="1:2" x14ac:dyDescent="0.2">
      <c r="A219" s="29">
        <v>436</v>
      </c>
      <c r="B219" s="29">
        <v>42.999999999991367</v>
      </c>
    </row>
    <row r="220" spans="1:2" x14ac:dyDescent="0.2">
      <c r="A220" s="29">
        <v>438</v>
      </c>
      <c r="B220" s="29">
        <v>41.999999999994628</v>
      </c>
    </row>
    <row r="221" spans="1:2" x14ac:dyDescent="0.2">
      <c r="A221" s="29">
        <v>440</v>
      </c>
      <c r="B221" s="29">
        <v>41.000000000000384</v>
      </c>
    </row>
    <row r="222" spans="1:2" x14ac:dyDescent="0.2">
      <c r="A222" s="29">
        <v>442</v>
      </c>
      <c r="B222" s="29">
        <v>39.000000000006906</v>
      </c>
    </row>
    <row r="223" spans="1:2" x14ac:dyDescent="0.2">
      <c r="A223" s="29">
        <v>444</v>
      </c>
      <c r="B223" s="29">
        <v>38.000000000010175</v>
      </c>
    </row>
    <row r="224" spans="1:2" x14ac:dyDescent="0.2">
      <c r="A224" s="29">
        <v>446</v>
      </c>
      <c r="B224" s="29">
        <v>35.999999999996042</v>
      </c>
    </row>
    <row r="225" spans="1:2" x14ac:dyDescent="0.2">
      <c r="A225" s="29">
        <v>448</v>
      </c>
      <c r="B225" s="29">
        <v>35.999999999996042</v>
      </c>
    </row>
    <row r="226" spans="1:2" x14ac:dyDescent="0.2">
      <c r="A226" s="29">
        <v>450</v>
      </c>
      <c r="B226" s="29">
        <v>35.999999999996042</v>
      </c>
    </row>
    <row r="227" spans="1:2" x14ac:dyDescent="0.2">
      <c r="A227" s="29">
        <v>452</v>
      </c>
      <c r="B227" s="29">
        <v>35.999999999996042</v>
      </c>
    </row>
    <row r="228" spans="1:2" x14ac:dyDescent="0.2">
      <c r="A228" s="29">
        <v>454</v>
      </c>
      <c r="B228" s="29">
        <v>35.999999999996042</v>
      </c>
    </row>
    <row r="229" spans="1:2" x14ac:dyDescent="0.2">
      <c r="A229" s="29">
        <v>456</v>
      </c>
      <c r="B229" s="29">
        <v>35.999999999996042</v>
      </c>
    </row>
    <row r="230" spans="1:2" x14ac:dyDescent="0.2">
      <c r="A230" s="29">
        <v>458</v>
      </c>
      <c r="B230" s="29">
        <v>35.999999999996042</v>
      </c>
    </row>
    <row r="231" spans="1:2" x14ac:dyDescent="0.2">
      <c r="A231" s="29">
        <v>460</v>
      </c>
      <c r="B231" s="29">
        <v>33.999999999980666</v>
      </c>
    </row>
    <row r="232" spans="1:2" x14ac:dyDescent="0.2">
      <c r="A232" s="29">
        <v>462</v>
      </c>
      <c r="B232" s="29">
        <v>33.999999999980666</v>
      </c>
    </row>
    <row r="233" spans="1:2" x14ac:dyDescent="0.2">
      <c r="A233" s="29">
        <v>464</v>
      </c>
      <c r="B233" s="29">
        <v>32.999999999983928</v>
      </c>
    </row>
    <row r="234" spans="1:2" x14ac:dyDescent="0.2">
      <c r="A234" s="29">
        <v>466</v>
      </c>
      <c r="B234" s="29">
        <v>32.999999999983928</v>
      </c>
    </row>
    <row r="235" spans="1:2" x14ac:dyDescent="0.2">
      <c r="A235" s="29">
        <v>468</v>
      </c>
      <c r="B235" s="29">
        <v>32.999999999983928</v>
      </c>
    </row>
    <row r="236" spans="1:2" x14ac:dyDescent="0.2">
      <c r="A236" s="29">
        <v>470</v>
      </c>
      <c r="B236" s="29">
        <v>32.999999999983928</v>
      </c>
    </row>
    <row r="237" spans="1:2" x14ac:dyDescent="0.2">
      <c r="A237" s="29">
        <v>472</v>
      </c>
      <c r="B237" s="29">
        <v>31.999999999989679</v>
      </c>
    </row>
    <row r="238" spans="1:2" x14ac:dyDescent="0.2">
      <c r="A238" s="29">
        <v>474</v>
      </c>
      <c r="B238" s="29">
        <v>29.999999999996206</v>
      </c>
    </row>
    <row r="239" spans="1:2" x14ac:dyDescent="0.2">
      <c r="A239" s="29">
        <v>476</v>
      </c>
      <c r="B239" s="29">
        <v>29.000000000001954</v>
      </c>
    </row>
    <row r="240" spans="1:2" x14ac:dyDescent="0.2">
      <c r="A240" s="29">
        <v>478</v>
      </c>
      <c r="B240" s="29">
        <v>28.000000000007702</v>
      </c>
    </row>
    <row r="241" spans="1:2" x14ac:dyDescent="0.2">
      <c r="A241" s="29">
        <v>480</v>
      </c>
      <c r="B241" s="29">
        <v>28.000000000007702</v>
      </c>
    </row>
    <row r="242" spans="1:2" x14ac:dyDescent="0.2">
      <c r="A242" s="29">
        <v>482</v>
      </c>
      <c r="B242" s="29">
        <v>28.000000000007702</v>
      </c>
    </row>
    <row r="243" spans="1:2" x14ac:dyDescent="0.2">
      <c r="A243" s="29">
        <v>484</v>
      </c>
      <c r="B243" s="29">
        <v>28.000000000007702</v>
      </c>
    </row>
    <row r="244" spans="1:2" x14ac:dyDescent="0.2">
      <c r="A244" s="29">
        <v>486</v>
      </c>
      <c r="B244" s="29">
        <v>27.000000000010967</v>
      </c>
    </row>
    <row r="245" spans="1:2" x14ac:dyDescent="0.2">
      <c r="A245" s="29">
        <v>488</v>
      </c>
      <c r="B245" s="29">
        <v>27.000000000010967</v>
      </c>
    </row>
    <row r="246" spans="1:2" x14ac:dyDescent="0.2">
      <c r="A246" s="29">
        <v>490</v>
      </c>
      <c r="B246" s="29">
        <v>27.000000000010967</v>
      </c>
    </row>
    <row r="247" spans="1:2" x14ac:dyDescent="0.2">
      <c r="A247" s="29">
        <v>492</v>
      </c>
      <c r="B247" s="29">
        <v>27.000000000010967</v>
      </c>
    </row>
    <row r="248" spans="1:2" x14ac:dyDescent="0.2">
      <c r="A248" s="29">
        <v>494</v>
      </c>
      <c r="B248" s="29">
        <v>27.000000000010967</v>
      </c>
    </row>
    <row r="249" spans="1:2" x14ac:dyDescent="0.2">
      <c r="A249" s="29">
        <v>496</v>
      </c>
      <c r="B249" s="29">
        <v>27.000000000010967</v>
      </c>
    </row>
    <row r="250" spans="1:2" x14ac:dyDescent="0.2">
      <c r="A250" s="29">
        <v>498</v>
      </c>
      <c r="B250" s="29">
        <v>25.999999999993577</v>
      </c>
    </row>
    <row r="251" spans="1:2" x14ac:dyDescent="0.2">
      <c r="A251" s="29">
        <v>500</v>
      </c>
      <c r="B251" s="29">
        <v>25.999999999993577</v>
      </c>
    </row>
    <row r="252" spans="1:2" x14ac:dyDescent="0.2">
      <c r="A252" s="29">
        <v>502</v>
      </c>
      <c r="B252" s="29">
        <v>25.999999999993577</v>
      </c>
    </row>
    <row r="253" spans="1:2" x14ac:dyDescent="0.2">
      <c r="A253" s="29">
        <v>504</v>
      </c>
      <c r="B253" s="29">
        <v>24.000000000005073</v>
      </c>
    </row>
    <row r="254" spans="1:2" x14ac:dyDescent="0.2">
      <c r="A254" s="29">
        <v>506</v>
      </c>
      <c r="B254" s="29">
        <v>24.000000000005073</v>
      </c>
    </row>
    <row r="255" spans="1:2" x14ac:dyDescent="0.2">
      <c r="A255" s="29">
        <v>508</v>
      </c>
      <c r="B255" s="29">
        <v>22.000000000014087</v>
      </c>
    </row>
    <row r="256" spans="1:2" x14ac:dyDescent="0.2">
      <c r="A256" s="29">
        <v>510</v>
      </c>
      <c r="B256" s="29">
        <v>20.999999999996696</v>
      </c>
    </row>
    <row r="257" spans="1:2" x14ac:dyDescent="0.2">
      <c r="A257" s="29">
        <v>512</v>
      </c>
      <c r="B257" s="29">
        <v>19.999999999978058</v>
      </c>
    </row>
    <row r="258" spans="1:2" x14ac:dyDescent="0.2">
      <c r="A258" s="29">
        <v>514</v>
      </c>
      <c r="B258" s="29">
        <v>19.999999999978058</v>
      </c>
    </row>
    <row r="259" spans="1:2" x14ac:dyDescent="0.2">
      <c r="A259" s="29">
        <v>516</v>
      </c>
      <c r="B259" s="29">
        <v>19.999999999978058</v>
      </c>
    </row>
    <row r="260" spans="1:2" x14ac:dyDescent="0.2">
      <c r="A260" s="29">
        <v>518</v>
      </c>
      <c r="B260" s="29">
        <v>18.999999999983807</v>
      </c>
    </row>
    <row r="261" spans="1:2" x14ac:dyDescent="0.2">
      <c r="A261" s="29">
        <v>520</v>
      </c>
      <c r="B261" s="29">
        <v>18.999999999983807</v>
      </c>
    </row>
    <row r="262" spans="1:2" x14ac:dyDescent="0.2">
      <c r="A262" s="29">
        <v>522</v>
      </c>
      <c r="B262" s="29">
        <v>18.999999999983807</v>
      </c>
    </row>
    <row r="263" spans="1:2" x14ac:dyDescent="0.2">
      <c r="A263" s="29">
        <v>524</v>
      </c>
      <c r="B263" s="29">
        <v>17.999999999987068</v>
      </c>
    </row>
    <row r="264" spans="1:2" x14ac:dyDescent="0.2">
      <c r="A264" s="29">
        <v>526</v>
      </c>
      <c r="B264" s="29">
        <v>17.999999999987068</v>
      </c>
    </row>
    <row r="265" spans="1:2" x14ac:dyDescent="0.2">
      <c r="A265" s="29">
        <v>528</v>
      </c>
      <c r="B265" s="29">
        <v>16.999999999992816</v>
      </c>
    </row>
    <row r="266" spans="1:2" x14ac:dyDescent="0.2">
      <c r="A266" s="29">
        <v>530</v>
      </c>
      <c r="B266" s="29">
        <v>16.999999999992816</v>
      </c>
    </row>
    <row r="267" spans="1:2" x14ac:dyDescent="0.2">
      <c r="A267" s="29">
        <v>532</v>
      </c>
      <c r="B267" s="29">
        <v>16.999999999992816</v>
      </c>
    </row>
    <row r="268" spans="1:2" x14ac:dyDescent="0.2">
      <c r="A268" s="29">
        <v>534</v>
      </c>
      <c r="B268" s="29">
        <v>16.999999999992816</v>
      </c>
    </row>
    <row r="269" spans="1:2" x14ac:dyDescent="0.2">
      <c r="A269" s="29">
        <v>536</v>
      </c>
      <c r="B269" s="29">
        <v>16.999999999992816</v>
      </c>
    </row>
    <row r="270" spans="1:2" x14ac:dyDescent="0.2">
      <c r="A270" s="29">
        <v>538</v>
      </c>
      <c r="B270" s="29">
        <v>15.999999999998566</v>
      </c>
    </row>
    <row r="271" spans="1:2" x14ac:dyDescent="0.2">
      <c r="A271" s="29">
        <v>540</v>
      </c>
      <c r="B271" s="29">
        <v>15.999999999998566</v>
      </c>
    </row>
    <row r="272" spans="1:2" x14ac:dyDescent="0.2">
      <c r="A272" s="29">
        <v>542</v>
      </c>
      <c r="B272" s="29">
        <v>15.999999999998566</v>
      </c>
    </row>
    <row r="273" spans="1:2" x14ac:dyDescent="0.2">
      <c r="A273" s="29">
        <v>544</v>
      </c>
      <c r="B273" s="29">
        <v>15.999999999998566</v>
      </c>
    </row>
    <row r="274" spans="1:2" x14ac:dyDescent="0.2">
      <c r="A274" s="29">
        <v>546</v>
      </c>
      <c r="B274" s="29">
        <v>15.00000000000183</v>
      </c>
    </row>
    <row r="275" spans="1:2" x14ac:dyDescent="0.2">
      <c r="A275" s="29">
        <v>548</v>
      </c>
      <c r="B275" s="29">
        <v>15.00000000000183</v>
      </c>
    </row>
    <row r="276" spans="1:2" x14ac:dyDescent="0.2">
      <c r="A276" s="29">
        <v>550</v>
      </c>
      <c r="B276" s="29">
        <v>13.999999999984441</v>
      </c>
    </row>
    <row r="277" spans="1:2" x14ac:dyDescent="0.2">
      <c r="A277" s="29">
        <v>552</v>
      </c>
      <c r="B277" s="29">
        <v>13.999999999984441</v>
      </c>
    </row>
    <row r="278" spans="1:2" x14ac:dyDescent="0.2">
      <c r="A278" s="29">
        <v>554</v>
      </c>
      <c r="B278" s="29">
        <v>13.999999999984441</v>
      </c>
    </row>
    <row r="279" spans="1:2" x14ac:dyDescent="0.2">
      <c r="A279" s="29">
        <v>556</v>
      </c>
      <c r="B279" s="29">
        <v>12.999999999987704</v>
      </c>
    </row>
    <row r="280" spans="1:2" x14ac:dyDescent="0.2">
      <c r="A280" s="29">
        <v>558</v>
      </c>
      <c r="B280" s="29">
        <v>11.999999999990969</v>
      </c>
    </row>
    <row r="281" spans="1:2" x14ac:dyDescent="0.2">
      <c r="A281" s="29">
        <v>560</v>
      </c>
      <c r="B281" s="29">
        <v>11.999999999990969</v>
      </c>
    </row>
    <row r="282" spans="1:2" x14ac:dyDescent="0.2">
      <c r="A282" s="29">
        <v>562</v>
      </c>
      <c r="B282" s="29">
        <v>11.999999999990969</v>
      </c>
    </row>
    <row r="283" spans="1:2" x14ac:dyDescent="0.2">
      <c r="A283" s="29">
        <v>564</v>
      </c>
      <c r="B283" s="29">
        <v>11.999999999990969</v>
      </c>
    </row>
    <row r="284" spans="1:2" x14ac:dyDescent="0.2">
      <c r="A284" s="29">
        <v>566</v>
      </c>
      <c r="B284" s="29">
        <v>10.999999999994232</v>
      </c>
    </row>
    <row r="285" spans="1:2" x14ac:dyDescent="0.2">
      <c r="A285" s="29">
        <v>568</v>
      </c>
      <c r="B285" s="29">
        <v>10.999999999994232</v>
      </c>
    </row>
    <row r="286" spans="1:2" x14ac:dyDescent="0.2">
      <c r="A286" s="29">
        <v>570</v>
      </c>
      <c r="B286" s="29">
        <v>10.999999999994232</v>
      </c>
    </row>
    <row r="287" spans="1:2" x14ac:dyDescent="0.2">
      <c r="A287" s="29">
        <v>572</v>
      </c>
      <c r="B287" s="29">
        <v>10.999999999994232</v>
      </c>
    </row>
    <row r="288" spans="1:2" x14ac:dyDescent="0.2">
      <c r="A288" s="29">
        <v>574</v>
      </c>
      <c r="B288" s="29">
        <v>10.999999999994232</v>
      </c>
    </row>
    <row r="289" spans="1:2" x14ac:dyDescent="0.2">
      <c r="A289" s="29">
        <v>576</v>
      </c>
      <c r="B289" s="29">
        <v>10.999999999994232</v>
      </c>
    </row>
    <row r="290" spans="1:2" x14ac:dyDescent="0.2">
      <c r="A290" s="29">
        <v>578</v>
      </c>
      <c r="B290" s="29">
        <v>9.9999999999999805</v>
      </c>
    </row>
    <row r="291" spans="1:2" x14ac:dyDescent="0.2">
      <c r="A291" s="29">
        <v>580</v>
      </c>
      <c r="B291" s="29">
        <v>9.9999999999999805</v>
      </c>
    </row>
    <row r="292" spans="1:2" x14ac:dyDescent="0.2">
      <c r="A292" s="29">
        <v>582</v>
      </c>
      <c r="B292" s="29">
        <v>9.9999999999999805</v>
      </c>
    </row>
    <row r="293" spans="1:2" x14ac:dyDescent="0.2">
      <c r="A293" s="29">
        <v>584</v>
      </c>
      <c r="B293" s="29">
        <v>9.9999999999999805</v>
      </c>
    </row>
    <row r="294" spans="1:2" x14ac:dyDescent="0.2">
      <c r="A294" s="29">
        <v>586</v>
      </c>
      <c r="B294" s="29">
        <v>9.0000000000032436</v>
      </c>
    </row>
    <row r="295" spans="1:2" x14ac:dyDescent="0.2">
      <c r="A295" s="29">
        <v>588</v>
      </c>
      <c r="B295" s="29">
        <v>9.0000000000032436</v>
      </c>
    </row>
    <row r="296" spans="1:2" x14ac:dyDescent="0.2">
      <c r="A296" s="29">
        <v>590</v>
      </c>
      <c r="B296" s="29">
        <v>9.0000000000032436</v>
      </c>
    </row>
    <row r="297" spans="1:2" x14ac:dyDescent="0.2">
      <c r="A297" s="29">
        <v>592</v>
      </c>
      <c r="B297" s="29">
        <v>9.0000000000032436</v>
      </c>
    </row>
    <row r="298" spans="1:2" x14ac:dyDescent="0.2">
      <c r="A298" s="29">
        <v>594</v>
      </c>
      <c r="B298" s="29">
        <v>9.0000000000032436</v>
      </c>
    </row>
    <row r="299" spans="1:2" x14ac:dyDescent="0.2">
      <c r="A299" s="29">
        <v>596</v>
      </c>
      <c r="B299" s="29">
        <v>9.0000000000032436</v>
      </c>
    </row>
    <row r="300" spans="1:2" x14ac:dyDescent="0.2">
      <c r="A300" s="29">
        <v>598</v>
      </c>
      <c r="B300" s="29">
        <v>9.0000000000032436</v>
      </c>
    </row>
    <row r="301" spans="1:2" x14ac:dyDescent="0.2">
      <c r="A301" s="29">
        <v>600</v>
      </c>
      <c r="B301" s="29">
        <v>9.0000000000032436</v>
      </c>
    </row>
    <row r="302" spans="1:2" x14ac:dyDescent="0.2">
      <c r="A302" s="29">
        <v>602</v>
      </c>
      <c r="B302" s="29">
        <v>9.0000000000032436</v>
      </c>
    </row>
    <row r="303" spans="1:2" x14ac:dyDescent="0.2">
      <c r="A303" s="29">
        <v>604</v>
      </c>
      <c r="B303" s="29">
        <v>9.0000000000032436</v>
      </c>
    </row>
    <row r="304" spans="1:2" x14ac:dyDescent="0.2">
      <c r="A304" s="29">
        <v>606</v>
      </c>
      <c r="B304" s="29">
        <v>9.0000000000032436</v>
      </c>
    </row>
    <row r="305" spans="1:2" x14ac:dyDescent="0.2">
      <c r="A305" s="29">
        <v>608</v>
      </c>
      <c r="B305" s="29">
        <v>9.0000000000032436</v>
      </c>
    </row>
    <row r="306" spans="1:2" x14ac:dyDescent="0.2">
      <c r="A306" s="29">
        <v>610</v>
      </c>
      <c r="B306" s="29">
        <v>9.0000000000032436</v>
      </c>
    </row>
    <row r="307" spans="1:2" x14ac:dyDescent="0.2">
      <c r="A307" s="29">
        <v>612</v>
      </c>
      <c r="B307" s="29">
        <v>9.0000000000032436</v>
      </c>
    </row>
    <row r="308" spans="1:2" x14ac:dyDescent="0.2">
      <c r="A308" s="29">
        <v>614</v>
      </c>
      <c r="B308" s="29">
        <v>9.0000000000032436</v>
      </c>
    </row>
    <row r="309" spans="1:2" x14ac:dyDescent="0.2">
      <c r="A309" s="29">
        <v>616</v>
      </c>
      <c r="B309" s="29">
        <v>9.0000000000032436</v>
      </c>
    </row>
    <row r="310" spans="1:2" x14ac:dyDescent="0.2">
      <c r="A310" s="29">
        <v>618</v>
      </c>
      <c r="B310" s="29">
        <v>9.0000000000032436</v>
      </c>
    </row>
    <row r="311" spans="1:2" x14ac:dyDescent="0.2">
      <c r="A311" s="29">
        <v>620</v>
      </c>
      <c r="B311" s="29">
        <v>9.0000000000032436</v>
      </c>
    </row>
    <row r="312" spans="1:2" x14ac:dyDescent="0.2">
      <c r="A312" s="29">
        <v>622</v>
      </c>
      <c r="B312" s="29">
        <v>9.0000000000032436</v>
      </c>
    </row>
    <row r="313" spans="1:2" x14ac:dyDescent="0.2">
      <c r="A313" s="29">
        <v>624</v>
      </c>
      <c r="B313" s="29">
        <v>9.0000000000032436</v>
      </c>
    </row>
    <row r="314" spans="1:2" x14ac:dyDescent="0.2">
      <c r="A314" s="29">
        <v>626</v>
      </c>
      <c r="B314" s="29">
        <v>9.0000000000032436</v>
      </c>
    </row>
    <row r="315" spans="1:2" x14ac:dyDescent="0.2">
      <c r="A315" s="29">
        <v>628</v>
      </c>
      <c r="B315" s="29">
        <v>9.0000000000032436</v>
      </c>
    </row>
    <row r="316" spans="1:2" x14ac:dyDescent="0.2">
      <c r="A316" s="29">
        <v>630</v>
      </c>
      <c r="B316" s="29">
        <v>9.0000000000032436</v>
      </c>
    </row>
    <row r="317" spans="1:2" x14ac:dyDescent="0.2">
      <c r="A317" s="29">
        <v>632</v>
      </c>
      <c r="B317" s="29">
        <v>7.9999999999846043</v>
      </c>
    </row>
    <row r="318" spans="1:2" x14ac:dyDescent="0.2">
      <c r="A318" s="29">
        <v>634</v>
      </c>
      <c r="B318" s="29">
        <v>7.9999999999846043</v>
      </c>
    </row>
    <row r="319" spans="1:2" x14ac:dyDescent="0.2">
      <c r="A319" s="29">
        <v>636</v>
      </c>
      <c r="B319" s="29">
        <v>7.9999999999846043</v>
      </c>
    </row>
    <row r="320" spans="1:2" x14ac:dyDescent="0.2">
      <c r="A320" s="29">
        <v>638</v>
      </c>
      <c r="B320" s="29">
        <v>7.9999999999846043</v>
      </c>
    </row>
    <row r="321" spans="1:2" x14ac:dyDescent="0.2">
      <c r="A321" s="29">
        <v>640</v>
      </c>
      <c r="B321" s="29">
        <v>7.9999999999846043</v>
      </c>
    </row>
    <row r="322" spans="1:2" x14ac:dyDescent="0.2">
      <c r="A322" s="29">
        <v>642</v>
      </c>
      <c r="B322" s="29">
        <v>7.9999999999846043</v>
      </c>
    </row>
    <row r="323" spans="1:2" x14ac:dyDescent="0.2">
      <c r="A323" s="29">
        <v>644</v>
      </c>
      <c r="B323" s="29">
        <v>5.9999999999936167</v>
      </c>
    </row>
    <row r="324" spans="1:2" x14ac:dyDescent="0.2">
      <c r="A324" s="29">
        <v>646</v>
      </c>
      <c r="B324" s="29">
        <v>4.999999999999365</v>
      </c>
    </row>
    <row r="325" spans="1:2" x14ac:dyDescent="0.2">
      <c r="A325" s="29">
        <v>648</v>
      </c>
      <c r="B325" s="29">
        <v>4.999999999999365</v>
      </c>
    </row>
    <row r="326" spans="1:2" x14ac:dyDescent="0.2">
      <c r="A326" s="29">
        <v>650</v>
      </c>
      <c r="B326" s="29">
        <v>4.999999999999365</v>
      </c>
    </row>
    <row r="327" spans="1:2" x14ac:dyDescent="0.2">
      <c r="A327" s="29">
        <v>652</v>
      </c>
      <c r="B327" s="29">
        <v>4.999999999999365</v>
      </c>
    </row>
    <row r="328" spans="1:2" x14ac:dyDescent="0.2">
      <c r="A328" s="29">
        <v>654</v>
      </c>
      <c r="B328" s="29">
        <v>4.999999999999365</v>
      </c>
    </row>
    <row r="329" spans="1:2" x14ac:dyDescent="0.2">
      <c r="A329" s="29">
        <v>656</v>
      </c>
      <c r="B329" s="29">
        <v>4.999999999999365</v>
      </c>
    </row>
    <row r="330" spans="1:2" x14ac:dyDescent="0.2">
      <c r="A330" s="29">
        <v>658</v>
      </c>
      <c r="B330" s="29">
        <v>4.999999999999365</v>
      </c>
    </row>
    <row r="331" spans="1:2" x14ac:dyDescent="0.2">
      <c r="A331" s="29">
        <v>660</v>
      </c>
      <c r="B331" s="29">
        <v>4.999999999999365</v>
      </c>
    </row>
    <row r="332" spans="1:2" x14ac:dyDescent="0.2">
      <c r="A332" s="29">
        <v>662</v>
      </c>
      <c r="B332" s="29">
        <v>4.999999999999365</v>
      </c>
    </row>
    <row r="333" spans="1:2" x14ac:dyDescent="0.2">
      <c r="A333" s="29">
        <v>664</v>
      </c>
      <c r="B333" s="29">
        <v>4.999999999999365</v>
      </c>
    </row>
    <row r="334" spans="1:2" x14ac:dyDescent="0.2">
      <c r="A334" s="29">
        <v>666</v>
      </c>
      <c r="B334" s="29">
        <v>4.999999999999365</v>
      </c>
    </row>
    <row r="335" spans="1:2" x14ac:dyDescent="0.2">
      <c r="A335" s="29">
        <v>668</v>
      </c>
      <c r="B335" s="29">
        <v>4.999999999999365</v>
      </c>
    </row>
    <row r="336" spans="1:2" x14ac:dyDescent="0.2">
      <c r="A336" s="29">
        <v>670</v>
      </c>
      <c r="B336" s="29">
        <v>4.999999999999365</v>
      </c>
    </row>
    <row r="337" spans="1:2" x14ac:dyDescent="0.2">
      <c r="A337" s="29">
        <v>672</v>
      </c>
      <c r="B337" s="29">
        <v>4.999999999999365</v>
      </c>
    </row>
    <row r="338" spans="1:2" x14ac:dyDescent="0.2">
      <c r="A338" s="29">
        <v>674</v>
      </c>
      <c r="B338" s="29">
        <v>4.999999999999365</v>
      </c>
    </row>
    <row r="339" spans="1:2" x14ac:dyDescent="0.2">
      <c r="A339" s="29">
        <v>676</v>
      </c>
      <c r="B339" s="29">
        <v>4.999999999999365</v>
      </c>
    </row>
    <row r="340" spans="1:2" x14ac:dyDescent="0.2">
      <c r="A340" s="29">
        <v>678</v>
      </c>
      <c r="B340" s="29">
        <v>4.999999999999365</v>
      </c>
    </row>
    <row r="341" spans="1:2" x14ac:dyDescent="0.2">
      <c r="A341" s="29">
        <v>680</v>
      </c>
      <c r="B341" s="29">
        <v>4.999999999999365</v>
      </c>
    </row>
    <row r="342" spans="1:2" x14ac:dyDescent="0.2">
      <c r="A342" s="29">
        <v>682</v>
      </c>
      <c r="B342" s="29">
        <v>4.999999999999365</v>
      </c>
    </row>
    <row r="343" spans="1:2" x14ac:dyDescent="0.2">
      <c r="A343" s="29">
        <v>684</v>
      </c>
      <c r="B343" s="29">
        <v>4.000000000002629</v>
      </c>
    </row>
    <row r="344" spans="1:2" x14ac:dyDescent="0.2">
      <c r="A344" s="29">
        <v>686</v>
      </c>
      <c r="B344" s="29">
        <v>4.000000000002629</v>
      </c>
    </row>
    <row r="345" spans="1:2" x14ac:dyDescent="0.2">
      <c r="A345" s="29">
        <v>688</v>
      </c>
      <c r="B345" s="29">
        <v>4.000000000002629</v>
      </c>
    </row>
    <row r="346" spans="1:2" x14ac:dyDescent="0.2">
      <c r="A346" s="29">
        <v>690</v>
      </c>
      <c r="B346" s="29">
        <v>4.000000000002629</v>
      </c>
    </row>
    <row r="347" spans="1:2" x14ac:dyDescent="0.2">
      <c r="A347" s="29">
        <v>692</v>
      </c>
      <c r="B347" s="29">
        <v>3.0000000000058922</v>
      </c>
    </row>
    <row r="348" spans="1:2" x14ac:dyDescent="0.2">
      <c r="A348" s="29">
        <v>694</v>
      </c>
      <c r="B348" s="29">
        <v>3.0000000000058922</v>
      </c>
    </row>
    <row r="349" spans="1:2" x14ac:dyDescent="0.2">
      <c r="A349" s="29">
        <v>696</v>
      </c>
      <c r="B349" s="29">
        <v>3.0000000000058922</v>
      </c>
    </row>
    <row r="350" spans="1:2" x14ac:dyDescent="0.2">
      <c r="A350" s="29">
        <v>698</v>
      </c>
      <c r="B350" s="29">
        <v>3.0000000000058922</v>
      </c>
    </row>
    <row r="351" spans="1:2" x14ac:dyDescent="0.2">
      <c r="A351" s="29">
        <v>700</v>
      </c>
      <c r="B351" s="29">
        <v>3.0000000000058922</v>
      </c>
    </row>
    <row r="352" spans="1:2" x14ac:dyDescent="0.2">
      <c r="A352" s="29">
        <v>702</v>
      </c>
      <c r="B352" s="29">
        <v>3.0000000000058922</v>
      </c>
    </row>
    <row r="353" spans="1:2" x14ac:dyDescent="0.2">
      <c r="A353" s="29">
        <v>704</v>
      </c>
      <c r="B353" s="29">
        <v>3.0000000000058922</v>
      </c>
    </row>
    <row r="354" spans="1:2" x14ac:dyDescent="0.2">
      <c r="A354" s="29">
        <v>706</v>
      </c>
      <c r="B354" s="29">
        <v>1.9999999999885034</v>
      </c>
    </row>
    <row r="355" spans="1:2" x14ac:dyDescent="0.2">
      <c r="A355" s="29">
        <v>708</v>
      </c>
      <c r="B355" s="29">
        <v>1.9999999999885034</v>
      </c>
    </row>
    <row r="356" spans="1:2" x14ac:dyDescent="0.2">
      <c r="A356" s="29">
        <v>710</v>
      </c>
      <c r="B356" s="29">
        <v>1.9999999999885034</v>
      </c>
    </row>
    <row r="357" spans="1:2" x14ac:dyDescent="0.2">
      <c r="A357" s="29">
        <v>712</v>
      </c>
      <c r="B357" s="29">
        <v>1.9999999999885034</v>
      </c>
    </row>
    <row r="358" spans="1:2" x14ac:dyDescent="0.2">
      <c r="A358" s="29">
        <v>714</v>
      </c>
      <c r="B358" s="29">
        <v>1.9999999999885034</v>
      </c>
    </row>
    <row r="359" spans="1:2" x14ac:dyDescent="0.2">
      <c r="A359" s="29">
        <v>716</v>
      </c>
      <c r="B359" s="29">
        <v>1.9999999999885034</v>
      </c>
    </row>
    <row r="360" spans="1:2" x14ac:dyDescent="0.2">
      <c r="A360" s="29">
        <v>718</v>
      </c>
      <c r="B360" s="29">
        <v>1.9999999999885034</v>
      </c>
    </row>
    <row r="361" spans="1:2" x14ac:dyDescent="0.2">
      <c r="A361" s="29">
        <v>720</v>
      </c>
      <c r="B361" s="29">
        <v>1.9999999999885034</v>
      </c>
    </row>
    <row r="362" spans="1:2" x14ac:dyDescent="0.2">
      <c r="A362" s="29">
        <v>722</v>
      </c>
      <c r="B362" s="29">
        <v>1.9999999999885034</v>
      </c>
    </row>
    <row r="363" spans="1:2" x14ac:dyDescent="0.2">
      <c r="A363" s="29">
        <v>724</v>
      </c>
      <c r="B363" s="29">
        <v>1.9999999999885034</v>
      </c>
    </row>
    <row r="364" spans="1:2" x14ac:dyDescent="0.2">
      <c r="A364" s="29">
        <v>726</v>
      </c>
      <c r="B364" s="29">
        <v>1.9999999999885034</v>
      </c>
    </row>
    <row r="365" spans="1:2" x14ac:dyDescent="0.2">
      <c r="A365" s="29">
        <v>728</v>
      </c>
      <c r="B365" s="29">
        <v>1.9999999999885034</v>
      </c>
    </row>
    <row r="366" spans="1:2" x14ac:dyDescent="0.2">
      <c r="A366" s="29">
        <v>730</v>
      </c>
      <c r="B366" s="29">
        <v>1.9999999999885034</v>
      </c>
    </row>
    <row r="367" spans="1:2" x14ac:dyDescent="0.2">
      <c r="A367" s="29">
        <v>732</v>
      </c>
      <c r="B367" s="29">
        <v>0.99999999999425171</v>
      </c>
    </row>
    <row r="368" spans="1:2" x14ac:dyDescent="0.2">
      <c r="A368" s="29">
        <v>734</v>
      </c>
      <c r="B368" s="29">
        <v>0.99999999999425171</v>
      </c>
    </row>
  </sheetData>
  <mergeCells count="4">
    <mergeCell ref="D18:E18"/>
    <mergeCell ref="D1:H1"/>
    <mergeCell ref="D10:E10"/>
    <mergeCell ref="G10:H10"/>
  </mergeCells>
  <pageMargins left="0.7" right="0.7" top="0.75" bottom="0.75" header="0.3" footer="0.3"/>
  <pageSetup orientation="portrait" horizontalDpi="0" verticalDpi="0"/>
</worksheet>
</file>

<file path=xl/worksheets/sheet29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B1B1ACE0-4B88-824A-8D3C-DBB5FC1C9F73}">
  <dimension ref="A1:A55"/>
  <sheetViews>
    <sheetView zoomScale="88" zoomScaleNormal="80" workbookViewId="0">
      <selection activeCell="E29" sqref="E29"/>
    </sheetView>
  </sheetViews>
  <sheetFormatPr baseColWidth="10" defaultColWidth="20" defaultRowHeight="18" x14ac:dyDescent="0.2"/>
  <cols>
    <col min="1" max="1" width="24.33203125" style="24" customWidth="1"/>
    <col min="2" max="16384" width="20" style="24"/>
  </cols>
  <sheetData>
    <row r="1" spans="1:1" ht="43" customHeight="1" x14ac:dyDescent="0.2">
      <c r="A1" s="70" t="s">
        <v>70</v>
      </c>
    </row>
    <row r="2" spans="1:1" x14ac:dyDescent="0.2">
      <c r="A2" s="21">
        <v>152</v>
      </c>
    </row>
    <row r="3" spans="1:1" x14ac:dyDescent="0.2">
      <c r="A3" s="21">
        <v>133</v>
      </c>
    </row>
    <row r="4" spans="1:1" x14ac:dyDescent="0.2">
      <c r="A4" s="21">
        <v>135</v>
      </c>
    </row>
    <row r="5" spans="1:1" x14ac:dyDescent="0.2">
      <c r="A5" s="21">
        <v>121</v>
      </c>
    </row>
    <row r="6" spans="1:1" x14ac:dyDescent="0.2">
      <c r="A6" s="21">
        <v>183</v>
      </c>
    </row>
    <row r="7" spans="1:1" x14ac:dyDescent="0.2">
      <c r="A7" s="21">
        <v>136</v>
      </c>
    </row>
    <row r="8" spans="1:1" x14ac:dyDescent="0.2">
      <c r="A8" s="21">
        <v>154</v>
      </c>
    </row>
    <row r="9" spans="1:1" x14ac:dyDescent="0.2">
      <c r="A9" s="21">
        <v>141</v>
      </c>
    </row>
    <row r="10" spans="1:1" x14ac:dyDescent="0.2">
      <c r="A10" s="21">
        <v>129</v>
      </c>
    </row>
    <row r="11" spans="1:1" x14ac:dyDescent="0.2">
      <c r="A11" s="21">
        <v>123</v>
      </c>
    </row>
    <row r="12" spans="1:1" x14ac:dyDescent="0.2">
      <c r="A12" s="21">
        <v>121</v>
      </c>
    </row>
    <row r="13" spans="1:1" x14ac:dyDescent="0.2">
      <c r="A13" s="21">
        <v>116</v>
      </c>
    </row>
    <row r="14" spans="1:1" x14ac:dyDescent="0.2">
      <c r="A14" s="21">
        <v>164</v>
      </c>
    </row>
    <row r="15" spans="1:1" x14ac:dyDescent="0.2">
      <c r="A15" s="21">
        <v>150</v>
      </c>
    </row>
    <row r="16" spans="1:1" x14ac:dyDescent="0.2">
      <c r="A16" s="21">
        <v>105</v>
      </c>
    </row>
    <row r="17" spans="1:1" x14ac:dyDescent="0.2">
      <c r="A17" s="21">
        <v>121</v>
      </c>
    </row>
    <row r="18" spans="1:1" x14ac:dyDescent="0.2">
      <c r="A18" s="21">
        <v>134</v>
      </c>
    </row>
    <row r="19" spans="1:1" x14ac:dyDescent="0.2">
      <c r="A19" s="21">
        <v>154</v>
      </c>
    </row>
    <row r="20" spans="1:1" x14ac:dyDescent="0.2">
      <c r="A20" s="21">
        <v>131</v>
      </c>
    </row>
    <row r="21" spans="1:1" x14ac:dyDescent="0.2">
      <c r="A21" s="21">
        <v>125</v>
      </c>
    </row>
    <row r="22" spans="1:1" x14ac:dyDescent="0.2">
      <c r="A22" s="21">
        <v>135</v>
      </c>
    </row>
    <row r="23" spans="1:1" x14ac:dyDescent="0.2">
      <c r="A23" s="21">
        <v>139</v>
      </c>
    </row>
    <row r="24" spans="1:1" x14ac:dyDescent="0.2">
      <c r="A24" s="21">
        <v>131</v>
      </c>
    </row>
    <row r="25" spans="1:1" x14ac:dyDescent="0.2">
      <c r="A25" s="21">
        <v>147</v>
      </c>
    </row>
    <row r="26" spans="1:1" x14ac:dyDescent="0.2">
      <c r="A26" s="21">
        <v>128</v>
      </c>
    </row>
    <row r="27" spans="1:1" x14ac:dyDescent="0.2">
      <c r="A27" s="21">
        <v>116</v>
      </c>
    </row>
    <row r="28" spans="1:1" x14ac:dyDescent="0.2">
      <c r="A28" s="21">
        <v>169</v>
      </c>
    </row>
    <row r="29" spans="1:1" x14ac:dyDescent="0.2">
      <c r="A29" s="21">
        <v>139</v>
      </c>
    </row>
    <row r="30" spans="1:1" x14ac:dyDescent="0.2">
      <c r="A30" s="21">
        <v>148</v>
      </c>
    </row>
    <row r="31" spans="1:1" x14ac:dyDescent="0.2">
      <c r="A31" s="21">
        <v>112</v>
      </c>
    </row>
    <row r="32" spans="1:1" x14ac:dyDescent="0.2">
      <c r="A32" s="21">
        <v>139</v>
      </c>
    </row>
    <row r="33" spans="1:1" x14ac:dyDescent="0.2">
      <c r="A33" s="21">
        <v>155</v>
      </c>
    </row>
    <row r="34" spans="1:1" x14ac:dyDescent="0.2">
      <c r="A34" s="21">
        <v>123</v>
      </c>
    </row>
    <row r="35" spans="1:1" x14ac:dyDescent="0.2">
      <c r="A35" s="21">
        <v>154</v>
      </c>
    </row>
    <row r="36" spans="1:1" x14ac:dyDescent="0.2">
      <c r="A36" s="21">
        <v>137</v>
      </c>
    </row>
    <row r="37" spans="1:1" x14ac:dyDescent="0.2">
      <c r="A37" s="21">
        <v>143</v>
      </c>
    </row>
    <row r="38" spans="1:1" x14ac:dyDescent="0.2">
      <c r="A38" s="21">
        <v>123</v>
      </c>
    </row>
    <row r="39" spans="1:1" x14ac:dyDescent="0.2">
      <c r="A39" s="21">
        <v>119</v>
      </c>
    </row>
    <row r="40" spans="1:1" x14ac:dyDescent="0.2">
      <c r="A40" s="21">
        <v>170</v>
      </c>
    </row>
    <row r="41" spans="1:1" x14ac:dyDescent="0.2">
      <c r="A41" s="21">
        <v>140</v>
      </c>
    </row>
    <row r="42" spans="1:1" x14ac:dyDescent="0.2">
      <c r="A42" s="21">
        <v>131</v>
      </c>
    </row>
    <row r="43" spans="1:1" x14ac:dyDescent="0.2">
      <c r="A43" s="21">
        <v>138</v>
      </c>
    </row>
    <row r="44" spans="1:1" x14ac:dyDescent="0.2">
      <c r="A44" s="21">
        <v>148</v>
      </c>
    </row>
    <row r="45" spans="1:1" x14ac:dyDescent="0.2">
      <c r="A45" s="21">
        <v>132</v>
      </c>
    </row>
    <row r="46" spans="1:1" x14ac:dyDescent="0.2">
      <c r="A46" s="21">
        <v>118</v>
      </c>
    </row>
    <row r="47" spans="1:1" x14ac:dyDescent="0.2">
      <c r="A47" s="21">
        <v>147</v>
      </c>
    </row>
    <row r="48" spans="1:1" x14ac:dyDescent="0.2">
      <c r="A48" s="21">
        <v>135</v>
      </c>
    </row>
    <row r="49" spans="1:1" x14ac:dyDescent="0.2">
      <c r="A49" s="21">
        <v>149</v>
      </c>
    </row>
    <row r="50" spans="1:1" x14ac:dyDescent="0.2">
      <c r="A50" s="21">
        <v>114</v>
      </c>
    </row>
    <row r="51" spans="1:1" x14ac:dyDescent="0.2">
      <c r="A51" s="21">
        <v>167</v>
      </c>
    </row>
    <row r="52" spans="1:1" x14ac:dyDescent="0.2">
      <c r="A52" s="21">
        <v>124</v>
      </c>
    </row>
    <row r="53" spans="1:1" x14ac:dyDescent="0.2">
      <c r="A53" s="21">
        <v>126</v>
      </c>
    </row>
    <row r="54" spans="1:1" x14ac:dyDescent="0.2">
      <c r="A54" s="23"/>
    </row>
    <row r="55" spans="1:1" x14ac:dyDescent="0.2">
      <c r="A55" s="23"/>
    </row>
  </sheetData>
  <pageMargins left="0.7" right="0.7" top="0.75" bottom="0.75" header="0.3" footer="0.3"/>
  <pageSetup orientation="portrait" horizontalDpi="0" verticalDpi="0"/>
</worksheet>
</file>

<file path=xl/worksheets/sheet30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0E9C0862-9796-4C4A-ACEA-CE252FDE9079}">
  <dimension ref="A1:C61"/>
  <sheetViews>
    <sheetView workbookViewId="0">
      <selection activeCell="G33" sqref="G33"/>
    </sheetView>
  </sheetViews>
  <sheetFormatPr baseColWidth="10" defaultRowHeight="18" x14ac:dyDescent="0.2"/>
  <cols>
    <col min="1" max="1" width="9.1640625" style="72" bestFit="1" customWidth="1"/>
    <col min="2" max="2" width="12.1640625" style="72" bestFit="1" customWidth="1"/>
    <col min="3" max="3" width="9.1640625" style="72" bestFit="1" customWidth="1"/>
    <col min="4" max="16384" width="10.83203125" style="72"/>
  </cols>
  <sheetData>
    <row r="1" spans="1:3" x14ac:dyDescent="0.2">
      <c r="A1" s="92" t="s">
        <v>17268</v>
      </c>
      <c r="B1" s="92"/>
      <c r="C1" s="92"/>
    </row>
    <row r="2" spans="1:3" x14ac:dyDescent="0.2">
      <c r="A2" s="73" t="s">
        <v>65</v>
      </c>
      <c r="B2" s="73" t="s">
        <v>66</v>
      </c>
      <c r="C2" s="73" t="s">
        <v>67</v>
      </c>
    </row>
    <row r="3" spans="1:3" x14ac:dyDescent="0.2">
      <c r="A3" s="21">
        <v>173.07</v>
      </c>
      <c r="B3" s="21">
        <v>142.49</v>
      </c>
      <c r="C3" s="21">
        <v>232.81</v>
      </c>
    </row>
    <row r="4" spans="1:3" x14ac:dyDescent="0.2">
      <c r="A4" s="21">
        <v>143.46</v>
      </c>
      <c r="B4" s="21">
        <v>144.55000000000001</v>
      </c>
      <c r="C4" s="21">
        <v>146.34</v>
      </c>
    </row>
    <row r="5" spans="1:3" x14ac:dyDescent="0.2">
      <c r="A5" s="21">
        <v>113.41</v>
      </c>
      <c r="B5" s="21">
        <v>170.65</v>
      </c>
      <c r="C5" s="21">
        <v>148.72</v>
      </c>
    </row>
    <row r="6" spans="1:3" x14ac:dyDescent="0.2">
      <c r="A6" s="21">
        <v>161.97999999999999</v>
      </c>
      <c r="B6" s="21">
        <v>145.11000000000001</v>
      </c>
      <c r="C6" s="21">
        <v>130.96</v>
      </c>
    </row>
    <row r="7" spans="1:3" x14ac:dyDescent="0.2">
      <c r="A7" s="21">
        <v>159.32</v>
      </c>
      <c r="B7" s="21">
        <v>169.81</v>
      </c>
      <c r="C7" s="21">
        <v>180.36</v>
      </c>
    </row>
    <row r="8" spans="1:3" x14ac:dyDescent="0.2">
      <c r="A8" s="21">
        <v>210.83</v>
      </c>
      <c r="B8" s="21">
        <v>172.56</v>
      </c>
      <c r="C8" s="21">
        <v>145.03</v>
      </c>
    </row>
    <row r="9" spans="1:3" x14ac:dyDescent="0.2">
      <c r="A9" s="21">
        <v>177.23</v>
      </c>
      <c r="B9" s="21">
        <v>173.24</v>
      </c>
      <c r="C9" s="21">
        <v>242.33</v>
      </c>
    </row>
    <row r="10" spans="1:3" x14ac:dyDescent="0.2">
      <c r="A10" s="21">
        <v>123.54</v>
      </c>
      <c r="B10" s="21">
        <v>160.59</v>
      </c>
      <c r="C10" s="21">
        <v>235.66</v>
      </c>
    </row>
    <row r="11" spans="1:3" x14ac:dyDescent="0.2">
      <c r="A11" s="21">
        <v>188.08</v>
      </c>
      <c r="B11" s="21">
        <v>327.81</v>
      </c>
      <c r="C11" s="21">
        <v>237.22</v>
      </c>
    </row>
    <row r="12" spans="1:3" x14ac:dyDescent="0.2">
      <c r="A12" s="21">
        <v>143.16</v>
      </c>
      <c r="B12" s="21">
        <v>151.4</v>
      </c>
      <c r="C12" s="21">
        <v>145.31</v>
      </c>
    </row>
    <row r="13" spans="1:3" x14ac:dyDescent="0.2">
      <c r="A13" s="21">
        <v>170.55</v>
      </c>
      <c r="B13" s="21">
        <v>166.76</v>
      </c>
      <c r="C13" s="21">
        <v>191.18</v>
      </c>
    </row>
    <row r="14" spans="1:3" x14ac:dyDescent="0.2">
      <c r="A14" s="21">
        <v>189.5</v>
      </c>
      <c r="B14" s="21">
        <v>189.56</v>
      </c>
      <c r="C14" s="21">
        <v>166.83</v>
      </c>
    </row>
    <row r="15" spans="1:3" x14ac:dyDescent="0.2">
      <c r="A15" s="21">
        <v>201.45</v>
      </c>
      <c r="B15" s="21">
        <v>208.25</v>
      </c>
      <c r="C15" s="21">
        <v>224.69</v>
      </c>
    </row>
    <row r="16" spans="1:3" x14ac:dyDescent="0.2">
      <c r="A16" s="21">
        <v>123.86</v>
      </c>
      <c r="B16" s="21">
        <v>192.6</v>
      </c>
      <c r="C16" s="21">
        <v>186.09</v>
      </c>
    </row>
    <row r="17" spans="1:3" x14ac:dyDescent="0.2">
      <c r="A17" s="21">
        <v>156.27000000000001</v>
      </c>
      <c r="B17" s="21">
        <v>233.34</v>
      </c>
      <c r="C17" s="21">
        <v>206.07</v>
      </c>
    </row>
    <row r="18" spans="1:3" x14ac:dyDescent="0.2">
      <c r="A18" s="21">
        <v>174.26</v>
      </c>
      <c r="B18" s="21">
        <v>208.78</v>
      </c>
      <c r="C18" s="21">
        <v>129.36000000000001</v>
      </c>
    </row>
    <row r="19" spans="1:3" x14ac:dyDescent="0.2">
      <c r="A19" s="21">
        <v>258.13</v>
      </c>
      <c r="B19" s="21">
        <v>202.6</v>
      </c>
      <c r="C19" s="21">
        <v>135.87</v>
      </c>
    </row>
    <row r="20" spans="1:3" x14ac:dyDescent="0.2">
      <c r="A20" s="21">
        <v>166.02</v>
      </c>
      <c r="B20" s="21">
        <v>124.84</v>
      </c>
      <c r="C20" s="21">
        <v>200.18</v>
      </c>
    </row>
    <row r="21" spans="1:3" x14ac:dyDescent="0.2">
      <c r="A21" s="21">
        <v>288.94</v>
      </c>
      <c r="B21" s="21"/>
      <c r="C21" s="21">
        <v>155.43</v>
      </c>
    </row>
    <row r="22" spans="1:3" x14ac:dyDescent="0.2">
      <c r="A22" s="21">
        <v>181.37</v>
      </c>
      <c r="B22" s="21"/>
      <c r="C22" s="21">
        <v>180.31</v>
      </c>
    </row>
    <row r="23" spans="1:3" x14ac:dyDescent="0.2">
      <c r="A23" s="21">
        <v>142.99</v>
      </c>
      <c r="B23" s="21"/>
      <c r="C23" s="21">
        <v>196.23</v>
      </c>
    </row>
    <row r="24" spans="1:3" x14ac:dyDescent="0.2">
      <c r="A24" s="21">
        <v>149.66</v>
      </c>
      <c r="B24" s="21"/>
      <c r="C24" s="21">
        <v>157.4</v>
      </c>
    </row>
    <row r="25" spans="1:3" x14ac:dyDescent="0.2">
      <c r="A25" s="21">
        <v>224.66</v>
      </c>
      <c r="B25" s="21"/>
      <c r="C25" s="21">
        <v>118.37</v>
      </c>
    </row>
    <row r="26" spans="1:3" x14ac:dyDescent="0.2">
      <c r="A26" s="21">
        <v>125.93</v>
      </c>
      <c r="B26" s="21"/>
      <c r="C26" s="21">
        <v>109.71</v>
      </c>
    </row>
    <row r="27" spans="1:3" x14ac:dyDescent="0.2">
      <c r="A27" s="21">
        <v>265.8</v>
      </c>
      <c r="B27" s="21"/>
      <c r="C27" s="21">
        <v>220.83</v>
      </c>
    </row>
    <row r="28" spans="1:3" x14ac:dyDescent="0.2">
      <c r="A28" s="21">
        <v>158.56</v>
      </c>
      <c r="B28" s="21"/>
      <c r="C28" s="21">
        <v>218.94</v>
      </c>
    </row>
    <row r="29" spans="1:3" x14ac:dyDescent="0.2">
      <c r="A29" s="21">
        <v>160.74</v>
      </c>
      <c r="B29" s="21"/>
      <c r="C29" s="21">
        <v>215.99</v>
      </c>
    </row>
    <row r="30" spans="1:3" x14ac:dyDescent="0.2">
      <c r="A30" s="21">
        <v>195.61</v>
      </c>
      <c r="B30" s="21"/>
      <c r="C30" s="21">
        <v>185.93</v>
      </c>
    </row>
    <row r="31" spans="1:3" x14ac:dyDescent="0.2">
      <c r="A31" s="21">
        <v>165.61</v>
      </c>
      <c r="B31" s="21"/>
      <c r="C31" s="21">
        <v>177.9</v>
      </c>
    </row>
    <row r="32" spans="1:3" x14ac:dyDescent="0.2">
      <c r="A32" s="21">
        <v>126.74</v>
      </c>
      <c r="B32" s="21"/>
      <c r="C32" s="21">
        <v>154.22</v>
      </c>
    </row>
    <row r="33" spans="1:3" x14ac:dyDescent="0.2">
      <c r="A33" s="21">
        <v>125.57</v>
      </c>
      <c r="B33" s="21"/>
      <c r="C33" s="21">
        <v>234.9</v>
      </c>
    </row>
    <row r="34" spans="1:3" x14ac:dyDescent="0.2">
      <c r="A34" s="21">
        <v>170.29</v>
      </c>
      <c r="B34" s="21"/>
      <c r="C34" s="21">
        <v>194.35</v>
      </c>
    </row>
    <row r="35" spans="1:3" x14ac:dyDescent="0.2">
      <c r="A35" s="21">
        <v>142.29</v>
      </c>
      <c r="B35" s="21"/>
      <c r="C35" s="21">
        <v>193.58</v>
      </c>
    </row>
    <row r="36" spans="1:3" x14ac:dyDescent="0.2">
      <c r="A36" s="21">
        <v>182.72</v>
      </c>
      <c r="B36" s="21"/>
      <c r="C36" s="21">
        <v>149.72</v>
      </c>
    </row>
    <row r="37" spans="1:3" x14ac:dyDescent="0.2">
      <c r="A37" s="21">
        <v>257.3</v>
      </c>
      <c r="B37" s="21"/>
      <c r="C37" s="21">
        <v>201.85</v>
      </c>
    </row>
    <row r="38" spans="1:3" x14ac:dyDescent="0.2">
      <c r="A38" s="21">
        <v>174.18</v>
      </c>
      <c r="B38" s="21"/>
      <c r="C38" s="21">
        <v>197.6</v>
      </c>
    </row>
    <row r="39" spans="1:3" x14ac:dyDescent="0.2">
      <c r="A39" s="21">
        <v>160.13999999999999</v>
      </c>
      <c r="B39" s="21"/>
      <c r="C39" s="21">
        <v>192.08</v>
      </c>
    </row>
    <row r="40" spans="1:3" x14ac:dyDescent="0.2">
      <c r="A40" s="21">
        <v>120.58</v>
      </c>
      <c r="B40" s="21"/>
      <c r="C40" s="21">
        <v>194.06</v>
      </c>
    </row>
    <row r="41" spans="1:3" x14ac:dyDescent="0.2">
      <c r="A41" s="21">
        <v>155.25</v>
      </c>
      <c r="B41" s="21"/>
      <c r="C41" s="21">
        <v>116.78</v>
      </c>
    </row>
    <row r="42" spans="1:3" x14ac:dyDescent="0.2">
      <c r="A42" s="21">
        <v>170.16</v>
      </c>
      <c r="B42" s="21"/>
      <c r="C42" s="21">
        <v>172.37</v>
      </c>
    </row>
    <row r="43" spans="1:3" x14ac:dyDescent="0.2">
      <c r="A43" s="21">
        <v>159.44</v>
      </c>
      <c r="B43" s="21"/>
      <c r="C43" s="21">
        <v>170.16</v>
      </c>
    </row>
    <row r="44" spans="1:3" x14ac:dyDescent="0.2">
      <c r="A44" s="21">
        <v>154.6</v>
      </c>
      <c r="B44" s="21"/>
      <c r="C44" s="21">
        <v>189.67</v>
      </c>
    </row>
    <row r="45" spans="1:3" x14ac:dyDescent="0.2">
      <c r="A45" s="21">
        <v>141.74</v>
      </c>
      <c r="B45" s="21"/>
      <c r="C45" s="21">
        <v>282.18</v>
      </c>
    </row>
    <row r="46" spans="1:3" x14ac:dyDescent="0.2">
      <c r="A46" s="21">
        <v>216.89</v>
      </c>
      <c r="B46" s="21"/>
      <c r="C46" s="21">
        <v>245.72</v>
      </c>
    </row>
    <row r="47" spans="1:3" x14ac:dyDescent="0.2">
      <c r="A47" s="21">
        <v>186.46</v>
      </c>
      <c r="B47" s="21"/>
      <c r="C47" s="21">
        <v>236.72</v>
      </c>
    </row>
    <row r="48" spans="1:3" x14ac:dyDescent="0.2">
      <c r="A48" s="21">
        <v>135.09</v>
      </c>
      <c r="B48" s="21"/>
      <c r="C48" s="21">
        <v>205.44</v>
      </c>
    </row>
    <row r="49" spans="1:3" x14ac:dyDescent="0.2">
      <c r="A49" s="21">
        <v>241.02</v>
      </c>
      <c r="B49" s="21"/>
      <c r="C49" s="21">
        <v>187.68</v>
      </c>
    </row>
    <row r="50" spans="1:3" x14ac:dyDescent="0.2">
      <c r="A50" s="21">
        <v>184.81</v>
      </c>
      <c r="B50" s="21"/>
      <c r="C50" s="21">
        <v>210.72</v>
      </c>
    </row>
    <row r="51" spans="1:3" x14ac:dyDescent="0.2">
      <c r="A51" s="21">
        <v>190.56</v>
      </c>
      <c r="B51" s="21"/>
      <c r="C51" s="21">
        <v>163.87</v>
      </c>
    </row>
    <row r="52" spans="1:3" x14ac:dyDescent="0.2">
      <c r="A52" s="21">
        <v>162.77000000000001</v>
      </c>
      <c r="B52" s="21"/>
      <c r="C52" s="21">
        <v>216.09</v>
      </c>
    </row>
    <row r="53" spans="1:3" x14ac:dyDescent="0.2">
      <c r="A53" s="21">
        <v>191.01</v>
      </c>
      <c r="B53" s="21"/>
      <c r="C53" s="21">
        <v>185.85</v>
      </c>
    </row>
    <row r="54" spans="1:3" x14ac:dyDescent="0.2">
      <c r="A54" s="21">
        <v>156.03</v>
      </c>
      <c r="B54" s="21"/>
      <c r="C54" s="21">
        <v>200.35</v>
      </c>
    </row>
    <row r="55" spans="1:3" x14ac:dyDescent="0.2">
      <c r="A55" s="21"/>
      <c r="B55" s="21"/>
      <c r="C55" s="21">
        <v>238.57</v>
      </c>
    </row>
    <row r="56" spans="1:3" x14ac:dyDescent="0.2">
      <c r="A56" s="21"/>
      <c r="B56" s="21"/>
      <c r="C56" s="21">
        <v>223.75</v>
      </c>
    </row>
    <row r="57" spans="1:3" x14ac:dyDescent="0.2">
      <c r="A57" s="21"/>
      <c r="B57" s="21"/>
      <c r="C57" s="21">
        <v>211.74</v>
      </c>
    </row>
    <row r="58" spans="1:3" x14ac:dyDescent="0.2">
      <c r="A58" s="21"/>
      <c r="B58" s="21"/>
      <c r="C58" s="21">
        <v>246.93</v>
      </c>
    </row>
    <row r="59" spans="1:3" x14ac:dyDescent="0.2">
      <c r="A59" s="21"/>
      <c r="B59" s="21"/>
      <c r="C59" s="21">
        <v>259.89</v>
      </c>
    </row>
    <row r="60" spans="1:3" x14ac:dyDescent="0.2">
      <c r="A60" s="21"/>
      <c r="B60" s="21"/>
      <c r="C60" s="21">
        <v>196.76</v>
      </c>
    </row>
    <row r="61" spans="1:3" x14ac:dyDescent="0.2">
      <c r="A61" s="21"/>
      <c r="B61" s="21"/>
      <c r="C61" s="21">
        <v>214.52</v>
      </c>
    </row>
  </sheetData>
  <mergeCells count="1">
    <mergeCell ref="A1:C1"/>
  </mergeCells>
  <pageMargins left="0.7" right="0.7" top="0.75" bottom="0.75" header="0.3" footer="0.3"/>
</worksheet>
</file>

<file path=xl/worksheets/sheet31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577CE160-7D8A-D949-A410-A2E26C56DF21}">
  <dimension ref="A1:J18"/>
  <sheetViews>
    <sheetView topLeftCell="C1" workbookViewId="0">
      <selection activeCell="J30" sqref="J30"/>
    </sheetView>
  </sheetViews>
  <sheetFormatPr baseColWidth="10" defaultRowHeight="16" x14ac:dyDescent="0.2"/>
  <sheetData>
    <row r="1" spans="1:10" x14ac:dyDescent="0.2">
      <c r="A1" s="75"/>
      <c r="B1" s="75"/>
      <c r="C1" s="75"/>
      <c r="D1" s="75"/>
      <c r="E1" s="75"/>
      <c r="F1" s="75"/>
      <c r="G1" s="75"/>
      <c r="H1" s="75"/>
      <c r="I1" s="75"/>
      <c r="J1" s="75"/>
    </row>
    <row r="2" spans="1:10" x14ac:dyDescent="0.2">
      <c r="A2" s="75"/>
      <c r="B2" s="75"/>
      <c r="C2" s="75"/>
      <c r="D2" s="75"/>
      <c r="E2" s="75"/>
      <c r="F2" s="75"/>
      <c r="G2" s="75"/>
      <c r="H2" s="75"/>
      <c r="I2" s="75"/>
      <c r="J2" s="75"/>
    </row>
    <row r="3" spans="1:10" x14ac:dyDescent="0.2">
      <c r="A3" s="75"/>
      <c r="B3" s="75"/>
      <c r="C3" s="75"/>
      <c r="D3" s="75"/>
      <c r="E3" s="75"/>
      <c r="F3" s="75"/>
      <c r="G3" s="75"/>
      <c r="H3" s="75"/>
      <c r="I3" s="75"/>
      <c r="J3" s="75"/>
    </row>
    <row r="4" spans="1:10" x14ac:dyDescent="0.2">
      <c r="A4" s="75"/>
      <c r="B4" s="75"/>
      <c r="C4" s="75"/>
      <c r="D4" s="75"/>
      <c r="E4" s="75"/>
      <c r="F4" s="75"/>
      <c r="G4" s="75"/>
      <c r="H4" s="75"/>
      <c r="I4" s="75"/>
      <c r="J4" s="75"/>
    </row>
    <row r="5" spans="1:10" x14ac:dyDescent="0.2">
      <c r="A5" s="75"/>
      <c r="B5" s="75"/>
      <c r="C5" s="75"/>
      <c r="D5" s="75"/>
      <c r="E5" s="75"/>
      <c r="F5" s="75"/>
      <c r="G5" s="75"/>
      <c r="H5" s="75"/>
      <c r="I5" s="75"/>
      <c r="J5" s="75"/>
    </row>
    <row r="6" spans="1:10" x14ac:dyDescent="0.2">
      <c r="A6" s="75"/>
      <c r="B6" s="75"/>
      <c r="C6" s="75"/>
      <c r="D6" s="75"/>
      <c r="E6" s="75"/>
      <c r="F6" s="75"/>
      <c r="G6" s="75"/>
      <c r="H6" s="75"/>
      <c r="I6" s="75"/>
      <c r="J6" s="75"/>
    </row>
    <row r="7" spans="1:10" x14ac:dyDescent="0.2">
      <c r="A7" s="75"/>
      <c r="B7" s="75"/>
      <c r="C7" s="75"/>
      <c r="D7" s="75"/>
      <c r="E7" s="75"/>
      <c r="F7" s="75"/>
      <c r="G7" s="75"/>
      <c r="H7" s="75"/>
      <c r="I7" s="75"/>
      <c r="J7" s="75"/>
    </row>
    <row r="8" spans="1:10" x14ac:dyDescent="0.2">
      <c r="A8" s="75"/>
      <c r="B8" s="75"/>
      <c r="C8" s="75"/>
      <c r="D8" s="75"/>
      <c r="E8" s="75"/>
      <c r="F8" s="75"/>
      <c r="G8" s="75"/>
      <c r="H8" s="75"/>
      <c r="I8" s="75"/>
      <c r="J8" s="75"/>
    </row>
    <row r="9" spans="1:10" x14ac:dyDescent="0.2">
      <c r="A9" s="75"/>
      <c r="B9" s="75"/>
      <c r="C9" s="75"/>
      <c r="D9" s="75"/>
      <c r="E9" s="75"/>
      <c r="F9" s="75"/>
      <c r="G9" s="75"/>
      <c r="H9" s="75"/>
      <c r="I9" s="75"/>
      <c r="J9" s="75"/>
    </row>
    <row r="10" spans="1:10" x14ac:dyDescent="0.2">
      <c r="A10" s="75"/>
      <c r="B10" s="75"/>
      <c r="C10" s="75"/>
      <c r="D10" s="75"/>
      <c r="E10" s="75"/>
      <c r="F10" s="75"/>
      <c r="G10" s="75"/>
      <c r="H10" s="75"/>
      <c r="I10" s="75"/>
      <c r="J10" s="75"/>
    </row>
    <row r="11" spans="1:10" x14ac:dyDescent="0.2">
      <c r="A11" s="75"/>
      <c r="B11" s="75"/>
      <c r="C11" s="75"/>
      <c r="D11" s="75"/>
      <c r="E11" s="75"/>
      <c r="F11" s="75"/>
      <c r="G11" s="75"/>
      <c r="H11" s="75"/>
      <c r="I11" s="75"/>
      <c r="J11" s="75"/>
    </row>
    <row r="12" spans="1:10" x14ac:dyDescent="0.2">
      <c r="A12" s="75"/>
      <c r="B12" s="75"/>
      <c r="C12" s="75"/>
      <c r="D12" s="75"/>
      <c r="E12" s="75"/>
      <c r="F12" s="75"/>
      <c r="G12" s="75"/>
      <c r="H12" s="75"/>
      <c r="I12" s="75"/>
      <c r="J12" s="75"/>
    </row>
    <row r="13" spans="1:10" x14ac:dyDescent="0.2">
      <c r="A13" s="75"/>
      <c r="B13" s="75"/>
      <c r="C13" s="75"/>
      <c r="D13" s="75"/>
      <c r="E13" s="75"/>
      <c r="F13" s="75"/>
      <c r="G13" s="75"/>
      <c r="H13" s="75"/>
      <c r="I13" s="75"/>
      <c r="J13" s="75"/>
    </row>
    <row r="14" spans="1:10" x14ac:dyDescent="0.2">
      <c r="A14" s="75"/>
      <c r="B14" s="75"/>
      <c r="C14" s="75"/>
      <c r="D14" s="75"/>
      <c r="E14" s="75"/>
      <c r="F14" s="75"/>
      <c r="G14" s="75"/>
      <c r="H14" s="75"/>
      <c r="I14" s="75"/>
      <c r="J14" s="75"/>
    </row>
    <row r="15" spans="1:10" x14ac:dyDescent="0.2">
      <c r="A15" s="75"/>
      <c r="B15" s="75"/>
      <c r="C15" s="75"/>
      <c r="D15" s="75"/>
      <c r="E15" s="75"/>
      <c r="F15" s="75"/>
      <c r="G15" s="75"/>
      <c r="H15" s="75"/>
      <c r="I15" s="75"/>
      <c r="J15" s="75"/>
    </row>
    <row r="16" spans="1:10" x14ac:dyDescent="0.2">
      <c r="A16" s="75"/>
      <c r="B16" s="75"/>
      <c r="C16" s="75"/>
      <c r="D16" s="75"/>
      <c r="E16" s="75"/>
      <c r="F16" s="75"/>
      <c r="G16" s="75"/>
      <c r="H16" s="75"/>
      <c r="I16" s="75"/>
      <c r="J16" s="75"/>
    </row>
    <row r="17" spans="1:10" x14ac:dyDescent="0.2">
      <c r="A17" s="75"/>
      <c r="B17" s="75"/>
      <c r="C17" s="75"/>
      <c r="D17" s="75"/>
      <c r="E17" s="75"/>
      <c r="F17" s="75"/>
      <c r="G17" s="75"/>
      <c r="H17" s="75"/>
      <c r="I17" s="75"/>
      <c r="J17" s="75"/>
    </row>
    <row r="18" spans="1:10" x14ac:dyDescent="0.2">
      <c r="A18" s="75"/>
      <c r="B18" s="75"/>
      <c r="C18" s="75"/>
      <c r="D18" s="75"/>
      <c r="E18" s="75"/>
      <c r="F18" s="75"/>
      <c r="G18" s="75"/>
      <c r="H18" s="75"/>
      <c r="I18" s="75"/>
      <c r="J18" s="75"/>
    </row>
  </sheetData>
  <mergeCells count="1">
    <mergeCell ref="A1:J18"/>
  </mergeCells>
  <pageMargins left="0.7" right="0.7" top="0.75" bottom="0.75" header="0.3" footer="0.3"/>
  <drawing r:id="rId1"/>
</worksheet>
</file>

<file path=xl/worksheets/sheet32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C05E05FA-CF9A-5D43-8181-7B7463EC7611}">
  <dimension ref="A1:T314"/>
  <sheetViews>
    <sheetView zoomScale="59" zoomScaleNormal="110" workbookViewId="0">
      <selection activeCell="D36" sqref="D36:H41"/>
    </sheetView>
  </sheetViews>
  <sheetFormatPr baseColWidth="10" defaultColWidth="20" defaultRowHeight="23" x14ac:dyDescent="0.25"/>
  <cols>
    <col min="1" max="1" width="13.5" style="16" bestFit="1" customWidth="1"/>
    <col min="2" max="2" width="25" style="16" bestFit="1" customWidth="1"/>
    <col min="3" max="3" width="20" style="17"/>
    <col min="4" max="4" width="30.33203125" style="16" bestFit="1" customWidth="1"/>
    <col min="5" max="5" width="36.83203125" style="16" customWidth="1"/>
    <col min="6" max="12" width="20" style="16"/>
    <col min="13" max="13" width="36.5" style="16" bestFit="1" customWidth="1"/>
    <col min="14" max="14" width="26.6640625" style="17" bestFit="1" customWidth="1"/>
    <col min="15" max="16384" width="20" style="17"/>
  </cols>
  <sheetData>
    <row r="1" spans="1:13" x14ac:dyDescent="0.25">
      <c r="A1" s="19" t="s">
        <v>52</v>
      </c>
      <c r="B1" s="19" t="s">
        <v>63</v>
      </c>
      <c r="D1" s="98" t="s">
        <v>16680</v>
      </c>
      <c r="E1" s="98"/>
      <c r="F1" s="98"/>
      <c r="G1" s="98"/>
      <c r="H1" s="98"/>
      <c r="I1" s="98"/>
      <c r="J1" s="98"/>
      <c r="K1" s="17"/>
      <c r="L1" s="17"/>
      <c r="M1" s="17"/>
    </row>
    <row r="2" spans="1:13" x14ac:dyDescent="0.25">
      <c r="A2" s="16">
        <v>2</v>
      </c>
      <c r="B2" s="16">
        <v>194941</v>
      </c>
      <c r="D2" s="12" t="s">
        <v>47</v>
      </c>
      <c r="E2" s="13" t="s">
        <v>48</v>
      </c>
      <c r="F2" s="13" t="s">
        <v>49</v>
      </c>
      <c r="G2" s="14" t="s">
        <v>50</v>
      </c>
      <c r="H2" s="14" t="s">
        <v>51</v>
      </c>
      <c r="I2" s="15" t="s">
        <v>52</v>
      </c>
      <c r="J2" s="15" t="s">
        <v>53</v>
      </c>
      <c r="K2" s="17"/>
      <c r="L2" s="17"/>
      <c r="M2" s="17"/>
    </row>
    <row r="3" spans="1:13" x14ac:dyDescent="0.25">
      <c r="A3" s="16">
        <v>4</v>
      </c>
      <c r="B3" s="16">
        <v>53026</v>
      </c>
      <c r="D3" s="16">
        <v>1</v>
      </c>
      <c r="E3" s="16">
        <v>70.3</v>
      </c>
      <c r="F3" s="16">
        <v>11</v>
      </c>
      <c r="G3" s="16">
        <v>0.8</v>
      </c>
      <c r="H3" s="16">
        <v>1.0999999999999999E-2</v>
      </c>
      <c r="I3" s="16">
        <f>1/G3</f>
        <v>1.25</v>
      </c>
      <c r="J3" s="16">
        <f>(H3/G3)*I3</f>
        <v>1.7187499999999998E-2</v>
      </c>
      <c r="K3" s="17"/>
      <c r="L3" s="17"/>
      <c r="M3" s="17"/>
    </row>
    <row r="4" spans="1:13" x14ac:dyDescent="0.25">
      <c r="A4" s="16">
        <v>6</v>
      </c>
      <c r="B4" s="16">
        <v>38580</v>
      </c>
      <c r="D4" s="16">
        <v>2</v>
      </c>
      <c r="E4" s="16">
        <v>9.56</v>
      </c>
      <c r="F4" s="16">
        <v>1.5</v>
      </c>
      <c r="G4" s="16">
        <v>9.9299999999999999E-2</v>
      </c>
      <c r="H4" s="16">
        <v>1.8E-3</v>
      </c>
      <c r="I4" s="16">
        <f>1/G4</f>
        <v>10.070493454179255</v>
      </c>
      <c r="J4" s="16">
        <f>(H4/G4)*I4</f>
        <v>0.18254670913920099</v>
      </c>
      <c r="K4" s="17"/>
      <c r="L4" s="17"/>
      <c r="M4" s="17"/>
    </row>
    <row r="5" spans="1:13" x14ac:dyDescent="0.25">
      <c r="A5" s="16">
        <v>8</v>
      </c>
      <c r="B5" s="16">
        <v>33980.000000000007</v>
      </c>
      <c r="D5" s="16">
        <v>3</v>
      </c>
      <c r="E5" s="16">
        <v>4.5599999999999996</v>
      </c>
      <c r="F5" s="16">
        <v>0.75</v>
      </c>
      <c r="G5" s="16">
        <v>2.6200000000000001E-2</v>
      </c>
      <c r="H5" s="16">
        <v>1.1999999999999999E-3</v>
      </c>
      <c r="I5" s="16">
        <f>1/G5</f>
        <v>38.167938931297705</v>
      </c>
      <c r="J5" s="16">
        <f>(H5/G5)*I5</f>
        <v>1.7481498747159252</v>
      </c>
      <c r="K5" s="17"/>
      <c r="L5" s="17"/>
      <c r="M5" s="17"/>
    </row>
    <row r="6" spans="1:13" x14ac:dyDescent="0.25">
      <c r="A6" s="16">
        <v>10</v>
      </c>
      <c r="B6" s="16">
        <v>29861</v>
      </c>
      <c r="D6" s="16">
        <v>4</v>
      </c>
      <c r="E6" s="16">
        <v>1.48</v>
      </c>
      <c r="F6" s="16">
        <v>0.27</v>
      </c>
      <c r="G6" s="16">
        <v>8.2299999999999995E-3</v>
      </c>
      <c r="H6" s="16">
        <v>4.0999999999999999E-4</v>
      </c>
      <c r="I6" s="16">
        <f>1/G6</f>
        <v>121.50668286755773</v>
      </c>
      <c r="J6" s="16">
        <f>(H6/G6)*I6</f>
        <v>6.0531883324056714</v>
      </c>
    </row>
    <row r="7" spans="1:13" x14ac:dyDescent="0.25">
      <c r="A7" s="16">
        <v>12</v>
      </c>
      <c r="B7" s="16">
        <v>25878</v>
      </c>
      <c r="F7" s="18" t="s">
        <v>54</v>
      </c>
      <c r="G7" s="99" t="s">
        <v>55</v>
      </c>
      <c r="H7" s="99"/>
      <c r="I7" s="99"/>
      <c r="J7" s="99"/>
    </row>
    <row r="8" spans="1:13" x14ac:dyDescent="0.25">
      <c r="A8" s="16">
        <v>14</v>
      </c>
      <c r="B8" s="16">
        <v>23132.000000000011</v>
      </c>
    </row>
    <row r="9" spans="1:13" x14ac:dyDescent="0.25">
      <c r="A9" s="16">
        <v>16</v>
      </c>
      <c r="B9" s="16">
        <v>20828.999999999996</v>
      </c>
      <c r="D9" s="90" t="s">
        <v>56</v>
      </c>
      <c r="E9" s="90"/>
      <c r="G9" s="90"/>
      <c r="H9" s="90"/>
      <c r="J9" s="90"/>
      <c r="K9" s="90"/>
    </row>
    <row r="10" spans="1:13" x14ac:dyDescent="0.25">
      <c r="A10" s="16">
        <v>18</v>
      </c>
      <c r="B10" s="16">
        <v>18823.999999999996</v>
      </c>
      <c r="D10" s="16" t="s">
        <v>57</v>
      </c>
      <c r="E10" s="16">
        <v>0.01</v>
      </c>
    </row>
    <row r="11" spans="1:13" x14ac:dyDescent="0.25">
      <c r="A11" s="16">
        <v>20</v>
      </c>
      <c r="B11" s="16">
        <v>17159.999999999996</v>
      </c>
      <c r="D11" s="16" t="s">
        <v>58</v>
      </c>
      <c r="E11" s="16">
        <v>-3</v>
      </c>
    </row>
    <row r="12" spans="1:13" x14ac:dyDescent="0.25">
      <c r="A12" s="16">
        <v>22</v>
      </c>
      <c r="B12" s="16">
        <v>15791.000000000002</v>
      </c>
      <c r="D12" s="16" t="s">
        <v>59</v>
      </c>
      <c r="E12" s="16">
        <v>1</v>
      </c>
    </row>
    <row r="13" spans="1:13" x14ac:dyDescent="0.25">
      <c r="A13" s="16">
        <v>24</v>
      </c>
      <c r="B13" s="16">
        <v>14621.000000000009</v>
      </c>
      <c r="D13" s="16" t="s">
        <v>60</v>
      </c>
      <c r="E13" s="16">
        <v>200</v>
      </c>
    </row>
    <row r="14" spans="1:13" x14ac:dyDescent="0.25">
      <c r="A14" s="16">
        <v>26</v>
      </c>
      <c r="B14" s="16">
        <v>13537.000000000009</v>
      </c>
      <c r="D14" s="16" t="s">
        <v>64</v>
      </c>
      <c r="E14" s="16">
        <v>1.0439E-2</v>
      </c>
    </row>
    <row r="15" spans="1:13" x14ac:dyDescent="0.25">
      <c r="A15" s="16">
        <v>28</v>
      </c>
      <c r="B15" s="16">
        <v>12546.000000000005</v>
      </c>
      <c r="D15" s="29" t="s">
        <v>71</v>
      </c>
      <c r="E15" s="29">
        <v>100</v>
      </c>
    </row>
    <row r="16" spans="1:13" x14ac:dyDescent="0.25">
      <c r="A16" s="16">
        <v>30</v>
      </c>
      <c r="B16" s="16">
        <v>11672.999999999991</v>
      </c>
      <c r="D16" s="29" t="s">
        <v>72</v>
      </c>
      <c r="E16" s="29">
        <v>80</v>
      </c>
    </row>
    <row r="17" spans="1:5" x14ac:dyDescent="0.25">
      <c r="A17" s="16">
        <v>32</v>
      </c>
      <c r="B17" s="16">
        <v>10874.000000000002</v>
      </c>
      <c r="D17" s="90" t="s">
        <v>62</v>
      </c>
      <c r="E17" s="90"/>
    </row>
    <row r="18" spans="1:5" x14ac:dyDescent="0.25">
      <c r="A18" s="16">
        <v>34</v>
      </c>
      <c r="B18" s="16">
        <v>10184.999999999995</v>
      </c>
    </row>
    <row r="19" spans="1:5" x14ac:dyDescent="0.25">
      <c r="A19" s="16">
        <v>36</v>
      </c>
      <c r="B19" s="16">
        <v>9554.0000000000073</v>
      </c>
    </row>
    <row r="20" spans="1:5" x14ac:dyDescent="0.25">
      <c r="A20" s="16">
        <v>38</v>
      </c>
      <c r="B20" s="16">
        <v>8992.0000000000073</v>
      </c>
    </row>
    <row r="21" spans="1:5" x14ac:dyDescent="0.25">
      <c r="A21" s="16">
        <v>40</v>
      </c>
      <c r="B21" s="16">
        <v>8465.0000000000073</v>
      </c>
    </row>
    <row r="22" spans="1:5" x14ac:dyDescent="0.25">
      <c r="A22" s="16">
        <v>42</v>
      </c>
      <c r="B22" s="16">
        <v>8014.0000000000064</v>
      </c>
    </row>
    <row r="23" spans="1:5" x14ac:dyDescent="0.25">
      <c r="A23" s="16">
        <v>44</v>
      </c>
      <c r="B23" s="16">
        <v>7533.9999999999945</v>
      </c>
    </row>
    <row r="24" spans="1:5" x14ac:dyDescent="0.25">
      <c r="A24" s="16">
        <v>46</v>
      </c>
      <c r="B24" s="16">
        <v>7130.9999999999955</v>
      </c>
    </row>
    <row r="25" spans="1:5" x14ac:dyDescent="0.25">
      <c r="A25" s="16">
        <v>48</v>
      </c>
      <c r="B25" s="16">
        <v>6771.9999999999982</v>
      </c>
    </row>
    <row r="26" spans="1:5" x14ac:dyDescent="0.25">
      <c r="A26" s="16">
        <v>50</v>
      </c>
      <c r="B26" s="16">
        <v>6413</v>
      </c>
    </row>
    <row r="27" spans="1:5" x14ac:dyDescent="0.25">
      <c r="A27" s="16">
        <v>52</v>
      </c>
      <c r="B27" s="16">
        <v>6112.9999999999955</v>
      </c>
    </row>
    <row r="28" spans="1:5" x14ac:dyDescent="0.25">
      <c r="A28" s="16">
        <v>54</v>
      </c>
      <c r="B28" s="16">
        <v>5803.9999999999918</v>
      </c>
    </row>
    <row r="29" spans="1:5" x14ac:dyDescent="0.25">
      <c r="A29" s="16">
        <v>56</v>
      </c>
      <c r="B29" s="16">
        <v>5513.0000000000082</v>
      </c>
    </row>
    <row r="30" spans="1:5" x14ac:dyDescent="0.25">
      <c r="A30" s="16">
        <v>58</v>
      </c>
      <c r="B30" s="16">
        <v>5243.0000000000082</v>
      </c>
    </row>
    <row r="31" spans="1:5" x14ac:dyDescent="0.25">
      <c r="A31" s="16">
        <v>60</v>
      </c>
      <c r="B31" s="16">
        <v>5001.9999999999964</v>
      </c>
    </row>
    <row r="32" spans="1:5" x14ac:dyDescent="0.25">
      <c r="A32" s="16">
        <v>62</v>
      </c>
      <c r="B32" s="16">
        <v>4770.0000000000055</v>
      </c>
    </row>
    <row r="33" spans="1:20" x14ac:dyDescent="0.25">
      <c r="A33" s="16">
        <v>64</v>
      </c>
      <c r="B33" s="16">
        <v>4576.0000000000018</v>
      </c>
    </row>
    <row r="34" spans="1:20" x14ac:dyDescent="0.25">
      <c r="A34" s="16">
        <v>66</v>
      </c>
      <c r="B34" s="16">
        <v>4365.99999999999</v>
      </c>
    </row>
    <row r="35" spans="1:20" x14ac:dyDescent="0.25">
      <c r="A35" s="16">
        <v>68</v>
      </c>
      <c r="B35" s="16">
        <v>4178</v>
      </c>
    </row>
    <row r="36" spans="1:20" x14ac:dyDescent="0.25">
      <c r="A36" s="16">
        <v>70</v>
      </c>
      <c r="B36" s="16">
        <v>3977.0000000000091</v>
      </c>
      <c r="D36" s="98" t="s">
        <v>16682</v>
      </c>
      <c r="E36" s="98"/>
      <c r="F36" s="98"/>
      <c r="G36" s="98"/>
      <c r="H36" s="98"/>
    </row>
    <row r="37" spans="1:20" x14ac:dyDescent="0.25">
      <c r="A37" s="16">
        <v>72</v>
      </c>
      <c r="B37" s="16">
        <v>3816.9999999999905</v>
      </c>
      <c r="D37" s="12" t="s">
        <v>47</v>
      </c>
      <c r="E37" s="13" t="s">
        <v>48</v>
      </c>
      <c r="F37" s="13" t="s">
        <v>49</v>
      </c>
      <c r="G37" s="15" t="s">
        <v>52</v>
      </c>
      <c r="H37" s="15" t="s">
        <v>53</v>
      </c>
    </row>
    <row r="38" spans="1:20" x14ac:dyDescent="0.25">
      <c r="A38" s="16">
        <v>74</v>
      </c>
      <c r="B38" s="16">
        <v>3646.0000000000045</v>
      </c>
      <c r="D38" s="16">
        <v>1</v>
      </c>
      <c r="E38" s="16">
        <v>16.274932351216201</v>
      </c>
      <c r="F38" s="16">
        <v>0.31356967239116301</v>
      </c>
      <c r="G38" s="16">
        <v>1.2497826571156501</v>
      </c>
      <c r="H38" s="16">
        <v>1.6962139585045902E-2</v>
      </c>
    </row>
    <row r="39" spans="1:20" x14ac:dyDescent="0.25">
      <c r="A39" s="16">
        <v>76</v>
      </c>
      <c r="B39" s="16">
        <v>3475.9999999999918</v>
      </c>
      <c r="D39" s="16">
        <v>2</v>
      </c>
      <c r="E39" s="16">
        <v>17.8263635688342</v>
      </c>
      <c r="F39" s="16">
        <v>0.53311217460530103</v>
      </c>
      <c r="G39" s="16">
        <v>10.0686278590219</v>
      </c>
      <c r="H39" s="16">
        <v>0.18428599563922499</v>
      </c>
    </row>
    <row r="40" spans="1:20" x14ac:dyDescent="0.25">
      <c r="A40" s="16">
        <v>78</v>
      </c>
      <c r="B40" s="16">
        <v>3320.9999999999923</v>
      </c>
      <c r="D40" s="16">
        <v>3</v>
      </c>
      <c r="E40" s="16">
        <v>32.284334060755903</v>
      </c>
      <c r="F40" s="16">
        <v>1.73397524657952</v>
      </c>
      <c r="G40" s="16">
        <v>38.200623031744797</v>
      </c>
      <c r="H40" s="16">
        <v>1.6819055562315699</v>
      </c>
      <c r="N40" s="16"/>
      <c r="O40" s="16"/>
    </row>
    <row r="41" spans="1:20" x14ac:dyDescent="0.25">
      <c r="A41" s="16">
        <v>80</v>
      </c>
      <c r="B41" s="16">
        <v>3182.0000000000009</v>
      </c>
      <c r="D41" s="16">
        <v>4</v>
      </c>
      <c r="E41" s="16">
        <v>33.243502571612702</v>
      </c>
      <c r="F41" s="16">
        <v>2.0056624532151601</v>
      </c>
      <c r="G41" s="16">
        <v>121.517614398731</v>
      </c>
      <c r="H41" s="16">
        <v>6.1146794346954296</v>
      </c>
      <c r="N41" s="16"/>
      <c r="O41" s="16"/>
    </row>
    <row r="42" spans="1:20" x14ac:dyDescent="0.25">
      <c r="A42" s="16">
        <v>82</v>
      </c>
      <c r="B42" s="16">
        <v>3057.0000000000064</v>
      </c>
      <c r="N42" s="16"/>
      <c r="O42" s="16"/>
    </row>
    <row r="43" spans="1:20" x14ac:dyDescent="0.25">
      <c r="A43" s="16">
        <v>84</v>
      </c>
      <c r="B43" s="16">
        <v>2907.9999999999991</v>
      </c>
      <c r="N43" s="16"/>
      <c r="O43" s="16"/>
    </row>
    <row r="44" spans="1:20" x14ac:dyDescent="0.25">
      <c r="A44" s="16">
        <v>86</v>
      </c>
      <c r="B44" s="16">
        <v>2793.9999999999936</v>
      </c>
      <c r="N44" s="16"/>
      <c r="O44" s="16"/>
      <c r="P44" s="16"/>
      <c r="Q44" s="16"/>
      <c r="R44" s="16"/>
      <c r="S44" s="16"/>
      <c r="T44" s="16"/>
    </row>
    <row r="45" spans="1:20" x14ac:dyDescent="0.25">
      <c r="A45" s="16">
        <v>88</v>
      </c>
      <c r="B45" s="16">
        <v>2674.9999999999914</v>
      </c>
    </row>
    <row r="46" spans="1:20" x14ac:dyDescent="0.25">
      <c r="A46" s="16">
        <v>90</v>
      </c>
      <c r="B46" s="16">
        <v>2570.0000000000068</v>
      </c>
    </row>
    <row r="47" spans="1:20" x14ac:dyDescent="0.25">
      <c r="A47" s="16">
        <v>92</v>
      </c>
      <c r="B47" s="16">
        <v>2474.9999999999955</v>
      </c>
    </row>
    <row r="48" spans="1:20" x14ac:dyDescent="0.25">
      <c r="A48" s="16">
        <v>94</v>
      </c>
      <c r="B48" s="16">
        <v>2388.0000000000095</v>
      </c>
    </row>
    <row r="49" spans="1:2" x14ac:dyDescent="0.25">
      <c r="A49" s="16">
        <v>96</v>
      </c>
      <c r="B49" s="16">
        <v>2284.9999999999936</v>
      </c>
    </row>
    <row r="50" spans="1:2" x14ac:dyDescent="0.25">
      <c r="A50" s="16">
        <v>98</v>
      </c>
      <c r="B50" s="16">
        <v>2205.9999999999905</v>
      </c>
    </row>
    <row r="51" spans="1:2" x14ac:dyDescent="0.25">
      <c r="A51" s="16">
        <v>100</v>
      </c>
      <c r="B51" s="16">
        <v>2130.9999999999895</v>
      </c>
    </row>
    <row r="52" spans="1:2" x14ac:dyDescent="0.25">
      <c r="A52" s="16">
        <v>102</v>
      </c>
      <c r="B52" s="16">
        <v>2052.0000000000077</v>
      </c>
    </row>
    <row r="53" spans="1:2" x14ac:dyDescent="0.25">
      <c r="A53" s="16">
        <v>104</v>
      </c>
      <c r="B53" s="16">
        <v>1968.0000000000073</v>
      </c>
    </row>
    <row r="54" spans="1:2" x14ac:dyDescent="0.25">
      <c r="A54" s="16">
        <v>106</v>
      </c>
      <c r="B54" s="16">
        <v>1897.0000000000082</v>
      </c>
    </row>
    <row r="55" spans="1:2" x14ac:dyDescent="0.25">
      <c r="A55" s="16">
        <v>108</v>
      </c>
      <c r="B55" s="16">
        <v>1828.9999999999945</v>
      </c>
    </row>
    <row r="56" spans="1:2" x14ac:dyDescent="0.25">
      <c r="A56" s="16">
        <v>110</v>
      </c>
      <c r="B56" s="16">
        <v>1761.9999999999975</v>
      </c>
    </row>
    <row r="57" spans="1:2" x14ac:dyDescent="0.25">
      <c r="A57" s="16">
        <v>112</v>
      </c>
      <c r="B57" s="16">
        <v>1690.0000000000034</v>
      </c>
    </row>
    <row r="58" spans="1:2" x14ac:dyDescent="0.25">
      <c r="A58" s="16">
        <v>114</v>
      </c>
      <c r="B58" s="16">
        <v>1628.9999999999986</v>
      </c>
    </row>
    <row r="59" spans="1:2" x14ac:dyDescent="0.25">
      <c r="A59" s="16">
        <v>116</v>
      </c>
      <c r="B59" s="16">
        <v>1576.9999999999932</v>
      </c>
    </row>
    <row r="60" spans="1:2" x14ac:dyDescent="0.25">
      <c r="A60" s="16">
        <v>118</v>
      </c>
      <c r="B60" s="16">
        <v>1521.0000000000073</v>
      </c>
    </row>
    <row r="61" spans="1:2" x14ac:dyDescent="0.25">
      <c r="A61" s="16">
        <v>120</v>
      </c>
      <c r="B61" s="16">
        <v>1469.0000000000018</v>
      </c>
    </row>
    <row r="62" spans="1:2" x14ac:dyDescent="0.25">
      <c r="A62" s="16">
        <v>122</v>
      </c>
      <c r="B62" s="16">
        <v>1426.9999999999909</v>
      </c>
    </row>
    <row r="63" spans="1:2" x14ac:dyDescent="0.25">
      <c r="A63" s="16">
        <v>124</v>
      </c>
      <c r="B63" s="16">
        <v>1377.9999999999923</v>
      </c>
    </row>
    <row r="64" spans="1:2" x14ac:dyDescent="0.25">
      <c r="A64" s="16">
        <v>126</v>
      </c>
      <c r="B64" s="16">
        <v>1327.0000000000036</v>
      </c>
    </row>
    <row r="65" spans="1:2" x14ac:dyDescent="0.25">
      <c r="A65" s="16">
        <v>128</v>
      </c>
      <c r="B65" s="16">
        <v>1291.0000000000066</v>
      </c>
    </row>
    <row r="66" spans="1:2" x14ac:dyDescent="0.25">
      <c r="A66" s="16">
        <v>130</v>
      </c>
      <c r="B66" s="16">
        <v>1252.9999999999977</v>
      </c>
    </row>
    <row r="67" spans="1:2" x14ac:dyDescent="0.25">
      <c r="A67" s="16">
        <v>132</v>
      </c>
      <c r="B67" s="16">
        <v>1212.9999999999984</v>
      </c>
    </row>
    <row r="68" spans="1:2" x14ac:dyDescent="0.25">
      <c r="A68" s="16">
        <v>134</v>
      </c>
      <c r="B68" s="16">
        <v>1164</v>
      </c>
    </row>
    <row r="69" spans="1:2" x14ac:dyDescent="0.25">
      <c r="A69" s="16">
        <v>136</v>
      </c>
      <c r="B69" s="16">
        <v>1125.9999999999911</v>
      </c>
    </row>
    <row r="70" spans="1:2" x14ac:dyDescent="0.25">
      <c r="A70" s="16">
        <v>138</v>
      </c>
      <c r="B70" s="16">
        <v>1098.9999999999932</v>
      </c>
    </row>
    <row r="71" spans="1:2" x14ac:dyDescent="0.25">
      <c r="A71" s="16">
        <v>140</v>
      </c>
      <c r="B71" s="16">
        <v>1053.0000000000018</v>
      </c>
    </row>
    <row r="72" spans="1:2" x14ac:dyDescent="0.25">
      <c r="A72" s="16">
        <v>142</v>
      </c>
      <c r="B72" s="16">
        <v>1016.0000000000095</v>
      </c>
    </row>
    <row r="73" spans="1:2" x14ac:dyDescent="0.25">
      <c r="A73" s="16">
        <v>144</v>
      </c>
      <c r="B73" s="16">
        <v>976.00000000001035</v>
      </c>
    </row>
    <row r="74" spans="1:2" x14ac:dyDescent="0.25">
      <c r="A74" s="16">
        <v>146</v>
      </c>
      <c r="B74" s="16">
        <v>935.99999999998954</v>
      </c>
    </row>
    <row r="75" spans="1:2" x14ac:dyDescent="0.25">
      <c r="A75" s="16">
        <v>148</v>
      </c>
      <c r="B75" s="16">
        <v>902.00000000000432</v>
      </c>
    </row>
    <row r="76" spans="1:2" x14ac:dyDescent="0.25">
      <c r="A76" s="16">
        <v>150</v>
      </c>
      <c r="B76" s="16">
        <v>868.9999999999925</v>
      </c>
    </row>
    <row r="77" spans="1:2" x14ac:dyDescent="0.25">
      <c r="A77" s="16">
        <v>152</v>
      </c>
      <c r="B77" s="16">
        <v>844.00000000000659</v>
      </c>
    </row>
    <row r="78" spans="1:2" x14ac:dyDescent="0.25">
      <c r="A78" s="16">
        <v>154</v>
      </c>
      <c r="B78" s="16">
        <v>808.00000000000944</v>
      </c>
    </row>
    <row r="79" spans="1:2" x14ac:dyDescent="0.25">
      <c r="A79" s="16">
        <v>156</v>
      </c>
      <c r="B79" s="16">
        <v>786.00000000000875</v>
      </c>
    </row>
    <row r="80" spans="1:2" x14ac:dyDescent="0.25">
      <c r="A80" s="16">
        <v>158</v>
      </c>
      <c r="B80" s="16">
        <v>768.00000000001023</v>
      </c>
    </row>
    <row r="81" spans="1:2" x14ac:dyDescent="0.25">
      <c r="A81" s="16">
        <v>160</v>
      </c>
      <c r="B81" s="16">
        <v>740.99999999999079</v>
      </c>
    </row>
    <row r="82" spans="1:2" x14ac:dyDescent="0.25">
      <c r="A82" s="16">
        <v>162</v>
      </c>
      <c r="B82" s="16">
        <v>718.99999999999011</v>
      </c>
    </row>
    <row r="83" spans="1:2" x14ac:dyDescent="0.25">
      <c r="A83" s="16">
        <v>164</v>
      </c>
      <c r="B83" s="16">
        <v>694.99999999999932</v>
      </c>
    </row>
    <row r="84" spans="1:2" x14ac:dyDescent="0.25">
      <c r="A84" s="16">
        <v>166</v>
      </c>
      <c r="B84" s="16">
        <v>673.99999999999375</v>
      </c>
    </row>
    <row r="85" spans="1:2" x14ac:dyDescent="0.25">
      <c r="A85" s="16">
        <v>168</v>
      </c>
      <c r="B85" s="16">
        <v>654.000000000005</v>
      </c>
    </row>
    <row r="86" spans="1:2" x14ac:dyDescent="0.25">
      <c r="A86" s="16">
        <v>170</v>
      </c>
      <c r="B86" s="16">
        <v>638.99999999999181</v>
      </c>
    </row>
    <row r="87" spans="1:2" x14ac:dyDescent="0.25">
      <c r="A87" s="16">
        <v>172</v>
      </c>
      <c r="B87" s="16">
        <v>619.99999999999818</v>
      </c>
    </row>
    <row r="88" spans="1:2" x14ac:dyDescent="0.25">
      <c r="A88" s="16">
        <v>174</v>
      </c>
      <c r="B88" s="16">
        <v>600.00000000000932</v>
      </c>
    </row>
    <row r="89" spans="1:2" x14ac:dyDescent="0.25">
      <c r="A89" s="16">
        <v>176</v>
      </c>
      <c r="B89" s="16">
        <v>579.00000000000387</v>
      </c>
    </row>
    <row r="90" spans="1:2" x14ac:dyDescent="0.25">
      <c r="A90" s="16">
        <v>178</v>
      </c>
      <c r="B90" s="16">
        <v>558.99999999999341</v>
      </c>
    </row>
    <row r="91" spans="1:2" x14ac:dyDescent="0.25">
      <c r="A91" s="16">
        <v>180</v>
      </c>
      <c r="B91" s="16">
        <v>543.00000000000671</v>
      </c>
    </row>
    <row r="92" spans="1:2" x14ac:dyDescent="0.25">
      <c r="A92" s="16">
        <v>182</v>
      </c>
      <c r="B92" s="16">
        <v>526.0000000000033</v>
      </c>
    </row>
    <row r="93" spans="1:2" x14ac:dyDescent="0.25">
      <c r="A93" s="16">
        <v>184</v>
      </c>
      <c r="B93" s="16">
        <v>512.00000000000682</v>
      </c>
    </row>
    <row r="94" spans="1:2" x14ac:dyDescent="0.25">
      <c r="A94" s="16">
        <v>186</v>
      </c>
      <c r="B94" s="16">
        <v>499.00000000000546</v>
      </c>
    </row>
    <row r="95" spans="1:2" x14ac:dyDescent="0.25">
      <c r="A95" s="16">
        <v>188</v>
      </c>
      <c r="B95" s="16">
        <v>486.00000000000415</v>
      </c>
    </row>
    <row r="96" spans="1:2" x14ac:dyDescent="0.25">
      <c r="A96" s="16">
        <v>190</v>
      </c>
      <c r="B96" s="16">
        <v>473.9999999999979</v>
      </c>
    </row>
    <row r="97" spans="1:2" x14ac:dyDescent="0.25">
      <c r="A97" s="16">
        <v>192</v>
      </c>
      <c r="B97" s="16">
        <v>460.00000000000142</v>
      </c>
    </row>
    <row r="98" spans="1:2" x14ac:dyDescent="0.25">
      <c r="A98" s="16">
        <v>194</v>
      </c>
      <c r="B98" s="16">
        <v>442.99999999999795</v>
      </c>
    </row>
    <row r="99" spans="1:2" x14ac:dyDescent="0.25">
      <c r="A99" s="16">
        <v>196</v>
      </c>
      <c r="B99" s="16">
        <v>430.9999999999917</v>
      </c>
    </row>
    <row r="100" spans="1:2" x14ac:dyDescent="0.25">
      <c r="A100" s="16">
        <v>198</v>
      </c>
      <c r="B100" s="16">
        <v>420.00000000000222</v>
      </c>
    </row>
    <row r="101" spans="1:2" x14ac:dyDescent="0.25">
      <c r="A101" s="16">
        <v>200</v>
      </c>
      <c r="B101" s="16">
        <v>407.99999999999596</v>
      </c>
    </row>
    <row r="102" spans="1:2" x14ac:dyDescent="0.25">
      <c r="A102" s="16">
        <v>202</v>
      </c>
      <c r="B102" s="16">
        <v>392.00000000000932</v>
      </c>
    </row>
    <row r="103" spans="1:2" x14ac:dyDescent="0.25">
      <c r="A103" s="16">
        <v>204</v>
      </c>
      <c r="B103" s="16">
        <v>376.99999999999608</v>
      </c>
    </row>
    <row r="104" spans="1:2" x14ac:dyDescent="0.25">
      <c r="A104" s="16">
        <v>206</v>
      </c>
      <c r="B104" s="16">
        <v>363.99999999999471</v>
      </c>
    </row>
    <row r="105" spans="1:2" x14ac:dyDescent="0.25">
      <c r="A105" s="16">
        <v>208</v>
      </c>
      <c r="B105" s="16">
        <v>358.9999999999975</v>
      </c>
    </row>
    <row r="106" spans="1:2" x14ac:dyDescent="0.25">
      <c r="A106" s="16">
        <v>210</v>
      </c>
      <c r="B106" s="16">
        <v>345.00000000000108</v>
      </c>
    </row>
    <row r="107" spans="1:2" x14ac:dyDescent="0.25">
      <c r="A107" s="16">
        <v>212</v>
      </c>
      <c r="B107" s="16">
        <v>337.99999999999199</v>
      </c>
    </row>
    <row r="108" spans="1:2" x14ac:dyDescent="0.25">
      <c r="A108" s="16">
        <v>214</v>
      </c>
      <c r="B108" s="16">
        <v>326.00000000000739</v>
      </c>
    </row>
    <row r="109" spans="1:2" x14ac:dyDescent="0.25">
      <c r="A109" s="16">
        <v>216</v>
      </c>
      <c r="B109" s="16">
        <v>317.00000000000813</v>
      </c>
    </row>
    <row r="110" spans="1:2" x14ac:dyDescent="0.25">
      <c r="A110" s="16">
        <v>218</v>
      </c>
      <c r="B110" s="16">
        <v>311.99999999998931</v>
      </c>
    </row>
    <row r="111" spans="1:2" x14ac:dyDescent="0.25">
      <c r="A111" s="16">
        <v>220</v>
      </c>
      <c r="B111" s="16">
        <v>304.00000000000676</v>
      </c>
    </row>
    <row r="112" spans="1:2" x14ac:dyDescent="0.25">
      <c r="A112" s="16">
        <v>222</v>
      </c>
      <c r="B112" s="16">
        <v>297.99999999999284</v>
      </c>
    </row>
    <row r="113" spans="1:2" x14ac:dyDescent="0.25">
      <c r="A113" s="16">
        <v>224</v>
      </c>
      <c r="B113" s="16">
        <v>295.0000000000075</v>
      </c>
    </row>
    <row r="114" spans="1:2" x14ac:dyDescent="0.25">
      <c r="A114" s="16">
        <v>226</v>
      </c>
      <c r="B114" s="16">
        <v>287.00000000000335</v>
      </c>
    </row>
    <row r="115" spans="1:2" x14ac:dyDescent="0.25">
      <c r="A115" s="16">
        <v>228</v>
      </c>
      <c r="B115" s="16">
        <v>274.9999999999971</v>
      </c>
    </row>
    <row r="116" spans="1:2" x14ac:dyDescent="0.25">
      <c r="A116" s="16">
        <v>230</v>
      </c>
      <c r="B116" s="16">
        <v>261.99999999999574</v>
      </c>
    </row>
    <row r="117" spans="1:2" x14ac:dyDescent="0.25">
      <c r="A117" s="16">
        <v>232</v>
      </c>
      <c r="B117" s="16">
        <v>251.00000000000622</v>
      </c>
    </row>
    <row r="118" spans="1:2" x14ac:dyDescent="0.25">
      <c r="A118" s="16">
        <v>234</v>
      </c>
      <c r="B118" s="16">
        <v>243.00000000000207</v>
      </c>
    </row>
    <row r="119" spans="1:2" x14ac:dyDescent="0.25">
      <c r="A119" s="16">
        <v>236</v>
      </c>
      <c r="B119" s="16">
        <v>234.9999999999979</v>
      </c>
    </row>
    <row r="120" spans="1:2" x14ac:dyDescent="0.25">
      <c r="A120" s="16">
        <v>238</v>
      </c>
      <c r="B120" s="16">
        <v>225.99999999999864</v>
      </c>
    </row>
    <row r="121" spans="1:2" x14ac:dyDescent="0.25">
      <c r="A121" s="16">
        <v>240</v>
      </c>
      <c r="B121" s="16">
        <v>216.99999999999935</v>
      </c>
    </row>
    <row r="122" spans="1:2" x14ac:dyDescent="0.25">
      <c r="A122" s="16">
        <v>242</v>
      </c>
      <c r="B122" s="16">
        <v>206.00000000000986</v>
      </c>
    </row>
    <row r="123" spans="1:2" x14ac:dyDescent="0.25">
      <c r="A123" s="16">
        <v>244</v>
      </c>
      <c r="B123" s="16">
        <v>202.00000000000776</v>
      </c>
    </row>
    <row r="124" spans="1:2" x14ac:dyDescent="0.25">
      <c r="A124" s="16">
        <v>246</v>
      </c>
      <c r="B124" s="16">
        <v>193.0000000000085</v>
      </c>
    </row>
    <row r="125" spans="1:2" x14ac:dyDescent="0.25">
      <c r="A125" s="16">
        <v>248</v>
      </c>
      <c r="B125" s="16">
        <v>190.00000000000153</v>
      </c>
    </row>
    <row r="126" spans="1:2" x14ac:dyDescent="0.25">
      <c r="A126" s="16">
        <v>250</v>
      </c>
      <c r="B126" s="16">
        <v>184.00000000000921</v>
      </c>
    </row>
    <row r="127" spans="1:2" x14ac:dyDescent="0.25">
      <c r="A127" s="16">
        <v>252</v>
      </c>
      <c r="B127" s="16">
        <v>177.99999999999528</v>
      </c>
    </row>
    <row r="128" spans="1:2" x14ac:dyDescent="0.25">
      <c r="A128" s="16">
        <v>254</v>
      </c>
      <c r="B128" s="16">
        <v>171.00000000000787</v>
      </c>
    </row>
    <row r="129" spans="1:2" x14ac:dyDescent="0.25">
      <c r="A129" s="16">
        <v>256</v>
      </c>
      <c r="B129" s="16">
        <v>163.00000000000369</v>
      </c>
    </row>
    <row r="130" spans="1:2" x14ac:dyDescent="0.25">
      <c r="A130" s="16">
        <v>258</v>
      </c>
      <c r="B130" s="16">
        <v>159.00000000000162</v>
      </c>
    </row>
    <row r="131" spans="1:2" x14ac:dyDescent="0.25">
      <c r="A131" s="16">
        <v>260</v>
      </c>
      <c r="B131" s="16">
        <v>154.99999999999955</v>
      </c>
    </row>
    <row r="132" spans="1:2" x14ac:dyDescent="0.25">
      <c r="A132" s="16">
        <v>262</v>
      </c>
      <c r="B132" s="16">
        <v>149.00000000000722</v>
      </c>
    </row>
    <row r="133" spans="1:2" x14ac:dyDescent="0.25">
      <c r="A133" s="16">
        <v>264</v>
      </c>
      <c r="B133" s="16">
        <v>142.99999999999329</v>
      </c>
    </row>
    <row r="134" spans="1:2" x14ac:dyDescent="0.25">
      <c r="A134" s="16">
        <v>266</v>
      </c>
      <c r="B134" s="16">
        <v>141.99999999999818</v>
      </c>
    </row>
    <row r="135" spans="1:2" x14ac:dyDescent="0.25">
      <c r="A135" s="16">
        <v>268</v>
      </c>
      <c r="B135" s="16">
        <v>137.00000000000099</v>
      </c>
    </row>
    <row r="136" spans="1:2" x14ac:dyDescent="0.25">
      <c r="A136" s="16">
        <v>270</v>
      </c>
      <c r="B136" s="16">
        <v>132.99999999999889</v>
      </c>
    </row>
    <row r="137" spans="1:2" x14ac:dyDescent="0.25">
      <c r="A137" s="16">
        <v>272</v>
      </c>
      <c r="B137" s="16">
        <v>129.99999999999193</v>
      </c>
    </row>
    <row r="138" spans="1:2" x14ac:dyDescent="0.25">
      <c r="A138" s="16">
        <v>274</v>
      </c>
      <c r="B138" s="16">
        <v>123.99999999999963</v>
      </c>
    </row>
    <row r="139" spans="1:2" x14ac:dyDescent="0.25">
      <c r="A139" s="16">
        <v>276</v>
      </c>
      <c r="B139" s="16">
        <v>122.00000000000941</v>
      </c>
    </row>
    <row r="140" spans="1:2" x14ac:dyDescent="0.25">
      <c r="A140" s="16">
        <v>278</v>
      </c>
      <c r="B140" s="16">
        <v>119.00000000000243</v>
      </c>
    </row>
    <row r="141" spans="1:2" x14ac:dyDescent="0.25">
      <c r="A141" s="16">
        <v>280</v>
      </c>
      <c r="B141" s="16">
        <v>113.00000000001013</v>
      </c>
    </row>
    <row r="142" spans="1:2" x14ac:dyDescent="0.25">
      <c r="A142" s="16">
        <v>282</v>
      </c>
      <c r="B142" s="16">
        <v>110.99999999999827</v>
      </c>
    </row>
    <row r="143" spans="1:2" x14ac:dyDescent="0.25">
      <c r="A143" s="16">
        <v>284</v>
      </c>
      <c r="B143" s="16">
        <v>107.9999999999913</v>
      </c>
    </row>
    <row r="144" spans="1:2" x14ac:dyDescent="0.25">
      <c r="A144" s="16">
        <v>286</v>
      </c>
      <c r="B144" s="16">
        <v>106.00000000000108</v>
      </c>
    </row>
    <row r="145" spans="1:2" x14ac:dyDescent="0.25">
      <c r="A145" s="16">
        <v>288</v>
      </c>
      <c r="B145" s="16">
        <v>101.99999999999899</v>
      </c>
    </row>
    <row r="146" spans="1:2" x14ac:dyDescent="0.25">
      <c r="A146" s="16">
        <v>290</v>
      </c>
      <c r="B146" s="16">
        <v>101.99999999999899</v>
      </c>
    </row>
    <row r="147" spans="1:2" x14ac:dyDescent="0.25">
      <c r="A147" s="16">
        <v>292</v>
      </c>
      <c r="B147" s="16">
        <v>97.000000000001805</v>
      </c>
    </row>
    <row r="148" spans="1:2" x14ac:dyDescent="0.25">
      <c r="A148" s="16">
        <v>294</v>
      </c>
      <c r="B148" s="16">
        <v>96.000000000006693</v>
      </c>
    </row>
    <row r="149" spans="1:2" x14ac:dyDescent="0.25">
      <c r="A149" s="16">
        <v>296</v>
      </c>
      <c r="B149" s="16">
        <v>92.999999999999716</v>
      </c>
    </row>
    <row r="150" spans="1:2" x14ac:dyDescent="0.25">
      <c r="A150" s="16">
        <v>298</v>
      </c>
      <c r="B150" s="16">
        <v>89.999999999992752</v>
      </c>
    </row>
    <row r="151" spans="1:2" x14ac:dyDescent="0.25">
      <c r="A151" s="16">
        <v>300</v>
      </c>
      <c r="B151" s="16">
        <v>85.999999999990663</v>
      </c>
    </row>
    <row r="152" spans="1:2" x14ac:dyDescent="0.25">
      <c r="A152" s="16">
        <v>302</v>
      </c>
      <c r="B152" s="16">
        <v>84.999999999995552</v>
      </c>
    </row>
    <row r="153" spans="1:2" x14ac:dyDescent="0.25">
      <c r="A153" s="16">
        <v>304</v>
      </c>
      <c r="B153" s="16">
        <v>83.000000000005329</v>
      </c>
    </row>
    <row r="154" spans="1:2" x14ac:dyDescent="0.25">
      <c r="A154" s="16">
        <v>306</v>
      </c>
      <c r="B154" s="16">
        <v>79.000000000003254</v>
      </c>
    </row>
    <row r="155" spans="1:2" x14ac:dyDescent="0.25">
      <c r="A155" s="16">
        <v>308</v>
      </c>
      <c r="B155" s="16">
        <v>75.999999999996277</v>
      </c>
    </row>
    <row r="156" spans="1:2" x14ac:dyDescent="0.25">
      <c r="A156" s="16">
        <v>310</v>
      </c>
      <c r="B156" s="16">
        <v>71.999999999994202</v>
      </c>
    </row>
    <row r="157" spans="1:2" x14ac:dyDescent="0.25">
      <c r="A157" s="16">
        <v>312</v>
      </c>
      <c r="B157" s="16">
        <v>70.999999999999091</v>
      </c>
    </row>
    <row r="158" spans="1:2" x14ac:dyDescent="0.25">
      <c r="A158" s="16">
        <v>314</v>
      </c>
      <c r="B158" s="16">
        <v>70.000000000003979</v>
      </c>
    </row>
    <row r="159" spans="1:2" x14ac:dyDescent="0.25">
      <c r="A159" s="16">
        <v>316</v>
      </c>
      <c r="B159" s="16">
        <v>66.999999999997002</v>
      </c>
    </row>
    <row r="160" spans="1:2" x14ac:dyDescent="0.25">
      <c r="A160" s="16">
        <v>318</v>
      </c>
      <c r="B160" s="16">
        <v>66.00000000000189</v>
      </c>
    </row>
    <row r="161" spans="1:2" x14ac:dyDescent="0.25">
      <c r="A161" s="16">
        <v>320</v>
      </c>
      <c r="B161" s="16">
        <v>62.999999999994927</v>
      </c>
    </row>
    <row r="162" spans="1:2" x14ac:dyDescent="0.25">
      <c r="A162" s="16">
        <v>322</v>
      </c>
      <c r="B162" s="16">
        <v>61.000000000004704</v>
      </c>
    </row>
    <row r="163" spans="1:2" x14ac:dyDescent="0.25">
      <c r="A163" s="16">
        <v>324</v>
      </c>
      <c r="B163" s="16">
        <v>61.000000000004704</v>
      </c>
    </row>
    <row r="164" spans="1:2" x14ac:dyDescent="0.25">
      <c r="A164" s="16">
        <v>326</v>
      </c>
      <c r="B164" s="16">
        <v>57.000000000002622</v>
      </c>
    </row>
    <row r="165" spans="1:2" x14ac:dyDescent="0.25">
      <c r="A165" s="16">
        <v>328</v>
      </c>
      <c r="B165" s="16">
        <v>57.000000000002622</v>
      </c>
    </row>
    <row r="166" spans="1:2" x14ac:dyDescent="0.25">
      <c r="A166" s="16">
        <v>330</v>
      </c>
      <c r="B166" s="16">
        <v>54.999999999990756</v>
      </c>
    </row>
    <row r="167" spans="1:2" x14ac:dyDescent="0.25">
      <c r="A167" s="16">
        <v>332</v>
      </c>
      <c r="B167" s="16">
        <v>53.999999999995651</v>
      </c>
    </row>
    <row r="168" spans="1:2" x14ac:dyDescent="0.25">
      <c r="A168" s="16">
        <v>334</v>
      </c>
      <c r="B168" s="16">
        <v>53.00000000000054</v>
      </c>
    </row>
    <row r="169" spans="1:2" x14ac:dyDescent="0.25">
      <c r="A169" s="16">
        <v>336</v>
      </c>
      <c r="B169" s="16">
        <v>52.000000000005429</v>
      </c>
    </row>
    <row r="170" spans="1:2" x14ac:dyDescent="0.25">
      <c r="A170" s="16">
        <v>338</v>
      </c>
      <c r="B170" s="16">
        <v>49.99999999999357</v>
      </c>
    </row>
    <row r="171" spans="1:2" x14ac:dyDescent="0.25">
      <c r="A171" s="16">
        <v>340</v>
      </c>
      <c r="B171" s="16">
        <v>49.99999999999357</v>
      </c>
    </row>
    <row r="172" spans="1:2" x14ac:dyDescent="0.25">
      <c r="A172" s="16">
        <v>342</v>
      </c>
      <c r="B172" s="16">
        <v>48.000000000003347</v>
      </c>
    </row>
    <row r="173" spans="1:2" x14ac:dyDescent="0.25">
      <c r="A173" s="16">
        <v>344</v>
      </c>
      <c r="B173" s="16">
        <v>45.999999999991481</v>
      </c>
    </row>
    <row r="174" spans="1:2" x14ac:dyDescent="0.25">
      <c r="A174" s="16">
        <v>346</v>
      </c>
      <c r="B174" s="16">
        <v>44.999999999996376</v>
      </c>
    </row>
    <row r="175" spans="1:2" x14ac:dyDescent="0.25">
      <c r="A175" s="16">
        <v>348</v>
      </c>
      <c r="B175" s="16">
        <v>43.000000000006153</v>
      </c>
    </row>
    <row r="176" spans="1:2" x14ac:dyDescent="0.25">
      <c r="A176" s="16">
        <v>350</v>
      </c>
      <c r="B176" s="16">
        <v>41.999999999989399</v>
      </c>
    </row>
    <row r="177" spans="1:2" x14ac:dyDescent="0.25">
      <c r="A177" s="16">
        <v>352</v>
      </c>
      <c r="B177" s="16">
        <v>39.000000000004071</v>
      </c>
    </row>
    <row r="178" spans="1:2" x14ac:dyDescent="0.25">
      <c r="A178" s="16">
        <v>354</v>
      </c>
      <c r="B178" s="16">
        <v>36.999999999992212</v>
      </c>
    </row>
    <row r="179" spans="1:2" x14ac:dyDescent="0.25">
      <c r="A179" s="16">
        <v>356</v>
      </c>
      <c r="B179" s="16">
        <v>35.00000000000199</v>
      </c>
    </row>
    <row r="180" spans="1:2" x14ac:dyDescent="0.25">
      <c r="A180" s="16">
        <v>358</v>
      </c>
      <c r="B180" s="16">
        <v>35.00000000000199</v>
      </c>
    </row>
    <row r="181" spans="1:2" x14ac:dyDescent="0.25">
      <c r="A181" s="16">
        <v>360</v>
      </c>
      <c r="B181" s="16">
        <v>35.00000000000199</v>
      </c>
    </row>
    <row r="182" spans="1:2" x14ac:dyDescent="0.25">
      <c r="A182" s="16">
        <v>362</v>
      </c>
      <c r="B182" s="16">
        <v>35.00000000000199</v>
      </c>
    </row>
    <row r="183" spans="1:2" x14ac:dyDescent="0.25">
      <c r="A183" s="16">
        <v>364</v>
      </c>
      <c r="B183" s="16">
        <v>35.00000000000199</v>
      </c>
    </row>
    <row r="184" spans="1:2" x14ac:dyDescent="0.25">
      <c r="A184" s="16">
        <v>366</v>
      </c>
      <c r="B184" s="16">
        <v>32.999999999990123</v>
      </c>
    </row>
    <row r="185" spans="1:2" x14ac:dyDescent="0.25">
      <c r="A185" s="16">
        <v>368</v>
      </c>
      <c r="B185" s="16">
        <v>31.999999999995016</v>
      </c>
    </row>
    <row r="186" spans="1:2" x14ac:dyDescent="0.25">
      <c r="A186" s="16">
        <v>370</v>
      </c>
      <c r="B186" s="16">
        <v>30.999999999999908</v>
      </c>
    </row>
    <row r="187" spans="1:2" x14ac:dyDescent="0.25">
      <c r="A187" s="16">
        <v>372</v>
      </c>
      <c r="B187" s="16">
        <v>30.999999999999908</v>
      </c>
    </row>
    <row r="188" spans="1:2" x14ac:dyDescent="0.25">
      <c r="A188" s="16">
        <v>374</v>
      </c>
      <c r="B188" s="16">
        <v>30.999999999999908</v>
      </c>
    </row>
    <row r="189" spans="1:2" x14ac:dyDescent="0.25">
      <c r="A189" s="16">
        <v>376</v>
      </c>
      <c r="B189" s="16">
        <v>30.000000000004796</v>
      </c>
    </row>
    <row r="190" spans="1:2" x14ac:dyDescent="0.25">
      <c r="A190" s="16">
        <v>378</v>
      </c>
      <c r="B190" s="16">
        <v>30.000000000004796</v>
      </c>
    </row>
    <row r="191" spans="1:2" x14ac:dyDescent="0.25">
      <c r="A191" s="16">
        <v>380</v>
      </c>
      <c r="B191" s="16">
        <v>30.000000000004796</v>
      </c>
    </row>
    <row r="192" spans="1:2" x14ac:dyDescent="0.25">
      <c r="A192" s="16">
        <v>382</v>
      </c>
      <c r="B192" s="16">
        <v>30.000000000004796</v>
      </c>
    </row>
    <row r="193" spans="1:2" x14ac:dyDescent="0.25">
      <c r="A193" s="16">
        <v>384</v>
      </c>
      <c r="B193" s="16">
        <v>30.000000000004796</v>
      </c>
    </row>
    <row r="194" spans="1:2" x14ac:dyDescent="0.25">
      <c r="A194" s="16">
        <v>386</v>
      </c>
      <c r="B194" s="16">
        <v>27.999999999992934</v>
      </c>
    </row>
    <row r="195" spans="1:2" x14ac:dyDescent="0.25">
      <c r="A195" s="16">
        <v>388</v>
      </c>
      <c r="B195" s="16">
        <v>26.999999999997826</v>
      </c>
    </row>
    <row r="196" spans="1:2" x14ac:dyDescent="0.25">
      <c r="A196" s="16">
        <v>390</v>
      </c>
      <c r="B196" s="16">
        <v>26.999999999997826</v>
      </c>
    </row>
    <row r="197" spans="1:2" x14ac:dyDescent="0.25">
      <c r="A197" s="16">
        <v>392</v>
      </c>
      <c r="B197" s="16">
        <v>26.000000000002714</v>
      </c>
    </row>
    <row r="198" spans="1:2" x14ac:dyDescent="0.25">
      <c r="A198" s="16">
        <v>394</v>
      </c>
      <c r="B198" s="16">
        <v>26.000000000002714</v>
      </c>
    </row>
    <row r="199" spans="1:2" x14ac:dyDescent="0.25">
      <c r="A199" s="16">
        <v>396</v>
      </c>
      <c r="B199" s="16">
        <v>26.000000000002714</v>
      </c>
    </row>
    <row r="200" spans="1:2" x14ac:dyDescent="0.25">
      <c r="A200" s="16">
        <v>398</v>
      </c>
      <c r="B200" s="16">
        <v>25.000000000007603</v>
      </c>
    </row>
    <row r="201" spans="1:2" x14ac:dyDescent="0.25">
      <c r="A201" s="16">
        <v>400</v>
      </c>
      <c r="B201" s="16">
        <v>23.999999999990852</v>
      </c>
    </row>
    <row r="202" spans="1:2" x14ac:dyDescent="0.25">
      <c r="A202" s="16">
        <v>402</v>
      </c>
      <c r="B202" s="16">
        <v>23.999999999990852</v>
      </c>
    </row>
    <row r="203" spans="1:2" x14ac:dyDescent="0.25">
      <c r="A203" s="16">
        <v>404</v>
      </c>
      <c r="B203" s="16">
        <v>23.999999999990852</v>
      </c>
    </row>
    <row r="204" spans="1:2" x14ac:dyDescent="0.25">
      <c r="A204" s="16">
        <v>406</v>
      </c>
      <c r="B204" s="16">
        <v>23.999999999990852</v>
      </c>
    </row>
    <row r="205" spans="1:2" x14ac:dyDescent="0.25">
      <c r="A205" s="16">
        <v>408</v>
      </c>
      <c r="B205" s="16">
        <v>22.99999999999574</v>
      </c>
    </row>
    <row r="206" spans="1:2" x14ac:dyDescent="0.25">
      <c r="A206" s="16">
        <v>410</v>
      </c>
      <c r="B206" s="16">
        <v>22.99999999999574</v>
      </c>
    </row>
    <row r="207" spans="1:2" x14ac:dyDescent="0.25">
      <c r="A207" s="16">
        <v>412</v>
      </c>
      <c r="B207" s="16">
        <v>22.000000000000632</v>
      </c>
    </row>
    <row r="208" spans="1:2" x14ac:dyDescent="0.25">
      <c r="A208" s="16">
        <v>414</v>
      </c>
      <c r="B208" s="16">
        <v>22.000000000000632</v>
      </c>
    </row>
    <row r="209" spans="1:2" x14ac:dyDescent="0.25">
      <c r="A209" s="16">
        <v>416</v>
      </c>
      <c r="B209" s="16">
        <v>22.000000000000632</v>
      </c>
    </row>
    <row r="210" spans="1:2" x14ac:dyDescent="0.25">
      <c r="A210" s="16">
        <v>418</v>
      </c>
      <c r="B210" s="16">
        <v>22.000000000000632</v>
      </c>
    </row>
    <row r="211" spans="1:2" x14ac:dyDescent="0.25">
      <c r="A211" s="16">
        <v>420</v>
      </c>
      <c r="B211" s="16">
        <v>21.000000000005521</v>
      </c>
    </row>
    <row r="212" spans="1:2" x14ac:dyDescent="0.25">
      <c r="A212" s="16">
        <v>422</v>
      </c>
      <c r="B212" s="16">
        <v>21.000000000005521</v>
      </c>
    </row>
    <row r="213" spans="1:2" x14ac:dyDescent="0.25">
      <c r="A213" s="16">
        <v>424</v>
      </c>
      <c r="B213" s="16">
        <v>21.000000000005521</v>
      </c>
    </row>
    <row r="214" spans="1:2" x14ac:dyDescent="0.25">
      <c r="A214" s="16">
        <v>426</v>
      </c>
      <c r="B214" s="16">
        <v>21.000000000005521</v>
      </c>
    </row>
    <row r="215" spans="1:2" x14ac:dyDescent="0.25">
      <c r="A215" s="16">
        <v>428</v>
      </c>
      <c r="B215" s="16">
        <v>21.000000000005521</v>
      </c>
    </row>
    <row r="216" spans="1:2" x14ac:dyDescent="0.25">
      <c r="A216" s="16">
        <v>430</v>
      </c>
      <c r="B216" s="16">
        <v>21.000000000005521</v>
      </c>
    </row>
    <row r="217" spans="1:2" x14ac:dyDescent="0.25">
      <c r="A217" s="16">
        <v>432</v>
      </c>
      <c r="B217" s="16">
        <v>21.000000000005521</v>
      </c>
    </row>
    <row r="218" spans="1:2" x14ac:dyDescent="0.25">
      <c r="A218" s="16">
        <v>434</v>
      </c>
      <c r="B218" s="16">
        <v>20.000000000010413</v>
      </c>
    </row>
    <row r="219" spans="1:2" x14ac:dyDescent="0.25">
      <c r="A219" s="16">
        <v>436</v>
      </c>
      <c r="B219" s="16">
        <v>20.000000000010413</v>
      </c>
    </row>
    <row r="220" spans="1:2" x14ac:dyDescent="0.25">
      <c r="A220" s="16">
        <v>438</v>
      </c>
      <c r="B220" s="16">
        <v>18.999999999993658</v>
      </c>
    </row>
    <row r="221" spans="1:2" x14ac:dyDescent="0.25">
      <c r="A221" s="16">
        <v>440</v>
      </c>
      <c r="B221" s="16">
        <v>17.99999999999855</v>
      </c>
    </row>
    <row r="222" spans="1:2" x14ac:dyDescent="0.25">
      <c r="A222" s="16">
        <v>442</v>
      </c>
      <c r="B222" s="16">
        <v>17.000000000003439</v>
      </c>
    </row>
    <row r="223" spans="1:2" x14ac:dyDescent="0.25">
      <c r="A223" s="16">
        <v>444</v>
      </c>
      <c r="B223" s="16">
        <v>16.000000000008331</v>
      </c>
    </row>
    <row r="224" spans="1:2" x14ac:dyDescent="0.25">
      <c r="A224" s="16">
        <v>446</v>
      </c>
      <c r="B224" s="16">
        <v>16.000000000008331</v>
      </c>
    </row>
    <row r="225" spans="1:2" x14ac:dyDescent="0.25">
      <c r="A225" s="16">
        <v>448</v>
      </c>
      <c r="B225" s="16">
        <v>16.000000000008331</v>
      </c>
    </row>
    <row r="226" spans="1:2" x14ac:dyDescent="0.25">
      <c r="A226" s="16">
        <v>450</v>
      </c>
      <c r="B226" s="16">
        <v>14.999999999991577</v>
      </c>
    </row>
    <row r="227" spans="1:2" x14ac:dyDescent="0.25">
      <c r="A227" s="16">
        <v>452</v>
      </c>
      <c r="B227" s="16">
        <v>14.999999999991577</v>
      </c>
    </row>
    <row r="228" spans="1:2" x14ac:dyDescent="0.25">
      <c r="A228" s="16">
        <v>454</v>
      </c>
      <c r="B228" s="16">
        <v>14.999999999991577</v>
      </c>
    </row>
    <row r="229" spans="1:2" x14ac:dyDescent="0.25">
      <c r="A229" s="16">
        <v>456</v>
      </c>
      <c r="B229" s="16">
        <v>14.999999999991577</v>
      </c>
    </row>
    <row r="230" spans="1:2" x14ac:dyDescent="0.25">
      <c r="A230" s="16">
        <v>458</v>
      </c>
      <c r="B230" s="16">
        <v>14.999999999991577</v>
      </c>
    </row>
    <row r="231" spans="1:2" x14ac:dyDescent="0.25">
      <c r="A231" s="16">
        <v>460</v>
      </c>
      <c r="B231" s="16">
        <v>13.999999999996467</v>
      </c>
    </row>
    <row r="232" spans="1:2" x14ac:dyDescent="0.25">
      <c r="A232" s="16">
        <v>462</v>
      </c>
      <c r="B232" s="16">
        <v>13.999999999996467</v>
      </c>
    </row>
    <row r="233" spans="1:2" x14ac:dyDescent="0.25">
      <c r="A233" s="16">
        <v>464</v>
      </c>
      <c r="B233" s="16">
        <v>13.999999999996467</v>
      </c>
    </row>
    <row r="234" spans="1:2" x14ac:dyDescent="0.25">
      <c r="A234" s="16">
        <v>466</v>
      </c>
      <c r="B234" s="16">
        <v>13.999999999996467</v>
      </c>
    </row>
    <row r="235" spans="1:2" x14ac:dyDescent="0.25">
      <c r="A235" s="16">
        <v>468</v>
      </c>
      <c r="B235" s="16">
        <v>13.999999999996467</v>
      </c>
    </row>
    <row r="236" spans="1:2" x14ac:dyDescent="0.25">
      <c r="A236" s="16">
        <v>470</v>
      </c>
      <c r="B236" s="16">
        <v>13.000000000001357</v>
      </c>
    </row>
    <row r="237" spans="1:2" x14ac:dyDescent="0.25">
      <c r="A237" s="16">
        <v>472</v>
      </c>
      <c r="B237" s="16">
        <v>12.000000000006247</v>
      </c>
    </row>
    <row r="238" spans="1:2" x14ac:dyDescent="0.25">
      <c r="A238" s="16">
        <v>474</v>
      </c>
      <c r="B238" s="16">
        <v>10.999999999989495</v>
      </c>
    </row>
    <row r="239" spans="1:2" x14ac:dyDescent="0.25">
      <c r="A239" s="16">
        <v>476</v>
      </c>
      <c r="B239" s="16">
        <v>10.999999999989495</v>
      </c>
    </row>
    <row r="240" spans="1:2" x14ac:dyDescent="0.25">
      <c r="A240" s="16">
        <v>478</v>
      </c>
      <c r="B240" s="16">
        <v>9.9999999999943849</v>
      </c>
    </row>
    <row r="241" spans="1:2" x14ac:dyDescent="0.25">
      <c r="A241" s="16">
        <v>480</v>
      </c>
      <c r="B241" s="16">
        <v>9.9999999999943849</v>
      </c>
    </row>
    <row r="242" spans="1:2" x14ac:dyDescent="0.25">
      <c r="A242" s="16">
        <v>482</v>
      </c>
      <c r="B242" s="16">
        <v>9.9999999999943849</v>
      </c>
    </row>
    <row r="243" spans="1:2" x14ac:dyDescent="0.25">
      <c r="A243" s="16">
        <v>484</v>
      </c>
      <c r="B243" s="16">
        <v>9.9999999999943849</v>
      </c>
    </row>
    <row r="244" spans="1:2" x14ac:dyDescent="0.25">
      <c r="A244" s="16">
        <v>486</v>
      </c>
      <c r="B244" s="16">
        <v>9.9999999999943849</v>
      </c>
    </row>
    <row r="245" spans="1:2" x14ac:dyDescent="0.25">
      <c r="A245" s="16">
        <v>488</v>
      </c>
      <c r="B245" s="16">
        <v>9.9999999999943849</v>
      </c>
    </row>
    <row r="246" spans="1:2" x14ac:dyDescent="0.25">
      <c r="A246" s="16">
        <v>490</v>
      </c>
      <c r="B246" s="16">
        <v>9.9999999999943849</v>
      </c>
    </row>
    <row r="247" spans="1:2" x14ac:dyDescent="0.25">
      <c r="A247" s="16">
        <v>492</v>
      </c>
      <c r="B247" s="16">
        <v>9.9999999999943849</v>
      </c>
    </row>
    <row r="248" spans="1:2" x14ac:dyDescent="0.25">
      <c r="A248" s="16">
        <v>494</v>
      </c>
      <c r="B248" s="16">
        <v>8.9999999999992752</v>
      </c>
    </row>
    <row r="249" spans="1:2" x14ac:dyDescent="0.25">
      <c r="A249" s="16">
        <v>496</v>
      </c>
      <c r="B249" s="16">
        <v>8.9999999999992752</v>
      </c>
    </row>
    <row r="250" spans="1:2" x14ac:dyDescent="0.25">
      <c r="A250" s="16">
        <v>498</v>
      </c>
      <c r="B250" s="16">
        <v>8.9999999999992752</v>
      </c>
    </row>
    <row r="251" spans="1:2" x14ac:dyDescent="0.25">
      <c r="A251" s="16">
        <v>500</v>
      </c>
      <c r="B251" s="16">
        <v>8.0000000000041656</v>
      </c>
    </row>
    <row r="252" spans="1:2" x14ac:dyDescent="0.25">
      <c r="A252" s="16">
        <v>502</v>
      </c>
      <c r="B252" s="16">
        <v>8.0000000000041656</v>
      </c>
    </row>
    <row r="253" spans="1:2" x14ac:dyDescent="0.25">
      <c r="A253" s="16">
        <v>504</v>
      </c>
      <c r="B253" s="16">
        <v>8.0000000000041656</v>
      </c>
    </row>
    <row r="254" spans="1:2" x14ac:dyDescent="0.25">
      <c r="A254" s="16">
        <v>506</v>
      </c>
      <c r="B254" s="16">
        <v>8.0000000000041656</v>
      </c>
    </row>
    <row r="255" spans="1:2" x14ac:dyDescent="0.25">
      <c r="A255" s="16">
        <v>508</v>
      </c>
      <c r="B255" s="16">
        <v>7.000000000009055</v>
      </c>
    </row>
    <row r="256" spans="1:2" x14ac:dyDescent="0.25">
      <c r="A256" s="16">
        <v>510</v>
      </c>
      <c r="B256" s="16">
        <v>7.000000000009055</v>
      </c>
    </row>
    <row r="257" spans="1:2" x14ac:dyDescent="0.25">
      <c r="A257" s="16">
        <v>512</v>
      </c>
      <c r="B257" s="16">
        <v>7.000000000009055</v>
      </c>
    </row>
    <row r="258" spans="1:2" x14ac:dyDescent="0.25">
      <c r="A258" s="16">
        <v>514</v>
      </c>
      <c r="B258" s="16">
        <v>7.000000000009055</v>
      </c>
    </row>
    <row r="259" spans="1:2" x14ac:dyDescent="0.25">
      <c r="A259" s="16">
        <v>516</v>
      </c>
      <c r="B259" s="16">
        <v>7.000000000009055</v>
      </c>
    </row>
    <row r="260" spans="1:2" x14ac:dyDescent="0.25">
      <c r="A260" s="16">
        <v>518</v>
      </c>
      <c r="B260" s="16">
        <v>5.9999999999923022</v>
      </c>
    </row>
    <row r="261" spans="1:2" x14ac:dyDescent="0.25">
      <c r="A261" s="16">
        <v>520</v>
      </c>
      <c r="B261" s="16">
        <v>5.9999999999923022</v>
      </c>
    </row>
    <row r="262" spans="1:2" x14ac:dyDescent="0.25">
      <c r="A262" s="16">
        <v>522</v>
      </c>
      <c r="B262" s="16">
        <v>5.9999999999923022</v>
      </c>
    </row>
    <row r="263" spans="1:2" x14ac:dyDescent="0.25">
      <c r="A263" s="16">
        <v>524</v>
      </c>
      <c r="B263" s="16">
        <v>5.9999999999923022</v>
      </c>
    </row>
    <row r="264" spans="1:2" x14ac:dyDescent="0.25">
      <c r="A264" s="16">
        <v>526</v>
      </c>
      <c r="B264" s="16">
        <v>5.9999999999923022</v>
      </c>
    </row>
    <row r="265" spans="1:2" x14ac:dyDescent="0.25">
      <c r="A265" s="16">
        <v>528</v>
      </c>
      <c r="B265" s="16">
        <v>5.9999999999923022</v>
      </c>
    </row>
    <row r="266" spans="1:2" x14ac:dyDescent="0.25">
      <c r="A266" s="16">
        <v>530</v>
      </c>
      <c r="B266" s="16">
        <v>5.9999999999923022</v>
      </c>
    </row>
    <row r="267" spans="1:2" x14ac:dyDescent="0.25">
      <c r="A267" s="16">
        <v>532</v>
      </c>
      <c r="B267" s="16">
        <v>5.9999999999923022</v>
      </c>
    </row>
    <row r="268" spans="1:2" x14ac:dyDescent="0.25">
      <c r="A268" s="16">
        <v>534</v>
      </c>
      <c r="B268" s="16">
        <v>5.9999999999923022</v>
      </c>
    </row>
    <row r="269" spans="1:2" x14ac:dyDescent="0.25">
      <c r="A269" s="16">
        <v>536</v>
      </c>
      <c r="B269" s="16">
        <v>5.9999999999923022</v>
      </c>
    </row>
    <row r="270" spans="1:2" x14ac:dyDescent="0.25">
      <c r="A270" s="16">
        <v>538</v>
      </c>
      <c r="B270" s="16">
        <v>5.9999999999923022</v>
      </c>
    </row>
    <row r="271" spans="1:2" x14ac:dyDescent="0.25">
      <c r="A271" s="16">
        <v>540</v>
      </c>
      <c r="B271" s="16">
        <v>5.9999999999923022</v>
      </c>
    </row>
    <row r="272" spans="1:2" x14ac:dyDescent="0.25">
      <c r="A272" s="16">
        <v>542</v>
      </c>
      <c r="B272" s="16">
        <v>5.9999999999923022</v>
      </c>
    </row>
    <row r="273" spans="1:2" x14ac:dyDescent="0.25">
      <c r="A273" s="16">
        <v>544</v>
      </c>
      <c r="B273" s="16">
        <v>5.9999999999923022</v>
      </c>
    </row>
    <row r="274" spans="1:2" x14ac:dyDescent="0.25">
      <c r="A274" s="16">
        <v>546</v>
      </c>
      <c r="B274" s="16">
        <v>5.9999999999923022</v>
      </c>
    </row>
    <row r="275" spans="1:2" x14ac:dyDescent="0.25">
      <c r="A275" s="16">
        <v>548</v>
      </c>
      <c r="B275" s="16">
        <v>5.9999999999923022</v>
      </c>
    </row>
    <row r="276" spans="1:2" x14ac:dyDescent="0.25">
      <c r="A276" s="16">
        <v>550</v>
      </c>
      <c r="B276" s="16">
        <v>5.9999999999923022</v>
      </c>
    </row>
    <row r="277" spans="1:2" x14ac:dyDescent="0.25">
      <c r="A277" s="16">
        <v>552</v>
      </c>
      <c r="B277" s="16">
        <v>5.9999999999923022</v>
      </c>
    </row>
    <row r="278" spans="1:2" x14ac:dyDescent="0.25">
      <c r="A278" s="16">
        <v>554</v>
      </c>
      <c r="B278" s="16">
        <v>5.9999999999923022</v>
      </c>
    </row>
    <row r="279" spans="1:2" x14ac:dyDescent="0.25">
      <c r="A279" s="16">
        <v>556</v>
      </c>
      <c r="B279" s="16">
        <v>5.9999999999923022</v>
      </c>
    </row>
    <row r="280" spans="1:2" x14ac:dyDescent="0.25">
      <c r="A280" s="16">
        <v>558</v>
      </c>
      <c r="B280" s="16">
        <v>5.9999999999923022</v>
      </c>
    </row>
    <row r="281" spans="1:2" x14ac:dyDescent="0.25">
      <c r="A281" s="16">
        <v>560</v>
      </c>
      <c r="B281" s="16">
        <v>5.9999999999923022</v>
      </c>
    </row>
    <row r="282" spans="1:2" x14ac:dyDescent="0.25">
      <c r="A282" s="16">
        <v>562</v>
      </c>
      <c r="B282" s="16">
        <v>5.9999999999923022</v>
      </c>
    </row>
    <row r="283" spans="1:2" x14ac:dyDescent="0.25">
      <c r="A283" s="16">
        <v>564</v>
      </c>
      <c r="B283" s="16">
        <v>5.9999999999923022</v>
      </c>
    </row>
    <row r="284" spans="1:2" x14ac:dyDescent="0.25">
      <c r="A284" s="16">
        <v>566</v>
      </c>
      <c r="B284" s="16">
        <v>4.9999999999971925</v>
      </c>
    </row>
    <row r="285" spans="1:2" x14ac:dyDescent="0.25">
      <c r="A285" s="16">
        <v>568</v>
      </c>
      <c r="B285" s="16">
        <v>4.9999999999971925</v>
      </c>
    </row>
    <row r="286" spans="1:2" x14ac:dyDescent="0.25">
      <c r="A286" s="16">
        <v>570</v>
      </c>
      <c r="B286" s="16">
        <v>4.9999999999971925</v>
      </c>
    </row>
    <row r="287" spans="1:2" x14ac:dyDescent="0.25">
      <c r="A287" s="16">
        <v>572</v>
      </c>
      <c r="B287" s="16">
        <v>4.9999999999971925</v>
      </c>
    </row>
    <row r="288" spans="1:2" x14ac:dyDescent="0.25">
      <c r="A288" s="16">
        <v>574</v>
      </c>
      <c r="B288" s="16">
        <v>4.9999999999971925</v>
      </c>
    </row>
    <row r="289" spans="1:2" x14ac:dyDescent="0.25">
      <c r="A289" s="16">
        <v>576</v>
      </c>
      <c r="B289" s="16">
        <v>4.9999999999971925</v>
      </c>
    </row>
    <row r="290" spans="1:2" x14ac:dyDescent="0.25">
      <c r="A290" s="16">
        <v>578</v>
      </c>
      <c r="B290" s="16">
        <v>4.9999999999971925</v>
      </c>
    </row>
    <row r="291" spans="1:2" x14ac:dyDescent="0.25">
      <c r="A291" s="16">
        <v>580</v>
      </c>
      <c r="B291" s="16">
        <v>4.9999999999971925</v>
      </c>
    </row>
    <row r="292" spans="1:2" x14ac:dyDescent="0.25">
      <c r="A292" s="16">
        <v>582</v>
      </c>
      <c r="B292" s="16">
        <v>4.9999999999971925</v>
      </c>
    </row>
    <row r="293" spans="1:2" x14ac:dyDescent="0.25">
      <c r="A293" s="16">
        <v>584</v>
      </c>
      <c r="B293" s="16">
        <v>4.9999999999971925</v>
      </c>
    </row>
    <row r="294" spans="1:2" x14ac:dyDescent="0.25">
      <c r="A294" s="16">
        <v>586</v>
      </c>
      <c r="B294" s="16">
        <v>4.0000000000020828</v>
      </c>
    </row>
    <row r="295" spans="1:2" x14ac:dyDescent="0.25">
      <c r="A295" s="16">
        <v>588</v>
      </c>
      <c r="B295" s="16">
        <v>4.0000000000020828</v>
      </c>
    </row>
    <row r="296" spans="1:2" x14ac:dyDescent="0.25">
      <c r="A296" s="16">
        <v>590</v>
      </c>
      <c r="B296" s="16">
        <v>4.0000000000020828</v>
      </c>
    </row>
    <row r="297" spans="1:2" x14ac:dyDescent="0.25">
      <c r="A297" s="16">
        <v>592</v>
      </c>
      <c r="B297" s="16">
        <v>4.0000000000020828</v>
      </c>
    </row>
    <row r="298" spans="1:2" x14ac:dyDescent="0.25">
      <c r="A298" s="16">
        <v>594</v>
      </c>
      <c r="B298" s="16">
        <v>4.0000000000020828</v>
      </c>
    </row>
    <row r="299" spans="1:2" x14ac:dyDescent="0.25">
      <c r="A299" s="16">
        <v>596</v>
      </c>
      <c r="B299" s="16">
        <v>3.0000000000069726</v>
      </c>
    </row>
    <row r="300" spans="1:2" x14ac:dyDescent="0.25">
      <c r="A300" s="16">
        <v>598</v>
      </c>
      <c r="B300" s="16">
        <v>3.0000000000069726</v>
      </c>
    </row>
    <row r="301" spans="1:2" x14ac:dyDescent="0.25">
      <c r="A301" s="16">
        <v>600</v>
      </c>
      <c r="B301" s="16">
        <v>3.0000000000069726</v>
      </c>
    </row>
    <row r="302" spans="1:2" x14ac:dyDescent="0.25">
      <c r="A302" s="16">
        <v>602</v>
      </c>
      <c r="B302" s="16">
        <v>3.0000000000069726</v>
      </c>
    </row>
    <row r="303" spans="1:2" x14ac:dyDescent="0.25">
      <c r="A303" s="16">
        <v>604</v>
      </c>
      <c r="B303" s="16">
        <v>1.9999999999902198</v>
      </c>
    </row>
    <row r="304" spans="1:2" x14ac:dyDescent="0.25">
      <c r="A304" s="16">
        <v>606</v>
      </c>
      <c r="B304" s="16">
        <v>1.9999999999902198</v>
      </c>
    </row>
    <row r="305" spans="1:2" x14ac:dyDescent="0.25">
      <c r="A305" s="16">
        <v>608</v>
      </c>
      <c r="B305" s="16">
        <v>0.99999999999510991</v>
      </c>
    </row>
    <row r="306" spans="1:2" x14ac:dyDescent="0.25">
      <c r="A306" s="16">
        <v>610</v>
      </c>
      <c r="B306" s="16">
        <v>0.99999999999510991</v>
      </c>
    </row>
    <row r="307" spans="1:2" x14ac:dyDescent="0.25">
      <c r="A307" s="16">
        <v>612</v>
      </c>
      <c r="B307" s="16">
        <v>0.99999999999510991</v>
      </c>
    </row>
    <row r="308" spans="1:2" x14ac:dyDescent="0.25">
      <c r="A308" s="16">
        <v>614</v>
      </c>
      <c r="B308" s="16">
        <v>0.99999999999510991</v>
      </c>
    </row>
    <row r="309" spans="1:2" x14ac:dyDescent="0.25">
      <c r="A309" s="16">
        <v>616</v>
      </c>
      <c r="B309" s="16">
        <v>0.99999999999510991</v>
      </c>
    </row>
    <row r="310" spans="1:2" x14ac:dyDescent="0.25">
      <c r="A310" s="16">
        <v>618</v>
      </c>
      <c r="B310" s="16">
        <v>0.99999999999510991</v>
      </c>
    </row>
    <row r="311" spans="1:2" x14ac:dyDescent="0.25">
      <c r="A311" s="16">
        <v>620</v>
      </c>
      <c r="B311" s="16">
        <v>0.99999999999510991</v>
      </c>
    </row>
    <row r="312" spans="1:2" x14ac:dyDescent="0.25">
      <c r="A312" s="16">
        <v>622</v>
      </c>
      <c r="B312" s="16">
        <v>0.99999999999510991</v>
      </c>
    </row>
    <row r="313" spans="1:2" x14ac:dyDescent="0.25">
      <c r="A313" s="16">
        <v>624</v>
      </c>
      <c r="B313" s="16">
        <v>0.99999999999510991</v>
      </c>
    </row>
    <row r="314" spans="1:2" x14ac:dyDescent="0.25">
      <c r="A314" s="16">
        <v>626</v>
      </c>
      <c r="B314" s="16">
        <v>0.99999999999510991</v>
      </c>
    </row>
  </sheetData>
  <mergeCells count="7">
    <mergeCell ref="D36:H36"/>
    <mergeCell ref="D1:J1"/>
    <mergeCell ref="G7:J7"/>
    <mergeCell ref="D9:E9"/>
    <mergeCell ref="G9:H9"/>
    <mergeCell ref="J9:K9"/>
    <mergeCell ref="D17:E17"/>
  </mergeCells>
  <pageMargins left="0.7" right="0.7" top="0.75" bottom="0.75" header="0.3" footer="0.3"/>
  <pageSetup orientation="portrait" horizontalDpi="0" verticalDpi="0"/>
  <drawing r:id="rId1"/>
</worksheet>
</file>

<file path=xl/worksheets/sheet33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8AD28F72-00C0-724C-87FB-1D0142B94037}">
  <dimension ref="A1:M308"/>
  <sheetViews>
    <sheetView zoomScale="88" zoomScaleNormal="80" workbookViewId="0">
      <selection activeCell="D52" sqref="D52"/>
    </sheetView>
  </sheetViews>
  <sheetFormatPr baseColWidth="10" defaultColWidth="20" defaultRowHeight="23" x14ac:dyDescent="0.25"/>
  <cols>
    <col min="1" max="1" width="20" style="16"/>
    <col min="2" max="2" width="24.33203125" style="16" bestFit="1" customWidth="1"/>
    <col min="3" max="3" width="20" style="17"/>
    <col min="4" max="4" width="30.33203125" style="16" bestFit="1" customWidth="1"/>
    <col min="5" max="5" width="36.83203125" style="16" customWidth="1"/>
    <col min="6" max="12" width="20" style="16"/>
    <col min="13" max="13" width="36.5" style="16" bestFit="1" customWidth="1"/>
    <col min="14" max="14" width="26.6640625" style="17" bestFit="1" customWidth="1"/>
    <col min="15" max="16384" width="20" style="17"/>
  </cols>
  <sheetData>
    <row r="1" spans="1:13" x14ac:dyDescent="0.25">
      <c r="A1" s="19" t="s">
        <v>52</v>
      </c>
      <c r="B1" s="19" t="s">
        <v>63</v>
      </c>
      <c r="D1" s="98" t="s">
        <v>16680</v>
      </c>
      <c r="E1" s="98"/>
      <c r="F1" s="98"/>
      <c r="G1" s="98"/>
      <c r="H1" s="98"/>
      <c r="L1" s="17"/>
      <c r="M1" s="17"/>
    </row>
    <row r="2" spans="1:13" x14ac:dyDescent="0.25">
      <c r="A2" s="16">
        <v>2</v>
      </c>
      <c r="B2" s="16">
        <v>165543</v>
      </c>
      <c r="D2" s="12" t="s">
        <v>47</v>
      </c>
      <c r="E2" s="13" t="s">
        <v>48</v>
      </c>
      <c r="F2" s="13" t="s">
        <v>49</v>
      </c>
      <c r="G2" s="15" t="s">
        <v>52</v>
      </c>
      <c r="H2" s="15" t="s">
        <v>53</v>
      </c>
      <c r="L2" s="17"/>
      <c r="M2" s="17"/>
    </row>
    <row r="3" spans="1:13" x14ac:dyDescent="0.25">
      <c r="A3" s="16">
        <v>4</v>
      </c>
      <c r="B3" s="16">
        <v>39851.000000000007</v>
      </c>
      <c r="D3" s="16">
        <v>1</v>
      </c>
      <c r="E3" s="16">
        <v>72.619476942147998</v>
      </c>
      <c r="F3" s="16">
        <v>9.6600695078688492</v>
      </c>
      <c r="G3" s="16">
        <v>1.2175409529407799</v>
      </c>
      <c r="H3" s="16">
        <v>1.58245765902607E-3</v>
      </c>
      <c r="L3" s="17"/>
      <c r="M3" s="17"/>
    </row>
    <row r="4" spans="1:13" x14ac:dyDescent="0.25">
      <c r="A4" s="16">
        <v>6</v>
      </c>
      <c r="B4" s="16">
        <v>28100.000000000004</v>
      </c>
      <c r="D4" s="16">
        <v>2</v>
      </c>
      <c r="E4" s="16">
        <v>8.7551100677491895</v>
      </c>
      <c r="F4" s="16">
        <v>1.1717193743724099</v>
      </c>
      <c r="G4" s="16">
        <v>10.7235981108382</v>
      </c>
      <c r="H4" s="16">
        <v>0.17838203259717</v>
      </c>
      <c r="L4" s="17"/>
      <c r="M4" s="17"/>
    </row>
    <row r="5" spans="1:13" x14ac:dyDescent="0.25">
      <c r="A5" s="16">
        <v>8</v>
      </c>
      <c r="B5" s="16">
        <v>24568</v>
      </c>
      <c r="D5" s="16">
        <v>3</v>
      </c>
      <c r="E5" s="16">
        <v>3.7101181507764802</v>
      </c>
      <c r="F5" s="16">
        <v>0.50285893185517005</v>
      </c>
      <c r="G5" s="16">
        <v>45.425068473764803</v>
      </c>
      <c r="H5" s="16">
        <v>2.8092777182722299</v>
      </c>
      <c r="M5" s="17"/>
    </row>
    <row r="6" spans="1:13" x14ac:dyDescent="0.25">
      <c r="A6" s="16">
        <v>10</v>
      </c>
      <c r="B6" s="16">
        <v>21321.000000000004</v>
      </c>
      <c r="D6" s="16">
        <v>4</v>
      </c>
      <c r="E6" s="16">
        <v>0.34147537708799403</v>
      </c>
      <c r="F6" s="16">
        <v>0.168490807021209</v>
      </c>
      <c r="G6" s="16">
        <v>185.869350452784</v>
      </c>
      <c r="H6" s="17">
        <v>62.8688656887986</v>
      </c>
    </row>
    <row r="7" spans="1:13" x14ac:dyDescent="0.25">
      <c r="A7" s="16">
        <v>12</v>
      </c>
      <c r="B7" s="16">
        <v>18378.000000000004</v>
      </c>
    </row>
    <row r="8" spans="1:13" x14ac:dyDescent="0.25">
      <c r="A8" s="16">
        <v>14</v>
      </c>
      <c r="B8" s="16">
        <v>16269.999999999998</v>
      </c>
      <c r="G8" s="18" t="s">
        <v>54</v>
      </c>
      <c r="H8" s="99" t="s">
        <v>55</v>
      </c>
      <c r="I8" s="99"/>
      <c r="J8" s="99"/>
    </row>
    <row r="9" spans="1:13" x14ac:dyDescent="0.25">
      <c r="A9" s="16">
        <v>16</v>
      </c>
      <c r="B9" s="16">
        <v>14527</v>
      </c>
      <c r="J9" s="90"/>
      <c r="K9" s="90"/>
    </row>
    <row r="10" spans="1:13" x14ac:dyDescent="0.25">
      <c r="A10" s="16">
        <v>18</v>
      </c>
      <c r="B10" s="16">
        <v>13036.999999999996</v>
      </c>
      <c r="D10" s="90" t="s">
        <v>56</v>
      </c>
      <c r="E10" s="90"/>
      <c r="G10" s="90"/>
      <c r="H10" s="90"/>
    </row>
    <row r="11" spans="1:13" x14ac:dyDescent="0.25">
      <c r="A11" s="16">
        <v>20</v>
      </c>
      <c r="B11" s="16">
        <v>11776.999999999991</v>
      </c>
      <c r="D11" s="16" t="s">
        <v>57</v>
      </c>
      <c r="E11" s="16">
        <v>0.01</v>
      </c>
    </row>
    <row r="12" spans="1:13" x14ac:dyDescent="0.25">
      <c r="A12" s="16">
        <v>22</v>
      </c>
      <c r="B12" s="16">
        <v>10689.000000000007</v>
      </c>
      <c r="D12" s="16" t="s">
        <v>58</v>
      </c>
      <c r="E12" s="16">
        <v>-3</v>
      </c>
    </row>
    <row r="13" spans="1:13" x14ac:dyDescent="0.25">
      <c r="A13" s="16">
        <v>24</v>
      </c>
      <c r="B13" s="16">
        <v>9758.9999999999909</v>
      </c>
      <c r="D13" s="16" t="s">
        <v>59</v>
      </c>
      <c r="E13" s="16">
        <v>1</v>
      </c>
    </row>
    <row r="14" spans="1:13" x14ac:dyDescent="0.25">
      <c r="A14" s="16">
        <v>26</v>
      </c>
      <c r="B14" s="16">
        <v>8970.9999999999927</v>
      </c>
      <c r="D14" s="16" t="s">
        <v>60</v>
      </c>
      <c r="E14" s="16">
        <v>200</v>
      </c>
    </row>
    <row r="15" spans="1:13" x14ac:dyDescent="0.25">
      <c r="A15" s="16">
        <v>28</v>
      </c>
      <c r="B15" s="16">
        <v>8264.0000000000055</v>
      </c>
      <c r="D15" s="16" t="s">
        <v>61</v>
      </c>
      <c r="E15" s="16">
        <v>1.0821000000000001E-2</v>
      </c>
    </row>
    <row r="16" spans="1:13" x14ac:dyDescent="0.25">
      <c r="A16" s="16">
        <v>30</v>
      </c>
      <c r="B16" s="16">
        <v>7659.9999999999991</v>
      </c>
      <c r="D16" s="29" t="s">
        <v>71</v>
      </c>
      <c r="E16" s="29">
        <v>100</v>
      </c>
    </row>
    <row r="17" spans="1:5" x14ac:dyDescent="0.25">
      <c r="A17" s="16">
        <v>32</v>
      </c>
      <c r="B17" s="16">
        <v>7079.9999999999909</v>
      </c>
      <c r="D17" s="29" t="s">
        <v>72</v>
      </c>
      <c r="E17" s="29">
        <v>80</v>
      </c>
    </row>
    <row r="18" spans="1:5" x14ac:dyDescent="0.25">
      <c r="A18" s="16">
        <v>34</v>
      </c>
      <c r="B18" s="16">
        <v>6549.0000000000018</v>
      </c>
      <c r="D18" s="90" t="s">
        <v>62</v>
      </c>
      <c r="E18" s="90"/>
    </row>
    <row r="19" spans="1:5" x14ac:dyDescent="0.25">
      <c r="A19" s="16">
        <v>36</v>
      </c>
      <c r="B19" s="16">
        <v>6093</v>
      </c>
    </row>
    <row r="20" spans="1:5" x14ac:dyDescent="0.25">
      <c r="A20" s="16">
        <v>38</v>
      </c>
      <c r="B20" s="16">
        <v>5689.9999999999955</v>
      </c>
    </row>
    <row r="21" spans="1:5" x14ac:dyDescent="0.25">
      <c r="A21" s="16">
        <v>40</v>
      </c>
      <c r="B21" s="16">
        <v>5347.9999999999982</v>
      </c>
    </row>
    <row r="22" spans="1:5" x14ac:dyDescent="0.25">
      <c r="A22" s="16">
        <v>42</v>
      </c>
      <c r="B22" s="16">
        <v>4991</v>
      </c>
    </row>
    <row r="23" spans="1:5" x14ac:dyDescent="0.25">
      <c r="A23" s="16">
        <v>44</v>
      </c>
      <c r="B23" s="16">
        <v>4671.9999999999982</v>
      </c>
    </row>
    <row r="24" spans="1:5" x14ac:dyDescent="0.25">
      <c r="A24" s="16">
        <v>46</v>
      </c>
      <c r="B24" s="16">
        <v>4387.9999999999982</v>
      </c>
    </row>
    <row r="25" spans="1:5" x14ac:dyDescent="0.25">
      <c r="A25" s="16">
        <v>48</v>
      </c>
      <c r="B25" s="16">
        <v>4160.9999999999918</v>
      </c>
    </row>
    <row r="26" spans="1:5" x14ac:dyDescent="0.25">
      <c r="A26" s="16">
        <v>50</v>
      </c>
      <c r="B26" s="16">
        <v>3948.0000000000014</v>
      </c>
    </row>
    <row r="27" spans="1:5" x14ac:dyDescent="0.25">
      <c r="A27" s="16">
        <v>52</v>
      </c>
      <c r="B27" s="16">
        <v>3735.9999999999959</v>
      </c>
    </row>
    <row r="28" spans="1:5" x14ac:dyDescent="0.25">
      <c r="A28" s="16">
        <v>54</v>
      </c>
      <c r="B28" s="16">
        <v>3535.9999999999991</v>
      </c>
    </row>
    <row r="29" spans="1:5" x14ac:dyDescent="0.25">
      <c r="A29" s="16">
        <v>56</v>
      </c>
      <c r="B29" s="16">
        <v>3363.9999999999968</v>
      </c>
    </row>
    <row r="30" spans="1:5" x14ac:dyDescent="0.25">
      <c r="A30" s="16">
        <v>58</v>
      </c>
      <c r="B30" s="16">
        <v>3172.9999999999968</v>
      </c>
    </row>
    <row r="31" spans="1:5" x14ac:dyDescent="0.25">
      <c r="A31" s="16">
        <v>60</v>
      </c>
      <c r="B31" s="16">
        <v>3001.9999999999986</v>
      </c>
    </row>
    <row r="32" spans="1:5" x14ac:dyDescent="0.25">
      <c r="A32" s="16">
        <v>62</v>
      </c>
      <c r="B32" s="16">
        <v>2827.0000000000036</v>
      </c>
    </row>
    <row r="33" spans="1:13" x14ac:dyDescent="0.25">
      <c r="A33" s="16">
        <v>64</v>
      </c>
      <c r="B33" s="16">
        <v>2667.999999999995</v>
      </c>
    </row>
    <row r="34" spans="1:13" x14ac:dyDescent="0.25">
      <c r="A34" s="16">
        <v>66</v>
      </c>
      <c r="B34" s="16">
        <v>2550.9999999999968</v>
      </c>
    </row>
    <row r="35" spans="1:13" x14ac:dyDescent="0.25">
      <c r="A35" s="16">
        <v>68</v>
      </c>
      <c r="B35" s="16">
        <v>2426.0000000000059</v>
      </c>
      <c r="I35" s="17"/>
      <c r="J35" s="17"/>
      <c r="K35" s="17"/>
      <c r="L35" s="17"/>
      <c r="M35" s="17"/>
    </row>
    <row r="36" spans="1:13" x14ac:dyDescent="0.25">
      <c r="A36" s="16">
        <v>70</v>
      </c>
      <c r="B36" s="16">
        <v>2305.9999999999968</v>
      </c>
      <c r="G36" s="17"/>
      <c r="H36" s="17"/>
      <c r="I36" s="17"/>
      <c r="J36" s="17"/>
      <c r="K36" s="17"/>
      <c r="L36" s="17"/>
      <c r="M36" s="17"/>
    </row>
    <row r="37" spans="1:13" x14ac:dyDescent="0.25">
      <c r="A37" s="16">
        <v>72</v>
      </c>
      <c r="B37" s="16">
        <v>2177.9999999999941</v>
      </c>
      <c r="D37" s="98" t="s">
        <v>16682</v>
      </c>
      <c r="E37" s="98"/>
      <c r="F37" s="98"/>
      <c r="G37" s="98"/>
      <c r="H37" s="98"/>
      <c r="I37" s="17"/>
      <c r="J37" s="17"/>
      <c r="K37" s="17"/>
      <c r="L37" s="17"/>
      <c r="M37" s="17"/>
    </row>
    <row r="38" spans="1:13" x14ac:dyDescent="0.25">
      <c r="A38" s="16">
        <v>74</v>
      </c>
      <c r="B38" s="16">
        <v>2078.000000000005</v>
      </c>
      <c r="D38" s="12" t="s">
        <v>47</v>
      </c>
      <c r="E38" s="13" t="s">
        <v>48</v>
      </c>
      <c r="F38" s="13" t="s">
        <v>49</v>
      </c>
      <c r="G38" s="15" t="s">
        <v>52</v>
      </c>
      <c r="H38" s="15" t="s">
        <v>53</v>
      </c>
      <c r="I38" s="17"/>
      <c r="J38" s="17"/>
      <c r="K38" s="17"/>
      <c r="L38" s="17"/>
      <c r="M38" s="17"/>
    </row>
    <row r="39" spans="1:13" x14ac:dyDescent="0.25">
      <c r="A39" s="16">
        <v>76</v>
      </c>
      <c r="B39" s="16">
        <v>1969.0000000000002</v>
      </c>
      <c r="D39" s="16">
        <v>1</v>
      </c>
      <c r="E39" s="16">
        <v>21.2</v>
      </c>
      <c r="F39" s="16">
        <v>0.63</v>
      </c>
      <c r="G39" s="16">
        <v>1.2180267965895251</v>
      </c>
      <c r="H39" s="16">
        <v>1.6319482049311543E-3</v>
      </c>
      <c r="I39" s="17"/>
      <c r="J39" s="17"/>
      <c r="K39" s="17"/>
      <c r="L39" s="17"/>
      <c r="M39" s="17"/>
    </row>
    <row r="40" spans="1:13" x14ac:dyDescent="0.25">
      <c r="A40" s="16">
        <v>78</v>
      </c>
      <c r="B40" s="16">
        <v>1858.0000000000064</v>
      </c>
      <c r="D40" s="16">
        <v>2</v>
      </c>
      <c r="E40" s="16">
        <v>22.5</v>
      </c>
      <c r="F40" s="16">
        <v>0.66</v>
      </c>
      <c r="G40" s="16">
        <v>10.729613733905579</v>
      </c>
      <c r="H40" s="16">
        <v>0.18419937740610434</v>
      </c>
      <c r="I40" s="17"/>
      <c r="J40" s="17"/>
      <c r="K40" s="17"/>
      <c r="L40" s="17"/>
      <c r="M40" s="17"/>
    </row>
    <row r="41" spans="1:13" x14ac:dyDescent="0.25">
      <c r="A41" s="16">
        <v>80</v>
      </c>
      <c r="B41" s="16">
        <v>1770.000000000007</v>
      </c>
      <c r="D41" s="16">
        <v>3</v>
      </c>
      <c r="E41" s="16">
        <v>40.6</v>
      </c>
      <c r="F41" s="16">
        <v>2.5</v>
      </c>
      <c r="G41" s="16">
        <v>45.45454545454546</v>
      </c>
      <c r="H41" s="16">
        <v>2.892561983471075</v>
      </c>
    </row>
    <row r="42" spans="1:13" x14ac:dyDescent="0.25">
      <c r="A42" s="16">
        <v>82</v>
      </c>
      <c r="B42" s="16">
        <v>1680.0000000000002</v>
      </c>
      <c r="D42" s="16">
        <v>4</v>
      </c>
      <c r="E42" s="16">
        <v>15</v>
      </c>
      <c r="F42" s="16">
        <v>2.9</v>
      </c>
      <c r="G42" s="16">
        <v>186.56716417910448</v>
      </c>
      <c r="H42" s="16">
        <v>62.65315214969926</v>
      </c>
    </row>
    <row r="43" spans="1:13" x14ac:dyDescent="0.25">
      <c r="A43" s="16">
        <v>84</v>
      </c>
      <c r="B43" s="16">
        <v>1613.0000000000059</v>
      </c>
    </row>
    <row r="44" spans="1:13" x14ac:dyDescent="0.25">
      <c r="A44" s="16">
        <v>86</v>
      </c>
      <c r="B44" s="16">
        <v>1553.0000000000014</v>
      </c>
    </row>
    <row r="45" spans="1:13" x14ac:dyDescent="0.25">
      <c r="A45" s="16">
        <v>88</v>
      </c>
      <c r="B45" s="16">
        <v>1478.9999999999993</v>
      </c>
    </row>
    <row r="46" spans="1:13" x14ac:dyDescent="0.25">
      <c r="A46" s="16">
        <v>90</v>
      </c>
      <c r="B46" s="16">
        <v>1413.9999999999945</v>
      </c>
    </row>
    <row r="47" spans="1:13" x14ac:dyDescent="0.25">
      <c r="A47" s="16">
        <v>92</v>
      </c>
      <c r="B47" s="16">
        <v>1350.999999999997</v>
      </c>
    </row>
    <row r="48" spans="1:13" x14ac:dyDescent="0.25">
      <c r="A48" s="16">
        <v>94</v>
      </c>
      <c r="B48" s="16">
        <v>1292.9999999999998</v>
      </c>
    </row>
    <row r="49" spans="1:2" x14ac:dyDescent="0.25">
      <c r="A49" s="16">
        <v>96</v>
      </c>
      <c r="B49" s="16">
        <v>1240.0000000000032</v>
      </c>
    </row>
    <row r="50" spans="1:2" x14ac:dyDescent="0.25">
      <c r="A50" s="16">
        <v>98</v>
      </c>
      <c r="B50" s="16">
        <v>1192.9999999999923</v>
      </c>
    </row>
    <row r="51" spans="1:2" x14ac:dyDescent="0.25">
      <c r="A51" s="16">
        <v>100</v>
      </c>
      <c r="B51" s="16">
        <v>1151</v>
      </c>
    </row>
    <row r="52" spans="1:2" x14ac:dyDescent="0.25">
      <c r="A52" s="16">
        <v>102</v>
      </c>
      <c r="B52" s="16">
        <v>1104.9999999999927</v>
      </c>
    </row>
    <row r="53" spans="1:2" x14ac:dyDescent="0.25">
      <c r="A53" s="16">
        <v>104</v>
      </c>
      <c r="B53" s="16">
        <v>1060.9999999999932</v>
      </c>
    </row>
    <row r="54" spans="1:2" x14ac:dyDescent="0.25">
      <c r="A54" s="16">
        <v>106</v>
      </c>
      <c r="B54" s="16">
        <v>1017.9999999999972</v>
      </c>
    </row>
    <row r="55" spans="1:2" x14ac:dyDescent="0.25">
      <c r="A55" s="16">
        <v>108</v>
      </c>
      <c r="B55" s="16">
        <v>978.99999999999784</v>
      </c>
    </row>
    <row r="56" spans="1:2" x14ac:dyDescent="0.25">
      <c r="A56" s="16">
        <v>110</v>
      </c>
      <c r="B56" s="16">
        <v>943.99999999999511</v>
      </c>
    </row>
    <row r="57" spans="1:2" x14ac:dyDescent="0.25">
      <c r="A57" s="16">
        <v>112</v>
      </c>
      <c r="B57" s="16">
        <v>911</v>
      </c>
    </row>
    <row r="58" spans="1:2" x14ac:dyDescent="0.25">
      <c r="A58" s="16">
        <v>114</v>
      </c>
      <c r="B58" s="16">
        <v>865.99999999999659</v>
      </c>
    </row>
    <row r="59" spans="1:2" x14ac:dyDescent="0.25">
      <c r="A59" s="16">
        <v>116</v>
      </c>
      <c r="B59" s="16">
        <v>824.00000000000432</v>
      </c>
    </row>
    <row r="60" spans="1:2" x14ac:dyDescent="0.25">
      <c r="A60" s="16">
        <v>118</v>
      </c>
      <c r="B60" s="16">
        <v>781.00000000000841</v>
      </c>
    </row>
    <row r="61" spans="1:2" x14ac:dyDescent="0.25">
      <c r="A61" s="16">
        <v>120</v>
      </c>
      <c r="B61" s="16">
        <v>760.00000000000307</v>
      </c>
    </row>
    <row r="62" spans="1:2" x14ac:dyDescent="0.25">
      <c r="A62" s="16">
        <v>122</v>
      </c>
      <c r="B62" s="16">
        <v>731.00000000000455</v>
      </c>
    </row>
    <row r="63" spans="1:2" x14ac:dyDescent="0.25">
      <c r="A63" s="16">
        <v>124</v>
      </c>
      <c r="B63" s="16">
        <v>697.00000000000568</v>
      </c>
    </row>
    <row r="64" spans="1:2" x14ac:dyDescent="0.25">
      <c r="A64" s="16">
        <v>126</v>
      </c>
      <c r="B64" s="16">
        <v>672.00000000000375</v>
      </c>
    </row>
    <row r="65" spans="1:2" x14ac:dyDescent="0.25">
      <c r="A65" s="16">
        <v>128</v>
      </c>
      <c r="B65" s="16">
        <v>643.00000000000523</v>
      </c>
    </row>
    <row r="66" spans="1:2" x14ac:dyDescent="0.25">
      <c r="A66" s="16">
        <v>130</v>
      </c>
      <c r="B66" s="16">
        <v>613.00000000000284</v>
      </c>
    </row>
    <row r="67" spans="1:2" x14ac:dyDescent="0.25">
      <c r="A67" s="16">
        <v>132</v>
      </c>
      <c r="B67" s="16">
        <v>584.00000000000432</v>
      </c>
    </row>
    <row r="68" spans="1:2" x14ac:dyDescent="0.25">
      <c r="A68" s="16">
        <v>134</v>
      </c>
      <c r="B68" s="16">
        <v>561.99999999999534</v>
      </c>
    </row>
    <row r="69" spans="1:2" x14ac:dyDescent="0.25">
      <c r="A69" s="16">
        <v>136</v>
      </c>
      <c r="B69" s="16">
        <v>536.99999999999341</v>
      </c>
    </row>
    <row r="70" spans="1:2" x14ac:dyDescent="0.25">
      <c r="A70" s="16">
        <v>138</v>
      </c>
      <c r="B70" s="16">
        <v>521.00000000000682</v>
      </c>
    </row>
    <row r="71" spans="1:2" x14ac:dyDescent="0.25">
      <c r="A71" s="16">
        <v>140</v>
      </c>
      <c r="B71" s="16">
        <v>492.99999999999369</v>
      </c>
    </row>
    <row r="72" spans="1:2" x14ac:dyDescent="0.25">
      <c r="A72" s="16">
        <v>142</v>
      </c>
      <c r="B72" s="16">
        <v>481.00000000000381</v>
      </c>
    </row>
    <row r="73" spans="1:2" x14ac:dyDescent="0.25">
      <c r="A73" s="16">
        <v>144</v>
      </c>
      <c r="B73" s="16">
        <v>463.99999999999511</v>
      </c>
    </row>
    <row r="74" spans="1:2" x14ac:dyDescent="0.25">
      <c r="A74" s="16">
        <v>146</v>
      </c>
      <c r="B74" s="16">
        <v>449.99999999999773</v>
      </c>
    </row>
    <row r="75" spans="1:2" x14ac:dyDescent="0.25">
      <c r="A75" s="16">
        <v>148</v>
      </c>
      <c r="B75" s="16">
        <v>433.00000000000745</v>
      </c>
    </row>
    <row r="76" spans="1:2" x14ac:dyDescent="0.25">
      <c r="A76" s="16">
        <v>150</v>
      </c>
      <c r="B76" s="16">
        <v>412.00000000000216</v>
      </c>
    </row>
    <row r="77" spans="1:2" x14ac:dyDescent="0.25">
      <c r="A77" s="16">
        <v>152</v>
      </c>
      <c r="B77" s="16">
        <v>394.99999999999352</v>
      </c>
    </row>
    <row r="78" spans="1:2" x14ac:dyDescent="0.25">
      <c r="A78" s="16">
        <v>154</v>
      </c>
      <c r="B78" s="16">
        <v>384.00000000000739</v>
      </c>
    </row>
    <row r="79" spans="1:2" x14ac:dyDescent="0.25">
      <c r="A79" s="16">
        <v>156</v>
      </c>
      <c r="B79" s="16">
        <v>366.99999999999875</v>
      </c>
    </row>
    <row r="80" spans="1:2" x14ac:dyDescent="0.25">
      <c r="A80" s="16">
        <v>158</v>
      </c>
      <c r="B80" s="16">
        <v>355.9999999999942</v>
      </c>
    </row>
    <row r="81" spans="1:2" x14ac:dyDescent="0.25">
      <c r="A81" s="16">
        <v>160</v>
      </c>
      <c r="B81" s="16">
        <v>345.99999999999346</v>
      </c>
    </row>
    <row r="82" spans="1:2" x14ac:dyDescent="0.25">
      <c r="A82" s="16">
        <v>162</v>
      </c>
      <c r="B82" s="16">
        <v>330.00000000000693</v>
      </c>
    </row>
    <row r="83" spans="1:2" x14ac:dyDescent="0.25">
      <c r="A83" s="16">
        <v>164</v>
      </c>
      <c r="B83" s="16">
        <v>316.99999999999488</v>
      </c>
    </row>
    <row r="84" spans="1:2" x14ac:dyDescent="0.25">
      <c r="A84" s="16">
        <v>166</v>
      </c>
      <c r="B84" s="16">
        <v>306.00000000000875</v>
      </c>
    </row>
    <row r="85" spans="1:2" x14ac:dyDescent="0.25">
      <c r="A85" s="16">
        <v>168</v>
      </c>
      <c r="B85" s="16">
        <v>295.00000000000421</v>
      </c>
    </row>
    <row r="86" spans="1:2" x14ac:dyDescent="0.25">
      <c r="A86" s="16">
        <v>170</v>
      </c>
      <c r="B86" s="16">
        <v>277.99999999999557</v>
      </c>
    </row>
    <row r="87" spans="1:2" x14ac:dyDescent="0.25">
      <c r="A87" s="16">
        <v>172</v>
      </c>
      <c r="B87" s="16">
        <v>265.00000000000193</v>
      </c>
    </row>
    <row r="88" spans="1:2" x14ac:dyDescent="0.25">
      <c r="A88" s="16">
        <v>174</v>
      </c>
      <c r="B88" s="16">
        <v>258.99999999999778</v>
      </c>
    </row>
    <row r="89" spans="1:2" x14ac:dyDescent="0.25">
      <c r="A89" s="16">
        <v>176</v>
      </c>
      <c r="B89" s="16">
        <v>251.00000000000455</v>
      </c>
    </row>
    <row r="90" spans="1:2" x14ac:dyDescent="0.25">
      <c r="A90" s="16">
        <v>178</v>
      </c>
      <c r="B90" s="16">
        <v>237.00000000000713</v>
      </c>
    </row>
    <row r="91" spans="1:2" x14ac:dyDescent="0.25">
      <c r="A91" s="16">
        <v>180</v>
      </c>
      <c r="B91" s="16">
        <v>227.00000000000637</v>
      </c>
    </row>
    <row r="92" spans="1:2" x14ac:dyDescent="0.25">
      <c r="A92" s="16">
        <v>182</v>
      </c>
      <c r="B92" s="16">
        <v>214.9999999999981</v>
      </c>
    </row>
    <row r="93" spans="1:2" x14ac:dyDescent="0.25">
      <c r="A93" s="16">
        <v>184</v>
      </c>
      <c r="B93" s="16">
        <v>209.99999999999773</v>
      </c>
    </row>
    <row r="94" spans="1:2" x14ac:dyDescent="0.25">
      <c r="A94" s="16">
        <v>186</v>
      </c>
      <c r="B94" s="16">
        <v>204.99999999999733</v>
      </c>
    </row>
    <row r="95" spans="1:2" x14ac:dyDescent="0.25">
      <c r="A95" s="16">
        <v>188</v>
      </c>
      <c r="B95" s="16">
        <v>198.00000000000782</v>
      </c>
    </row>
    <row r="96" spans="1:2" x14ac:dyDescent="0.25">
      <c r="A96" s="16">
        <v>190</v>
      </c>
      <c r="B96" s="16">
        <v>188.99999999999244</v>
      </c>
    </row>
    <row r="97" spans="1:2" x14ac:dyDescent="0.25">
      <c r="A97" s="16">
        <v>192</v>
      </c>
      <c r="B97" s="16">
        <v>179.99999999999542</v>
      </c>
    </row>
    <row r="98" spans="1:2" x14ac:dyDescent="0.25">
      <c r="A98" s="16">
        <v>194</v>
      </c>
      <c r="B98" s="16">
        <v>174.99999999999503</v>
      </c>
    </row>
    <row r="99" spans="1:2" x14ac:dyDescent="0.25">
      <c r="A99" s="16">
        <v>196</v>
      </c>
      <c r="B99" s="16">
        <v>168.99999999999091</v>
      </c>
    </row>
    <row r="100" spans="1:2" x14ac:dyDescent="0.25">
      <c r="A100" s="16">
        <v>198</v>
      </c>
      <c r="B100" s="16">
        <v>164.0000000000089</v>
      </c>
    </row>
    <row r="101" spans="1:2" x14ac:dyDescent="0.25">
      <c r="A101" s="16">
        <v>200</v>
      </c>
      <c r="B101" s="16">
        <v>162.00000000000139</v>
      </c>
    </row>
    <row r="102" spans="1:2" x14ac:dyDescent="0.25">
      <c r="A102" s="16">
        <v>202</v>
      </c>
      <c r="B102" s="16">
        <v>157.00000000000099</v>
      </c>
    </row>
    <row r="103" spans="1:2" x14ac:dyDescent="0.25">
      <c r="A103" s="16">
        <v>204</v>
      </c>
      <c r="B103" s="16">
        <v>150.99999999999687</v>
      </c>
    </row>
    <row r="104" spans="1:2" x14ac:dyDescent="0.25">
      <c r="A104" s="16">
        <v>206</v>
      </c>
      <c r="B104" s="16">
        <v>149.00000000000776</v>
      </c>
    </row>
    <row r="105" spans="1:2" x14ac:dyDescent="0.25">
      <c r="A105" s="16">
        <v>208</v>
      </c>
      <c r="B105" s="16">
        <v>144.99999999999272</v>
      </c>
    </row>
    <row r="106" spans="1:2" x14ac:dyDescent="0.25">
      <c r="A106" s="16">
        <v>210</v>
      </c>
      <c r="B106" s="16">
        <v>143.00000000000361</v>
      </c>
    </row>
    <row r="107" spans="1:2" x14ac:dyDescent="0.25">
      <c r="A107" s="16">
        <v>212</v>
      </c>
      <c r="B107" s="16">
        <v>139.00000000000699</v>
      </c>
    </row>
    <row r="108" spans="1:2" x14ac:dyDescent="0.25">
      <c r="A108" s="16">
        <v>214</v>
      </c>
      <c r="B108" s="16">
        <v>136.99999999999946</v>
      </c>
    </row>
    <row r="109" spans="1:2" x14ac:dyDescent="0.25">
      <c r="A109" s="16">
        <v>216</v>
      </c>
      <c r="B109" s="16">
        <v>133.00000000000284</v>
      </c>
    </row>
    <row r="110" spans="1:2" x14ac:dyDescent="0.25">
      <c r="A110" s="16">
        <v>218</v>
      </c>
      <c r="B110" s="16">
        <v>128.00000000000247</v>
      </c>
    </row>
    <row r="111" spans="1:2" x14ac:dyDescent="0.25">
      <c r="A111" s="16">
        <v>220</v>
      </c>
      <c r="B111" s="16">
        <v>126.99999999999871</v>
      </c>
    </row>
    <row r="112" spans="1:2" x14ac:dyDescent="0.25">
      <c r="A112" s="16">
        <v>222</v>
      </c>
      <c r="B112" s="16">
        <v>125.99999999999496</v>
      </c>
    </row>
    <row r="113" spans="1:2" x14ac:dyDescent="0.25">
      <c r="A113" s="16">
        <v>224</v>
      </c>
      <c r="B113" s="16">
        <v>121.99999999999832</v>
      </c>
    </row>
    <row r="114" spans="1:2" x14ac:dyDescent="0.25">
      <c r="A114" s="16">
        <v>226</v>
      </c>
      <c r="B114" s="16">
        <v>116.99999999999794</v>
      </c>
    </row>
    <row r="115" spans="1:2" x14ac:dyDescent="0.25">
      <c r="A115" s="16">
        <v>228</v>
      </c>
      <c r="B115" s="16">
        <v>113.00000000000131</v>
      </c>
    </row>
    <row r="116" spans="1:2" x14ac:dyDescent="0.25">
      <c r="A116" s="16">
        <v>230</v>
      </c>
      <c r="B116" s="16">
        <v>108.00000000000092</v>
      </c>
    </row>
    <row r="117" spans="1:2" x14ac:dyDescent="0.25">
      <c r="A117" s="16">
        <v>232</v>
      </c>
      <c r="B117" s="16">
        <v>105.00000000000804</v>
      </c>
    </row>
    <row r="118" spans="1:2" x14ac:dyDescent="0.25">
      <c r="A118" s="16">
        <v>234</v>
      </c>
      <c r="B118" s="16">
        <v>103.00000000000054</v>
      </c>
    </row>
    <row r="119" spans="1:2" x14ac:dyDescent="0.25">
      <c r="A119" s="16">
        <v>236</v>
      </c>
      <c r="B119" s="16">
        <v>100.99999999999304</v>
      </c>
    </row>
    <row r="120" spans="1:2" x14ac:dyDescent="0.25">
      <c r="A120" s="16">
        <v>238</v>
      </c>
      <c r="B120" s="16">
        <v>90.999999999992269</v>
      </c>
    </row>
    <row r="121" spans="1:2" x14ac:dyDescent="0.25">
      <c r="A121" s="16">
        <v>240</v>
      </c>
      <c r="B121" s="16">
        <v>90.999999999992269</v>
      </c>
    </row>
    <row r="122" spans="1:2" x14ac:dyDescent="0.25">
      <c r="A122" s="16">
        <v>242</v>
      </c>
      <c r="B122" s="16">
        <v>87.999999999999389</v>
      </c>
    </row>
    <row r="123" spans="1:2" x14ac:dyDescent="0.25">
      <c r="A123" s="16">
        <v>244</v>
      </c>
      <c r="B123" s="16">
        <v>85.000000000006509</v>
      </c>
    </row>
    <row r="124" spans="1:2" x14ac:dyDescent="0.25">
      <c r="A124" s="16">
        <v>246</v>
      </c>
      <c r="B124" s="16">
        <v>84.000000000002757</v>
      </c>
    </row>
    <row r="125" spans="1:2" x14ac:dyDescent="0.25">
      <c r="A125" s="16">
        <v>248</v>
      </c>
      <c r="B125" s="16">
        <v>80.999999999991502</v>
      </c>
    </row>
    <row r="126" spans="1:2" x14ac:dyDescent="0.25">
      <c r="A126" s="16">
        <v>250</v>
      </c>
      <c r="B126" s="16">
        <v>77.999999999998622</v>
      </c>
    </row>
    <row r="127" spans="1:2" x14ac:dyDescent="0.25">
      <c r="A127" s="16">
        <v>252</v>
      </c>
      <c r="B127" s="16">
        <v>76.99999999999487</v>
      </c>
    </row>
    <row r="128" spans="1:2" x14ac:dyDescent="0.25">
      <c r="A128" s="16">
        <v>254</v>
      </c>
      <c r="B128" s="16">
        <v>72.999999999998238</v>
      </c>
    </row>
    <row r="129" spans="1:2" x14ac:dyDescent="0.25">
      <c r="A129" s="16">
        <v>256</v>
      </c>
      <c r="B129" s="16">
        <v>71.000000000009123</v>
      </c>
    </row>
    <row r="130" spans="1:2" x14ac:dyDescent="0.25">
      <c r="A130" s="16">
        <v>258</v>
      </c>
      <c r="B130" s="16">
        <v>66.00000000000874</v>
      </c>
    </row>
    <row r="131" spans="1:2" x14ac:dyDescent="0.25">
      <c r="A131" s="16">
        <v>260</v>
      </c>
      <c r="B131" s="16">
        <v>65.000000000004988</v>
      </c>
    </row>
    <row r="132" spans="1:2" x14ac:dyDescent="0.25">
      <c r="A132" s="16">
        <v>262</v>
      </c>
      <c r="B132" s="16">
        <v>64.000000000001236</v>
      </c>
    </row>
    <row r="133" spans="1:2" x14ac:dyDescent="0.25">
      <c r="A133" s="16">
        <v>264</v>
      </c>
      <c r="B133" s="16">
        <v>59.000000000000846</v>
      </c>
    </row>
    <row r="134" spans="1:2" x14ac:dyDescent="0.25">
      <c r="A134" s="16">
        <v>266</v>
      </c>
      <c r="B134" s="16">
        <v>59.000000000000846</v>
      </c>
    </row>
    <row r="135" spans="1:2" x14ac:dyDescent="0.25">
      <c r="A135" s="16">
        <v>268</v>
      </c>
      <c r="B135" s="16">
        <v>57.999999999997094</v>
      </c>
    </row>
    <row r="136" spans="1:2" x14ac:dyDescent="0.25">
      <c r="A136" s="16">
        <v>270</v>
      </c>
      <c r="B136" s="16">
        <v>57.999999999997094</v>
      </c>
    </row>
    <row r="137" spans="1:2" x14ac:dyDescent="0.25">
      <c r="A137" s="16">
        <v>272</v>
      </c>
      <c r="B137" s="16">
        <v>56.999999999993342</v>
      </c>
    </row>
    <row r="138" spans="1:2" x14ac:dyDescent="0.25">
      <c r="A138" s="16">
        <v>274</v>
      </c>
      <c r="B138" s="16">
        <v>56.999999999993342</v>
      </c>
    </row>
    <row r="139" spans="1:2" x14ac:dyDescent="0.25">
      <c r="A139" s="16">
        <v>276</v>
      </c>
      <c r="B139" s="16">
        <v>56.999999999993342</v>
      </c>
    </row>
    <row r="140" spans="1:2" x14ac:dyDescent="0.25">
      <c r="A140" s="16">
        <v>278</v>
      </c>
      <c r="B140" s="16">
        <v>56.999999999993342</v>
      </c>
    </row>
    <row r="141" spans="1:2" x14ac:dyDescent="0.25">
      <c r="A141" s="16">
        <v>280</v>
      </c>
      <c r="B141" s="16">
        <v>56.000000000007965</v>
      </c>
    </row>
    <row r="142" spans="1:2" x14ac:dyDescent="0.25">
      <c r="A142" s="16">
        <v>282</v>
      </c>
      <c r="B142" s="16">
        <v>56.000000000007965</v>
      </c>
    </row>
    <row r="143" spans="1:2" x14ac:dyDescent="0.25">
      <c r="A143" s="16">
        <v>284</v>
      </c>
      <c r="B143" s="16">
        <v>51.999999999992959</v>
      </c>
    </row>
    <row r="144" spans="1:2" x14ac:dyDescent="0.25">
      <c r="A144" s="16">
        <v>286</v>
      </c>
      <c r="B144" s="16">
        <v>50.00000000000383</v>
      </c>
    </row>
    <row r="145" spans="1:2" x14ac:dyDescent="0.25">
      <c r="A145" s="16">
        <v>288</v>
      </c>
      <c r="B145" s="16">
        <v>50.00000000000383</v>
      </c>
    </row>
    <row r="146" spans="1:2" x14ac:dyDescent="0.25">
      <c r="A146" s="16">
        <v>290</v>
      </c>
      <c r="B146" s="16">
        <v>49.000000000000078</v>
      </c>
    </row>
    <row r="147" spans="1:2" x14ac:dyDescent="0.25">
      <c r="A147" s="16">
        <v>292</v>
      </c>
      <c r="B147" s="16">
        <v>49.000000000000078</v>
      </c>
    </row>
    <row r="148" spans="1:2" x14ac:dyDescent="0.25">
      <c r="A148" s="16">
        <v>294</v>
      </c>
      <c r="B148" s="16">
        <v>46.999999999992575</v>
      </c>
    </row>
    <row r="149" spans="1:2" x14ac:dyDescent="0.25">
      <c r="A149" s="16">
        <v>296</v>
      </c>
      <c r="B149" s="16">
        <v>43.999999999999694</v>
      </c>
    </row>
    <row r="150" spans="1:2" x14ac:dyDescent="0.25">
      <c r="A150" s="16">
        <v>298</v>
      </c>
      <c r="B150" s="16">
        <v>42.999999999995943</v>
      </c>
    </row>
    <row r="151" spans="1:2" x14ac:dyDescent="0.25">
      <c r="A151" s="16">
        <v>300</v>
      </c>
      <c r="B151" s="16">
        <v>42.999999999995943</v>
      </c>
    </row>
    <row r="152" spans="1:2" x14ac:dyDescent="0.25">
      <c r="A152" s="16">
        <v>302</v>
      </c>
      <c r="B152" s="16">
        <v>42.999999999995943</v>
      </c>
    </row>
    <row r="153" spans="1:2" x14ac:dyDescent="0.25">
      <c r="A153" s="16">
        <v>304</v>
      </c>
      <c r="B153" s="16">
        <v>41.000000000006821</v>
      </c>
    </row>
    <row r="154" spans="1:2" x14ac:dyDescent="0.25">
      <c r="A154" s="16">
        <v>306</v>
      </c>
      <c r="B154" s="16">
        <v>37.999999999995559</v>
      </c>
    </row>
    <row r="155" spans="1:2" x14ac:dyDescent="0.25">
      <c r="A155" s="16">
        <v>308</v>
      </c>
      <c r="B155" s="16">
        <v>35.000000000002686</v>
      </c>
    </row>
    <row r="156" spans="1:2" x14ac:dyDescent="0.25">
      <c r="A156" s="16">
        <v>310</v>
      </c>
      <c r="B156" s="16">
        <v>35.000000000002686</v>
      </c>
    </row>
    <row r="157" spans="1:2" x14ac:dyDescent="0.25">
      <c r="A157" s="16">
        <v>312</v>
      </c>
      <c r="B157" s="16">
        <v>32.999999999995175</v>
      </c>
    </row>
    <row r="158" spans="1:2" x14ac:dyDescent="0.25">
      <c r="A158" s="16">
        <v>314</v>
      </c>
      <c r="B158" s="16">
        <v>32.999999999995175</v>
      </c>
    </row>
    <row r="159" spans="1:2" x14ac:dyDescent="0.25">
      <c r="A159" s="16">
        <v>316</v>
      </c>
      <c r="B159" s="16">
        <v>31.999999999991424</v>
      </c>
    </row>
    <row r="160" spans="1:2" x14ac:dyDescent="0.25">
      <c r="A160" s="16">
        <v>318</v>
      </c>
      <c r="B160" s="16">
        <v>31.999999999991424</v>
      </c>
    </row>
    <row r="161" spans="1:2" x14ac:dyDescent="0.25">
      <c r="A161" s="16">
        <v>320</v>
      </c>
      <c r="B161" s="16">
        <v>30.000000000002299</v>
      </c>
    </row>
    <row r="162" spans="1:2" x14ac:dyDescent="0.25">
      <c r="A162" s="16">
        <v>322</v>
      </c>
      <c r="B162" s="16">
        <v>30.000000000002299</v>
      </c>
    </row>
    <row r="163" spans="1:2" x14ac:dyDescent="0.25">
      <c r="A163" s="16">
        <v>324</v>
      </c>
      <c r="B163" s="16">
        <v>28.999999999998547</v>
      </c>
    </row>
    <row r="164" spans="1:2" x14ac:dyDescent="0.25">
      <c r="A164" s="16">
        <v>326</v>
      </c>
      <c r="B164" s="16">
        <v>28.999999999998547</v>
      </c>
    </row>
    <row r="165" spans="1:2" x14ac:dyDescent="0.25">
      <c r="A165" s="16">
        <v>328</v>
      </c>
      <c r="B165" s="16">
        <v>26.999999999991044</v>
      </c>
    </row>
    <row r="166" spans="1:2" x14ac:dyDescent="0.25">
      <c r="A166" s="16">
        <v>330</v>
      </c>
      <c r="B166" s="16">
        <v>26.00000000000567</v>
      </c>
    </row>
    <row r="167" spans="1:2" x14ac:dyDescent="0.25">
      <c r="A167" s="16">
        <v>332</v>
      </c>
      <c r="B167" s="16">
        <v>23.999999999998163</v>
      </c>
    </row>
    <row r="168" spans="1:2" x14ac:dyDescent="0.25">
      <c r="A168" s="16">
        <v>334</v>
      </c>
      <c r="B168" s="16">
        <v>22.000000000009038</v>
      </c>
    </row>
    <row r="169" spans="1:2" x14ac:dyDescent="0.25">
      <c r="A169" s="16">
        <v>336</v>
      </c>
      <c r="B169" s="16">
        <v>22.000000000009038</v>
      </c>
    </row>
    <row r="170" spans="1:2" x14ac:dyDescent="0.25">
      <c r="A170" s="16">
        <v>338</v>
      </c>
      <c r="B170" s="16">
        <v>21.000000000005286</v>
      </c>
    </row>
    <row r="171" spans="1:2" x14ac:dyDescent="0.25">
      <c r="A171" s="16">
        <v>340</v>
      </c>
      <c r="B171" s="16">
        <v>20.000000000001535</v>
      </c>
    </row>
    <row r="172" spans="1:2" x14ac:dyDescent="0.25">
      <c r="A172" s="16">
        <v>342</v>
      </c>
      <c r="B172" s="16">
        <v>20.000000000001535</v>
      </c>
    </row>
    <row r="173" spans="1:2" x14ac:dyDescent="0.25">
      <c r="A173" s="16">
        <v>344</v>
      </c>
      <c r="B173" s="16">
        <v>20.000000000001535</v>
      </c>
    </row>
    <row r="174" spans="1:2" x14ac:dyDescent="0.25">
      <c r="A174" s="16">
        <v>346</v>
      </c>
      <c r="B174" s="16">
        <v>18.99999999999778</v>
      </c>
    </row>
    <row r="175" spans="1:2" x14ac:dyDescent="0.25">
      <c r="A175" s="16">
        <v>348</v>
      </c>
      <c r="B175" s="16">
        <v>18.99999999999778</v>
      </c>
    </row>
    <row r="176" spans="1:2" x14ac:dyDescent="0.25">
      <c r="A176" s="16">
        <v>350</v>
      </c>
      <c r="B176" s="16">
        <v>18.99999999999778</v>
      </c>
    </row>
    <row r="177" spans="1:2" x14ac:dyDescent="0.25">
      <c r="A177" s="16">
        <v>352</v>
      </c>
      <c r="B177" s="16">
        <v>18.99999999999778</v>
      </c>
    </row>
    <row r="178" spans="1:2" x14ac:dyDescent="0.25">
      <c r="A178" s="16">
        <v>354</v>
      </c>
      <c r="B178" s="16">
        <v>18.99999999999778</v>
      </c>
    </row>
    <row r="179" spans="1:2" x14ac:dyDescent="0.25">
      <c r="A179" s="16">
        <v>356</v>
      </c>
      <c r="B179" s="16">
        <v>17.999999999994028</v>
      </c>
    </row>
    <row r="180" spans="1:2" x14ac:dyDescent="0.25">
      <c r="A180" s="16">
        <v>358</v>
      </c>
      <c r="B180" s="16">
        <v>17.999999999994028</v>
      </c>
    </row>
    <row r="181" spans="1:2" x14ac:dyDescent="0.25">
      <c r="A181" s="16">
        <v>360</v>
      </c>
      <c r="B181" s="16">
        <v>17.999999999994028</v>
      </c>
    </row>
    <row r="182" spans="1:2" x14ac:dyDescent="0.25">
      <c r="A182" s="16">
        <v>362</v>
      </c>
      <c r="B182" s="16">
        <v>17.999999999994028</v>
      </c>
    </row>
    <row r="183" spans="1:2" x14ac:dyDescent="0.25">
      <c r="A183" s="16">
        <v>364</v>
      </c>
      <c r="B183" s="16">
        <v>17.999999999994028</v>
      </c>
    </row>
    <row r="184" spans="1:2" x14ac:dyDescent="0.25">
      <c r="A184" s="16">
        <v>366</v>
      </c>
      <c r="B184" s="16">
        <v>17.000000000008654</v>
      </c>
    </row>
    <row r="185" spans="1:2" x14ac:dyDescent="0.25">
      <c r="A185" s="16">
        <v>368</v>
      </c>
      <c r="B185" s="16">
        <v>17.000000000008654</v>
      </c>
    </row>
    <row r="186" spans="1:2" x14ac:dyDescent="0.25">
      <c r="A186" s="16">
        <v>370</v>
      </c>
      <c r="B186" s="16">
        <v>17.000000000008654</v>
      </c>
    </row>
    <row r="187" spans="1:2" x14ac:dyDescent="0.25">
      <c r="A187" s="16">
        <v>372</v>
      </c>
      <c r="B187" s="16">
        <v>17.000000000008654</v>
      </c>
    </row>
    <row r="188" spans="1:2" x14ac:dyDescent="0.25">
      <c r="A188" s="16">
        <v>374</v>
      </c>
      <c r="B188" s="16">
        <v>17.000000000008654</v>
      </c>
    </row>
    <row r="189" spans="1:2" x14ac:dyDescent="0.25">
      <c r="A189" s="16">
        <v>376</v>
      </c>
      <c r="B189" s="16">
        <v>16.000000000004903</v>
      </c>
    </row>
    <row r="190" spans="1:2" x14ac:dyDescent="0.25">
      <c r="A190" s="16">
        <v>378</v>
      </c>
      <c r="B190" s="16">
        <v>16.000000000004903</v>
      </c>
    </row>
    <row r="191" spans="1:2" x14ac:dyDescent="0.25">
      <c r="A191" s="16">
        <v>380</v>
      </c>
      <c r="B191" s="16">
        <v>16.000000000004903</v>
      </c>
    </row>
    <row r="192" spans="1:2" x14ac:dyDescent="0.25">
      <c r="A192" s="16">
        <v>382</v>
      </c>
      <c r="B192" s="16">
        <v>16.000000000004903</v>
      </c>
    </row>
    <row r="193" spans="1:2" x14ac:dyDescent="0.25">
      <c r="A193" s="16">
        <v>384</v>
      </c>
      <c r="B193" s="16">
        <v>16.000000000004903</v>
      </c>
    </row>
    <row r="194" spans="1:2" x14ac:dyDescent="0.25">
      <c r="A194" s="16">
        <v>386</v>
      </c>
      <c r="B194" s="16">
        <v>16.000000000004903</v>
      </c>
    </row>
    <row r="195" spans="1:2" x14ac:dyDescent="0.25">
      <c r="A195" s="16">
        <v>388</v>
      </c>
      <c r="B195" s="16">
        <v>16.000000000004903</v>
      </c>
    </row>
    <row r="196" spans="1:2" x14ac:dyDescent="0.25">
      <c r="A196" s="16">
        <v>390</v>
      </c>
      <c r="B196" s="16">
        <v>13.999999999997398</v>
      </c>
    </row>
    <row r="197" spans="1:2" x14ac:dyDescent="0.25">
      <c r="A197" s="16">
        <v>392</v>
      </c>
      <c r="B197" s="16">
        <v>13.999999999997398</v>
      </c>
    </row>
    <row r="198" spans="1:2" x14ac:dyDescent="0.25">
      <c r="A198" s="16">
        <v>394</v>
      </c>
      <c r="B198" s="16">
        <v>12.999999999993644</v>
      </c>
    </row>
    <row r="199" spans="1:2" x14ac:dyDescent="0.25">
      <c r="A199" s="16">
        <v>396</v>
      </c>
      <c r="B199" s="16">
        <v>12.999999999993644</v>
      </c>
    </row>
    <row r="200" spans="1:2" x14ac:dyDescent="0.25">
      <c r="A200" s="16">
        <v>398</v>
      </c>
      <c r="B200" s="16">
        <v>12.000000000008271</v>
      </c>
    </row>
    <row r="201" spans="1:2" x14ac:dyDescent="0.25">
      <c r="A201" s="16">
        <v>400</v>
      </c>
      <c r="B201" s="16">
        <v>12.000000000008271</v>
      </c>
    </row>
    <row r="202" spans="1:2" x14ac:dyDescent="0.25">
      <c r="A202" s="16">
        <v>402</v>
      </c>
      <c r="B202" s="16">
        <v>12.000000000008271</v>
      </c>
    </row>
    <row r="203" spans="1:2" x14ac:dyDescent="0.25">
      <c r="A203" s="16">
        <v>404</v>
      </c>
      <c r="B203" s="16">
        <v>11.000000000004519</v>
      </c>
    </row>
    <row r="204" spans="1:2" x14ac:dyDescent="0.25">
      <c r="A204" s="16">
        <v>406</v>
      </c>
      <c r="B204" s="16">
        <v>10.000000000000767</v>
      </c>
    </row>
    <row r="205" spans="1:2" x14ac:dyDescent="0.25">
      <c r="A205" s="16">
        <v>408</v>
      </c>
      <c r="B205" s="16">
        <v>10.000000000000767</v>
      </c>
    </row>
    <row r="206" spans="1:2" x14ac:dyDescent="0.25">
      <c r="A206" s="16">
        <v>410</v>
      </c>
      <c r="B206" s="16">
        <v>10.000000000000767</v>
      </c>
    </row>
    <row r="207" spans="1:2" x14ac:dyDescent="0.25">
      <c r="A207" s="16">
        <v>412</v>
      </c>
      <c r="B207" s="16">
        <v>10.000000000000767</v>
      </c>
    </row>
    <row r="208" spans="1:2" x14ac:dyDescent="0.25">
      <c r="A208" s="16">
        <v>414</v>
      </c>
      <c r="B208" s="16">
        <v>10.000000000000767</v>
      </c>
    </row>
    <row r="209" spans="1:2" x14ac:dyDescent="0.25">
      <c r="A209" s="16">
        <v>416</v>
      </c>
      <c r="B209" s="16">
        <v>8.9999999999970139</v>
      </c>
    </row>
    <row r="210" spans="1:2" x14ac:dyDescent="0.25">
      <c r="A210" s="16">
        <v>418</v>
      </c>
      <c r="B210" s="16">
        <v>8.9999999999970139</v>
      </c>
    </row>
    <row r="211" spans="1:2" x14ac:dyDescent="0.25">
      <c r="A211" s="16">
        <v>420</v>
      </c>
      <c r="B211" s="16">
        <v>8.9999999999970139</v>
      </c>
    </row>
    <row r="212" spans="1:2" x14ac:dyDescent="0.25">
      <c r="A212" s="16">
        <v>422</v>
      </c>
      <c r="B212" s="16">
        <v>8.9999999999970139</v>
      </c>
    </row>
    <row r="213" spans="1:2" x14ac:dyDescent="0.25">
      <c r="A213" s="16">
        <v>424</v>
      </c>
      <c r="B213" s="16">
        <v>7.9999999999932614</v>
      </c>
    </row>
    <row r="214" spans="1:2" x14ac:dyDescent="0.25">
      <c r="A214" s="16">
        <v>426</v>
      </c>
      <c r="B214" s="16">
        <v>7.9999999999932614</v>
      </c>
    </row>
    <row r="215" spans="1:2" x14ac:dyDescent="0.25">
      <c r="A215" s="16">
        <v>428</v>
      </c>
      <c r="B215" s="16">
        <v>6.0000000000041354</v>
      </c>
    </row>
    <row r="216" spans="1:2" x14ac:dyDescent="0.25">
      <c r="A216" s="16">
        <v>430</v>
      </c>
      <c r="B216" s="16">
        <v>6.0000000000041354</v>
      </c>
    </row>
    <row r="217" spans="1:2" x14ac:dyDescent="0.25">
      <c r="A217" s="16">
        <v>432</v>
      </c>
      <c r="B217" s="16">
        <v>6.0000000000041354</v>
      </c>
    </row>
    <row r="218" spans="1:2" x14ac:dyDescent="0.25">
      <c r="A218" s="16">
        <v>434</v>
      </c>
      <c r="B218" s="16">
        <v>6.0000000000041354</v>
      </c>
    </row>
    <row r="219" spans="1:2" x14ac:dyDescent="0.25">
      <c r="A219" s="16">
        <v>436</v>
      </c>
      <c r="B219" s="16">
        <v>5.0000000000003837</v>
      </c>
    </row>
    <row r="220" spans="1:2" x14ac:dyDescent="0.25">
      <c r="A220" s="16">
        <v>438</v>
      </c>
      <c r="B220" s="16">
        <v>5.0000000000003837</v>
      </c>
    </row>
    <row r="221" spans="1:2" x14ac:dyDescent="0.25">
      <c r="A221" s="16">
        <v>440</v>
      </c>
      <c r="B221" s="16">
        <v>5.0000000000003837</v>
      </c>
    </row>
    <row r="222" spans="1:2" x14ac:dyDescent="0.25">
      <c r="A222" s="16">
        <v>442</v>
      </c>
      <c r="B222" s="16">
        <v>5.0000000000003837</v>
      </c>
    </row>
    <row r="223" spans="1:2" x14ac:dyDescent="0.25">
      <c r="A223" s="16">
        <v>444</v>
      </c>
      <c r="B223" s="16">
        <v>3.9999999999966307</v>
      </c>
    </row>
    <row r="224" spans="1:2" x14ac:dyDescent="0.25">
      <c r="A224" s="16">
        <v>446</v>
      </c>
      <c r="B224" s="16">
        <v>3.9999999999966307</v>
      </c>
    </row>
    <row r="225" spans="1:2" x14ac:dyDescent="0.25">
      <c r="A225" s="16">
        <v>448</v>
      </c>
      <c r="B225" s="16">
        <v>3.9999999999966307</v>
      </c>
    </row>
    <row r="226" spans="1:2" x14ac:dyDescent="0.25">
      <c r="A226" s="16">
        <v>450</v>
      </c>
      <c r="B226" s="16">
        <v>3.9999999999966307</v>
      </c>
    </row>
    <row r="227" spans="1:2" x14ac:dyDescent="0.25">
      <c r="A227" s="16">
        <v>452</v>
      </c>
      <c r="B227" s="16">
        <v>3.9999999999966307</v>
      </c>
    </row>
    <row r="228" spans="1:2" x14ac:dyDescent="0.25">
      <c r="A228" s="16">
        <v>454</v>
      </c>
      <c r="B228" s="16">
        <v>3.9999999999966307</v>
      </c>
    </row>
    <row r="229" spans="1:2" x14ac:dyDescent="0.25">
      <c r="A229" s="16">
        <v>456</v>
      </c>
      <c r="B229" s="16">
        <v>3.9999999999966307</v>
      </c>
    </row>
    <row r="230" spans="1:2" x14ac:dyDescent="0.25">
      <c r="A230" s="16">
        <v>458</v>
      </c>
      <c r="B230" s="16">
        <v>2.9999999999928786</v>
      </c>
    </row>
    <row r="231" spans="1:2" x14ac:dyDescent="0.25">
      <c r="A231" s="16">
        <v>460</v>
      </c>
      <c r="B231" s="16">
        <v>2.9999999999928786</v>
      </c>
    </row>
    <row r="232" spans="1:2" x14ac:dyDescent="0.25">
      <c r="A232" s="16">
        <v>462</v>
      </c>
      <c r="B232" s="16">
        <v>2.9999999999928786</v>
      </c>
    </row>
    <row r="233" spans="1:2" x14ac:dyDescent="0.25">
      <c r="A233" s="16">
        <v>464</v>
      </c>
      <c r="B233" s="16">
        <v>2.9999999999928786</v>
      </c>
    </row>
    <row r="234" spans="1:2" x14ac:dyDescent="0.25">
      <c r="A234" s="16">
        <v>466</v>
      </c>
      <c r="B234" s="16">
        <v>2.9999999999928786</v>
      </c>
    </row>
    <row r="235" spans="1:2" x14ac:dyDescent="0.25">
      <c r="A235" s="16">
        <v>468</v>
      </c>
      <c r="B235" s="16">
        <v>2.9999999999928786</v>
      </c>
    </row>
    <row r="236" spans="1:2" x14ac:dyDescent="0.25">
      <c r="A236" s="16">
        <v>470</v>
      </c>
      <c r="B236" s="16">
        <v>2.9999999999928786</v>
      </c>
    </row>
    <row r="237" spans="1:2" x14ac:dyDescent="0.25">
      <c r="A237" s="16">
        <v>472</v>
      </c>
      <c r="B237" s="16">
        <v>2.9999999999928786</v>
      </c>
    </row>
    <row r="238" spans="1:2" x14ac:dyDescent="0.25">
      <c r="A238" s="16">
        <v>474</v>
      </c>
      <c r="B238" s="16">
        <v>2.9999999999928786</v>
      </c>
    </row>
    <row r="239" spans="1:2" x14ac:dyDescent="0.25">
      <c r="A239" s="16">
        <v>476</v>
      </c>
      <c r="B239" s="16">
        <v>2.9999999999928786</v>
      </c>
    </row>
    <row r="240" spans="1:2" x14ac:dyDescent="0.25">
      <c r="A240" s="16">
        <v>478</v>
      </c>
      <c r="B240" s="16">
        <v>2.9999999999928786</v>
      </c>
    </row>
    <row r="241" spans="1:2" x14ac:dyDescent="0.25">
      <c r="A241" s="16">
        <v>480</v>
      </c>
      <c r="B241" s="16">
        <v>2.9999999999928786</v>
      </c>
    </row>
    <row r="242" spans="1:2" x14ac:dyDescent="0.25">
      <c r="A242" s="16">
        <v>482</v>
      </c>
      <c r="B242" s="16">
        <v>2.9999999999928786</v>
      </c>
    </row>
    <row r="243" spans="1:2" x14ac:dyDescent="0.25">
      <c r="A243" s="16">
        <v>484</v>
      </c>
      <c r="B243" s="16">
        <v>2.9999999999928786</v>
      </c>
    </row>
    <row r="244" spans="1:2" x14ac:dyDescent="0.25">
      <c r="A244" s="16">
        <v>486</v>
      </c>
      <c r="B244" s="16">
        <v>2.9999999999928786</v>
      </c>
    </row>
    <row r="245" spans="1:2" x14ac:dyDescent="0.25">
      <c r="A245" s="16">
        <v>488</v>
      </c>
      <c r="B245" s="16">
        <v>2.9999999999928786</v>
      </c>
    </row>
    <row r="246" spans="1:2" x14ac:dyDescent="0.25">
      <c r="A246" s="16">
        <v>490</v>
      </c>
      <c r="B246" s="16">
        <v>2.9999999999928786</v>
      </c>
    </row>
    <row r="247" spans="1:2" x14ac:dyDescent="0.25">
      <c r="A247" s="16">
        <v>492</v>
      </c>
      <c r="B247" s="16">
        <v>2.9999999999928786</v>
      </c>
    </row>
    <row r="248" spans="1:2" x14ac:dyDescent="0.25">
      <c r="A248" s="16">
        <v>494</v>
      </c>
      <c r="B248" s="16">
        <v>2.9999999999928786</v>
      </c>
    </row>
    <row r="249" spans="1:2" x14ac:dyDescent="0.25">
      <c r="A249" s="16">
        <v>496</v>
      </c>
      <c r="B249" s="16">
        <v>2.9999999999928786</v>
      </c>
    </row>
    <row r="250" spans="1:2" x14ac:dyDescent="0.25">
      <c r="A250" s="16">
        <v>498</v>
      </c>
      <c r="B250" s="16">
        <v>2.9999999999928786</v>
      </c>
    </row>
    <row r="251" spans="1:2" x14ac:dyDescent="0.25">
      <c r="A251" s="16">
        <v>500</v>
      </c>
      <c r="B251" s="16">
        <v>2.9999999999928786</v>
      </c>
    </row>
    <row r="252" spans="1:2" x14ac:dyDescent="0.25">
      <c r="A252" s="16">
        <v>502</v>
      </c>
      <c r="B252" s="16">
        <v>2.9999999999928786</v>
      </c>
    </row>
    <row r="253" spans="1:2" x14ac:dyDescent="0.25">
      <c r="A253" s="16">
        <v>504</v>
      </c>
      <c r="B253" s="16">
        <v>2.9999999999928786</v>
      </c>
    </row>
    <row r="254" spans="1:2" x14ac:dyDescent="0.25">
      <c r="A254" s="16">
        <v>506</v>
      </c>
      <c r="B254" s="16">
        <v>2.9999999999928786</v>
      </c>
    </row>
    <row r="255" spans="1:2" x14ac:dyDescent="0.25">
      <c r="A255" s="16">
        <v>508</v>
      </c>
      <c r="B255" s="16">
        <v>2.9999999999928786</v>
      </c>
    </row>
    <row r="256" spans="1:2" x14ac:dyDescent="0.25">
      <c r="A256" s="16">
        <v>510</v>
      </c>
      <c r="B256" s="16">
        <v>2.9999999999928786</v>
      </c>
    </row>
    <row r="257" spans="1:2" x14ac:dyDescent="0.25">
      <c r="A257" s="16">
        <v>512</v>
      </c>
      <c r="B257" s="16">
        <v>2.9999999999928786</v>
      </c>
    </row>
    <row r="258" spans="1:2" x14ac:dyDescent="0.25">
      <c r="A258" s="16">
        <v>514</v>
      </c>
      <c r="B258" s="16">
        <v>2.9999999999928786</v>
      </c>
    </row>
    <row r="259" spans="1:2" x14ac:dyDescent="0.25">
      <c r="A259" s="16">
        <v>516</v>
      </c>
      <c r="B259" s="16">
        <v>2.9999999999928786</v>
      </c>
    </row>
    <row r="260" spans="1:2" x14ac:dyDescent="0.25">
      <c r="A260" s="16">
        <v>518</v>
      </c>
      <c r="B260" s="16">
        <v>2.9999999999928786</v>
      </c>
    </row>
    <row r="261" spans="1:2" x14ac:dyDescent="0.25">
      <c r="A261" s="16">
        <v>520</v>
      </c>
      <c r="B261" s="16">
        <v>2.9999999999928786</v>
      </c>
    </row>
    <row r="262" spans="1:2" x14ac:dyDescent="0.25">
      <c r="A262" s="16">
        <v>522</v>
      </c>
      <c r="B262" s="16">
        <v>2.9999999999928786</v>
      </c>
    </row>
    <row r="263" spans="1:2" x14ac:dyDescent="0.25">
      <c r="A263" s="16">
        <v>524</v>
      </c>
      <c r="B263" s="16">
        <v>2.0000000000075051</v>
      </c>
    </row>
    <row r="264" spans="1:2" x14ac:dyDescent="0.25">
      <c r="A264" s="16">
        <v>526</v>
      </c>
      <c r="B264" s="16">
        <v>2.0000000000075051</v>
      </c>
    </row>
    <row r="265" spans="1:2" x14ac:dyDescent="0.25">
      <c r="A265" s="16">
        <v>528</v>
      </c>
      <c r="B265" s="16">
        <v>2.0000000000075051</v>
      </c>
    </row>
    <row r="266" spans="1:2" x14ac:dyDescent="0.25">
      <c r="A266" s="16">
        <v>530</v>
      </c>
      <c r="B266" s="16">
        <v>2.0000000000075051</v>
      </c>
    </row>
    <row r="267" spans="1:2" x14ac:dyDescent="0.25">
      <c r="A267" s="16">
        <v>532</v>
      </c>
      <c r="B267" s="16">
        <v>2.0000000000075051</v>
      </c>
    </row>
    <row r="268" spans="1:2" x14ac:dyDescent="0.25">
      <c r="A268" s="16">
        <v>534</v>
      </c>
      <c r="B268" s="16">
        <v>2.0000000000075051</v>
      </c>
    </row>
    <row r="269" spans="1:2" x14ac:dyDescent="0.25">
      <c r="A269" s="16">
        <v>536</v>
      </c>
      <c r="B269" s="16">
        <v>2.0000000000075051</v>
      </c>
    </row>
    <row r="270" spans="1:2" x14ac:dyDescent="0.25">
      <c r="A270" s="16">
        <v>538</v>
      </c>
      <c r="B270" s="16">
        <v>2.0000000000075051</v>
      </c>
    </row>
    <row r="271" spans="1:2" x14ac:dyDescent="0.25">
      <c r="A271" s="16">
        <v>540</v>
      </c>
      <c r="B271" s="16">
        <v>2.0000000000075051</v>
      </c>
    </row>
    <row r="272" spans="1:2" x14ac:dyDescent="0.25">
      <c r="A272" s="16">
        <v>542</v>
      </c>
      <c r="B272" s="16">
        <v>2.0000000000075051</v>
      </c>
    </row>
    <row r="273" spans="1:2" x14ac:dyDescent="0.25">
      <c r="A273" s="16">
        <v>544</v>
      </c>
      <c r="B273" s="16">
        <v>2.0000000000075051</v>
      </c>
    </row>
    <row r="274" spans="1:2" x14ac:dyDescent="0.25">
      <c r="A274" s="16">
        <v>546</v>
      </c>
      <c r="B274" s="16">
        <v>2.0000000000075051</v>
      </c>
    </row>
    <row r="275" spans="1:2" x14ac:dyDescent="0.25">
      <c r="A275" s="16">
        <v>548</v>
      </c>
      <c r="B275" s="16">
        <v>2.0000000000075051</v>
      </c>
    </row>
    <row r="276" spans="1:2" x14ac:dyDescent="0.25">
      <c r="A276" s="16">
        <v>550</v>
      </c>
      <c r="B276" s="16">
        <v>2.0000000000075051</v>
      </c>
    </row>
    <row r="277" spans="1:2" x14ac:dyDescent="0.25">
      <c r="A277" s="16">
        <v>552</v>
      </c>
      <c r="B277" s="16">
        <v>2.0000000000075051</v>
      </c>
    </row>
    <row r="278" spans="1:2" x14ac:dyDescent="0.25">
      <c r="A278" s="16">
        <v>554</v>
      </c>
      <c r="B278" s="16">
        <v>2.0000000000075051</v>
      </c>
    </row>
    <row r="279" spans="1:2" x14ac:dyDescent="0.25">
      <c r="A279" s="16">
        <v>556</v>
      </c>
      <c r="B279" s="16">
        <v>2.0000000000075051</v>
      </c>
    </row>
    <row r="280" spans="1:2" x14ac:dyDescent="0.25">
      <c r="A280" s="16">
        <v>558</v>
      </c>
      <c r="B280" s="16">
        <v>2.0000000000075051</v>
      </c>
    </row>
    <row r="281" spans="1:2" x14ac:dyDescent="0.25">
      <c r="A281" s="16">
        <v>560</v>
      </c>
      <c r="B281" s="16">
        <v>2.0000000000075051</v>
      </c>
    </row>
    <row r="282" spans="1:2" x14ac:dyDescent="0.25">
      <c r="A282" s="16">
        <v>562</v>
      </c>
      <c r="B282" s="16">
        <v>2.0000000000075051</v>
      </c>
    </row>
    <row r="283" spans="1:2" x14ac:dyDescent="0.25">
      <c r="A283" s="16">
        <v>564</v>
      </c>
      <c r="B283" s="16">
        <v>2.0000000000075051</v>
      </c>
    </row>
    <row r="284" spans="1:2" x14ac:dyDescent="0.25">
      <c r="A284" s="16">
        <v>566</v>
      </c>
      <c r="B284" s="16">
        <v>2.0000000000075051</v>
      </c>
    </row>
    <row r="285" spans="1:2" x14ac:dyDescent="0.25">
      <c r="A285" s="16">
        <v>568</v>
      </c>
      <c r="B285" s="16">
        <v>2.0000000000075051</v>
      </c>
    </row>
    <row r="286" spans="1:2" x14ac:dyDescent="0.25">
      <c r="A286" s="16">
        <v>570</v>
      </c>
      <c r="B286" s="16">
        <v>2.0000000000075051</v>
      </c>
    </row>
    <row r="287" spans="1:2" x14ac:dyDescent="0.25">
      <c r="A287" s="16">
        <v>572</v>
      </c>
      <c r="B287" s="16">
        <v>2.0000000000075051</v>
      </c>
    </row>
    <row r="288" spans="1:2" x14ac:dyDescent="0.25">
      <c r="A288" s="16">
        <v>574</v>
      </c>
      <c r="B288" s="16">
        <v>2.0000000000075051</v>
      </c>
    </row>
    <row r="289" spans="1:2" x14ac:dyDescent="0.25">
      <c r="A289" s="16">
        <v>576</v>
      </c>
      <c r="B289" s="16">
        <v>2.0000000000075051</v>
      </c>
    </row>
    <row r="290" spans="1:2" x14ac:dyDescent="0.25">
      <c r="A290" s="16">
        <v>578</v>
      </c>
      <c r="B290" s="16">
        <v>2.0000000000075051</v>
      </c>
    </row>
    <row r="291" spans="1:2" x14ac:dyDescent="0.25">
      <c r="A291" s="16">
        <v>580</v>
      </c>
      <c r="B291" s="16">
        <v>2.0000000000075051</v>
      </c>
    </row>
    <row r="292" spans="1:2" x14ac:dyDescent="0.25">
      <c r="A292" s="16">
        <v>582</v>
      </c>
      <c r="B292" s="16">
        <v>1.0000000000037526</v>
      </c>
    </row>
    <row r="293" spans="1:2" x14ac:dyDescent="0.25">
      <c r="A293" s="16">
        <v>584</v>
      </c>
      <c r="B293" s="16">
        <v>1.0000000000037526</v>
      </c>
    </row>
    <row r="294" spans="1:2" x14ac:dyDescent="0.25">
      <c r="A294" s="16">
        <v>586</v>
      </c>
      <c r="B294" s="16">
        <v>1.0000000000037526</v>
      </c>
    </row>
    <row r="295" spans="1:2" x14ac:dyDescent="0.25">
      <c r="A295" s="16">
        <v>588</v>
      </c>
      <c r="B295" s="16">
        <v>1.0000000000037526</v>
      </c>
    </row>
    <row r="296" spans="1:2" x14ac:dyDescent="0.25">
      <c r="A296" s="16">
        <v>590</v>
      </c>
      <c r="B296" s="16">
        <v>1.0000000000037526</v>
      </c>
    </row>
    <row r="297" spans="1:2" x14ac:dyDescent="0.25">
      <c r="A297" s="16">
        <v>592</v>
      </c>
      <c r="B297" s="16">
        <v>1.0000000000037526</v>
      </c>
    </row>
    <row r="298" spans="1:2" x14ac:dyDescent="0.25">
      <c r="A298" s="16">
        <v>594</v>
      </c>
      <c r="B298" s="16">
        <v>1.0000000000037526</v>
      </c>
    </row>
    <row r="299" spans="1:2" x14ac:dyDescent="0.25">
      <c r="A299" s="16">
        <v>596</v>
      </c>
      <c r="B299" s="16">
        <v>1.0000000000037526</v>
      </c>
    </row>
    <row r="300" spans="1:2" x14ac:dyDescent="0.25">
      <c r="A300" s="16">
        <v>598</v>
      </c>
      <c r="B300" s="16">
        <v>1.0000000000037526</v>
      </c>
    </row>
    <row r="301" spans="1:2" x14ac:dyDescent="0.25">
      <c r="A301" s="16">
        <v>600</v>
      </c>
      <c r="B301" s="16">
        <v>1.0000000000037526</v>
      </c>
    </row>
    <row r="302" spans="1:2" x14ac:dyDescent="0.25">
      <c r="A302" s="16">
        <v>602</v>
      </c>
      <c r="B302" s="16">
        <v>1.0000000000037526</v>
      </c>
    </row>
    <row r="303" spans="1:2" x14ac:dyDescent="0.25">
      <c r="A303" s="16">
        <v>604</v>
      </c>
      <c r="B303" s="16">
        <v>1.0000000000037526</v>
      </c>
    </row>
    <row r="304" spans="1:2" x14ac:dyDescent="0.25">
      <c r="A304" s="16">
        <v>606</v>
      </c>
      <c r="B304" s="16">
        <v>1.0000000000037526</v>
      </c>
    </row>
    <row r="305" spans="1:2" x14ac:dyDescent="0.25">
      <c r="A305" s="16">
        <v>608</v>
      </c>
      <c r="B305" s="16">
        <v>1.0000000000037526</v>
      </c>
    </row>
    <row r="306" spans="1:2" x14ac:dyDescent="0.25">
      <c r="A306" s="16">
        <v>610</v>
      </c>
      <c r="B306" s="16">
        <v>1.0000000000037526</v>
      </c>
    </row>
    <row r="307" spans="1:2" x14ac:dyDescent="0.25">
      <c r="A307" s="16">
        <v>612</v>
      </c>
      <c r="B307" s="16">
        <v>1.0000000000037526</v>
      </c>
    </row>
    <row r="308" spans="1:2" x14ac:dyDescent="0.25">
      <c r="A308" s="16">
        <v>614</v>
      </c>
      <c r="B308" s="16">
        <v>1.0000000000037526</v>
      </c>
    </row>
  </sheetData>
  <mergeCells count="7">
    <mergeCell ref="D37:H37"/>
    <mergeCell ref="D1:H1"/>
    <mergeCell ref="D10:E10"/>
    <mergeCell ref="G10:H10"/>
    <mergeCell ref="J9:K9"/>
    <mergeCell ref="D18:E18"/>
    <mergeCell ref="H8:J8"/>
  </mergeCells>
  <pageMargins left="0.7" right="0.7" top="0.75" bottom="0.75" header="0.3" footer="0.3"/>
  <pageSetup orientation="portrait" horizontalDpi="0" verticalDpi="0"/>
  <drawing r:id="rId1"/>
</worksheet>
</file>

<file path=xl/worksheets/sheet34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E8EC6CBC-92BB-C245-8583-A57221C1EC70}">
  <dimension ref="A1:C61"/>
  <sheetViews>
    <sheetView workbookViewId="0">
      <selection activeCell="F25" sqref="F25"/>
    </sheetView>
  </sheetViews>
  <sheetFormatPr baseColWidth="10" defaultColWidth="16.83203125" defaultRowHeight="18" x14ac:dyDescent="0.2"/>
  <cols>
    <col min="1" max="16384" width="16.83203125" style="72"/>
  </cols>
  <sheetData>
    <row r="1" spans="1:3" x14ac:dyDescent="0.2">
      <c r="A1" s="92" t="s">
        <v>17268</v>
      </c>
      <c r="B1" s="92"/>
      <c r="C1" s="74"/>
    </row>
    <row r="2" spans="1:3" x14ac:dyDescent="0.2">
      <c r="A2" s="73" t="s">
        <v>65</v>
      </c>
      <c r="B2" s="73" t="s">
        <v>67</v>
      </c>
    </row>
    <row r="3" spans="1:3" x14ac:dyDescent="0.2">
      <c r="A3" s="21">
        <v>196.56</v>
      </c>
      <c r="B3" s="21">
        <v>194.53</v>
      </c>
    </row>
    <row r="4" spans="1:3" x14ac:dyDescent="0.2">
      <c r="A4" s="21">
        <v>223.54</v>
      </c>
      <c r="B4" s="21">
        <v>129.05000000000001</v>
      </c>
    </row>
    <row r="5" spans="1:3" x14ac:dyDescent="0.2">
      <c r="A5" s="21">
        <v>175.44</v>
      </c>
      <c r="B5" s="21">
        <v>167.84</v>
      </c>
    </row>
    <row r="6" spans="1:3" x14ac:dyDescent="0.2">
      <c r="A6" s="21">
        <v>205.48</v>
      </c>
      <c r="B6" s="21">
        <v>148.35</v>
      </c>
    </row>
    <row r="7" spans="1:3" x14ac:dyDescent="0.2">
      <c r="A7" s="21">
        <v>245.86</v>
      </c>
      <c r="B7" s="21">
        <v>206.1</v>
      </c>
    </row>
    <row r="8" spans="1:3" x14ac:dyDescent="0.2">
      <c r="A8" s="21">
        <v>134.53</v>
      </c>
      <c r="B8" s="21">
        <v>169.61</v>
      </c>
    </row>
    <row r="9" spans="1:3" x14ac:dyDescent="0.2">
      <c r="A9" s="21">
        <v>172.53</v>
      </c>
      <c r="B9" s="21">
        <v>158.94999999999999</v>
      </c>
    </row>
    <row r="10" spans="1:3" x14ac:dyDescent="0.2">
      <c r="A10" s="21">
        <v>175.57</v>
      </c>
      <c r="B10" s="21">
        <v>159.81</v>
      </c>
    </row>
    <row r="11" spans="1:3" x14ac:dyDescent="0.2">
      <c r="A11" s="21">
        <v>247.43</v>
      </c>
      <c r="B11" s="21">
        <v>201.16</v>
      </c>
    </row>
    <row r="12" spans="1:3" x14ac:dyDescent="0.2">
      <c r="A12" s="21">
        <v>229.9</v>
      </c>
      <c r="B12" s="21">
        <v>181.68</v>
      </c>
    </row>
    <row r="13" spans="1:3" x14ac:dyDescent="0.2">
      <c r="A13" s="21">
        <v>191.03</v>
      </c>
      <c r="B13" s="21">
        <v>243.77</v>
      </c>
    </row>
    <row r="14" spans="1:3" x14ac:dyDescent="0.2">
      <c r="A14" s="21">
        <v>199.05</v>
      </c>
      <c r="B14" s="21">
        <v>265.06</v>
      </c>
    </row>
    <row r="15" spans="1:3" x14ac:dyDescent="0.2">
      <c r="A15" s="21">
        <v>169.37</v>
      </c>
      <c r="B15" s="21">
        <v>193.28</v>
      </c>
    </row>
    <row r="16" spans="1:3" x14ac:dyDescent="0.2">
      <c r="A16" s="21">
        <v>190.48</v>
      </c>
      <c r="B16" s="21">
        <v>213.64</v>
      </c>
    </row>
    <row r="17" spans="1:2" x14ac:dyDescent="0.2">
      <c r="A17" s="21">
        <v>238.27</v>
      </c>
      <c r="B17" s="21">
        <v>218.3</v>
      </c>
    </row>
    <row r="18" spans="1:2" x14ac:dyDescent="0.2">
      <c r="A18" s="21">
        <v>126.54</v>
      </c>
      <c r="B18" s="21">
        <v>195.17</v>
      </c>
    </row>
    <row r="19" spans="1:2" x14ac:dyDescent="0.2">
      <c r="A19" s="21">
        <v>161.66999999999999</v>
      </c>
      <c r="B19" s="21">
        <v>252.96</v>
      </c>
    </row>
    <row r="20" spans="1:2" x14ac:dyDescent="0.2">
      <c r="A20" s="21">
        <v>147.21</v>
      </c>
      <c r="B20" s="21">
        <v>245.18</v>
      </c>
    </row>
    <row r="21" spans="1:2" x14ac:dyDescent="0.2">
      <c r="A21" s="21">
        <v>139.96</v>
      </c>
      <c r="B21" s="21">
        <v>216.31</v>
      </c>
    </row>
    <row r="22" spans="1:2" x14ac:dyDescent="0.2">
      <c r="A22" s="21">
        <v>189.9</v>
      </c>
      <c r="B22" s="21">
        <v>144.61000000000001</v>
      </c>
    </row>
    <row r="23" spans="1:2" x14ac:dyDescent="0.2">
      <c r="A23" s="21">
        <v>161.41999999999999</v>
      </c>
      <c r="B23" s="21">
        <v>254.44</v>
      </c>
    </row>
    <row r="24" spans="1:2" x14ac:dyDescent="0.2">
      <c r="A24" s="21">
        <v>199.77</v>
      </c>
      <c r="B24" s="21">
        <v>195.01</v>
      </c>
    </row>
    <row r="25" spans="1:2" x14ac:dyDescent="0.2">
      <c r="A25" s="21">
        <v>204.65</v>
      </c>
      <c r="B25" s="21">
        <v>170.36</v>
      </c>
    </row>
    <row r="26" spans="1:2" x14ac:dyDescent="0.2">
      <c r="A26" s="21">
        <v>222.92</v>
      </c>
      <c r="B26" s="21">
        <v>237.62</v>
      </c>
    </row>
    <row r="27" spans="1:2" x14ac:dyDescent="0.2">
      <c r="A27" s="21">
        <v>214.38</v>
      </c>
      <c r="B27" s="21">
        <v>197.19</v>
      </c>
    </row>
    <row r="28" spans="1:2" x14ac:dyDescent="0.2">
      <c r="A28" s="21">
        <v>165.13</v>
      </c>
      <c r="B28" s="21">
        <v>148.22</v>
      </c>
    </row>
    <row r="29" spans="1:2" x14ac:dyDescent="0.2">
      <c r="A29" s="21">
        <v>212.82</v>
      </c>
      <c r="B29" s="21">
        <v>174.65</v>
      </c>
    </row>
    <row r="30" spans="1:2" x14ac:dyDescent="0.2">
      <c r="A30" s="21"/>
      <c r="B30" s="21">
        <v>239.86</v>
      </c>
    </row>
    <row r="31" spans="1:2" x14ac:dyDescent="0.2">
      <c r="A31" s="21"/>
      <c r="B31" s="21">
        <v>156.59</v>
      </c>
    </row>
    <row r="32" spans="1:2" x14ac:dyDescent="0.2">
      <c r="A32" s="21"/>
      <c r="B32" s="21"/>
    </row>
    <row r="33" spans="1:2" x14ac:dyDescent="0.2">
      <c r="A33" s="21"/>
      <c r="B33" s="21"/>
    </row>
    <row r="34" spans="1:2" x14ac:dyDescent="0.2">
      <c r="A34" s="21"/>
      <c r="B34" s="21"/>
    </row>
    <row r="35" spans="1:2" x14ac:dyDescent="0.2">
      <c r="A35" s="21"/>
      <c r="B35" s="21"/>
    </row>
    <row r="36" spans="1:2" x14ac:dyDescent="0.2">
      <c r="A36" s="21"/>
      <c r="B36" s="21"/>
    </row>
    <row r="37" spans="1:2" x14ac:dyDescent="0.2">
      <c r="A37" s="21"/>
      <c r="B37" s="21"/>
    </row>
    <row r="38" spans="1:2" x14ac:dyDescent="0.2">
      <c r="A38" s="21"/>
      <c r="B38" s="21"/>
    </row>
    <row r="39" spans="1:2" x14ac:dyDescent="0.2">
      <c r="A39" s="21"/>
      <c r="B39" s="21"/>
    </row>
    <row r="40" spans="1:2" x14ac:dyDescent="0.2">
      <c r="A40" s="21"/>
      <c r="B40" s="21"/>
    </row>
    <row r="41" spans="1:2" x14ac:dyDescent="0.2">
      <c r="A41" s="21"/>
      <c r="B41" s="21"/>
    </row>
    <row r="42" spans="1:2" x14ac:dyDescent="0.2">
      <c r="A42" s="21"/>
      <c r="B42" s="21"/>
    </row>
    <row r="43" spans="1:2" x14ac:dyDescent="0.2">
      <c r="A43" s="21"/>
      <c r="B43" s="21"/>
    </row>
    <row r="44" spans="1:2" x14ac:dyDescent="0.2">
      <c r="A44" s="21"/>
      <c r="B44" s="21"/>
    </row>
    <row r="45" spans="1:2" x14ac:dyDescent="0.2">
      <c r="A45" s="21"/>
      <c r="B45" s="21"/>
    </row>
    <row r="46" spans="1:2" x14ac:dyDescent="0.2">
      <c r="A46" s="21"/>
      <c r="B46" s="21"/>
    </row>
    <row r="47" spans="1:2" x14ac:dyDescent="0.2">
      <c r="A47" s="21"/>
      <c r="B47" s="21"/>
    </row>
    <row r="48" spans="1:2" x14ac:dyDescent="0.2">
      <c r="A48" s="21"/>
      <c r="B48" s="21"/>
    </row>
    <row r="49" spans="1:2" x14ac:dyDescent="0.2">
      <c r="A49" s="21"/>
      <c r="B49" s="21"/>
    </row>
    <row r="50" spans="1:2" x14ac:dyDescent="0.2">
      <c r="A50" s="21"/>
      <c r="B50" s="21"/>
    </row>
    <row r="51" spans="1:2" x14ac:dyDescent="0.2">
      <c r="A51" s="21"/>
      <c r="B51" s="21"/>
    </row>
    <row r="52" spans="1:2" x14ac:dyDescent="0.2">
      <c r="A52" s="21"/>
      <c r="B52" s="21"/>
    </row>
    <row r="53" spans="1:2" x14ac:dyDescent="0.2">
      <c r="A53" s="21"/>
      <c r="B53" s="21"/>
    </row>
    <row r="54" spans="1:2" x14ac:dyDescent="0.2">
      <c r="A54" s="21"/>
      <c r="B54" s="21"/>
    </row>
    <row r="55" spans="1:2" x14ac:dyDescent="0.2">
      <c r="A55" s="21"/>
      <c r="B55" s="21"/>
    </row>
    <row r="56" spans="1:2" x14ac:dyDescent="0.2">
      <c r="A56" s="21"/>
      <c r="B56" s="21"/>
    </row>
    <row r="57" spans="1:2" x14ac:dyDescent="0.2">
      <c r="A57" s="21"/>
      <c r="B57" s="21"/>
    </row>
    <row r="58" spans="1:2" x14ac:dyDescent="0.2">
      <c r="A58" s="21"/>
      <c r="B58" s="21"/>
    </row>
    <row r="59" spans="1:2" x14ac:dyDescent="0.2">
      <c r="A59" s="21"/>
      <c r="B59" s="21"/>
    </row>
    <row r="60" spans="1:2" x14ac:dyDescent="0.2">
      <c r="A60" s="21"/>
      <c r="B60" s="21"/>
    </row>
    <row r="61" spans="1:2" x14ac:dyDescent="0.2">
      <c r="A61" s="21"/>
      <c r="B61" s="21"/>
    </row>
  </sheetData>
  <mergeCells count="1">
    <mergeCell ref="A1:B1"/>
  </mergeCells>
  <pageMargins left="0.7" right="0.7" top="0.75" bottom="0.75" header="0.3" footer="0.3"/>
</worksheet>
</file>

<file path=xl/worksheets/sheet35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D2E266F6-A9AE-FF4F-8EE5-E5CBE136514C}">
  <dimension ref="A1:G315"/>
  <sheetViews>
    <sheetView workbookViewId="0">
      <selection activeCell="E11" sqref="E11"/>
    </sheetView>
  </sheetViews>
  <sheetFormatPr baseColWidth="10" defaultRowHeight="16" x14ac:dyDescent="0.2"/>
  <cols>
    <col min="1" max="1" width="16.33203125" style="4" bestFit="1" customWidth="1"/>
    <col min="2" max="2" width="19.83203125" style="4" bestFit="1" customWidth="1"/>
    <col min="3" max="3" width="14" style="49" bestFit="1" customWidth="1"/>
    <col min="4" max="4" width="8.1640625" style="49" customWidth="1"/>
    <col min="5" max="5" width="19.83203125" style="49" bestFit="1" customWidth="1"/>
    <col min="6" max="6" width="14" style="49" bestFit="1" customWidth="1"/>
    <col min="7" max="7" width="8.1640625" style="49" customWidth="1"/>
    <col min="8" max="16384" width="10.83203125" style="1"/>
  </cols>
  <sheetData>
    <row r="1" spans="1:7" ht="23" x14ac:dyDescent="0.2">
      <c r="A1" s="68"/>
      <c r="B1" s="100" t="s">
        <v>65</v>
      </c>
      <c r="C1" s="101"/>
      <c r="D1" s="102"/>
      <c r="E1" s="103" t="s">
        <v>67</v>
      </c>
      <c r="F1" s="104"/>
      <c r="G1" s="105"/>
    </row>
    <row r="2" spans="1:7" ht="24" x14ac:dyDescent="0.2">
      <c r="A2" s="69" t="s">
        <v>16706</v>
      </c>
      <c r="B2" s="68" t="s">
        <v>16707</v>
      </c>
      <c r="C2" s="68" t="s">
        <v>16708</v>
      </c>
      <c r="D2" s="68" t="s">
        <v>16709</v>
      </c>
      <c r="E2" s="68" t="s">
        <v>16707</v>
      </c>
      <c r="F2" s="68" t="s">
        <v>16708</v>
      </c>
      <c r="G2" s="68" t="s">
        <v>16709</v>
      </c>
    </row>
    <row r="3" spans="1:7" x14ac:dyDescent="0.2">
      <c r="A3" s="4">
        <v>2</v>
      </c>
      <c r="B3" s="4">
        <v>100</v>
      </c>
      <c r="C3" s="49">
        <v>0</v>
      </c>
      <c r="D3" s="49">
        <v>54</v>
      </c>
      <c r="E3" s="49">
        <v>100</v>
      </c>
      <c r="F3" s="49">
        <v>0</v>
      </c>
      <c r="G3" s="49">
        <v>59</v>
      </c>
    </row>
    <row r="4" spans="1:7" x14ac:dyDescent="0.2">
      <c r="A4" s="4">
        <v>4</v>
      </c>
      <c r="B4" s="4">
        <v>26.853663166631701</v>
      </c>
      <c r="C4" s="49">
        <v>0.239039596534944</v>
      </c>
      <c r="D4" s="49">
        <v>54</v>
      </c>
      <c r="E4" s="49">
        <v>23.245194384795301</v>
      </c>
      <c r="F4" s="49">
        <v>0.30862255056902099</v>
      </c>
      <c r="G4" s="49">
        <v>59</v>
      </c>
    </row>
    <row r="5" spans="1:7" x14ac:dyDescent="0.2">
      <c r="A5" s="4">
        <v>6</v>
      </c>
      <c r="B5" s="4">
        <v>19.445377080793101</v>
      </c>
      <c r="C5" s="49">
        <v>0.23390323490182099</v>
      </c>
      <c r="D5" s="49">
        <v>54</v>
      </c>
      <c r="E5" s="49">
        <v>16.237840998994599</v>
      </c>
      <c r="F5" s="49">
        <v>0.28783833913245799</v>
      </c>
      <c r="G5" s="49">
        <v>59</v>
      </c>
    </row>
    <row r="6" spans="1:7" x14ac:dyDescent="0.2">
      <c r="A6" s="4">
        <v>8</v>
      </c>
      <c r="B6" s="4">
        <v>17.091910345821901</v>
      </c>
      <c r="C6" s="49">
        <v>0.21593454502224699</v>
      </c>
      <c r="D6" s="49">
        <v>54</v>
      </c>
      <c r="E6" s="49">
        <v>14.118664930515401</v>
      </c>
      <c r="F6" s="49">
        <v>0.26744398263676</v>
      </c>
      <c r="G6" s="49">
        <v>59</v>
      </c>
    </row>
    <row r="7" spans="1:7" x14ac:dyDescent="0.2">
      <c r="A7" s="4">
        <v>10</v>
      </c>
      <c r="B7" s="4">
        <v>14.9973151296855</v>
      </c>
      <c r="C7" s="49">
        <v>0.20146832228452899</v>
      </c>
      <c r="D7" s="49">
        <v>54</v>
      </c>
      <c r="E7" s="49">
        <v>12.238314447157901</v>
      </c>
      <c r="F7" s="49">
        <v>0.24432618930222799</v>
      </c>
      <c r="G7" s="49">
        <v>59</v>
      </c>
    </row>
    <row r="8" spans="1:7" x14ac:dyDescent="0.2">
      <c r="A8" s="4">
        <v>12</v>
      </c>
      <c r="B8" s="4">
        <v>12.9706939397556</v>
      </c>
      <c r="C8" s="49">
        <v>0.19190661084709301</v>
      </c>
      <c r="D8" s="49">
        <v>54</v>
      </c>
      <c r="E8" s="49">
        <v>10.5141735551754</v>
      </c>
      <c r="F8" s="49">
        <v>0.22735848495200001</v>
      </c>
      <c r="G8" s="49">
        <v>59</v>
      </c>
    </row>
    <row r="9" spans="1:7" x14ac:dyDescent="0.2">
      <c r="A9" s="4">
        <v>14</v>
      </c>
      <c r="B9" s="4">
        <v>11.574884367881999</v>
      </c>
      <c r="C9" s="49">
        <v>0.18165714080935499</v>
      </c>
      <c r="D9" s="49">
        <v>54</v>
      </c>
      <c r="E9" s="49">
        <v>9.2691965168083605</v>
      </c>
      <c r="F9" s="49">
        <v>0.20942445213740199</v>
      </c>
      <c r="G9" s="49">
        <v>59</v>
      </c>
    </row>
    <row r="10" spans="1:7" x14ac:dyDescent="0.2">
      <c r="A10" s="4">
        <v>16</v>
      </c>
      <c r="B10" s="4">
        <v>10.443126843310701</v>
      </c>
      <c r="C10" s="49">
        <v>0.16820219253952201</v>
      </c>
      <c r="D10" s="49">
        <v>54</v>
      </c>
      <c r="E10" s="49">
        <v>8.2544789501185392</v>
      </c>
      <c r="F10" s="49">
        <v>0.192723698838833</v>
      </c>
      <c r="G10" s="49">
        <v>59</v>
      </c>
    </row>
    <row r="11" spans="1:7" x14ac:dyDescent="0.2">
      <c r="A11" s="4">
        <v>18</v>
      </c>
      <c r="B11" s="4">
        <v>9.4238804041071305</v>
      </c>
      <c r="C11" s="49">
        <v>0.15815401397062701</v>
      </c>
      <c r="D11" s="49">
        <v>54</v>
      </c>
      <c r="E11" s="49">
        <v>7.3799550676122898</v>
      </c>
      <c r="F11" s="49">
        <v>0.17866363117120501</v>
      </c>
      <c r="G11" s="49">
        <v>59</v>
      </c>
    </row>
    <row r="12" spans="1:7" x14ac:dyDescent="0.2">
      <c r="A12" s="4">
        <v>20</v>
      </c>
      <c r="B12" s="4">
        <v>8.5875858396151603</v>
      </c>
      <c r="C12" s="49">
        <v>0.148278809574722</v>
      </c>
      <c r="D12" s="49">
        <v>54</v>
      </c>
      <c r="E12" s="49">
        <v>6.6493617581801798</v>
      </c>
      <c r="F12" s="49">
        <v>0.16635846558964301</v>
      </c>
      <c r="G12" s="49">
        <v>59</v>
      </c>
    </row>
    <row r="13" spans="1:7" x14ac:dyDescent="0.2">
      <c r="A13" s="4">
        <v>22</v>
      </c>
      <c r="B13" s="4">
        <v>7.8566910051001804</v>
      </c>
      <c r="C13" s="49">
        <v>0.14050889470487901</v>
      </c>
      <c r="D13" s="49">
        <v>54</v>
      </c>
      <c r="E13" s="49">
        <v>6.0339440737277101</v>
      </c>
      <c r="F13" s="49">
        <v>0.15575385537670799</v>
      </c>
      <c r="G13" s="49">
        <v>59</v>
      </c>
    </row>
    <row r="14" spans="1:7" x14ac:dyDescent="0.2">
      <c r="A14" s="4">
        <v>24</v>
      </c>
      <c r="B14" s="4">
        <v>7.2423042217495697</v>
      </c>
      <c r="C14" s="49">
        <v>0.132203892474198</v>
      </c>
      <c r="D14" s="49">
        <v>54</v>
      </c>
      <c r="E14" s="49">
        <v>5.5056701310344698</v>
      </c>
      <c r="F14" s="49">
        <v>0.146681053187731</v>
      </c>
      <c r="G14" s="49">
        <v>59</v>
      </c>
    </row>
    <row r="15" spans="1:7" x14ac:dyDescent="0.2">
      <c r="A15" s="4">
        <v>26</v>
      </c>
      <c r="B15" s="4">
        <v>6.6855358371037097</v>
      </c>
      <c r="C15" s="49">
        <v>0.126991384634875</v>
      </c>
      <c r="D15" s="49">
        <v>54</v>
      </c>
      <c r="E15" s="49">
        <v>5.0349608268528403</v>
      </c>
      <c r="F15" s="49">
        <v>0.13531090281668501</v>
      </c>
      <c r="G15" s="49">
        <v>59</v>
      </c>
    </row>
    <row r="16" spans="1:7" x14ac:dyDescent="0.2">
      <c r="A16" s="4">
        <v>28</v>
      </c>
      <c r="B16" s="4">
        <v>6.1997263925968102</v>
      </c>
      <c r="C16" s="49">
        <v>0.12205884299096401</v>
      </c>
      <c r="D16" s="49">
        <v>54</v>
      </c>
      <c r="E16" s="49">
        <v>4.6233786798899796</v>
      </c>
      <c r="F16" s="49">
        <v>0.12770623661301</v>
      </c>
      <c r="G16" s="49">
        <v>59</v>
      </c>
    </row>
    <row r="17" spans="1:7" x14ac:dyDescent="0.2">
      <c r="A17" s="4">
        <v>30</v>
      </c>
      <c r="B17" s="4">
        <v>5.7557122844185997</v>
      </c>
      <c r="C17" s="49">
        <v>0.114631224283651</v>
      </c>
      <c r="D17" s="49">
        <v>54</v>
      </c>
      <c r="E17" s="49">
        <v>4.2701434326534997</v>
      </c>
      <c r="F17" s="49">
        <v>0.121630956053983</v>
      </c>
      <c r="G17" s="49">
        <v>59</v>
      </c>
    </row>
    <row r="18" spans="1:7" x14ac:dyDescent="0.2">
      <c r="A18" s="4">
        <v>32</v>
      </c>
      <c r="B18" s="4">
        <v>5.35832698545802</v>
      </c>
      <c r="C18" s="49">
        <v>0.107208943383528</v>
      </c>
      <c r="D18" s="49">
        <v>54</v>
      </c>
      <c r="E18" s="49">
        <v>3.9485501201525501</v>
      </c>
      <c r="F18" s="49">
        <v>0.11173884764222899</v>
      </c>
      <c r="G18" s="49">
        <v>59</v>
      </c>
    </row>
    <row r="19" spans="1:7" x14ac:dyDescent="0.2">
      <c r="A19" s="4">
        <v>34</v>
      </c>
      <c r="B19" s="4">
        <v>5.0157346118948603</v>
      </c>
      <c r="C19" s="49">
        <v>0.10225530831794</v>
      </c>
      <c r="D19" s="49">
        <v>54</v>
      </c>
      <c r="E19" s="49">
        <v>3.6609312046370102</v>
      </c>
      <c r="F19" s="49">
        <v>0.104596048704074</v>
      </c>
      <c r="G19" s="49">
        <v>59</v>
      </c>
    </row>
    <row r="20" spans="1:7" x14ac:dyDescent="0.2">
      <c r="A20" s="4">
        <v>36</v>
      </c>
      <c r="B20" s="4">
        <v>4.6828699571803698</v>
      </c>
      <c r="C20" s="49">
        <v>9.8181201731960502E-2</v>
      </c>
      <c r="D20" s="49">
        <v>54</v>
      </c>
      <c r="E20" s="49">
        <v>3.4017576148607001</v>
      </c>
      <c r="F20" s="49">
        <v>9.7525152418942995E-2</v>
      </c>
      <c r="G20" s="49">
        <v>59</v>
      </c>
    </row>
    <row r="21" spans="1:7" x14ac:dyDescent="0.2">
      <c r="A21" s="4">
        <v>38</v>
      </c>
      <c r="B21" s="4">
        <v>4.4098568468630797</v>
      </c>
      <c r="C21" s="49">
        <v>9.3445602093328195E-2</v>
      </c>
      <c r="D21" s="49">
        <v>54</v>
      </c>
      <c r="E21" s="49">
        <v>3.1715252388911201</v>
      </c>
      <c r="F21" s="49">
        <v>9.2069642505047206E-2</v>
      </c>
      <c r="G21" s="49">
        <v>59</v>
      </c>
    </row>
    <row r="22" spans="1:7" x14ac:dyDescent="0.2">
      <c r="A22" s="4">
        <v>40</v>
      </c>
      <c r="B22" s="4">
        <v>4.14534065760978</v>
      </c>
      <c r="C22" s="49">
        <v>8.8947563030452106E-2</v>
      </c>
      <c r="D22" s="49">
        <v>54</v>
      </c>
      <c r="E22" s="49">
        <v>2.9616030715455901</v>
      </c>
      <c r="F22" s="49">
        <v>8.8526623605945501E-2</v>
      </c>
      <c r="G22" s="49">
        <v>59</v>
      </c>
    </row>
    <row r="23" spans="1:7" x14ac:dyDescent="0.2">
      <c r="A23" s="4">
        <v>42</v>
      </c>
      <c r="B23" s="4">
        <v>3.90864673500838</v>
      </c>
      <c r="C23" s="49">
        <v>8.6517809880587396E-2</v>
      </c>
      <c r="D23" s="49">
        <v>54</v>
      </c>
      <c r="E23" s="49">
        <v>2.76270120364233</v>
      </c>
      <c r="F23" s="49">
        <v>8.2182385750559805E-2</v>
      </c>
      <c r="G23" s="49">
        <v>59</v>
      </c>
    </row>
    <row r="24" spans="1:7" x14ac:dyDescent="0.2">
      <c r="A24" s="4">
        <v>44</v>
      </c>
      <c r="B24" s="4">
        <v>3.6751778714818299</v>
      </c>
      <c r="C24" s="49">
        <v>8.1457329354955504E-2</v>
      </c>
      <c r="D24" s="49">
        <v>54</v>
      </c>
      <c r="E24" s="49">
        <v>2.5836439315725599</v>
      </c>
      <c r="F24" s="49">
        <v>7.8438232124527399E-2</v>
      </c>
      <c r="G24" s="49">
        <v>59</v>
      </c>
    </row>
    <row r="25" spans="1:7" x14ac:dyDescent="0.2">
      <c r="A25" s="4">
        <v>46</v>
      </c>
      <c r="B25" s="4">
        <v>3.4713344077100601</v>
      </c>
      <c r="C25" s="49">
        <v>7.8652066471598503E-2</v>
      </c>
      <c r="D25" s="49">
        <v>54</v>
      </c>
      <c r="E25" s="49">
        <v>2.4312980030024001</v>
      </c>
      <c r="F25" s="49">
        <v>7.3288033671402797E-2</v>
      </c>
      <c r="G25" s="49">
        <v>59</v>
      </c>
    </row>
    <row r="26" spans="1:7" x14ac:dyDescent="0.2">
      <c r="A26" s="4">
        <v>48</v>
      </c>
      <c r="B26" s="4">
        <v>3.2919058608922001</v>
      </c>
      <c r="C26" s="49">
        <v>7.5069189281958201E-2</v>
      </c>
      <c r="D26" s="49">
        <v>54</v>
      </c>
      <c r="E26" s="49">
        <v>2.2961238338861198</v>
      </c>
      <c r="F26" s="49">
        <v>6.9229904776367604E-2</v>
      </c>
      <c r="G26" s="49">
        <v>59</v>
      </c>
    </row>
    <row r="27" spans="1:7" x14ac:dyDescent="0.2">
      <c r="A27" s="4">
        <v>50</v>
      </c>
      <c r="B27" s="4">
        <v>3.1171279635428601</v>
      </c>
      <c r="C27" s="49">
        <v>7.2197686009563403E-2</v>
      </c>
      <c r="D27" s="49">
        <v>54</v>
      </c>
      <c r="E27" s="49">
        <v>2.1830878125557098</v>
      </c>
      <c r="F27" s="49">
        <v>6.5837431366903704E-2</v>
      </c>
      <c r="G27" s="49">
        <v>59</v>
      </c>
    </row>
    <row r="28" spans="1:7" x14ac:dyDescent="0.2">
      <c r="A28" s="4">
        <v>52</v>
      </c>
      <c r="B28" s="4">
        <v>2.9637012140104702</v>
      </c>
      <c r="C28" s="49">
        <v>6.9626907902023E-2</v>
      </c>
      <c r="D28" s="49">
        <v>54</v>
      </c>
      <c r="E28" s="49">
        <v>2.0676561648665301</v>
      </c>
      <c r="F28" s="49">
        <v>6.2327519950866099E-2</v>
      </c>
      <c r="G28" s="49">
        <v>59</v>
      </c>
    </row>
    <row r="29" spans="1:7" x14ac:dyDescent="0.2">
      <c r="A29" s="4">
        <v>54</v>
      </c>
      <c r="B29" s="4">
        <v>2.8116919283257502</v>
      </c>
      <c r="C29" s="49">
        <v>6.7709380629872501E-2</v>
      </c>
      <c r="D29" s="49">
        <v>54</v>
      </c>
      <c r="E29" s="49">
        <v>1.9504464689726899</v>
      </c>
      <c r="F29" s="49">
        <v>5.9935512992342302E-2</v>
      </c>
      <c r="G29" s="49">
        <v>59</v>
      </c>
    </row>
    <row r="30" spans="1:7" x14ac:dyDescent="0.2">
      <c r="A30" s="4">
        <v>56</v>
      </c>
      <c r="B30" s="4">
        <v>2.6686345538484502</v>
      </c>
      <c r="C30" s="49">
        <v>6.38510341109641E-2</v>
      </c>
      <c r="D30" s="49">
        <v>54</v>
      </c>
      <c r="E30" s="49">
        <v>1.83956390678979</v>
      </c>
      <c r="F30" s="49">
        <v>5.7881661944394099E-2</v>
      </c>
      <c r="G30" s="49">
        <v>59</v>
      </c>
    </row>
    <row r="31" spans="1:7" x14ac:dyDescent="0.2">
      <c r="A31" s="4">
        <v>58</v>
      </c>
      <c r="B31" s="4">
        <v>2.5266943885352799</v>
      </c>
      <c r="C31" s="49">
        <v>6.1887059694676498E-2</v>
      </c>
      <c r="D31" s="49">
        <v>54</v>
      </c>
      <c r="E31" s="49">
        <v>1.7281640114363299</v>
      </c>
      <c r="F31" s="49">
        <v>5.4563280691125503E-2</v>
      </c>
      <c r="G31" s="49">
        <v>59</v>
      </c>
    </row>
    <row r="32" spans="1:7" x14ac:dyDescent="0.2">
      <c r="A32" s="4">
        <v>60</v>
      </c>
      <c r="B32" s="4">
        <v>2.4049509258214199</v>
      </c>
      <c r="C32" s="49">
        <v>6.0570970333818003E-2</v>
      </c>
      <c r="D32" s="49">
        <v>54</v>
      </c>
      <c r="E32" s="49">
        <v>1.63644754118217</v>
      </c>
      <c r="F32" s="49">
        <v>5.1977152969867102E-2</v>
      </c>
      <c r="G32" s="49">
        <v>59</v>
      </c>
    </row>
    <row r="33" spans="1:7" x14ac:dyDescent="0.2">
      <c r="A33" s="4">
        <v>62</v>
      </c>
      <c r="B33" s="4">
        <v>2.2911337130992302</v>
      </c>
      <c r="C33" s="49">
        <v>5.8711501663509198E-2</v>
      </c>
      <c r="D33" s="49">
        <v>54</v>
      </c>
      <c r="E33" s="49">
        <v>1.53676165305044</v>
      </c>
      <c r="F33" s="49">
        <v>5.0320821833571297E-2</v>
      </c>
      <c r="G33" s="49">
        <v>59</v>
      </c>
    </row>
    <row r="34" spans="1:7" x14ac:dyDescent="0.2">
      <c r="A34" s="4">
        <v>64</v>
      </c>
      <c r="B34" s="4">
        <v>2.1897856818192798</v>
      </c>
      <c r="C34" s="49">
        <v>5.7913078257952798E-2</v>
      </c>
      <c r="D34" s="49">
        <v>54</v>
      </c>
      <c r="E34" s="49">
        <v>1.45627375922962</v>
      </c>
      <c r="F34" s="49">
        <v>4.9485689525471999E-2</v>
      </c>
      <c r="G34" s="49">
        <v>59</v>
      </c>
    </row>
    <row r="35" spans="1:7" x14ac:dyDescent="0.2">
      <c r="A35" s="4">
        <v>66</v>
      </c>
      <c r="B35" s="4">
        <v>2.0854106136772002</v>
      </c>
      <c r="C35" s="49">
        <v>5.6939003686135699E-2</v>
      </c>
      <c r="D35" s="49">
        <v>54</v>
      </c>
      <c r="E35" s="49">
        <v>1.38493148610748</v>
      </c>
      <c r="F35" s="49">
        <v>4.8886317755062199E-2</v>
      </c>
      <c r="G35" s="49">
        <v>59</v>
      </c>
    </row>
    <row r="36" spans="1:7" x14ac:dyDescent="0.2">
      <c r="A36" s="4">
        <v>68</v>
      </c>
      <c r="B36" s="4">
        <v>1.9962270187225</v>
      </c>
      <c r="C36" s="49">
        <v>5.4548506186662002E-2</v>
      </c>
      <c r="D36" s="49">
        <v>54</v>
      </c>
      <c r="E36" s="49">
        <v>1.31359459390328</v>
      </c>
      <c r="F36" s="49">
        <v>4.6948019921998201E-2</v>
      </c>
      <c r="G36" s="49">
        <v>59</v>
      </c>
    </row>
    <row r="37" spans="1:7" x14ac:dyDescent="0.2">
      <c r="A37" s="4">
        <v>70</v>
      </c>
      <c r="B37" s="4">
        <v>1.90082948933361</v>
      </c>
      <c r="C37" s="49">
        <v>5.38560577503438E-2</v>
      </c>
      <c r="D37" s="49">
        <v>54</v>
      </c>
      <c r="E37" s="49">
        <v>1.2503092844864401</v>
      </c>
      <c r="F37" s="49">
        <v>4.4921987578811898E-2</v>
      </c>
      <c r="G37" s="49">
        <v>59</v>
      </c>
    </row>
    <row r="38" spans="1:7" x14ac:dyDescent="0.2">
      <c r="A38" s="4">
        <v>72</v>
      </c>
      <c r="B38" s="4">
        <v>1.81716673833544</v>
      </c>
      <c r="C38" s="49">
        <v>5.1874263611431597E-2</v>
      </c>
      <c r="D38" s="49">
        <v>54</v>
      </c>
      <c r="E38" s="49">
        <v>1.18144187592922</v>
      </c>
      <c r="F38" s="49">
        <v>4.2266744538567803E-2</v>
      </c>
      <c r="G38" s="49">
        <v>59</v>
      </c>
    </row>
    <row r="39" spans="1:7" x14ac:dyDescent="0.2">
      <c r="A39" s="4">
        <v>74</v>
      </c>
      <c r="B39" s="4">
        <v>1.7311998200852401</v>
      </c>
      <c r="C39" s="49">
        <v>5.1411464701281599E-2</v>
      </c>
      <c r="D39" s="49">
        <v>54</v>
      </c>
      <c r="E39" s="49">
        <v>1.1185088224425499</v>
      </c>
      <c r="F39" s="49">
        <v>4.1919685754019297E-2</v>
      </c>
      <c r="G39" s="49">
        <v>59</v>
      </c>
    </row>
    <row r="40" spans="1:7" x14ac:dyDescent="0.2">
      <c r="A40" s="4">
        <v>76</v>
      </c>
      <c r="B40" s="4">
        <v>1.6501551167588899</v>
      </c>
      <c r="C40" s="49">
        <v>5.0251119034328599E-2</v>
      </c>
      <c r="D40" s="49">
        <v>54</v>
      </c>
      <c r="E40" s="49">
        <v>1.07115374973101</v>
      </c>
      <c r="F40" s="49">
        <v>4.0298322328355597E-2</v>
      </c>
      <c r="G40" s="49">
        <v>59</v>
      </c>
    </row>
    <row r="41" spans="1:7" x14ac:dyDescent="0.2">
      <c r="A41" s="4">
        <v>78</v>
      </c>
      <c r="B41" s="4">
        <v>1.5732699879755701</v>
      </c>
      <c r="C41" s="49">
        <v>4.8607120187198802E-2</v>
      </c>
      <c r="D41" s="49">
        <v>54</v>
      </c>
      <c r="E41" s="49">
        <v>1.0142616202423</v>
      </c>
      <c r="F41" s="49">
        <v>3.7439812126641103E-2</v>
      </c>
      <c r="G41" s="49">
        <v>59</v>
      </c>
    </row>
    <row r="42" spans="1:7" x14ac:dyDescent="0.2">
      <c r="A42" s="4">
        <v>80</v>
      </c>
      <c r="B42" s="4">
        <v>1.5009238962581699</v>
      </c>
      <c r="C42" s="49">
        <v>4.6962414012021003E-2</v>
      </c>
      <c r="D42" s="49">
        <v>54</v>
      </c>
      <c r="E42" s="49">
        <v>0.96727394710224202</v>
      </c>
      <c r="F42" s="49">
        <v>3.6546980468485202E-2</v>
      </c>
      <c r="G42" s="49">
        <v>59</v>
      </c>
    </row>
    <row r="43" spans="1:7" x14ac:dyDescent="0.2">
      <c r="A43" s="4">
        <v>82</v>
      </c>
      <c r="B43" s="4">
        <v>1.4378196539403201</v>
      </c>
      <c r="C43" s="49">
        <v>4.5676171836829899E-2</v>
      </c>
      <c r="D43" s="49">
        <v>54</v>
      </c>
      <c r="E43" s="49">
        <v>0.92260052950776195</v>
      </c>
      <c r="F43" s="49">
        <v>3.50386166432868E-2</v>
      </c>
      <c r="G43" s="49">
        <v>59</v>
      </c>
    </row>
    <row r="44" spans="1:7" x14ac:dyDescent="0.2">
      <c r="A44" s="4">
        <v>84</v>
      </c>
      <c r="B44" s="4">
        <v>1.38020784413652</v>
      </c>
      <c r="C44" s="49">
        <v>4.39002252550139E-2</v>
      </c>
      <c r="D44" s="49">
        <v>54</v>
      </c>
      <c r="E44" s="49">
        <v>0.87664779485122701</v>
      </c>
      <c r="F44" s="49">
        <v>3.4295281710528501E-2</v>
      </c>
      <c r="G44" s="49">
        <v>59</v>
      </c>
    </row>
    <row r="45" spans="1:7" x14ac:dyDescent="0.2">
      <c r="A45" s="4">
        <v>86</v>
      </c>
      <c r="B45" s="4">
        <v>1.3253024793520101</v>
      </c>
      <c r="C45" s="49">
        <v>4.2823537480797501E-2</v>
      </c>
      <c r="D45" s="49">
        <v>54</v>
      </c>
      <c r="E45" s="49">
        <v>0.84207240468915701</v>
      </c>
      <c r="F45" s="49">
        <v>3.2984534325333999E-2</v>
      </c>
      <c r="G45" s="49">
        <v>59</v>
      </c>
    </row>
    <row r="46" spans="1:7" x14ac:dyDescent="0.2">
      <c r="A46" s="4">
        <v>88</v>
      </c>
      <c r="B46" s="4">
        <v>1.2719048599521099</v>
      </c>
      <c r="C46" s="49">
        <v>4.1779241535698099E-2</v>
      </c>
      <c r="D46" s="49">
        <v>54</v>
      </c>
      <c r="E46" s="49">
        <v>0.80257108862394799</v>
      </c>
      <c r="F46" s="49">
        <v>3.1993385883831299E-2</v>
      </c>
      <c r="G46" s="49">
        <v>59</v>
      </c>
    </row>
    <row r="47" spans="1:7" x14ac:dyDescent="0.2">
      <c r="A47" s="4">
        <v>90</v>
      </c>
      <c r="B47" s="4">
        <v>1.22257968022157</v>
      </c>
      <c r="C47" s="49">
        <v>4.1167552778094599E-2</v>
      </c>
      <c r="D47" s="49">
        <v>54</v>
      </c>
      <c r="E47" s="49">
        <v>0.76686438186441996</v>
      </c>
      <c r="F47" s="49">
        <v>3.1302931554017401E-2</v>
      </c>
      <c r="G47" s="49">
        <v>59</v>
      </c>
    </row>
    <row r="48" spans="1:7" x14ac:dyDescent="0.2">
      <c r="A48" s="4">
        <v>92</v>
      </c>
      <c r="B48" s="4">
        <v>1.1754274060172101</v>
      </c>
      <c r="C48" s="49">
        <v>4.0380264905819703E-2</v>
      </c>
      <c r="D48" s="49">
        <v>54</v>
      </c>
      <c r="E48" s="49">
        <v>0.733269850185014</v>
      </c>
      <c r="F48" s="49">
        <v>2.99954803125419E-2</v>
      </c>
      <c r="G48" s="49">
        <v>59</v>
      </c>
    </row>
    <row r="49" spans="1:7" x14ac:dyDescent="0.2">
      <c r="A49" s="4">
        <v>94</v>
      </c>
      <c r="B49" s="4">
        <v>1.12921804653761</v>
      </c>
      <c r="C49" s="49">
        <v>3.9547365088149003E-2</v>
      </c>
      <c r="D49" s="49">
        <v>54</v>
      </c>
      <c r="E49" s="49">
        <v>0.70412646441687099</v>
      </c>
      <c r="F49" s="49">
        <v>2.8618100037762401E-2</v>
      </c>
      <c r="G49" s="49">
        <v>59</v>
      </c>
    </row>
    <row r="50" spans="1:7" x14ac:dyDescent="0.2">
      <c r="A50" s="4">
        <v>96</v>
      </c>
      <c r="B50" s="4">
        <v>1.08562652482732</v>
      </c>
      <c r="C50" s="49">
        <v>3.8551050647331102E-2</v>
      </c>
      <c r="D50" s="49">
        <v>54</v>
      </c>
      <c r="E50" s="49">
        <v>0.67760527696236295</v>
      </c>
      <c r="F50" s="49">
        <v>2.7928278051528799E-2</v>
      </c>
      <c r="G50" s="49">
        <v>59</v>
      </c>
    </row>
    <row r="51" spans="1:7" x14ac:dyDescent="0.2">
      <c r="A51" s="4">
        <v>98</v>
      </c>
      <c r="B51" s="4">
        <v>1.04254609156309</v>
      </c>
      <c r="C51" s="49">
        <v>3.7815866474085601E-2</v>
      </c>
      <c r="D51" s="49">
        <v>54</v>
      </c>
      <c r="E51" s="49">
        <v>0.654295333234301</v>
      </c>
      <c r="F51" s="49">
        <v>2.6952672520866399E-2</v>
      </c>
      <c r="G51" s="49">
        <v>59</v>
      </c>
    </row>
    <row r="52" spans="1:7" x14ac:dyDescent="0.2">
      <c r="A52" s="4">
        <v>100</v>
      </c>
      <c r="B52" s="4">
        <v>1.00658866876793</v>
      </c>
      <c r="C52" s="49">
        <v>3.6070624809464401E-2</v>
      </c>
      <c r="D52" s="49">
        <v>54</v>
      </c>
      <c r="E52" s="49">
        <v>0.62540191621685204</v>
      </c>
      <c r="F52" s="49">
        <v>2.6153154670564199E-2</v>
      </c>
      <c r="G52" s="49">
        <v>59</v>
      </c>
    </row>
    <row r="53" spans="1:7" x14ac:dyDescent="0.2">
      <c r="A53" s="4">
        <v>102</v>
      </c>
      <c r="B53" s="4">
        <v>0.97133596634883301</v>
      </c>
      <c r="C53" s="49">
        <v>3.5084140780970503E-2</v>
      </c>
      <c r="D53" s="49">
        <v>54</v>
      </c>
      <c r="E53" s="49">
        <v>0.60290444273796595</v>
      </c>
      <c r="F53" s="49">
        <v>2.5543063770697299E-2</v>
      </c>
      <c r="G53" s="49">
        <v>59</v>
      </c>
    </row>
    <row r="54" spans="1:7" x14ac:dyDescent="0.2">
      <c r="A54" s="4">
        <v>104</v>
      </c>
      <c r="B54" s="4">
        <v>0.93086126376599299</v>
      </c>
      <c r="C54" s="49">
        <v>3.3886273727631901E-2</v>
      </c>
      <c r="D54" s="49">
        <v>54</v>
      </c>
      <c r="E54" s="49">
        <v>0.57668569768622402</v>
      </c>
      <c r="F54" s="49">
        <v>2.4697391456806401E-2</v>
      </c>
      <c r="G54" s="49">
        <v>59</v>
      </c>
    </row>
    <row r="55" spans="1:7" x14ac:dyDescent="0.2">
      <c r="A55" s="4">
        <v>106</v>
      </c>
      <c r="B55" s="4">
        <v>0.89789582656317202</v>
      </c>
      <c r="C55" s="49">
        <v>3.2569376047536701E-2</v>
      </c>
      <c r="D55" s="49">
        <v>54</v>
      </c>
      <c r="E55" s="49">
        <v>0.55389230831194403</v>
      </c>
      <c r="F55" s="49">
        <v>2.34751140340001E-2</v>
      </c>
      <c r="G55" s="49">
        <v>59</v>
      </c>
    </row>
    <row r="56" spans="1:7" x14ac:dyDescent="0.2">
      <c r="A56" s="4">
        <v>108</v>
      </c>
      <c r="B56" s="4">
        <v>0.86091057566539997</v>
      </c>
      <c r="C56" s="49">
        <v>3.1313461627603803E-2</v>
      </c>
      <c r="D56" s="49">
        <v>54</v>
      </c>
      <c r="E56" s="49">
        <v>0.53117806435956605</v>
      </c>
      <c r="F56" s="49">
        <v>2.3053725518686799E-2</v>
      </c>
      <c r="G56" s="49">
        <v>59</v>
      </c>
    </row>
    <row r="57" spans="1:7" x14ac:dyDescent="0.2">
      <c r="A57" s="4">
        <v>110</v>
      </c>
      <c r="B57" s="4">
        <v>0.82403184181723499</v>
      </c>
      <c r="C57" s="49">
        <v>3.0716447125644902E-2</v>
      </c>
      <c r="D57" s="49">
        <v>54</v>
      </c>
      <c r="E57" s="49">
        <v>0.51116785038219503</v>
      </c>
      <c r="F57" s="49">
        <v>2.26416064286275E-2</v>
      </c>
      <c r="G57" s="49">
        <v>59</v>
      </c>
    </row>
    <row r="58" spans="1:7" x14ac:dyDescent="0.2">
      <c r="A58" s="4">
        <v>112</v>
      </c>
      <c r="B58" s="4">
        <v>0.79229426224460797</v>
      </c>
      <c r="C58" s="49">
        <v>2.98392209357922E-2</v>
      </c>
      <c r="D58" s="49">
        <v>54</v>
      </c>
      <c r="E58" s="49">
        <v>0.494948553562014</v>
      </c>
      <c r="F58" s="49">
        <v>2.1719888476802798E-2</v>
      </c>
      <c r="G58" s="49">
        <v>59</v>
      </c>
    </row>
    <row r="59" spans="1:7" x14ac:dyDescent="0.2">
      <c r="A59" s="4">
        <v>114</v>
      </c>
      <c r="B59" s="4">
        <v>0.76008532318059197</v>
      </c>
      <c r="C59" s="49">
        <v>2.8950565152473299E-2</v>
      </c>
      <c r="D59" s="49">
        <v>54</v>
      </c>
      <c r="E59" s="49">
        <v>0.473869736274252</v>
      </c>
      <c r="F59" s="49">
        <v>2.1194754676908699E-2</v>
      </c>
      <c r="G59" s="49">
        <v>59</v>
      </c>
    </row>
    <row r="60" spans="1:7" x14ac:dyDescent="0.2">
      <c r="A60" s="4">
        <v>116</v>
      </c>
      <c r="B60" s="4">
        <v>0.731276468727458</v>
      </c>
      <c r="C60" s="49">
        <v>2.9219030107927299E-2</v>
      </c>
      <c r="D60" s="49">
        <v>54</v>
      </c>
      <c r="E60" s="49">
        <v>0.455440995897754</v>
      </c>
      <c r="F60" s="49">
        <v>2.04811705018745E-2</v>
      </c>
      <c r="G60" s="49">
        <v>59</v>
      </c>
    </row>
    <row r="61" spans="1:7" x14ac:dyDescent="0.2">
      <c r="A61" s="4">
        <v>118</v>
      </c>
      <c r="B61" s="4">
        <v>0.704403109895404</v>
      </c>
      <c r="C61" s="49">
        <v>2.85278898386776E-2</v>
      </c>
      <c r="D61" s="49">
        <v>54</v>
      </c>
      <c r="E61" s="49">
        <v>0.43449547974807701</v>
      </c>
      <c r="F61" s="49">
        <v>1.9937951045034499E-2</v>
      </c>
      <c r="G61" s="49">
        <v>59</v>
      </c>
    </row>
    <row r="62" spans="1:7" x14ac:dyDescent="0.2">
      <c r="A62" s="4">
        <v>120</v>
      </c>
      <c r="B62" s="4">
        <v>0.67848746426954598</v>
      </c>
      <c r="C62" s="49">
        <v>2.7564998377766201E-2</v>
      </c>
      <c r="D62" s="49">
        <v>54</v>
      </c>
      <c r="E62" s="49">
        <v>0.41991437922762498</v>
      </c>
      <c r="F62" s="49">
        <v>1.9326909272248401E-2</v>
      </c>
      <c r="G62" s="49">
        <v>59</v>
      </c>
    </row>
    <row r="63" spans="1:7" x14ac:dyDescent="0.2">
      <c r="A63" s="4">
        <v>122</v>
      </c>
      <c r="B63" s="4">
        <v>0.65792880781472196</v>
      </c>
      <c r="C63" s="49">
        <v>2.67302232470417E-2</v>
      </c>
      <c r="D63" s="49">
        <v>54</v>
      </c>
      <c r="E63" s="49">
        <v>0.40227095469999102</v>
      </c>
      <c r="F63" s="49">
        <v>1.8889339508148102E-2</v>
      </c>
      <c r="G63" s="49">
        <v>59</v>
      </c>
    </row>
    <row r="64" spans="1:7" x14ac:dyDescent="0.2">
      <c r="A64" s="4">
        <v>124</v>
      </c>
      <c r="B64" s="4">
        <v>0.63739944739269105</v>
      </c>
      <c r="C64" s="49">
        <v>2.6190830849365802E-2</v>
      </c>
      <c r="D64" s="49">
        <v>54</v>
      </c>
      <c r="E64" s="49">
        <v>0.38581098825377802</v>
      </c>
      <c r="F64" s="49">
        <v>1.7844580594601402E-2</v>
      </c>
      <c r="G64" s="49">
        <v>59</v>
      </c>
    </row>
    <row r="65" spans="1:7" s="26" customFormat="1" x14ac:dyDescent="0.2">
      <c r="A65" s="4">
        <v>126</v>
      </c>
      <c r="B65" s="4">
        <v>0.61183943601051005</v>
      </c>
      <c r="C65" s="49">
        <v>2.51853321574694E-2</v>
      </c>
      <c r="D65" s="49">
        <v>54</v>
      </c>
      <c r="E65" s="49">
        <v>0.37261065556480899</v>
      </c>
      <c r="F65" s="49">
        <v>1.7189552859617801E-2</v>
      </c>
      <c r="G65" s="49">
        <v>59</v>
      </c>
    </row>
    <row r="66" spans="1:7" s="26" customFormat="1" x14ac:dyDescent="0.2">
      <c r="A66" s="4">
        <v>128</v>
      </c>
      <c r="B66" s="4">
        <v>0.59177040456587204</v>
      </c>
      <c r="C66" s="49">
        <v>2.4367890688504101E-2</v>
      </c>
      <c r="D66" s="49">
        <v>54</v>
      </c>
      <c r="E66" s="49">
        <v>0.35831852132405301</v>
      </c>
      <c r="F66" s="49">
        <v>1.6462849834906101E-2</v>
      </c>
      <c r="G66" s="49">
        <v>59</v>
      </c>
    </row>
    <row r="67" spans="1:7" s="26" customFormat="1" x14ac:dyDescent="0.2">
      <c r="A67" s="4">
        <v>130</v>
      </c>
      <c r="B67" s="4">
        <v>0.57233861060584001</v>
      </c>
      <c r="C67" s="49">
        <v>2.39473011136003E-2</v>
      </c>
      <c r="D67" s="49">
        <v>54</v>
      </c>
      <c r="E67" s="49">
        <v>0.341032185095822</v>
      </c>
      <c r="F67" s="49">
        <v>1.5930728834892698E-2</v>
      </c>
      <c r="G67" s="49">
        <v>59</v>
      </c>
    </row>
    <row r="68" spans="1:7" s="26" customFormat="1" x14ac:dyDescent="0.2">
      <c r="A68" s="4">
        <v>132</v>
      </c>
      <c r="B68" s="4">
        <v>0.55346707226876601</v>
      </c>
      <c r="C68" s="49">
        <v>2.3370088715385099E-2</v>
      </c>
      <c r="D68" s="49">
        <v>54</v>
      </c>
      <c r="E68" s="49">
        <v>0.32664723190956102</v>
      </c>
      <c r="F68" s="49">
        <v>1.5066545152451E-2</v>
      </c>
      <c r="G68" s="49">
        <v>59</v>
      </c>
    </row>
    <row r="69" spans="1:7" s="26" customFormat="1" x14ac:dyDescent="0.2">
      <c r="A69" s="4">
        <v>134</v>
      </c>
      <c r="B69" s="4">
        <v>0.53149007299128104</v>
      </c>
      <c r="C69" s="49">
        <v>2.2469622690880101E-2</v>
      </c>
      <c r="D69" s="49">
        <v>54</v>
      </c>
      <c r="E69" s="49">
        <v>0.31431738563125999</v>
      </c>
      <c r="F69" s="49">
        <v>1.4596975112852101E-2</v>
      </c>
      <c r="G69" s="49">
        <v>59</v>
      </c>
    </row>
    <row r="70" spans="1:7" s="26" customFormat="1" x14ac:dyDescent="0.2">
      <c r="A70" s="4">
        <v>136</v>
      </c>
      <c r="B70" s="4">
        <v>0.51223629107170998</v>
      </c>
      <c r="C70" s="49">
        <v>2.2158852084657E-2</v>
      </c>
      <c r="D70" s="49">
        <v>54</v>
      </c>
      <c r="E70" s="49">
        <v>0.30138918384297197</v>
      </c>
      <c r="F70" s="49">
        <v>1.43414892105382E-2</v>
      </c>
      <c r="G70" s="49">
        <v>59</v>
      </c>
    </row>
    <row r="71" spans="1:7" s="26" customFormat="1" x14ac:dyDescent="0.2">
      <c r="A71" s="4">
        <v>138</v>
      </c>
      <c r="B71" s="4">
        <v>0.49572131508491801</v>
      </c>
      <c r="C71" s="49">
        <v>2.1620380487757E-2</v>
      </c>
      <c r="D71" s="49">
        <v>54</v>
      </c>
      <c r="E71" s="49">
        <v>0.28860724826776502</v>
      </c>
      <c r="F71" s="49">
        <v>1.41654949296283E-2</v>
      </c>
      <c r="G71" s="49">
        <v>59</v>
      </c>
    </row>
    <row r="72" spans="1:7" s="26" customFormat="1" x14ac:dyDescent="0.2">
      <c r="A72" s="4">
        <v>140</v>
      </c>
      <c r="B72" s="4">
        <v>0.47596718537850502</v>
      </c>
      <c r="C72" s="49">
        <v>2.0577390404418201E-2</v>
      </c>
      <c r="D72" s="49">
        <v>54</v>
      </c>
      <c r="E72" s="49">
        <v>0.27543750153899499</v>
      </c>
      <c r="F72" s="49">
        <v>1.3978682415461401E-2</v>
      </c>
      <c r="G72" s="49">
        <v>59</v>
      </c>
    </row>
    <row r="73" spans="1:7" s="26" customFormat="1" x14ac:dyDescent="0.2">
      <c r="A73" s="4">
        <v>142</v>
      </c>
      <c r="B73" s="4">
        <v>0.45932150081996198</v>
      </c>
      <c r="C73" s="49">
        <v>1.9418662377880001E-2</v>
      </c>
      <c r="D73" s="49">
        <v>54</v>
      </c>
      <c r="E73" s="49">
        <v>0.26785521140520302</v>
      </c>
      <c r="F73" s="49">
        <v>1.40820224203705E-2</v>
      </c>
      <c r="G73" s="49">
        <v>59</v>
      </c>
    </row>
    <row r="74" spans="1:7" s="26" customFormat="1" x14ac:dyDescent="0.2">
      <c r="A74" s="4">
        <v>144</v>
      </c>
      <c r="B74" s="4">
        <v>0.44070778214895701</v>
      </c>
      <c r="C74" s="49">
        <v>1.8503752994337101E-2</v>
      </c>
      <c r="D74" s="49">
        <v>54</v>
      </c>
      <c r="E74" s="49">
        <v>0.25810571319443698</v>
      </c>
      <c r="F74" s="49">
        <v>1.35662419488263E-2</v>
      </c>
      <c r="G74" s="49">
        <v>59</v>
      </c>
    </row>
    <row r="75" spans="1:7" s="26" customFormat="1" x14ac:dyDescent="0.2">
      <c r="A75" s="4">
        <v>146</v>
      </c>
      <c r="B75" s="4">
        <v>0.42564323754035499</v>
      </c>
      <c r="C75" s="49">
        <v>1.75865210528603E-2</v>
      </c>
      <c r="D75" s="49">
        <v>54</v>
      </c>
      <c r="E75" s="49">
        <v>0.25159216490578301</v>
      </c>
      <c r="F75" s="49">
        <v>1.33180656146404E-2</v>
      </c>
      <c r="G75" s="49">
        <v>59</v>
      </c>
    </row>
    <row r="76" spans="1:7" s="26" customFormat="1" x14ac:dyDescent="0.2">
      <c r="A76" s="4">
        <v>148</v>
      </c>
      <c r="B76" s="4">
        <v>0.411617546505953</v>
      </c>
      <c r="C76" s="49">
        <v>1.71783665250398E-2</v>
      </c>
      <c r="D76" s="49">
        <v>54</v>
      </c>
      <c r="E76" s="49">
        <v>0.242443568240159</v>
      </c>
      <c r="F76" s="49">
        <v>1.29465214326348E-2</v>
      </c>
      <c r="G76" s="49">
        <v>59</v>
      </c>
    </row>
    <row r="77" spans="1:7" s="26" customFormat="1" x14ac:dyDescent="0.2">
      <c r="A77" s="4">
        <v>150</v>
      </c>
      <c r="B77" s="4">
        <v>0.39460589447305899</v>
      </c>
      <c r="C77" s="49">
        <v>1.67927482378659E-2</v>
      </c>
      <c r="D77" s="49">
        <v>54</v>
      </c>
      <c r="E77" s="49">
        <v>0.23503834531886</v>
      </c>
      <c r="F77" s="49">
        <v>1.26135950958978E-2</v>
      </c>
      <c r="G77" s="49">
        <v>59</v>
      </c>
    </row>
    <row r="78" spans="1:7" s="26" customFormat="1" x14ac:dyDescent="0.2">
      <c r="A78" s="4">
        <v>152</v>
      </c>
      <c r="B78" s="4">
        <v>0.38088243600723998</v>
      </c>
      <c r="C78" s="49">
        <v>1.6422149899916399E-2</v>
      </c>
      <c r="D78" s="49">
        <v>54</v>
      </c>
      <c r="E78" s="49">
        <v>0.22834510975750399</v>
      </c>
      <c r="F78" s="49">
        <v>1.19937594802795E-2</v>
      </c>
      <c r="G78" s="49">
        <v>59</v>
      </c>
    </row>
    <row r="79" spans="1:7" x14ac:dyDescent="0.2">
      <c r="A79" s="4">
        <v>154</v>
      </c>
      <c r="B79" s="4">
        <v>0.369556991836129</v>
      </c>
      <c r="C79" s="49">
        <v>1.5796732844768201E-2</v>
      </c>
      <c r="D79" s="49">
        <v>54</v>
      </c>
      <c r="E79" s="49">
        <v>0.22058819167316099</v>
      </c>
      <c r="F79" s="49">
        <v>1.155973473691E-2</v>
      </c>
      <c r="G79" s="49">
        <v>59</v>
      </c>
    </row>
    <row r="80" spans="1:7" x14ac:dyDescent="0.2">
      <c r="A80" s="4">
        <v>156</v>
      </c>
      <c r="B80" s="4">
        <v>0.35848037127160298</v>
      </c>
      <c r="C80" s="49">
        <v>1.5367061583588901E-2</v>
      </c>
      <c r="D80" s="49">
        <v>54</v>
      </c>
      <c r="E80" s="49">
        <v>0.21158344897848699</v>
      </c>
      <c r="F80" s="49">
        <v>1.10525192536236E-2</v>
      </c>
      <c r="G80" s="49">
        <v>59</v>
      </c>
    </row>
    <row r="81" spans="1:7" x14ac:dyDescent="0.2">
      <c r="A81" s="4">
        <v>158</v>
      </c>
      <c r="B81" s="4">
        <v>0.35113172086018202</v>
      </c>
      <c r="C81" s="49">
        <v>1.5335769236844999E-2</v>
      </c>
      <c r="D81" s="49">
        <v>54</v>
      </c>
      <c r="E81" s="49">
        <v>0.20513792079110599</v>
      </c>
      <c r="F81" s="49">
        <v>1.0902365360675599E-2</v>
      </c>
      <c r="G81" s="49">
        <v>59</v>
      </c>
    </row>
    <row r="82" spans="1:7" x14ac:dyDescent="0.2">
      <c r="A82" s="4">
        <v>160</v>
      </c>
      <c r="B82" s="4">
        <v>0.338606872602149</v>
      </c>
      <c r="C82" s="49">
        <v>1.4839073719531901E-2</v>
      </c>
      <c r="D82" s="49">
        <v>54</v>
      </c>
      <c r="E82" s="49">
        <v>0.19744898904062699</v>
      </c>
      <c r="F82" s="49">
        <v>1.06406048159771E-2</v>
      </c>
      <c r="G82" s="49">
        <v>59</v>
      </c>
    </row>
    <row r="83" spans="1:7" x14ac:dyDescent="0.2">
      <c r="A83" s="4">
        <v>162</v>
      </c>
      <c r="B83" s="4">
        <v>0.327757176594757</v>
      </c>
      <c r="C83" s="49">
        <v>1.45030121773745E-2</v>
      </c>
      <c r="D83" s="49">
        <v>54</v>
      </c>
      <c r="E83" s="49">
        <v>0.190509533741752</v>
      </c>
      <c r="F83" s="49">
        <v>1.0571227320311599E-2</v>
      </c>
      <c r="G83" s="49">
        <v>59</v>
      </c>
    </row>
    <row r="84" spans="1:7" x14ac:dyDescent="0.2">
      <c r="A84" s="4">
        <v>164</v>
      </c>
      <c r="B84" s="4">
        <v>0.31581800051373399</v>
      </c>
      <c r="C84" s="49">
        <v>1.46932548227674E-2</v>
      </c>
      <c r="D84" s="49">
        <v>54</v>
      </c>
      <c r="E84" s="49">
        <v>0.1833338959071</v>
      </c>
      <c r="F84" s="49">
        <v>9.9762553429984194E-3</v>
      </c>
      <c r="G84" s="49">
        <v>59</v>
      </c>
    </row>
    <row r="85" spans="1:7" x14ac:dyDescent="0.2">
      <c r="A85" s="4">
        <v>166</v>
      </c>
      <c r="B85" s="4">
        <v>0.30733755314056399</v>
      </c>
      <c r="C85" s="49">
        <v>1.45776712847782E-2</v>
      </c>
      <c r="D85" s="49">
        <v>54</v>
      </c>
      <c r="E85" s="49">
        <v>0.177867765913098</v>
      </c>
      <c r="F85" s="49">
        <v>9.6352270536376999E-3</v>
      </c>
      <c r="G85" s="49">
        <v>59</v>
      </c>
    </row>
    <row r="86" spans="1:7" x14ac:dyDescent="0.2">
      <c r="A86" s="4">
        <v>168</v>
      </c>
      <c r="B86" s="4">
        <v>0.29848677307830601</v>
      </c>
      <c r="C86" s="49">
        <v>1.39286066755066E-2</v>
      </c>
      <c r="D86" s="49">
        <v>54</v>
      </c>
      <c r="E86" s="49">
        <v>0.170221748547005</v>
      </c>
      <c r="F86" s="49">
        <v>9.3108321839324108E-3</v>
      </c>
      <c r="G86" s="49">
        <v>59</v>
      </c>
    </row>
    <row r="87" spans="1:7" x14ac:dyDescent="0.2">
      <c r="A87" s="4">
        <v>170</v>
      </c>
      <c r="B87" s="4">
        <v>0.29098119990057503</v>
      </c>
      <c r="C87" s="49">
        <v>1.40372567328886E-2</v>
      </c>
      <c r="D87" s="49">
        <v>54</v>
      </c>
      <c r="E87" s="49">
        <v>0.16315629455177899</v>
      </c>
      <c r="F87" s="49">
        <v>8.8549462133890294E-3</v>
      </c>
      <c r="G87" s="49">
        <v>59</v>
      </c>
    </row>
    <row r="88" spans="1:7" x14ac:dyDescent="0.2">
      <c r="A88" s="4">
        <v>172</v>
      </c>
      <c r="B88" s="4">
        <v>0.28343325104219202</v>
      </c>
      <c r="C88" s="49">
        <v>1.37412321656596E-2</v>
      </c>
      <c r="D88" s="49">
        <v>54</v>
      </c>
      <c r="E88" s="49">
        <v>0.155046604360049</v>
      </c>
      <c r="F88" s="49">
        <v>8.7362123323380808E-3</v>
      </c>
      <c r="G88" s="49">
        <v>59</v>
      </c>
    </row>
    <row r="89" spans="1:7" x14ac:dyDescent="0.2">
      <c r="A89" s="4">
        <v>174</v>
      </c>
      <c r="B89" s="4">
        <v>0.27271779078277902</v>
      </c>
      <c r="C89" s="49">
        <v>1.35979437609957E-2</v>
      </c>
      <c r="D89" s="49">
        <v>54</v>
      </c>
      <c r="E89" s="49">
        <v>0.15025823358169099</v>
      </c>
      <c r="F89" s="49">
        <v>8.3416037886358107E-3</v>
      </c>
      <c r="G89" s="49">
        <v>59</v>
      </c>
    </row>
    <row r="90" spans="1:7" x14ac:dyDescent="0.2">
      <c r="A90" s="4">
        <v>176</v>
      </c>
      <c r="B90" s="4">
        <v>0.26479011737985803</v>
      </c>
      <c r="C90" s="49">
        <v>1.3359588063402201E-2</v>
      </c>
      <c r="D90" s="49">
        <v>54</v>
      </c>
      <c r="E90" s="49">
        <v>0.14638094876463301</v>
      </c>
      <c r="F90" s="49">
        <v>8.0833008579850093E-3</v>
      </c>
      <c r="G90" s="49">
        <v>59</v>
      </c>
    </row>
    <row r="91" spans="1:7" x14ac:dyDescent="0.2">
      <c r="A91" s="4">
        <v>178</v>
      </c>
      <c r="B91" s="4">
        <v>0.25608045764806803</v>
      </c>
      <c r="C91" s="49">
        <v>1.2931251278319201E-2</v>
      </c>
      <c r="D91" s="49">
        <v>54</v>
      </c>
      <c r="E91" s="49">
        <v>0.13941680920885199</v>
      </c>
      <c r="F91" s="49">
        <v>8.0005252940266308E-3</v>
      </c>
      <c r="G91" s="49">
        <v>59</v>
      </c>
    </row>
    <row r="92" spans="1:7" x14ac:dyDescent="0.2">
      <c r="A92" s="4">
        <v>180</v>
      </c>
      <c r="B92" s="4">
        <v>0.24868690594565099</v>
      </c>
      <c r="C92" s="49">
        <v>1.2576645436005399E-2</v>
      </c>
      <c r="D92" s="49">
        <v>54</v>
      </c>
      <c r="E92" s="49">
        <v>0.13563116877610801</v>
      </c>
      <c r="F92" s="49">
        <v>7.94610287407857E-3</v>
      </c>
      <c r="G92" s="49">
        <v>59</v>
      </c>
    </row>
    <row r="93" spans="1:7" x14ac:dyDescent="0.2">
      <c r="A93" s="4">
        <v>182</v>
      </c>
      <c r="B93" s="4">
        <v>0.23890242643885501</v>
      </c>
      <c r="C93" s="49">
        <v>1.26348814756397E-2</v>
      </c>
      <c r="D93" s="49">
        <v>54</v>
      </c>
      <c r="E93" s="49">
        <v>0.12941292608850299</v>
      </c>
      <c r="F93" s="49">
        <v>8.0355544737057607E-3</v>
      </c>
      <c r="G93" s="49">
        <v>59</v>
      </c>
    </row>
    <row r="94" spans="1:7" x14ac:dyDescent="0.2">
      <c r="A94" s="4">
        <v>184</v>
      </c>
      <c r="B94" s="4">
        <v>0.23219511971058601</v>
      </c>
      <c r="C94" s="49">
        <v>1.27675520220677E-2</v>
      </c>
      <c r="D94" s="49">
        <v>54</v>
      </c>
      <c r="E94" s="49">
        <v>0.12590741823861001</v>
      </c>
      <c r="F94" s="49">
        <v>7.9908708016305004E-3</v>
      </c>
      <c r="G94" s="49">
        <v>59</v>
      </c>
    </row>
    <row r="95" spans="1:7" x14ac:dyDescent="0.2">
      <c r="A95" s="4">
        <v>186</v>
      </c>
      <c r="B95" s="4">
        <v>0.22531321434297599</v>
      </c>
      <c r="C95" s="49">
        <v>1.2447826900196199E-2</v>
      </c>
      <c r="D95" s="49">
        <v>54</v>
      </c>
      <c r="E95" s="49">
        <v>0.122759699294211</v>
      </c>
      <c r="F95" s="49">
        <v>7.9377937580126998E-3</v>
      </c>
      <c r="G95" s="49">
        <v>59</v>
      </c>
    </row>
    <row r="96" spans="1:7" x14ac:dyDescent="0.2">
      <c r="A96" s="4">
        <v>188</v>
      </c>
      <c r="B96" s="4">
        <v>0.22003140541944899</v>
      </c>
      <c r="C96" s="49">
        <v>1.2298522478471101E-2</v>
      </c>
      <c r="D96" s="49">
        <v>54</v>
      </c>
      <c r="E96" s="49">
        <v>0.117464764354564</v>
      </c>
      <c r="F96" s="49">
        <v>7.6794045116158702E-3</v>
      </c>
      <c r="G96" s="49">
        <v>59</v>
      </c>
    </row>
    <row r="97" spans="1:7" x14ac:dyDescent="0.2">
      <c r="A97" s="4">
        <v>190</v>
      </c>
      <c r="B97" s="4">
        <v>0.21362242056691899</v>
      </c>
      <c r="C97" s="49">
        <v>1.20707130000338E-2</v>
      </c>
      <c r="D97" s="49">
        <v>54</v>
      </c>
      <c r="E97" s="49">
        <v>0.113374239363392</v>
      </c>
      <c r="F97" s="49">
        <v>7.1858709501359096E-3</v>
      </c>
      <c r="G97" s="49">
        <v>59</v>
      </c>
    </row>
    <row r="98" spans="1:7" x14ac:dyDescent="0.2">
      <c r="A98" s="4">
        <v>192</v>
      </c>
      <c r="B98" s="4">
        <v>0.20564224753914401</v>
      </c>
      <c r="C98" s="49">
        <v>1.18397407565074E-2</v>
      </c>
      <c r="D98" s="49">
        <v>54</v>
      </c>
      <c r="E98" s="49">
        <v>0.108932529875234</v>
      </c>
      <c r="F98" s="49">
        <v>6.8503239530349497E-3</v>
      </c>
      <c r="G98" s="49">
        <v>59</v>
      </c>
    </row>
    <row r="99" spans="1:7" x14ac:dyDescent="0.2">
      <c r="A99" s="4">
        <v>194</v>
      </c>
      <c r="B99" s="4">
        <v>0.19922338828295499</v>
      </c>
      <c r="C99" s="49">
        <v>1.1673244822378E-2</v>
      </c>
      <c r="D99" s="49">
        <v>54</v>
      </c>
      <c r="E99" s="49">
        <v>0.104965286131617</v>
      </c>
      <c r="F99" s="49">
        <v>6.8934396627607598E-3</v>
      </c>
      <c r="G99" s="49">
        <v>59</v>
      </c>
    </row>
    <row r="100" spans="1:7" x14ac:dyDescent="0.2">
      <c r="A100" s="4">
        <v>196</v>
      </c>
      <c r="B100" s="4">
        <v>0.19342013943653999</v>
      </c>
      <c r="C100" s="49">
        <v>1.16867791591788E-2</v>
      </c>
      <c r="D100" s="49">
        <v>54</v>
      </c>
      <c r="E100" s="49">
        <v>0.101267538768885</v>
      </c>
      <c r="F100" s="49">
        <v>6.7858604158605503E-3</v>
      </c>
      <c r="G100" s="49">
        <v>59</v>
      </c>
    </row>
    <row r="101" spans="1:7" x14ac:dyDescent="0.2">
      <c r="A101" s="4">
        <v>198</v>
      </c>
      <c r="B101" s="4">
        <v>0.18838537950362599</v>
      </c>
      <c r="C101" s="49">
        <v>1.1385678227773199E-2</v>
      </c>
      <c r="D101" s="49">
        <v>54</v>
      </c>
      <c r="E101" s="49">
        <v>9.8854986784275498E-2</v>
      </c>
      <c r="F101" s="49">
        <v>6.6973730269592902E-3</v>
      </c>
      <c r="G101" s="49">
        <v>59</v>
      </c>
    </row>
    <row r="102" spans="1:7" x14ac:dyDescent="0.2">
      <c r="A102" s="4">
        <v>200</v>
      </c>
      <c r="B102" s="4">
        <v>0.183105901723006</v>
      </c>
      <c r="C102" s="49">
        <v>1.1034613187800101E-2</v>
      </c>
      <c r="D102" s="49">
        <v>54</v>
      </c>
      <c r="E102" s="49">
        <v>9.6985930513020999E-2</v>
      </c>
      <c r="F102" s="49">
        <v>6.6017681815848696E-3</v>
      </c>
      <c r="G102" s="49">
        <v>59</v>
      </c>
    </row>
    <row r="103" spans="1:7" x14ac:dyDescent="0.2">
      <c r="A103" s="4">
        <v>202</v>
      </c>
      <c r="B103" s="4">
        <v>0.174508134574617</v>
      </c>
      <c r="C103" s="49">
        <v>1.06155848673574E-2</v>
      </c>
      <c r="D103" s="49">
        <v>54</v>
      </c>
      <c r="E103" s="49">
        <v>9.4325936439143804E-2</v>
      </c>
      <c r="F103" s="49">
        <v>6.5946347044764401E-3</v>
      </c>
      <c r="G103" s="49">
        <v>59</v>
      </c>
    </row>
    <row r="104" spans="1:7" x14ac:dyDescent="0.2">
      <c r="A104" s="4">
        <v>204</v>
      </c>
      <c r="B104" s="4">
        <v>0.168639979284673</v>
      </c>
      <c r="C104" s="49">
        <v>1.0246409659045301E-2</v>
      </c>
      <c r="D104" s="49">
        <v>54</v>
      </c>
      <c r="E104" s="49">
        <v>9.2370160286529501E-2</v>
      </c>
      <c r="F104" s="49">
        <v>6.60597737561959E-3</v>
      </c>
      <c r="G104" s="49">
        <v>59</v>
      </c>
    </row>
    <row r="105" spans="1:7" x14ac:dyDescent="0.2">
      <c r="A105" s="4">
        <v>206</v>
      </c>
      <c r="B105" s="4">
        <v>0.16253684529422299</v>
      </c>
      <c r="C105" s="49">
        <v>9.9782361705471299E-3</v>
      </c>
      <c r="D105" s="49">
        <v>54</v>
      </c>
      <c r="E105" s="49">
        <v>8.9807785165963994E-2</v>
      </c>
      <c r="F105" s="49">
        <v>6.3315255209897498E-3</v>
      </c>
      <c r="G105" s="49">
        <v>59</v>
      </c>
    </row>
    <row r="106" spans="1:7" x14ac:dyDescent="0.2">
      <c r="A106" s="4">
        <v>208</v>
      </c>
      <c r="B106" s="4">
        <v>0.15906032632643599</v>
      </c>
      <c r="C106" s="49">
        <v>9.9011472104390905E-3</v>
      </c>
      <c r="D106" s="49">
        <v>54</v>
      </c>
      <c r="E106" s="49">
        <v>8.7850776765396293E-2</v>
      </c>
      <c r="F106" s="49">
        <v>6.3973319085151104E-3</v>
      </c>
      <c r="G106" s="49">
        <v>59</v>
      </c>
    </row>
    <row r="107" spans="1:7" x14ac:dyDescent="0.2">
      <c r="A107" s="4">
        <v>210</v>
      </c>
      <c r="B107" s="4">
        <v>0.15173614546524899</v>
      </c>
      <c r="C107" s="49">
        <v>9.5354367357171101E-3</v>
      </c>
      <c r="D107" s="49">
        <v>54</v>
      </c>
      <c r="E107" s="49">
        <v>8.5199751435543897E-2</v>
      </c>
      <c r="F107" s="49">
        <v>6.3342152873412903E-3</v>
      </c>
      <c r="G107" s="49">
        <v>59</v>
      </c>
    </row>
    <row r="108" spans="1:7" x14ac:dyDescent="0.2">
      <c r="A108" s="4">
        <v>212</v>
      </c>
      <c r="B108" s="4">
        <v>0.147097788828986</v>
      </c>
      <c r="C108" s="49">
        <v>9.4596979387130894E-3</v>
      </c>
      <c r="D108" s="49">
        <v>54</v>
      </c>
      <c r="E108" s="49">
        <v>8.3156340959408201E-2</v>
      </c>
      <c r="F108" s="49">
        <v>6.5260636470533496E-3</v>
      </c>
      <c r="G108" s="49">
        <v>59</v>
      </c>
    </row>
    <row r="109" spans="1:7" x14ac:dyDescent="0.2">
      <c r="A109" s="4">
        <v>214</v>
      </c>
      <c r="B109" s="4">
        <v>0.14310292754656201</v>
      </c>
      <c r="C109" s="49">
        <v>9.3211316536650404E-3</v>
      </c>
      <c r="D109" s="49">
        <v>54</v>
      </c>
      <c r="E109" s="49">
        <v>8.0528842294100497E-2</v>
      </c>
      <c r="F109" s="49">
        <v>6.6152677337526803E-3</v>
      </c>
      <c r="G109" s="49">
        <v>59</v>
      </c>
    </row>
    <row r="110" spans="1:7" x14ac:dyDescent="0.2">
      <c r="A110" s="4">
        <v>216</v>
      </c>
      <c r="B110" s="4">
        <v>0.137590664313056</v>
      </c>
      <c r="C110" s="49">
        <v>9.0892525395928798E-3</v>
      </c>
      <c r="D110" s="49">
        <v>54</v>
      </c>
      <c r="E110" s="49">
        <v>7.7537291388196899E-2</v>
      </c>
      <c r="F110" s="49">
        <v>6.5563194935555702E-3</v>
      </c>
      <c r="G110" s="49">
        <v>59</v>
      </c>
    </row>
    <row r="111" spans="1:7" x14ac:dyDescent="0.2">
      <c r="A111" s="4">
        <v>218</v>
      </c>
      <c r="B111" s="4">
        <v>0.13431190130270401</v>
      </c>
      <c r="C111" s="49">
        <v>8.8704687326941999E-3</v>
      </c>
      <c r="D111" s="49">
        <v>54</v>
      </c>
      <c r="E111" s="49">
        <v>7.4793178045474806E-2</v>
      </c>
      <c r="F111" s="49">
        <v>6.6983321849714396E-3</v>
      </c>
      <c r="G111" s="49">
        <v>59</v>
      </c>
    </row>
    <row r="112" spans="1:7" x14ac:dyDescent="0.2">
      <c r="A112" s="4">
        <v>220</v>
      </c>
      <c r="B112" s="4">
        <v>0.13118917995794099</v>
      </c>
      <c r="C112" s="49">
        <v>8.6960748656488892E-3</v>
      </c>
      <c r="D112" s="49">
        <v>54</v>
      </c>
      <c r="E112" s="49">
        <v>7.41348495887066E-2</v>
      </c>
      <c r="F112" s="49">
        <v>6.7027534584231498E-3</v>
      </c>
      <c r="G112" s="49">
        <v>59</v>
      </c>
    </row>
    <row r="113" spans="1:7" x14ac:dyDescent="0.2">
      <c r="A113" s="4">
        <v>222</v>
      </c>
      <c r="B113" s="4">
        <v>0.12803640715071199</v>
      </c>
      <c r="C113" s="49">
        <v>8.4054949270173408E-3</v>
      </c>
      <c r="D113" s="49">
        <v>54</v>
      </c>
      <c r="E113" s="49">
        <v>7.3206882929030104E-2</v>
      </c>
      <c r="F113" s="49">
        <v>6.6251733091544597E-3</v>
      </c>
      <c r="G113" s="49">
        <v>59</v>
      </c>
    </row>
    <row r="114" spans="1:7" x14ac:dyDescent="0.2">
      <c r="A114" s="4">
        <v>224</v>
      </c>
      <c r="B114" s="4">
        <v>0.12447159791095</v>
      </c>
      <c r="C114" s="49">
        <v>8.3046377191363305E-3</v>
      </c>
      <c r="D114" s="49">
        <v>54</v>
      </c>
      <c r="E114" s="49">
        <v>7.1007282303858901E-2</v>
      </c>
      <c r="F114" s="49">
        <v>6.5060409725340102E-3</v>
      </c>
      <c r="G114" s="49">
        <v>59</v>
      </c>
    </row>
    <row r="115" spans="1:7" x14ac:dyDescent="0.2">
      <c r="A115" s="4">
        <v>226</v>
      </c>
      <c r="B115" s="4">
        <v>0.121188344502673</v>
      </c>
      <c r="C115" s="49">
        <v>7.9756804722659908E-3</v>
      </c>
      <c r="D115" s="49">
        <v>54</v>
      </c>
      <c r="E115" s="49">
        <v>6.7731137042287601E-2</v>
      </c>
      <c r="F115" s="49">
        <v>6.1603386311160696E-3</v>
      </c>
      <c r="G115" s="49">
        <v>59</v>
      </c>
    </row>
    <row r="116" spans="1:7" x14ac:dyDescent="0.2">
      <c r="A116" s="4">
        <v>228</v>
      </c>
      <c r="B116" s="4">
        <v>0.116688743023431</v>
      </c>
      <c r="C116" s="49">
        <v>7.6381282050491496E-3</v>
      </c>
      <c r="D116" s="49">
        <v>54</v>
      </c>
      <c r="E116" s="49">
        <v>6.6072235641673194E-2</v>
      </c>
      <c r="F116" s="49">
        <v>6.0665524066797604E-3</v>
      </c>
      <c r="G116" s="49">
        <v>59</v>
      </c>
    </row>
    <row r="117" spans="1:7" x14ac:dyDescent="0.2">
      <c r="A117" s="4">
        <v>230</v>
      </c>
      <c r="B117" s="4">
        <v>0.112404397791682</v>
      </c>
      <c r="C117" s="49">
        <v>7.5344264292634801E-3</v>
      </c>
      <c r="D117" s="49">
        <v>54</v>
      </c>
      <c r="E117" s="49">
        <v>6.3151228459181794E-2</v>
      </c>
      <c r="F117" s="49">
        <v>5.6901561798618598E-3</v>
      </c>
      <c r="G117" s="49">
        <v>59</v>
      </c>
    </row>
    <row r="118" spans="1:7" x14ac:dyDescent="0.2">
      <c r="A118" s="4">
        <v>232</v>
      </c>
      <c r="B118" s="4">
        <v>0.107286215573238</v>
      </c>
      <c r="C118" s="49">
        <v>7.2922719119001399E-3</v>
      </c>
      <c r="D118" s="49">
        <v>54</v>
      </c>
      <c r="E118" s="49">
        <v>6.2079566345034899E-2</v>
      </c>
      <c r="F118" s="49">
        <v>5.5930608481575298E-3</v>
      </c>
      <c r="G118" s="49">
        <v>59</v>
      </c>
    </row>
    <row r="119" spans="1:7" x14ac:dyDescent="0.2">
      <c r="A119" s="4">
        <v>234</v>
      </c>
      <c r="B119" s="4">
        <v>0.104402754701218</v>
      </c>
      <c r="C119" s="49">
        <v>7.0554441710207498E-3</v>
      </c>
      <c r="D119" s="49">
        <v>54</v>
      </c>
      <c r="E119" s="49">
        <v>5.9720790153705502E-2</v>
      </c>
      <c r="F119" s="49">
        <v>5.5691299068690598E-3</v>
      </c>
      <c r="G119" s="49">
        <v>59</v>
      </c>
    </row>
    <row r="120" spans="1:7" x14ac:dyDescent="0.2">
      <c r="A120" s="4">
        <v>236</v>
      </c>
      <c r="B120" s="4">
        <v>0.10092998826283001</v>
      </c>
      <c r="C120" s="49">
        <v>6.8301550461866596E-3</v>
      </c>
      <c r="D120" s="49">
        <v>54</v>
      </c>
      <c r="E120" s="49">
        <v>5.8981104877310897E-2</v>
      </c>
      <c r="F120" s="49">
        <v>5.5089070237843802E-3</v>
      </c>
      <c r="G120" s="49">
        <v>59</v>
      </c>
    </row>
    <row r="121" spans="1:7" x14ac:dyDescent="0.2">
      <c r="A121" s="4">
        <v>238</v>
      </c>
      <c r="B121" s="4">
        <v>9.7296641302686102E-2</v>
      </c>
      <c r="C121" s="49">
        <v>6.8041265686923803E-3</v>
      </c>
      <c r="D121" s="49">
        <v>54</v>
      </c>
      <c r="E121" s="49">
        <v>5.5869063030028102E-2</v>
      </c>
      <c r="F121" s="49">
        <v>5.3617657597007104E-3</v>
      </c>
      <c r="G121" s="49">
        <v>59</v>
      </c>
    </row>
    <row r="122" spans="1:7" x14ac:dyDescent="0.2">
      <c r="A122" s="4">
        <v>240</v>
      </c>
      <c r="B122" s="4">
        <v>9.3117214592852104E-2</v>
      </c>
      <c r="C122" s="49">
        <v>6.4274134884786602E-3</v>
      </c>
      <c r="D122" s="49">
        <v>54</v>
      </c>
      <c r="E122" s="49">
        <v>5.4883291283681801E-2</v>
      </c>
      <c r="F122" s="49">
        <v>5.3120475945563298E-3</v>
      </c>
      <c r="G122" s="49">
        <v>59</v>
      </c>
    </row>
    <row r="123" spans="1:7" x14ac:dyDescent="0.2">
      <c r="A123" s="4">
        <v>242</v>
      </c>
      <c r="B123" s="4">
        <v>9.0105242150797696E-2</v>
      </c>
      <c r="C123" s="49">
        <v>6.2333292245123602E-3</v>
      </c>
      <c r="D123" s="49">
        <v>54</v>
      </c>
      <c r="E123" s="49">
        <v>5.2950167979621099E-2</v>
      </c>
      <c r="F123" s="49">
        <v>5.0875334875336202E-3</v>
      </c>
      <c r="G123" s="49">
        <v>59</v>
      </c>
    </row>
    <row r="124" spans="1:7" x14ac:dyDescent="0.2">
      <c r="A124" s="4">
        <v>244</v>
      </c>
      <c r="B124" s="4">
        <v>8.7374425341724807E-2</v>
      </c>
      <c r="C124" s="49">
        <v>6.2180714500004999E-3</v>
      </c>
      <c r="D124" s="49">
        <v>54</v>
      </c>
      <c r="E124" s="49">
        <v>5.2112484163139197E-2</v>
      </c>
      <c r="F124" s="49">
        <v>5.0955525549044398E-3</v>
      </c>
      <c r="G124" s="49">
        <v>59</v>
      </c>
    </row>
    <row r="125" spans="1:7" x14ac:dyDescent="0.2">
      <c r="A125" s="4">
        <v>246</v>
      </c>
      <c r="B125" s="4">
        <v>8.3646870877178606E-2</v>
      </c>
      <c r="C125" s="49">
        <v>6.0370519809080196E-3</v>
      </c>
      <c r="D125" s="49">
        <v>54</v>
      </c>
      <c r="E125" s="49">
        <v>5.1411705469241398E-2</v>
      </c>
      <c r="F125" s="49">
        <v>5.1156945946153904E-3</v>
      </c>
      <c r="G125" s="49">
        <v>59</v>
      </c>
    </row>
    <row r="126" spans="1:7" x14ac:dyDescent="0.2">
      <c r="A126" s="4">
        <v>248</v>
      </c>
      <c r="B126" s="4">
        <v>8.1396398794104693E-2</v>
      </c>
      <c r="C126" s="49">
        <v>6.0801468944074897E-3</v>
      </c>
      <c r="D126" s="49">
        <v>54</v>
      </c>
      <c r="E126" s="49">
        <v>4.9508395201966898E-2</v>
      </c>
      <c r="F126" s="49">
        <v>4.8262660168783304E-3</v>
      </c>
      <c r="G126" s="49">
        <v>59</v>
      </c>
    </row>
    <row r="127" spans="1:7" x14ac:dyDescent="0.2">
      <c r="A127" s="4">
        <v>250</v>
      </c>
      <c r="B127" s="4">
        <v>7.8063455739596194E-2</v>
      </c>
      <c r="C127" s="49">
        <v>6.0214657149568898E-3</v>
      </c>
      <c r="D127" s="49">
        <v>54</v>
      </c>
      <c r="E127" s="49">
        <v>4.8388069957454503E-2</v>
      </c>
      <c r="F127" s="49">
        <v>4.8106992296407403E-3</v>
      </c>
      <c r="G127" s="49">
        <v>59</v>
      </c>
    </row>
    <row r="128" spans="1:7" x14ac:dyDescent="0.2">
      <c r="A128" s="4">
        <v>252</v>
      </c>
      <c r="B128" s="4">
        <v>7.5874925358531797E-2</v>
      </c>
      <c r="C128" s="49">
        <v>6.0189580743128003E-3</v>
      </c>
      <c r="D128" s="49">
        <v>54</v>
      </c>
      <c r="E128" s="49">
        <v>4.7654044953141898E-2</v>
      </c>
      <c r="F128" s="49">
        <v>4.8825645444901403E-3</v>
      </c>
      <c r="G128" s="49">
        <v>59</v>
      </c>
    </row>
    <row r="129" spans="1:7" x14ac:dyDescent="0.2">
      <c r="A129" s="4">
        <v>254</v>
      </c>
      <c r="B129" s="4">
        <v>7.2882965958002102E-2</v>
      </c>
      <c r="C129" s="49">
        <v>5.8658931137073799E-3</v>
      </c>
      <c r="D129" s="49">
        <v>54</v>
      </c>
      <c r="E129" s="49">
        <v>4.6091871488934899E-2</v>
      </c>
      <c r="F129" s="49">
        <v>4.8697187082508298E-3</v>
      </c>
      <c r="G129" s="49">
        <v>59</v>
      </c>
    </row>
    <row r="130" spans="1:7" x14ac:dyDescent="0.2">
      <c r="A130" s="4">
        <v>256</v>
      </c>
      <c r="B130" s="4">
        <v>7.0559046057534103E-2</v>
      </c>
      <c r="C130" s="49">
        <v>5.4534563426755101E-3</v>
      </c>
      <c r="D130" s="49">
        <v>54</v>
      </c>
      <c r="E130" s="49">
        <v>4.5388176062989699E-2</v>
      </c>
      <c r="F130" s="49">
        <v>4.7702924498185199E-3</v>
      </c>
      <c r="G130" s="49">
        <v>59</v>
      </c>
    </row>
    <row r="131" spans="1:7" x14ac:dyDescent="0.2">
      <c r="A131" s="4">
        <v>258</v>
      </c>
      <c r="B131" s="4">
        <v>6.8183799793729599E-2</v>
      </c>
      <c r="C131" s="49">
        <v>5.1826021567163497E-3</v>
      </c>
      <c r="D131" s="49">
        <v>54</v>
      </c>
      <c r="E131" s="49">
        <v>4.3576954652634198E-2</v>
      </c>
      <c r="F131" s="49">
        <v>4.8166500782066898E-3</v>
      </c>
      <c r="G131" s="49">
        <v>59</v>
      </c>
    </row>
    <row r="132" spans="1:7" x14ac:dyDescent="0.2">
      <c r="A132" s="4">
        <v>260</v>
      </c>
      <c r="B132" s="4">
        <v>6.6194678074258204E-2</v>
      </c>
      <c r="C132" s="49">
        <v>5.2287249669009401E-3</v>
      </c>
      <c r="D132" s="49">
        <v>54</v>
      </c>
      <c r="E132" s="49">
        <v>4.3099952205233001E-2</v>
      </c>
      <c r="F132" s="49">
        <v>4.6479781018812002E-3</v>
      </c>
      <c r="G132" s="49">
        <v>59</v>
      </c>
    </row>
    <row r="133" spans="1:7" x14ac:dyDescent="0.2">
      <c r="A133" s="4">
        <v>262</v>
      </c>
      <c r="B133" s="4">
        <v>6.3378128324512506E-2</v>
      </c>
      <c r="C133" s="49">
        <v>5.0260114241765901E-3</v>
      </c>
      <c r="D133" s="49">
        <v>54</v>
      </c>
      <c r="E133" s="49">
        <v>4.13348139261389E-2</v>
      </c>
      <c r="F133" s="49">
        <v>4.4752050198503196E-3</v>
      </c>
      <c r="G133" s="49">
        <v>59</v>
      </c>
    </row>
    <row r="134" spans="1:7" x14ac:dyDescent="0.2">
      <c r="A134" s="4">
        <v>264</v>
      </c>
      <c r="B134" s="4">
        <v>5.9841331518173703E-2</v>
      </c>
      <c r="C134" s="49">
        <v>4.9645219862508201E-3</v>
      </c>
      <c r="D134" s="49">
        <v>54</v>
      </c>
      <c r="E134" s="49">
        <v>3.9266044064064698E-2</v>
      </c>
      <c r="F134" s="49">
        <v>4.3624716463096401E-3</v>
      </c>
      <c r="G134" s="49">
        <v>59</v>
      </c>
    </row>
    <row r="135" spans="1:7" x14ac:dyDescent="0.2">
      <c r="A135" s="4">
        <v>266</v>
      </c>
      <c r="B135" s="4">
        <v>5.8389973326528399E-2</v>
      </c>
      <c r="C135" s="49">
        <v>4.98388673291306E-3</v>
      </c>
      <c r="D135" s="49">
        <v>54</v>
      </c>
      <c r="E135" s="49">
        <v>3.8443454824722098E-2</v>
      </c>
      <c r="F135" s="49">
        <v>4.3004570921456103E-3</v>
      </c>
      <c r="G135" s="49">
        <v>59</v>
      </c>
    </row>
    <row r="136" spans="1:7" x14ac:dyDescent="0.2">
      <c r="A136" s="4">
        <v>268</v>
      </c>
      <c r="B136" s="4">
        <v>5.6774194987434801E-2</v>
      </c>
      <c r="C136" s="49">
        <v>4.86566073921088E-3</v>
      </c>
      <c r="D136" s="49">
        <v>54</v>
      </c>
      <c r="E136" s="49">
        <v>3.7666971189095698E-2</v>
      </c>
      <c r="F136" s="49">
        <v>4.1334770149300502E-3</v>
      </c>
      <c r="G136" s="49">
        <v>59</v>
      </c>
    </row>
    <row r="137" spans="1:7" x14ac:dyDescent="0.2">
      <c r="A137" s="4">
        <v>270</v>
      </c>
      <c r="B137" s="4">
        <v>5.4942455282661402E-2</v>
      </c>
      <c r="C137" s="49">
        <v>4.7646927443327301E-3</v>
      </c>
      <c r="D137" s="49">
        <v>54</v>
      </c>
      <c r="E137" s="49">
        <v>3.5889954236275799E-2</v>
      </c>
      <c r="F137" s="49">
        <v>4.0716105614430897E-3</v>
      </c>
      <c r="G137" s="49">
        <v>59</v>
      </c>
    </row>
    <row r="138" spans="1:7" x14ac:dyDescent="0.2">
      <c r="A138" s="4">
        <v>272</v>
      </c>
      <c r="B138" s="4">
        <v>5.34621513087251E-2</v>
      </c>
      <c r="C138" s="49">
        <v>4.6779839224696598E-3</v>
      </c>
      <c r="D138" s="49">
        <v>54</v>
      </c>
      <c r="E138" s="49">
        <v>3.4250208346736401E-2</v>
      </c>
      <c r="F138" s="49">
        <v>4.0096188990954799E-3</v>
      </c>
      <c r="G138" s="49">
        <v>59</v>
      </c>
    </row>
    <row r="139" spans="1:7" x14ac:dyDescent="0.2">
      <c r="A139" s="4">
        <v>274</v>
      </c>
      <c r="B139" s="4">
        <v>5.05693458702225E-2</v>
      </c>
      <c r="C139" s="49">
        <v>4.5104925180911E-3</v>
      </c>
      <c r="D139" s="49">
        <v>54</v>
      </c>
      <c r="E139" s="49">
        <v>3.3614800431915497E-2</v>
      </c>
      <c r="F139" s="49">
        <v>3.9176773504474901E-3</v>
      </c>
      <c r="G139" s="49">
        <v>59</v>
      </c>
    </row>
    <row r="140" spans="1:7" x14ac:dyDescent="0.2">
      <c r="A140" s="4">
        <v>276</v>
      </c>
      <c r="B140" s="4">
        <v>4.97193355626568E-2</v>
      </c>
      <c r="C140" s="49">
        <v>4.4000382282386903E-3</v>
      </c>
      <c r="D140" s="49">
        <v>54</v>
      </c>
      <c r="E140" s="49">
        <v>3.2468477575771398E-2</v>
      </c>
      <c r="F140" s="49">
        <v>3.8075828210792301E-3</v>
      </c>
      <c r="G140" s="49">
        <v>59</v>
      </c>
    </row>
    <row r="141" spans="1:7" x14ac:dyDescent="0.2">
      <c r="A141" s="4">
        <v>278</v>
      </c>
      <c r="B141" s="4">
        <v>4.8262494471755103E-2</v>
      </c>
      <c r="C141" s="49">
        <v>4.3069845182779898E-3</v>
      </c>
      <c r="D141" s="49">
        <v>54</v>
      </c>
      <c r="E141" s="49">
        <v>3.2468477575771398E-2</v>
      </c>
      <c r="F141" s="49">
        <v>3.8075828210792301E-3</v>
      </c>
      <c r="G141" s="49">
        <v>59</v>
      </c>
    </row>
    <row r="142" spans="1:7" x14ac:dyDescent="0.2">
      <c r="A142" s="4">
        <v>280</v>
      </c>
      <c r="B142" s="4">
        <v>4.5997860989326601E-2</v>
      </c>
      <c r="C142" s="49">
        <v>4.3104192649642903E-3</v>
      </c>
      <c r="D142" s="49">
        <v>54</v>
      </c>
      <c r="E142" s="49">
        <v>3.1056760422337602E-2</v>
      </c>
      <c r="F142" s="49">
        <v>3.6851229617425102E-3</v>
      </c>
      <c r="G142" s="49">
        <v>59</v>
      </c>
    </row>
    <row r="143" spans="1:7" x14ac:dyDescent="0.2">
      <c r="A143" s="4">
        <v>282</v>
      </c>
      <c r="B143" s="4">
        <v>4.5024149141829499E-2</v>
      </c>
      <c r="C143" s="49">
        <v>4.2534238787361499E-3</v>
      </c>
      <c r="D143" s="49">
        <v>54</v>
      </c>
      <c r="E143" s="49">
        <v>3.0361532057844299E-2</v>
      </c>
      <c r="F143" s="49">
        <v>3.6343098331641302E-3</v>
      </c>
      <c r="G143" s="49">
        <v>59</v>
      </c>
    </row>
    <row r="144" spans="1:7" x14ac:dyDescent="0.2">
      <c r="A144" s="4">
        <v>284</v>
      </c>
      <c r="B144" s="4">
        <v>4.2994135364035103E-2</v>
      </c>
      <c r="C144" s="49">
        <v>4.0759295724775496E-3</v>
      </c>
      <c r="D144" s="49">
        <v>54</v>
      </c>
      <c r="E144" s="49">
        <v>2.9232446030881199E-2</v>
      </c>
      <c r="F144" s="49">
        <v>3.60355548917174E-3</v>
      </c>
      <c r="G144" s="49">
        <v>59</v>
      </c>
    </row>
    <row r="145" spans="1:7" x14ac:dyDescent="0.2">
      <c r="A145" s="4">
        <v>286</v>
      </c>
      <c r="B145" s="4">
        <v>4.1427884407761698E-2</v>
      </c>
      <c r="C145" s="49">
        <v>4.1919029612380804E-3</v>
      </c>
      <c r="D145" s="49">
        <v>54</v>
      </c>
      <c r="E145" s="49">
        <v>2.7849104502703999E-2</v>
      </c>
      <c r="F145" s="49">
        <v>3.4050244188317601E-3</v>
      </c>
      <c r="G145" s="49">
        <v>59</v>
      </c>
    </row>
    <row r="146" spans="1:7" x14ac:dyDescent="0.2">
      <c r="A146" s="4">
        <v>288</v>
      </c>
      <c r="B146" s="4">
        <v>4.0348729483963397E-2</v>
      </c>
      <c r="C146" s="49">
        <v>4.1152135531465003E-3</v>
      </c>
      <c r="D146" s="49">
        <v>54</v>
      </c>
      <c r="E146" s="49">
        <v>2.6760621536165999E-2</v>
      </c>
      <c r="F146" s="49">
        <v>3.40097603496606E-3</v>
      </c>
      <c r="G146" s="49">
        <v>59</v>
      </c>
    </row>
    <row r="147" spans="1:7" x14ac:dyDescent="0.2">
      <c r="A147" s="4">
        <v>290</v>
      </c>
      <c r="B147" s="4">
        <v>3.9716443096893497E-2</v>
      </c>
      <c r="C147" s="49">
        <v>4.1092622913124098E-3</v>
      </c>
      <c r="D147" s="49">
        <v>54</v>
      </c>
      <c r="E147" s="49">
        <v>2.6284161557398902E-2</v>
      </c>
      <c r="F147" s="49">
        <v>3.41393360625341E-3</v>
      </c>
      <c r="G147" s="49">
        <v>59</v>
      </c>
    </row>
    <row r="148" spans="1:7" x14ac:dyDescent="0.2">
      <c r="A148" s="4">
        <v>292</v>
      </c>
      <c r="B148" s="4">
        <v>3.7989678645737303E-2</v>
      </c>
      <c r="C148" s="49">
        <v>3.96050699396348E-3</v>
      </c>
      <c r="D148" s="49">
        <v>54</v>
      </c>
      <c r="E148" s="49">
        <v>2.6061117044405498E-2</v>
      </c>
      <c r="F148" s="49">
        <v>3.3312373838400599E-3</v>
      </c>
      <c r="G148" s="49">
        <v>59</v>
      </c>
    </row>
    <row r="149" spans="1:7" x14ac:dyDescent="0.2">
      <c r="A149" s="4">
        <v>294</v>
      </c>
      <c r="B149" s="4">
        <v>3.7082629832970899E-2</v>
      </c>
      <c r="C149" s="49">
        <v>3.99530315381166E-3</v>
      </c>
      <c r="D149" s="49">
        <v>54</v>
      </c>
      <c r="E149" s="49">
        <v>2.5280165705580501E-2</v>
      </c>
      <c r="F149" s="49">
        <v>3.2904138318227399E-3</v>
      </c>
      <c r="G149" s="49">
        <v>59</v>
      </c>
    </row>
    <row r="150" spans="1:7" x14ac:dyDescent="0.2">
      <c r="A150" s="4">
        <v>296</v>
      </c>
      <c r="B150" s="4">
        <v>3.6168279860553203E-2</v>
      </c>
      <c r="C150" s="49">
        <v>3.8348200286154798E-3</v>
      </c>
      <c r="D150" s="49">
        <v>54</v>
      </c>
      <c r="E150" s="49">
        <v>2.41498582670936E-2</v>
      </c>
      <c r="F150" s="49">
        <v>3.2461031984182299E-3</v>
      </c>
      <c r="G150" s="49">
        <v>59</v>
      </c>
    </row>
    <row r="151" spans="1:7" x14ac:dyDescent="0.2">
      <c r="A151" s="4">
        <v>298</v>
      </c>
      <c r="B151" s="4">
        <v>3.5140229154488403E-2</v>
      </c>
      <c r="C151" s="49">
        <v>3.7488416246490102E-3</v>
      </c>
      <c r="D151" s="49">
        <v>54</v>
      </c>
      <c r="E151" s="49">
        <v>2.3614549003022501E-2</v>
      </c>
      <c r="F151" s="49">
        <v>3.2464652087559501E-3</v>
      </c>
      <c r="G151" s="49">
        <v>59</v>
      </c>
    </row>
    <row r="152" spans="1:7" x14ac:dyDescent="0.2">
      <c r="A152" s="4">
        <v>300</v>
      </c>
      <c r="B152" s="4">
        <v>3.3638291393520398E-2</v>
      </c>
      <c r="C152" s="49">
        <v>3.6062710548825502E-3</v>
      </c>
      <c r="D152" s="49">
        <v>54</v>
      </c>
      <c r="E152" s="49">
        <v>2.3614549003022501E-2</v>
      </c>
      <c r="F152" s="49">
        <v>3.2464652087559501E-3</v>
      </c>
      <c r="G152" s="49">
        <v>59</v>
      </c>
    </row>
    <row r="153" spans="1:7" x14ac:dyDescent="0.2">
      <c r="A153" s="4">
        <v>302</v>
      </c>
      <c r="B153" s="4">
        <v>3.3023989217501902E-2</v>
      </c>
      <c r="C153" s="49">
        <v>3.47428428177203E-3</v>
      </c>
      <c r="D153" s="49">
        <v>54</v>
      </c>
      <c r="E153" s="49">
        <v>2.3391504490029101E-2</v>
      </c>
      <c r="F153" s="49">
        <v>3.18804486608957E-3</v>
      </c>
      <c r="G153" s="49">
        <v>59</v>
      </c>
    </row>
    <row r="154" spans="1:7" x14ac:dyDescent="0.2">
      <c r="A154" s="4">
        <v>304</v>
      </c>
      <c r="B154" s="4">
        <v>3.2481987000249901E-2</v>
      </c>
      <c r="C154" s="49">
        <v>3.4071847053335799E-3</v>
      </c>
      <c r="D154" s="49">
        <v>54</v>
      </c>
      <c r="E154" s="49">
        <v>2.30311178050677E-2</v>
      </c>
      <c r="F154" s="49">
        <v>3.1812040935436398E-3</v>
      </c>
      <c r="G154" s="49">
        <v>59</v>
      </c>
    </row>
    <row r="155" spans="1:7" x14ac:dyDescent="0.2">
      <c r="A155" s="4">
        <v>306</v>
      </c>
      <c r="B155" s="4">
        <v>3.1357429667193001E-2</v>
      </c>
      <c r="C155" s="49">
        <v>3.26338940696214E-3</v>
      </c>
      <c r="D155" s="49">
        <v>54</v>
      </c>
      <c r="E155" s="49">
        <v>2.2235732345658499E-2</v>
      </c>
      <c r="F155" s="49">
        <v>3.1386574261549902E-3</v>
      </c>
      <c r="G155" s="49">
        <v>59</v>
      </c>
    </row>
    <row r="156" spans="1:7" x14ac:dyDescent="0.2">
      <c r="A156" s="4">
        <v>308</v>
      </c>
      <c r="B156" s="4">
        <v>3.0344507749979401E-2</v>
      </c>
      <c r="C156" s="49">
        <v>3.1126903958635702E-3</v>
      </c>
      <c r="D156" s="49">
        <v>54</v>
      </c>
      <c r="E156" s="49">
        <v>2.0307168185483501E-2</v>
      </c>
      <c r="F156" s="49">
        <v>2.9220701911159799E-3</v>
      </c>
      <c r="G156" s="49">
        <v>59</v>
      </c>
    </row>
    <row r="157" spans="1:7" x14ac:dyDescent="0.2">
      <c r="A157" s="4">
        <v>310</v>
      </c>
      <c r="B157" s="4">
        <v>2.8866467650083698E-2</v>
      </c>
      <c r="C157" s="49">
        <v>3.00602171331044E-3</v>
      </c>
      <c r="D157" s="49">
        <v>54</v>
      </c>
      <c r="E157" s="49">
        <v>2.00510613172095E-2</v>
      </c>
      <c r="F157" s="49">
        <v>2.9410848060832202E-3</v>
      </c>
      <c r="G157" s="49">
        <v>59</v>
      </c>
    </row>
    <row r="158" spans="1:7" x14ac:dyDescent="0.2">
      <c r="A158" s="4">
        <v>312</v>
      </c>
      <c r="B158" s="4">
        <v>2.8479633153195499E-2</v>
      </c>
      <c r="C158" s="49">
        <v>2.9646040377893802E-3</v>
      </c>
      <c r="D158" s="49">
        <v>54</v>
      </c>
      <c r="E158" s="49">
        <v>1.9487755827730199E-2</v>
      </c>
      <c r="F158" s="49">
        <v>2.7738731380226498E-3</v>
      </c>
      <c r="G158" s="49">
        <v>59</v>
      </c>
    </row>
    <row r="159" spans="1:7" x14ac:dyDescent="0.2">
      <c r="A159" s="4">
        <v>314</v>
      </c>
      <c r="B159" s="4">
        <v>2.7704174403459798E-2</v>
      </c>
      <c r="C159" s="49">
        <v>2.9540720490446601E-3</v>
      </c>
      <c r="D159" s="49">
        <v>54</v>
      </c>
      <c r="E159" s="49">
        <v>1.9487755827730199E-2</v>
      </c>
      <c r="F159" s="49">
        <v>2.7738731380226498E-3</v>
      </c>
      <c r="G159" s="49">
        <v>59</v>
      </c>
    </row>
    <row r="160" spans="1:7" x14ac:dyDescent="0.2">
      <c r="A160" s="4">
        <v>316</v>
      </c>
      <c r="B160" s="4">
        <v>2.7084632915027499E-2</v>
      </c>
      <c r="C160" s="49">
        <v>2.8023553001149401E-3</v>
      </c>
      <c r="D160" s="49">
        <v>54</v>
      </c>
      <c r="E160" s="49">
        <v>1.9044408913203002E-2</v>
      </c>
      <c r="F160" s="49">
        <v>2.7908714200118199E-3</v>
      </c>
      <c r="G160" s="49">
        <v>59</v>
      </c>
    </row>
    <row r="161" spans="1:7" x14ac:dyDescent="0.2">
      <c r="A161" s="4">
        <v>318</v>
      </c>
      <c r="B161" s="4">
        <v>2.65229835750719E-2</v>
      </c>
      <c r="C161" s="49">
        <v>2.69174137476772E-3</v>
      </c>
      <c r="D161" s="49">
        <v>54</v>
      </c>
      <c r="E161" s="49">
        <v>1.84446328478119E-2</v>
      </c>
      <c r="F161" s="49">
        <v>2.6996399479515499E-3</v>
      </c>
      <c r="G161" s="49">
        <v>59</v>
      </c>
    </row>
    <row r="162" spans="1:7" x14ac:dyDescent="0.2">
      <c r="A162" s="4">
        <v>320</v>
      </c>
      <c r="B162" s="4">
        <v>2.5796206374079499E-2</v>
      </c>
      <c r="C162" s="49">
        <v>2.5915704269871202E-3</v>
      </c>
      <c r="D162" s="49">
        <v>54</v>
      </c>
      <c r="E162" s="49">
        <v>1.71313333724755E-2</v>
      </c>
      <c r="F162" s="49">
        <v>2.6229499479428001E-3</v>
      </c>
      <c r="G162" s="49">
        <v>59</v>
      </c>
    </row>
    <row r="163" spans="1:7" x14ac:dyDescent="0.2">
      <c r="A163" s="4">
        <v>322</v>
      </c>
      <c r="B163" s="4">
        <v>2.4811936527888798E-2</v>
      </c>
      <c r="C163" s="49">
        <v>2.6472787680858999E-3</v>
      </c>
      <c r="D163" s="49">
        <v>54</v>
      </c>
      <c r="E163" s="49">
        <v>1.71313333724755E-2</v>
      </c>
      <c r="F163" s="49">
        <v>2.6229499479428001E-3</v>
      </c>
      <c r="G163" s="49">
        <v>59</v>
      </c>
    </row>
    <row r="164" spans="1:7" x14ac:dyDescent="0.2">
      <c r="A164" s="4">
        <v>324</v>
      </c>
      <c r="B164" s="4">
        <v>2.46271394166372E-2</v>
      </c>
      <c r="C164" s="49">
        <v>2.6072453955225598E-3</v>
      </c>
      <c r="D164" s="49">
        <v>54</v>
      </c>
      <c r="E164" s="49">
        <v>1.61929529944515E-2</v>
      </c>
      <c r="F164" s="49">
        <v>2.5385962502453298E-3</v>
      </c>
      <c r="G164" s="49">
        <v>59</v>
      </c>
    </row>
    <row r="165" spans="1:7" x14ac:dyDescent="0.2">
      <c r="A165" s="4">
        <v>326</v>
      </c>
      <c r="B165" s="4">
        <v>2.3017763862278901E-2</v>
      </c>
      <c r="C165" s="49">
        <v>2.6435452719837599E-3</v>
      </c>
      <c r="D165" s="49">
        <v>54</v>
      </c>
      <c r="E165" s="49">
        <v>1.61929529944515E-2</v>
      </c>
      <c r="F165" s="49">
        <v>2.5385962502453298E-3</v>
      </c>
      <c r="G165" s="49">
        <v>59</v>
      </c>
    </row>
    <row r="166" spans="1:7" x14ac:dyDescent="0.2">
      <c r="A166" s="4">
        <v>328</v>
      </c>
      <c r="B166" s="4">
        <v>2.2670910172102501E-2</v>
      </c>
      <c r="C166" s="49">
        <v>2.5834956573411502E-3</v>
      </c>
      <c r="D166" s="49">
        <v>54</v>
      </c>
      <c r="E166" s="49">
        <v>1.5469620136092601E-2</v>
      </c>
      <c r="F166" s="49">
        <v>2.4961004353818402E-3</v>
      </c>
      <c r="G166" s="49">
        <v>59</v>
      </c>
    </row>
    <row r="167" spans="1:7" x14ac:dyDescent="0.2">
      <c r="A167" s="4">
        <v>330</v>
      </c>
      <c r="B167" s="4">
        <v>2.1272854409602499E-2</v>
      </c>
      <c r="C167" s="49">
        <v>2.5845353622103101E-3</v>
      </c>
      <c r="D167" s="49">
        <v>54</v>
      </c>
      <c r="E167" s="49">
        <v>1.46971417015426E-2</v>
      </c>
      <c r="F167" s="49">
        <v>2.4611605615661499E-3</v>
      </c>
      <c r="G167" s="49">
        <v>59</v>
      </c>
    </row>
    <row r="168" spans="1:7" x14ac:dyDescent="0.2">
      <c r="A168" s="4">
        <v>332</v>
      </c>
      <c r="B168" s="4">
        <v>2.1071784718847599E-2</v>
      </c>
      <c r="C168" s="49">
        <v>2.5916969861626699E-3</v>
      </c>
      <c r="D168" s="49">
        <v>54</v>
      </c>
      <c r="E168" s="49">
        <v>1.41072289115802E-2</v>
      </c>
      <c r="F168" s="49">
        <v>2.4842971233272502E-3</v>
      </c>
      <c r="G168" s="49">
        <v>59</v>
      </c>
    </row>
    <row r="169" spans="1:7" x14ac:dyDescent="0.2">
      <c r="A169" s="4">
        <v>334</v>
      </c>
      <c r="B169" s="4">
        <v>2.07877147921945E-2</v>
      </c>
      <c r="C169" s="49">
        <v>2.5230386919754301E-3</v>
      </c>
      <c r="D169" s="49">
        <v>54</v>
      </c>
      <c r="E169" s="49">
        <v>1.35046678940293E-2</v>
      </c>
      <c r="F169" s="49">
        <v>2.4749400902605301E-3</v>
      </c>
      <c r="G169" s="49">
        <v>59</v>
      </c>
    </row>
    <row r="170" spans="1:7" x14ac:dyDescent="0.2">
      <c r="A170" s="4">
        <v>336</v>
      </c>
      <c r="B170" s="4">
        <v>2.05843486762433E-2</v>
      </c>
      <c r="C170" s="49">
        <v>2.46190040505138E-3</v>
      </c>
      <c r="D170" s="49">
        <v>54</v>
      </c>
      <c r="E170" s="49">
        <v>1.2421503813075101E-2</v>
      </c>
      <c r="F170" s="49">
        <v>2.3868608300757401E-3</v>
      </c>
      <c r="G170" s="49">
        <v>59</v>
      </c>
    </row>
    <row r="171" spans="1:7" x14ac:dyDescent="0.2">
      <c r="A171" s="4">
        <v>338</v>
      </c>
      <c r="B171" s="4">
        <v>1.9793054716891301E-2</v>
      </c>
      <c r="C171" s="49">
        <v>2.4756980295719401E-3</v>
      </c>
      <c r="D171" s="49">
        <v>54</v>
      </c>
      <c r="E171" s="49">
        <v>1.21389237440125E-2</v>
      </c>
      <c r="F171" s="49">
        <v>2.39489801514028E-3</v>
      </c>
      <c r="G171" s="49">
        <v>59</v>
      </c>
    </row>
    <row r="172" spans="1:7" x14ac:dyDescent="0.2">
      <c r="A172" s="4">
        <v>340</v>
      </c>
      <c r="B172" s="4">
        <v>1.9077142577143099E-2</v>
      </c>
      <c r="C172" s="49">
        <v>2.48061105909327E-3</v>
      </c>
      <c r="D172" s="49">
        <v>54</v>
      </c>
      <c r="E172" s="49">
        <v>1.1884965809604801E-2</v>
      </c>
      <c r="F172" s="49">
        <v>2.26253275105969E-3</v>
      </c>
      <c r="G172" s="49">
        <v>59</v>
      </c>
    </row>
    <row r="173" spans="1:7" x14ac:dyDescent="0.2">
      <c r="A173" s="4">
        <v>342</v>
      </c>
      <c r="B173" s="4">
        <v>1.8247699298432399E-2</v>
      </c>
      <c r="C173" s="49">
        <v>2.4520241390936499E-3</v>
      </c>
      <c r="D173" s="49">
        <v>54</v>
      </c>
      <c r="E173" s="49">
        <v>1.1884965809604801E-2</v>
      </c>
      <c r="F173" s="49">
        <v>2.26253275105969E-3</v>
      </c>
      <c r="G173" s="49">
        <v>59</v>
      </c>
    </row>
    <row r="174" spans="1:7" x14ac:dyDescent="0.2">
      <c r="A174" s="4">
        <v>344</v>
      </c>
      <c r="B174" s="4">
        <v>1.7848180362380801E-2</v>
      </c>
      <c r="C174" s="49">
        <v>2.3868183815233001E-3</v>
      </c>
      <c r="D174" s="49">
        <v>54</v>
      </c>
      <c r="E174" s="49">
        <v>1.1884965809604801E-2</v>
      </c>
      <c r="F174" s="49">
        <v>2.26253275105969E-3</v>
      </c>
      <c r="G174" s="49">
        <v>59</v>
      </c>
    </row>
    <row r="175" spans="1:7" x14ac:dyDescent="0.2">
      <c r="A175" s="4">
        <v>346</v>
      </c>
      <c r="B175" s="4">
        <v>1.7157859844846898E-2</v>
      </c>
      <c r="C175" s="49">
        <v>2.3274837685408598E-3</v>
      </c>
      <c r="D175" s="49">
        <v>54</v>
      </c>
      <c r="E175" s="49">
        <v>1.1452920116452299E-2</v>
      </c>
      <c r="F175" s="49">
        <v>2.25898606261114E-3</v>
      </c>
      <c r="G175" s="49">
        <v>59</v>
      </c>
    </row>
    <row r="176" spans="1:7" x14ac:dyDescent="0.2">
      <c r="A176" s="4">
        <v>348</v>
      </c>
      <c r="B176" s="4">
        <v>1.60650622791251E-2</v>
      </c>
      <c r="C176" s="49">
        <v>2.26178958129419E-3</v>
      </c>
      <c r="D176" s="49">
        <v>54</v>
      </c>
      <c r="E176" s="49">
        <v>1.1452920116452299E-2</v>
      </c>
      <c r="F176" s="49">
        <v>2.25898606261114E-3</v>
      </c>
      <c r="G176" s="49">
        <v>59</v>
      </c>
    </row>
    <row r="177" spans="1:7" x14ac:dyDescent="0.2">
      <c r="A177" s="4">
        <v>350</v>
      </c>
      <c r="B177" s="4">
        <v>1.5795702009764798E-2</v>
      </c>
      <c r="C177" s="49">
        <v>2.1817767253563798E-3</v>
      </c>
      <c r="D177" s="49">
        <v>54</v>
      </c>
      <c r="E177" s="49">
        <v>1.1452920116452299E-2</v>
      </c>
      <c r="F177" s="49">
        <v>2.25898606261114E-3</v>
      </c>
      <c r="G177" s="49">
        <v>59</v>
      </c>
    </row>
    <row r="178" spans="1:7" x14ac:dyDescent="0.2">
      <c r="A178" s="4">
        <v>352</v>
      </c>
      <c r="B178" s="4">
        <v>1.49998088770831E-2</v>
      </c>
      <c r="C178" s="49">
        <v>2.2145611052729899E-3</v>
      </c>
      <c r="D178" s="49">
        <v>54</v>
      </c>
      <c r="E178" s="49">
        <v>1.1452920116452299E-2</v>
      </c>
      <c r="F178" s="49">
        <v>2.25898606261114E-3</v>
      </c>
      <c r="G178" s="49">
        <v>59</v>
      </c>
    </row>
    <row r="179" spans="1:7" x14ac:dyDescent="0.2">
      <c r="A179" s="4">
        <v>354</v>
      </c>
      <c r="B179" s="4">
        <v>1.4301502659556599E-2</v>
      </c>
      <c r="C179" s="49">
        <v>2.14672051260503E-3</v>
      </c>
      <c r="D179" s="49">
        <v>54</v>
      </c>
      <c r="E179" s="49">
        <v>1.11846948823587E-2</v>
      </c>
      <c r="F179" s="49">
        <v>2.2659483954484299E-3</v>
      </c>
      <c r="G179" s="49">
        <v>59</v>
      </c>
    </row>
    <row r="180" spans="1:7" x14ac:dyDescent="0.2">
      <c r="A180" s="4">
        <v>356</v>
      </c>
      <c r="B180" s="4">
        <v>1.3556178786061799E-2</v>
      </c>
      <c r="C180" s="49">
        <v>2.13065248895294E-3</v>
      </c>
      <c r="D180" s="49">
        <v>54</v>
      </c>
      <c r="E180" s="49">
        <v>1.0875347327287101E-2</v>
      </c>
      <c r="F180" s="49">
        <v>2.2704262285203401E-3</v>
      </c>
      <c r="G180" s="49">
        <v>59</v>
      </c>
    </row>
    <row r="181" spans="1:7" x14ac:dyDescent="0.2">
      <c r="A181" s="4">
        <v>358</v>
      </c>
      <c r="B181" s="4">
        <v>1.30626482962526E-2</v>
      </c>
      <c r="C181" s="49">
        <v>2.1417115083609702E-3</v>
      </c>
      <c r="D181" s="49">
        <v>54</v>
      </c>
      <c r="E181" s="49">
        <v>1.0308994073309799E-2</v>
      </c>
      <c r="F181" s="49">
        <v>2.2335550792977402E-3</v>
      </c>
      <c r="G181" s="49">
        <v>59</v>
      </c>
    </row>
    <row r="182" spans="1:7" x14ac:dyDescent="0.2">
      <c r="A182" s="4">
        <v>360</v>
      </c>
      <c r="B182" s="4">
        <v>1.28535176523394E-2</v>
      </c>
      <c r="C182" s="49">
        <v>2.1343634411021099E-3</v>
      </c>
      <c r="D182" s="49">
        <v>54</v>
      </c>
      <c r="E182" s="49">
        <v>1.0308994073309799E-2</v>
      </c>
      <c r="F182" s="49">
        <v>2.2335550792977402E-3</v>
      </c>
      <c r="G182" s="49">
        <v>59</v>
      </c>
    </row>
    <row r="183" spans="1:7" x14ac:dyDescent="0.2">
      <c r="A183" s="4">
        <v>362</v>
      </c>
      <c r="B183" s="4">
        <v>1.28535176523394E-2</v>
      </c>
      <c r="C183" s="49">
        <v>2.1343634411021099E-3</v>
      </c>
      <c r="D183" s="49">
        <v>54</v>
      </c>
      <c r="E183" s="49">
        <v>1.0308994073309799E-2</v>
      </c>
      <c r="F183" s="49">
        <v>2.2335550792977402E-3</v>
      </c>
      <c r="G183" s="49">
        <v>59</v>
      </c>
    </row>
    <row r="184" spans="1:7" x14ac:dyDescent="0.2">
      <c r="A184" s="4">
        <v>364</v>
      </c>
      <c r="B184" s="4">
        <v>1.28535176523394E-2</v>
      </c>
      <c r="C184" s="49">
        <v>2.1343634411021099E-3</v>
      </c>
      <c r="D184" s="49">
        <v>54</v>
      </c>
      <c r="E184" s="49">
        <v>9.7187668795890008E-3</v>
      </c>
      <c r="F184" s="49">
        <v>2.2144096226473799E-3</v>
      </c>
      <c r="G184" s="49">
        <v>59</v>
      </c>
    </row>
    <row r="185" spans="1:7" x14ac:dyDescent="0.2">
      <c r="A185" s="4">
        <v>366</v>
      </c>
      <c r="B185" s="4">
        <v>1.22594220523474E-2</v>
      </c>
      <c r="C185" s="49">
        <v>2.0444936063531999E-3</v>
      </c>
      <c r="D185" s="49">
        <v>54</v>
      </c>
      <c r="E185" s="49">
        <v>9.3094659246898692E-3</v>
      </c>
      <c r="F185" s="49">
        <v>2.2062354560868202E-3</v>
      </c>
      <c r="G185" s="49">
        <v>59</v>
      </c>
    </row>
    <row r="186" spans="1:7" x14ac:dyDescent="0.2">
      <c r="A186" s="4">
        <v>368</v>
      </c>
      <c r="B186" s="4">
        <v>1.19683876579027E-2</v>
      </c>
      <c r="C186" s="49">
        <v>2.0558927664361001E-3</v>
      </c>
      <c r="D186" s="49">
        <v>54</v>
      </c>
      <c r="E186" s="49">
        <v>8.9919471434539607E-3</v>
      </c>
      <c r="F186" s="49">
        <v>2.1106594157109799E-3</v>
      </c>
      <c r="G186" s="49">
        <v>59</v>
      </c>
    </row>
    <row r="187" spans="1:7" x14ac:dyDescent="0.2">
      <c r="A187" s="4">
        <v>370</v>
      </c>
      <c r="B187" s="4">
        <v>1.16609753318981E-2</v>
      </c>
      <c r="C187" s="49">
        <v>1.9703613531517599E-3</v>
      </c>
      <c r="D187" s="49">
        <v>54</v>
      </c>
      <c r="E187" s="49">
        <v>8.9919471434539607E-3</v>
      </c>
      <c r="F187" s="49">
        <v>2.1106594157109799E-3</v>
      </c>
      <c r="G187" s="49">
        <v>59</v>
      </c>
    </row>
    <row r="188" spans="1:7" x14ac:dyDescent="0.2">
      <c r="A188" s="4">
        <v>372</v>
      </c>
      <c r="B188" s="4">
        <v>1.16609753318981E-2</v>
      </c>
      <c r="C188" s="49">
        <v>1.9703613531517599E-3</v>
      </c>
      <c r="D188" s="49">
        <v>54</v>
      </c>
      <c r="E188" s="49">
        <v>8.7073744009695305E-3</v>
      </c>
      <c r="F188" s="49">
        <v>2.111716294871E-3</v>
      </c>
      <c r="G188" s="49">
        <v>59</v>
      </c>
    </row>
    <row r="189" spans="1:7" x14ac:dyDescent="0.2">
      <c r="A189" s="4">
        <v>374</v>
      </c>
      <c r="B189" s="4">
        <v>1.16609753318981E-2</v>
      </c>
      <c r="C189" s="49">
        <v>1.9703613531517599E-3</v>
      </c>
      <c r="D189" s="49">
        <v>54</v>
      </c>
      <c r="E189" s="49">
        <v>8.7073744009695305E-3</v>
      </c>
      <c r="F189" s="49">
        <v>2.111716294871E-3</v>
      </c>
      <c r="G189" s="49">
        <v>59</v>
      </c>
    </row>
    <row r="190" spans="1:7" x14ac:dyDescent="0.2">
      <c r="A190" s="4">
        <v>376</v>
      </c>
      <c r="B190" s="4">
        <v>1.14667387206277E-2</v>
      </c>
      <c r="C190" s="49">
        <v>1.9820806153624001E-3</v>
      </c>
      <c r="D190" s="49">
        <v>54</v>
      </c>
      <c r="E190" s="49">
        <v>8.3161197254761603E-3</v>
      </c>
      <c r="F190" s="49">
        <v>2.1020139759983202E-3</v>
      </c>
      <c r="G190" s="49">
        <v>59</v>
      </c>
    </row>
    <row r="191" spans="1:7" x14ac:dyDescent="0.2">
      <c r="A191" s="4">
        <v>378</v>
      </c>
      <c r="B191" s="4">
        <v>1.14667387206277E-2</v>
      </c>
      <c r="C191" s="49">
        <v>1.9820806153624001E-3</v>
      </c>
      <c r="D191" s="49">
        <v>54</v>
      </c>
      <c r="E191" s="49">
        <v>8.3161197254761603E-3</v>
      </c>
      <c r="F191" s="49">
        <v>2.1020139759983202E-3</v>
      </c>
      <c r="G191" s="49">
        <v>59</v>
      </c>
    </row>
    <row r="192" spans="1:7" x14ac:dyDescent="0.2">
      <c r="A192" s="4">
        <v>380</v>
      </c>
      <c r="B192" s="4">
        <v>1.14667387206277E-2</v>
      </c>
      <c r="C192" s="49">
        <v>1.9820806153624001E-3</v>
      </c>
      <c r="D192" s="49">
        <v>54</v>
      </c>
      <c r="E192" s="49">
        <v>8.3161197254761603E-3</v>
      </c>
      <c r="F192" s="49">
        <v>2.1020139759983202E-3</v>
      </c>
      <c r="G192" s="49">
        <v>59</v>
      </c>
    </row>
    <row r="193" spans="1:7" x14ac:dyDescent="0.2">
      <c r="A193" s="4">
        <v>382</v>
      </c>
      <c r="B193" s="4">
        <v>1.14667387206277E-2</v>
      </c>
      <c r="C193" s="49">
        <v>1.9820806153624001E-3</v>
      </c>
      <c r="D193" s="49">
        <v>54</v>
      </c>
      <c r="E193" s="49">
        <v>8.3161197254761603E-3</v>
      </c>
      <c r="F193" s="49">
        <v>2.1020139759983202E-3</v>
      </c>
      <c r="G193" s="49">
        <v>59</v>
      </c>
    </row>
    <row r="194" spans="1:7" x14ac:dyDescent="0.2">
      <c r="A194" s="4">
        <v>384</v>
      </c>
      <c r="B194" s="4">
        <v>1.14667387206277E-2</v>
      </c>
      <c r="C194" s="49">
        <v>1.9820806153624001E-3</v>
      </c>
      <c r="D194" s="49">
        <v>54</v>
      </c>
      <c r="E194" s="49">
        <v>8.3161197254761603E-3</v>
      </c>
      <c r="F194" s="49">
        <v>2.1020139759983202E-3</v>
      </c>
      <c r="G194" s="49">
        <v>59</v>
      </c>
    </row>
    <row r="195" spans="1:7" x14ac:dyDescent="0.2">
      <c r="A195" s="4">
        <v>386</v>
      </c>
      <c r="B195" s="4">
        <v>1.08694540725082E-2</v>
      </c>
      <c r="C195" s="49">
        <v>1.9055296519424501E-3</v>
      </c>
      <c r="D195" s="49">
        <v>54</v>
      </c>
      <c r="E195" s="49">
        <v>8.3161197254761603E-3</v>
      </c>
      <c r="F195" s="49">
        <v>2.1020139759983202E-3</v>
      </c>
      <c r="G195" s="49">
        <v>59</v>
      </c>
    </row>
    <row r="196" spans="1:7" x14ac:dyDescent="0.2">
      <c r="A196" s="4">
        <v>388</v>
      </c>
      <c r="B196" s="4">
        <v>1.06641717477269E-2</v>
      </c>
      <c r="C196" s="49">
        <v>1.8476733479084999E-3</v>
      </c>
      <c r="D196" s="49">
        <v>54</v>
      </c>
      <c r="E196" s="49">
        <v>8.3161197254761603E-3</v>
      </c>
      <c r="F196" s="49">
        <v>2.1020139759983202E-3</v>
      </c>
      <c r="G196" s="49">
        <v>59</v>
      </c>
    </row>
    <row r="197" spans="1:7" x14ac:dyDescent="0.2">
      <c r="A197" s="4">
        <v>390</v>
      </c>
      <c r="B197" s="4">
        <v>1.04793746364754E-2</v>
      </c>
      <c r="C197" s="49">
        <v>1.8203426185667299E-3</v>
      </c>
      <c r="D197" s="49">
        <v>54</v>
      </c>
      <c r="E197" s="49">
        <v>7.8302992391891604E-3</v>
      </c>
      <c r="F197" s="49">
        <v>1.9491505138415301E-3</v>
      </c>
      <c r="G197" s="49">
        <v>59</v>
      </c>
    </row>
    <row r="198" spans="1:7" x14ac:dyDescent="0.2">
      <c r="A198" s="4">
        <v>392</v>
      </c>
      <c r="B198" s="4">
        <v>1.02740923116941E-2</v>
      </c>
      <c r="C198" s="49">
        <v>1.7830734503943701E-3</v>
      </c>
      <c r="D198" s="49">
        <v>54</v>
      </c>
      <c r="E198" s="49">
        <v>7.8302992391891604E-3</v>
      </c>
      <c r="F198" s="49">
        <v>1.9491505138415301E-3</v>
      </c>
      <c r="G198" s="49">
        <v>59</v>
      </c>
    </row>
    <row r="199" spans="1:7" x14ac:dyDescent="0.2">
      <c r="A199" s="4">
        <v>394</v>
      </c>
      <c r="B199" s="4">
        <v>1.02740923116941E-2</v>
      </c>
      <c r="C199" s="49">
        <v>1.7830734503943701E-3</v>
      </c>
      <c r="D199" s="49">
        <v>54</v>
      </c>
      <c r="E199" s="49">
        <v>7.57634130478142E-3</v>
      </c>
      <c r="F199" s="49">
        <v>1.84591461066717E-3</v>
      </c>
      <c r="G199" s="49">
        <v>59</v>
      </c>
    </row>
    <row r="200" spans="1:7" x14ac:dyDescent="0.2">
      <c r="A200" s="4">
        <v>396</v>
      </c>
      <c r="B200" s="4">
        <v>9.9191274177221206E-3</v>
      </c>
      <c r="C200" s="49">
        <v>1.7115670358192399E-3</v>
      </c>
      <c r="D200" s="49">
        <v>54</v>
      </c>
      <c r="E200" s="49">
        <v>6.6994445518500402E-3</v>
      </c>
      <c r="F200" s="49">
        <v>1.5364471945373099E-3</v>
      </c>
      <c r="G200" s="49">
        <v>59</v>
      </c>
    </row>
    <row r="201" spans="1:7" x14ac:dyDescent="0.2">
      <c r="A201" s="4">
        <v>398</v>
      </c>
      <c r="B201" s="4">
        <v>9.7157613017708998E-3</v>
      </c>
      <c r="C201" s="49">
        <v>1.64615791881684E-3</v>
      </c>
      <c r="D201" s="49">
        <v>54</v>
      </c>
      <c r="E201" s="49">
        <v>6.3114145028030401E-3</v>
      </c>
      <c r="F201" s="49">
        <v>1.4100443118097499E-3</v>
      </c>
      <c r="G201" s="49">
        <v>59</v>
      </c>
    </row>
    <row r="202" spans="1:7" x14ac:dyDescent="0.2">
      <c r="A202" s="4">
        <v>400</v>
      </c>
      <c r="B202" s="4">
        <v>9.1328100402328308E-3</v>
      </c>
      <c r="C202" s="49">
        <v>1.5783309102658501E-3</v>
      </c>
      <c r="D202" s="49">
        <v>54</v>
      </c>
      <c r="E202" s="49">
        <v>6.3114145028030401E-3</v>
      </c>
      <c r="F202" s="49">
        <v>1.4100443118097499E-3</v>
      </c>
      <c r="G202" s="49">
        <v>59</v>
      </c>
    </row>
    <row r="203" spans="1:7" x14ac:dyDescent="0.2">
      <c r="A203" s="4">
        <v>402</v>
      </c>
      <c r="B203" s="4">
        <v>9.1328100402328308E-3</v>
      </c>
      <c r="C203" s="49">
        <v>1.5783309102658501E-3</v>
      </c>
      <c r="D203" s="49">
        <v>54</v>
      </c>
      <c r="E203" s="49">
        <v>6.3114145028030401E-3</v>
      </c>
      <c r="F203" s="49">
        <v>1.4100443118097499E-3</v>
      </c>
      <c r="G203" s="49">
        <v>59</v>
      </c>
    </row>
    <row r="204" spans="1:7" x14ac:dyDescent="0.2">
      <c r="A204" s="4">
        <v>404</v>
      </c>
      <c r="B204" s="4">
        <v>9.1328100402328308E-3</v>
      </c>
      <c r="C204" s="49">
        <v>1.5783309102658501E-3</v>
      </c>
      <c r="D204" s="49">
        <v>54</v>
      </c>
      <c r="E204" s="49">
        <v>5.9767155979378499E-3</v>
      </c>
      <c r="F204" s="49">
        <v>1.3946974296938401E-3</v>
      </c>
      <c r="G204" s="49">
        <v>59</v>
      </c>
    </row>
    <row r="205" spans="1:7" x14ac:dyDescent="0.2">
      <c r="A205" s="4">
        <v>406</v>
      </c>
      <c r="B205" s="4">
        <v>9.1328100402328308E-3</v>
      </c>
      <c r="C205" s="49">
        <v>1.5783309102658501E-3</v>
      </c>
      <c r="D205" s="49">
        <v>54</v>
      </c>
      <c r="E205" s="49">
        <v>5.1495680864018798E-3</v>
      </c>
      <c r="F205" s="49">
        <v>1.3240500857462101E-3</v>
      </c>
      <c r="G205" s="49">
        <v>59</v>
      </c>
    </row>
    <row r="206" spans="1:7" x14ac:dyDescent="0.2">
      <c r="A206" s="4">
        <v>408</v>
      </c>
      <c r="B206" s="4">
        <v>8.82539771422821E-3</v>
      </c>
      <c r="C206" s="49">
        <v>1.51869484764221E-3</v>
      </c>
      <c r="D206" s="49">
        <v>54</v>
      </c>
      <c r="E206" s="49">
        <v>4.8395415171248899E-3</v>
      </c>
      <c r="F206" s="49">
        <v>1.3071838508098999E-3</v>
      </c>
      <c r="G206" s="49">
        <v>59</v>
      </c>
    </row>
    <row r="207" spans="1:7" x14ac:dyDescent="0.2">
      <c r="A207" s="4">
        <v>410</v>
      </c>
      <c r="B207" s="4">
        <v>8.82539771422821E-3</v>
      </c>
      <c r="C207" s="49">
        <v>1.51869484764221E-3</v>
      </c>
      <c r="D207" s="49">
        <v>54</v>
      </c>
      <c r="E207" s="49">
        <v>4.8395415171248899E-3</v>
      </c>
      <c r="F207" s="49">
        <v>1.3071838508098999E-3</v>
      </c>
      <c r="G207" s="49">
        <v>59</v>
      </c>
    </row>
    <row r="208" spans="1:7" x14ac:dyDescent="0.2">
      <c r="A208" s="4">
        <v>412</v>
      </c>
      <c r="B208" s="4">
        <v>8.6476938612532698E-3</v>
      </c>
      <c r="C208" s="49">
        <v>1.4846370613092301E-3</v>
      </c>
      <c r="D208" s="49">
        <v>54</v>
      </c>
      <c r="E208" s="49">
        <v>4.8395415171248899E-3</v>
      </c>
      <c r="F208" s="49">
        <v>1.3071838508098999E-3</v>
      </c>
      <c r="G208" s="49">
        <v>59</v>
      </c>
    </row>
    <row r="209" spans="1:7" x14ac:dyDescent="0.2">
      <c r="A209" s="4">
        <v>414</v>
      </c>
      <c r="B209" s="4">
        <v>8.0860330893169803E-3</v>
      </c>
      <c r="C209" s="49">
        <v>1.40240356479604E-3</v>
      </c>
      <c r="D209" s="49">
        <v>54</v>
      </c>
      <c r="E209" s="49">
        <v>4.8395415171248899E-3</v>
      </c>
      <c r="F209" s="49">
        <v>1.3071838508098999E-3</v>
      </c>
      <c r="G209" s="49">
        <v>59</v>
      </c>
    </row>
    <row r="210" spans="1:7" x14ac:dyDescent="0.2">
      <c r="A210" s="4">
        <v>416</v>
      </c>
      <c r="B210" s="4">
        <v>8.0860330893169803E-3</v>
      </c>
      <c r="C210" s="49">
        <v>1.40240356479604E-3</v>
      </c>
      <c r="D210" s="49">
        <v>54</v>
      </c>
      <c r="E210" s="49">
        <v>4.5855835827171504E-3</v>
      </c>
      <c r="F210" s="49">
        <v>1.19246186000596E-3</v>
      </c>
      <c r="G210" s="49">
        <v>59</v>
      </c>
    </row>
    <row r="211" spans="1:7" x14ac:dyDescent="0.2">
      <c r="A211" s="4">
        <v>418</v>
      </c>
      <c r="B211" s="4">
        <v>8.0860330893169803E-3</v>
      </c>
      <c r="C211" s="49">
        <v>1.40240356479604E-3</v>
      </c>
      <c r="D211" s="49">
        <v>54</v>
      </c>
      <c r="E211" s="49">
        <v>4.5855835827171504E-3</v>
      </c>
      <c r="F211" s="49">
        <v>1.19246186000596E-3</v>
      </c>
      <c r="G211" s="49">
        <v>59</v>
      </c>
    </row>
    <row r="212" spans="1:7" x14ac:dyDescent="0.2">
      <c r="A212" s="4">
        <v>420</v>
      </c>
      <c r="B212" s="4">
        <v>7.4264669663858399E-3</v>
      </c>
      <c r="C212" s="49">
        <v>1.3632902038330399E-3</v>
      </c>
      <c r="D212" s="49">
        <v>54</v>
      </c>
      <c r="E212" s="49">
        <v>4.5855835827171504E-3</v>
      </c>
      <c r="F212" s="49">
        <v>1.19246186000596E-3</v>
      </c>
      <c r="G212" s="49">
        <v>59</v>
      </c>
    </row>
    <row r="213" spans="1:7" x14ac:dyDescent="0.2">
      <c r="A213" s="4">
        <v>422</v>
      </c>
      <c r="B213" s="4">
        <v>7.4264669663858399E-3</v>
      </c>
      <c r="C213" s="49">
        <v>1.3632902038330399E-3</v>
      </c>
      <c r="D213" s="49">
        <v>54</v>
      </c>
      <c r="E213" s="49">
        <v>4.5855835827171504E-3</v>
      </c>
      <c r="F213" s="49">
        <v>1.19246186000596E-3</v>
      </c>
      <c r="G213" s="49">
        <v>59</v>
      </c>
    </row>
    <row r="214" spans="1:7" x14ac:dyDescent="0.2">
      <c r="A214" s="4">
        <v>424</v>
      </c>
      <c r="B214" s="4">
        <v>7.4264669663858399E-3</v>
      </c>
      <c r="C214" s="49">
        <v>1.3632902038330399E-3</v>
      </c>
      <c r="D214" s="49">
        <v>54</v>
      </c>
      <c r="E214" s="49">
        <v>4.3537210308378996E-3</v>
      </c>
      <c r="F214" s="49">
        <v>1.18448899446021E-3</v>
      </c>
      <c r="G214" s="49">
        <v>59</v>
      </c>
    </row>
    <row r="215" spans="1:7" x14ac:dyDescent="0.2">
      <c r="A215" s="4">
        <v>426</v>
      </c>
      <c r="B215" s="4">
        <v>7.4264669663858399E-3</v>
      </c>
      <c r="C215" s="49">
        <v>1.3632902038330399E-3</v>
      </c>
      <c r="D215" s="49">
        <v>54</v>
      </c>
      <c r="E215" s="49">
        <v>4.3537210308378996E-3</v>
      </c>
      <c r="F215" s="49">
        <v>1.18448899446021E-3</v>
      </c>
      <c r="G215" s="49">
        <v>59</v>
      </c>
    </row>
    <row r="216" spans="1:7" x14ac:dyDescent="0.2">
      <c r="A216" s="4">
        <v>428</v>
      </c>
      <c r="B216" s="4">
        <v>7.4264669663858399E-3</v>
      </c>
      <c r="C216" s="49">
        <v>1.3632902038330399E-3</v>
      </c>
      <c r="D216" s="49">
        <v>54</v>
      </c>
      <c r="E216" s="49">
        <v>3.7236167905630299E-3</v>
      </c>
      <c r="F216" s="49">
        <v>1.0723898595499401E-3</v>
      </c>
      <c r="G216" s="49">
        <v>59</v>
      </c>
    </row>
    <row r="217" spans="1:7" x14ac:dyDescent="0.2">
      <c r="A217" s="4">
        <v>430</v>
      </c>
      <c r="B217" s="4">
        <v>7.4264669663858399E-3</v>
      </c>
      <c r="C217" s="49">
        <v>1.3632902038330399E-3</v>
      </c>
      <c r="D217" s="49">
        <v>54</v>
      </c>
      <c r="E217" s="49">
        <v>3.7236167905630299E-3</v>
      </c>
      <c r="F217" s="49">
        <v>1.0723898595499401E-3</v>
      </c>
      <c r="G217" s="49">
        <v>59</v>
      </c>
    </row>
    <row r="218" spans="1:7" x14ac:dyDescent="0.2">
      <c r="A218" s="4">
        <v>432</v>
      </c>
      <c r="B218" s="4">
        <v>7.4264669663858399E-3</v>
      </c>
      <c r="C218" s="49">
        <v>1.3632902038330399E-3</v>
      </c>
      <c r="D218" s="49">
        <v>54</v>
      </c>
      <c r="E218" s="49">
        <v>3.7236167905630299E-3</v>
      </c>
      <c r="F218" s="49">
        <v>1.0723898595499401E-3</v>
      </c>
      <c r="G218" s="49">
        <v>59</v>
      </c>
    </row>
    <row r="219" spans="1:7" x14ac:dyDescent="0.2">
      <c r="A219" s="4">
        <v>434</v>
      </c>
      <c r="B219" s="4">
        <v>7.1423970397326902E-3</v>
      </c>
      <c r="C219" s="49">
        <v>1.36177393053745E-3</v>
      </c>
      <c r="D219" s="49">
        <v>54</v>
      </c>
      <c r="E219" s="49">
        <v>2.9469748667165E-3</v>
      </c>
      <c r="F219" s="49">
        <v>9.65099040575682E-4</v>
      </c>
      <c r="G219" s="49">
        <v>59</v>
      </c>
    </row>
    <row r="220" spans="1:7" x14ac:dyDescent="0.2">
      <c r="A220" s="4">
        <v>436</v>
      </c>
      <c r="B220" s="4">
        <v>7.1423970397326902E-3</v>
      </c>
      <c r="C220" s="49">
        <v>1.36177393053745E-3</v>
      </c>
      <c r="D220" s="49">
        <v>54</v>
      </c>
      <c r="E220" s="49">
        <v>2.7768538936925801E-3</v>
      </c>
      <c r="F220" s="49">
        <v>9.2729954374598804E-4</v>
      </c>
      <c r="G220" s="49">
        <v>59</v>
      </c>
    </row>
    <row r="221" spans="1:7" x14ac:dyDescent="0.2">
      <c r="A221" s="4">
        <v>438</v>
      </c>
      <c r="B221" s="4">
        <v>6.8131203946665804E-3</v>
      </c>
      <c r="C221" s="49">
        <v>1.35301950706183E-3</v>
      </c>
      <c r="D221" s="49">
        <v>54</v>
      </c>
      <c r="E221" s="49">
        <v>2.7768538936925801E-3</v>
      </c>
      <c r="F221" s="49">
        <v>9.2729954374598804E-4</v>
      </c>
      <c r="G221" s="49">
        <v>59</v>
      </c>
    </row>
    <row r="222" spans="1:7" x14ac:dyDescent="0.2">
      <c r="A222" s="4">
        <v>440</v>
      </c>
      <c r="B222" s="4">
        <v>6.6022273469667899E-3</v>
      </c>
      <c r="C222" s="49">
        <v>1.35599702834364E-3</v>
      </c>
      <c r="D222" s="49">
        <v>54</v>
      </c>
      <c r="E222" s="49">
        <v>2.7768538936925801E-3</v>
      </c>
      <c r="F222" s="49">
        <v>9.2729954374598804E-4</v>
      </c>
      <c r="G222" s="49">
        <v>59</v>
      </c>
    </row>
    <row r="223" spans="1:7" x14ac:dyDescent="0.2">
      <c r="A223" s="4">
        <v>442</v>
      </c>
      <c r="B223" s="4">
        <v>6.4245234939918402E-3</v>
      </c>
      <c r="C223" s="49">
        <v>1.3363689318446901E-3</v>
      </c>
      <c r="D223" s="49">
        <v>54</v>
      </c>
      <c r="E223" s="49">
        <v>2.7768538936925801E-3</v>
      </c>
      <c r="F223" s="49">
        <v>9.2729954374598804E-4</v>
      </c>
      <c r="G223" s="49">
        <v>59</v>
      </c>
    </row>
    <row r="224" spans="1:7" x14ac:dyDescent="0.2">
      <c r="A224" s="4">
        <v>444</v>
      </c>
      <c r="B224" s="4">
        <v>6.0476712652877598E-3</v>
      </c>
      <c r="C224" s="49">
        <v>1.3152441895004101E-3</v>
      </c>
      <c r="D224" s="49">
        <v>54</v>
      </c>
      <c r="E224" s="49">
        <v>2.6067329206686599E-3</v>
      </c>
      <c r="F224" s="49">
        <v>9.1991033284127301E-4</v>
      </c>
      <c r="G224" s="49">
        <v>59</v>
      </c>
    </row>
    <row r="225" spans="1:7" x14ac:dyDescent="0.2">
      <c r="A225" s="4">
        <v>446</v>
      </c>
      <c r="B225" s="4">
        <v>6.0476712652877598E-3</v>
      </c>
      <c r="C225" s="49">
        <v>1.3152441895004101E-3</v>
      </c>
      <c r="D225" s="49">
        <v>54</v>
      </c>
      <c r="E225" s="49">
        <v>2.6067329206686599E-3</v>
      </c>
      <c r="F225" s="49">
        <v>9.1991033284127301E-4</v>
      </c>
      <c r="G225" s="49">
        <v>59</v>
      </c>
    </row>
    <row r="226" spans="1:7" x14ac:dyDescent="0.2">
      <c r="A226" s="4">
        <v>448</v>
      </c>
      <c r="B226" s="4">
        <v>6.0476712652877598E-3</v>
      </c>
      <c r="C226" s="49">
        <v>1.3152441895004101E-3</v>
      </c>
      <c r="D226" s="49">
        <v>54</v>
      </c>
      <c r="E226" s="49">
        <v>2.6067329206686599E-3</v>
      </c>
      <c r="F226" s="49">
        <v>9.1991033284127301E-4</v>
      </c>
      <c r="G226" s="49">
        <v>59</v>
      </c>
    </row>
    <row r="227" spans="1:7" x14ac:dyDescent="0.2">
      <c r="A227" s="4">
        <v>450</v>
      </c>
      <c r="B227" s="4">
        <v>5.5481860305835696E-3</v>
      </c>
      <c r="C227" s="49">
        <v>1.3044072008644499E-3</v>
      </c>
      <c r="D227" s="49">
        <v>54</v>
      </c>
      <c r="E227" s="49">
        <v>2.6067329206686599E-3</v>
      </c>
      <c r="F227" s="49">
        <v>9.1991033284127301E-4</v>
      </c>
      <c r="G227" s="49">
        <v>59</v>
      </c>
    </row>
    <row r="228" spans="1:7" x14ac:dyDescent="0.2">
      <c r="A228" s="4">
        <v>452</v>
      </c>
      <c r="B228" s="4">
        <v>5.5481860305835696E-3</v>
      </c>
      <c r="C228" s="49">
        <v>1.3044072008644499E-3</v>
      </c>
      <c r="D228" s="49">
        <v>54</v>
      </c>
      <c r="E228" s="49">
        <v>2.6067329206686599E-3</v>
      </c>
      <c r="F228" s="49">
        <v>9.1991033284127301E-4</v>
      </c>
      <c r="G228" s="49">
        <v>59</v>
      </c>
    </row>
    <row r="229" spans="1:7" x14ac:dyDescent="0.2">
      <c r="A229" s="4">
        <v>454</v>
      </c>
      <c r="B229" s="4">
        <v>5.5481860305835696E-3</v>
      </c>
      <c r="C229" s="49">
        <v>1.3044072008644499E-3</v>
      </c>
      <c r="D229" s="49">
        <v>54</v>
      </c>
      <c r="E229" s="49">
        <v>2.6067329206686599E-3</v>
      </c>
      <c r="F229" s="49">
        <v>9.1991033284127301E-4</v>
      </c>
      <c r="G229" s="49">
        <v>59</v>
      </c>
    </row>
    <row r="230" spans="1:7" x14ac:dyDescent="0.2">
      <c r="A230" s="4">
        <v>456</v>
      </c>
      <c r="B230" s="4">
        <v>5.5481860305835696E-3</v>
      </c>
      <c r="C230" s="49">
        <v>1.3044072008644499E-3</v>
      </c>
      <c r="D230" s="49">
        <v>54</v>
      </c>
      <c r="E230" s="49">
        <v>2.6067329206686599E-3</v>
      </c>
      <c r="F230" s="49">
        <v>9.1991033284127301E-4</v>
      </c>
      <c r="G230" s="49">
        <v>59</v>
      </c>
    </row>
    <row r="231" spans="1:7" x14ac:dyDescent="0.2">
      <c r="A231" s="4">
        <v>458</v>
      </c>
      <c r="B231" s="4">
        <v>5.36338891933201E-3</v>
      </c>
      <c r="C231" s="49">
        <v>1.30565295415415E-3</v>
      </c>
      <c r="D231" s="49">
        <v>54</v>
      </c>
      <c r="E231" s="49">
        <v>2.2187028716216702E-3</v>
      </c>
      <c r="F231" s="49">
        <v>8.5167758849779402E-4</v>
      </c>
      <c r="G231" s="49">
        <v>59</v>
      </c>
    </row>
    <row r="232" spans="1:7" x14ac:dyDescent="0.2">
      <c r="A232" s="4">
        <v>460</v>
      </c>
      <c r="B232" s="4">
        <v>5.1568242955894799E-3</v>
      </c>
      <c r="C232" s="49">
        <v>1.3047059356737099E-3</v>
      </c>
      <c r="D232" s="49">
        <v>54</v>
      </c>
      <c r="E232" s="49">
        <v>2.2187028716216702E-3</v>
      </c>
      <c r="F232" s="49">
        <v>8.5167758849779402E-4</v>
      </c>
      <c r="G232" s="49">
        <v>59</v>
      </c>
    </row>
    <row r="233" spans="1:7" x14ac:dyDescent="0.2">
      <c r="A233" s="4">
        <v>462</v>
      </c>
      <c r="B233" s="4">
        <v>5.1568242955894799E-3</v>
      </c>
      <c r="C233" s="49">
        <v>1.3047059356737099E-3</v>
      </c>
      <c r="D233" s="49">
        <v>54</v>
      </c>
      <c r="E233" s="49">
        <v>1.99565835862821E-3</v>
      </c>
      <c r="F233" s="49">
        <v>8.3123693841781596E-4</v>
      </c>
      <c r="G233" s="49">
        <v>59</v>
      </c>
    </row>
    <row r="234" spans="1:7" x14ac:dyDescent="0.2">
      <c r="A234" s="4">
        <v>464</v>
      </c>
      <c r="B234" s="4">
        <v>5.1568242955894799E-3</v>
      </c>
      <c r="C234" s="49">
        <v>1.3047059356737099E-3</v>
      </c>
      <c r="D234" s="49">
        <v>54</v>
      </c>
      <c r="E234" s="49">
        <v>1.99565835862821E-3</v>
      </c>
      <c r="F234" s="49">
        <v>8.3123693841781596E-4</v>
      </c>
      <c r="G234" s="49">
        <v>59</v>
      </c>
    </row>
    <row r="235" spans="1:7" x14ac:dyDescent="0.2">
      <c r="A235" s="4">
        <v>466</v>
      </c>
      <c r="B235" s="4">
        <v>5.1568242955894799E-3</v>
      </c>
      <c r="C235" s="49">
        <v>1.3047059356737099E-3</v>
      </c>
      <c r="D235" s="49">
        <v>54</v>
      </c>
      <c r="E235" s="49">
        <v>1.99565835862821E-3</v>
      </c>
      <c r="F235" s="49">
        <v>8.3123693841781596E-4</v>
      </c>
      <c r="G235" s="49">
        <v>59</v>
      </c>
    </row>
    <row r="236" spans="1:7" x14ac:dyDescent="0.2">
      <c r="A236" s="4">
        <v>468</v>
      </c>
      <c r="B236" s="4">
        <v>5.1568242955894799E-3</v>
      </c>
      <c r="C236" s="49">
        <v>1.3047059356737099E-3</v>
      </c>
      <c r="D236" s="49">
        <v>54</v>
      </c>
      <c r="E236" s="49">
        <v>1.99565835862821E-3</v>
      </c>
      <c r="F236" s="49">
        <v>8.3123693841781596E-4</v>
      </c>
      <c r="G236" s="49">
        <v>59</v>
      </c>
    </row>
    <row r="237" spans="1:7" x14ac:dyDescent="0.2">
      <c r="A237" s="4">
        <v>470</v>
      </c>
      <c r="B237" s="4">
        <v>4.9360766675227404E-3</v>
      </c>
      <c r="C237" s="49">
        <v>1.30178572409126E-3</v>
      </c>
      <c r="D237" s="49">
        <v>54</v>
      </c>
      <c r="E237" s="49">
        <v>1.99565835862821E-3</v>
      </c>
      <c r="F237" s="49">
        <v>8.3123693841781596E-4</v>
      </c>
      <c r="G237" s="49">
        <v>59</v>
      </c>
    </row>
    <row r="238" spans="1:7" x14ac:dyDescent="0.2">
      <c r="A238" s="4">
        <v>472</v>
      </c>
      <c r="B238" s="4">
        <v>4.7327105515715196E-3</v>
      </c>
      <c r="C238" s="49">
        <v>1.2333108199631699E-3</v>
      </c>
      <c r="D238" s="49">
        <v>54</v>
      </c>
      <c r="E238" s="49">
        <v>1.99565835862821E-3</v>
      </c>
      <c r="F238" s="49">
        <v>8.3123693841781596E-4</v>
      </c>
      <c r="G238" s="49">
        <v>59</v>
      </c>
    </row>
    <row r="239" spans="1:7" x14ac:dyDescent="0.2">
      <c r="A239" s="4">
        <v>474</v>
      </c>
      <c r="B239" s="4">
        <v>4.5293444356202901E-3</v>
      </c>
      <c r="C239" s="49">
        <v>1.19590160132965E-3</v>
      </c>
      <c r="D239" s="49">
        <v>54</v>
      </c>
      <c r="E239" s="49">
        <v>1.99565835862821E-3</v>
      </c>
      <c r="F239" s="49">
        <v>8.3123693841781596E-4</v>
      </c>
      <c r="G239" s="49">
        <v>59</v>
      </c>
    </row>
    <row r="240" spans="1:7" x14ac:dyDescent="0.2">
      <c r="A240" s="4">
        <v>476</v>
      </c>
      <c r="B240" s="4">
        <v>4.5293444356202901E-3</v>
      </c>
      <c r="C240" s="49">
        <v>1.19590160132965E-3</v>
      </c>
      <c r="D240" s="49">
        <v>54</v>
      </c>
      <c r="E240" s="49">
        <v>1.99565835862821E-3</v>
      </c>
      <c r="F240" s="49">
        <v>8.3123693841781596E-4</v>
      </c>
      <c r="G240" s="49">
        <v>59</v>
      </c>
    </row>
    <row r="241" spans="1:7" x14ac:dyDescent="0.2">
      <c r="A241" s="4">
        <v>478</v>
      </c>
      <c r="B241" s="4">
        <v>3.9585759872476801E-3</v>
      </c>
      <c r="C241" s="49">
        <v>1.0292756313559201E-3</v>
      </c>
      <c r="D241" s="49">
        <v>54</v>
      </c>
      <c r="E241" s="49">
        <v>1.99565835862821E-3</v>
      </c>
      <c r="F241" s="49">
        <v>8.3123693841781596E-4</v>
      </c>
      <c r="G241" s="49">
        <v>59</v>
      </c>
    </row>
    <row r="242" spans="1:7" x14ac:dyDescent="0.2">
      <c r="A242" s="4">
        <v>480</v>
      </c>
      <c r="B242" s="4">
        <v>3.9585759872476801E-3</v>
      </c>
      <c r="C242" s="49">
        <v>1.0292756313559201E-3</v>
      </c>
      <c r="D242" s="49">
        <v>54</v>
      </c>
      <c r="E242" s="49">
        <v>1.99565835862821E-3</v>
      </c>
      <c r="F242" s="49">
        <v>8.3123693841781596E-4</v>
      </c>
      <c r="G242" s="49">
        <v>59</v>
      </c>
    </row>
    <row r="243" spans="1:7" x14ac:dyDescent="0.2">
      <c r="A243" s="4">
        <v>482</v>
      </c>
      <c r="B243" s="4">
        <v>3.9585759872476801E-3</v>
      </c>
      <c r="C243" s="49">
        <v>1.0292756313559201E-3</v>
      </c>
      <c r="D243" s="49">
        <v>54</v>
      </c>
      <c r="E243" s="49">
        <v>1.99565835862821E-3</v>
      </c>
      <c r="F243" s="49">
        <v>8.3123693841781596E-4</v>
      </c>
      <c r="G243" s="49">
        <v>59</v>
      </c>
    </row>
    <row r="244" spans="1:7" x14ac:dyDescent="0.2">
      <c r="A244" s="4">
        <v>484</v>
      </c>
      <c r="B244" s="4">
        <v>3.9585759872476801E-3</v>
      </c>
      <c r="C244" s="49">
        <v>1.0292756313559201E-3</v>
      </c>
      <c r="D244" s="49">
        <v>54</v>
      </c>
      <c r="E244" s="49">
        <v>1.6065593562780501E-3</v>
      </c>
      <c r="F244" s="49">
        <v>7.4907433113497097E-4</v>
      </c>
      <c r="G244" s="49">
        <v>59</v>
      </c>
    </row>
    <row r="245" spans="1:7" x14ac:dyDescent="0.2">
      <c r="A245" s="4">
        <v>486</v>
      </c>
      <c r="B245" s="4">
        <v>3.9585759872476801E-3</v>
      </c>
      <c r="C245" s="49">
        <v>1.0292756313559201E-3</v>
      </c>
      <c r="D245" s="49">
        <v>54</v>
      </c>
      <c r="E245" s="49">
        <v>1.6065593562780501E-3</v>
      </c>
      <c r="F245" s="49">
        <v>7.4907433113497097E-4</v>
      </c>
      <c r="G245" s="49">
        <v>59</v>
      </c>
    </row>
    <row r="246" spans="1:7" x14ac:dyDescent="0.2">
      <c r="A246" s="4">
        <v>488</v>
      </c>
      <c r="B246" s="4">
        <v>3.9585759872476801E-3</v>
      </c>
      <c r="C246" s="49">
        <v>1.0292756313559201E-3</v>
      </c>
      <c r="D246" s="49">
        <v>54</v>
      </c>
      <c r="E246" s="49">
        <v>1.6065593562780501E-3</v>
      </c>
      <c r="F246" s="49">
        <v>7.4907433113497097E-4</v>
      </c>
      <c r="G246" s="49">
        <v>59</v>
      </c>
    </row>
    <row r="247" spans="1:7" x14ac:dyDescent="0.2">
      <c r="A247" s="4">
        <v>490</v>
      </c>
      <c r="B247" s="4">
        <v>3.9585759872476801E-3</v>
      </c>
      <c r="C247" s="49">
        <v>1.0292756313559201E-3</v>
      </c>
      <c r="D247" s="49">
        <v>54</v>
      </c>
      <c r="E247" s="49">
        <v>1.6065593562780501E-3</v>
      </c>
      <c r="F247" s="49">
        <v>7.4907433113497097E-4</v>
      </c>
      <c r="G247" s="49">
        <v>59</v>
      </c>
    </row>
    <row r="248" spans="1:7" x14ac:dyDescent="0.2">
      <c r="A248" s="4">
        <v>492</v>
      </c>
      <c r="B248" s="4">
        <v>3.9585759872476801E-3</v>
      </c>
      <c r="C248" s="49">
        <v>1.0292756313559201E-3</v>
      </c>
      <c r="D248" s="49">
        <v>54</v>
      </c>
      <c r="E248" s="49">
        <v>1.6065593562780501E-3</v>
      </c>
      <c r="F248" s="49">
        <v>7.4907433113497097E-4</v>
      </c>
      <c r="G248" s="49">
        <v>59</v>
      </c>
    </row>
    <row r="249" spans="1:7" x14ac:dyDescent="0.2">
      <c r="A249" s="4">
        <v>494</v>
      </c>
      <c r="B249" s="4">
        <v>3.3900426638152101E-3</v>
      </c>
      <c r="C249" s="49">
        <v>9.8152319174625406E-4</v>
      </c>
      <c r="D249" s="49">
        <v>54</v>
      </c>
      <c r="E249" s="49">
        <v>1.6065593562780501E-3</v>
      </c>
      <c r="F249" s="49">
        <v>7.4907433113497097E-4</v>
      </c>
      <c r="G249" s="49">
        <v>59</v>
      </c>
    </row>
    <row r="250" spans="1:7" x14ac:dyDescent="0.2">
      <c r="A250" s="4">
        <v>496</v>
      </c>
      <c r="B250" s="4">
        <v>3.3900426638152101E-3</v>
      </c>
      <c r="C250" s="49">
        <v>9.8152319174625406E-4</v>
      </c>
      <c r="D250" s="49">
        <v>54</v>
      </c>
      <c r="E250" s="49">
        <v>1.6065593562780501E-3</v>
      </c>
      <c r="F250" s="49">
        <v>7.4907433113497097E-4</v>
      </c>
      <c r="G250" s="49">
        <v>59</v>
      </c>
    </row>
    <row r="251" spans="1:7" x14ac:dyDescent="0.2">
      <c r="A251" s="4">
        <v>498</v>
      </c>
      <c r="B251" s="4">
        <v>3.3900426638152101E-3</v>
      </c>
      <c r="C251" s="49">
        <v>9.8152319174625406E-4</v>
      </c>
      <c r="D251" s="49">
        <v>54</v>
      </c>
      <c r="E251" s="49">
        <v>1.6065593562780501E-3</v>
      </c>
      <c r="F251" s="49">
        <v>7.4907433113497097E-4</v>
      </c>
      <c r="G251" s="49">
        <v>59</v>
      </c>
    </row>
    <row r="252" spans="1:7" x14ac:dyDescent="0.2">
      <c r="A252" s="4">
        <v>500</v>
      </c>
      <c r="B252" s="4">
        <v>3.0422770578336401E-3</v>
      </c>
      <c r="C252" s="49">
        <v>9.3934624183333697E-4</v>
      </c>
      <c r="D252" s="49">
        <v>54</v>
      </c>
      <c r="E252" s="49">
        <v>1.6065593562780501E-3</v>
      </c>
      <c r="F252" s="49">
        <v>7.4907433113497097E-4</v>
      </c>
      <c r="G252" s="49">
        <v>59</v>
      </c>
    </row>
    <row r="253" spans="1:7" x14ac:dyDescent="0.2">
      <c r="A253" s="4">
        <v>502</v>
      </c>
      <c r="B253" s="4">
        <v>3.0422770578336401E-3</v>
      </c>
      <c r="C253" s="49">
        <v>9.3934624183333697E-4</v>
      </c>
      <c r="D253" s="49">
        <v>54</v>
      </c>
      <c r="E253" s="49">
        <v>1.6065593562780501E-3</v>
      </c>
      <c r="F253" s="49">
        <v>7.4907433113497097E-4</v>
      </c>
      <c r="G253" s="49">
        <v>59</v>
      </c>
    </row>
    <row r="254" spans="1:7" x14ac:dyDescent="0.2">
      <c r="A254" s="4">
        <v>504</v>
      </c>
      <c r="B254" s="4">
        <v>3.0422770578336401E-3</v>
      </c>
      <c r="C254" s="49">
        <v>9.3934624183333697E-4</v>
      </c>
      <c r="D254" s="49">
        <v>54</v>
      </c>
      <c r="E254" s="49">
        <v>1.6065593562780501E-3</v>
      </c>
      <c r="F254" s="49">
        <v>7.4907433113497097E-4</v>
      </c>
      <c r="G254" s="49">
        <v>59</v>
      </c>
    </row>
    <row r="255" spans="1:7" x14ac:dyDescent="0.2">
      <c r="A255" s="4">
        <v>506</v>
      </c>
      <c r="B255" s="4">
        <v>3.0422770578336401E-3</v>
      </c>
      <c r="C255" s="49">
        <v>9.3934624183333697E-4</v>
      </c>
      <c r="D255" s="49">
        <v>54</v>
      </c>
      <c r="E255" s="49">
        <v>1.6065593562780501E-3</v>
      </c>
      <c r="F255" s="49">
        <v>7.4907433113497097E-4</v>
      </c>
      <c r="G255" s="49">
        <v>59</v>
      </c>
    </row>
    <row r="256" spans="1:7" x14ac:dyDescent="0.2">
      <c r="A256" s="4">
        <v>508</v>
      </c>
      <c r="B256" s="4">
        <v>2.6957478939392001E-3</v>
      </c>
      <c r="C256" s="49">
        <v>8.9305097427056401E-4</v>
      </c>
      <c r="D256" s="49">
        <v>54</v>
      </c>
      <c r="E256" s="49">
        <v>1.6065593562780501E-3</v>
      </c>
      <c r="F256" s="49">
        <v>7.4907433113497097E-4</v>
      </c>
      <c r="G256" s="49">
        <v>59</v>
      </c>
    </row>
    <row r="257" spans="1:7" x14ac:dyDescent="0.2">
      <c r="A257" s="4">
        <v>510</v>
      </c>
      <c r="B257" s="4">
        <v>2.6957478939392001E-3</v>
      </c>
      <c r="C257" s="49">
        <v>8.9305097427056401E-4</v>
      </c>
      <c r="D257" s="49">
        <v>54</v>
      </c>
      <c r="E257" s="49">
        <v>1.6065593562780501E-3</v>
      </c>
      <c r="F257" s="49">
        <v>7.4907433113497097E-4</v>
      </c>
      <c r="G257" s="49">
        <v>59</v>
      </c>
    </row>
    <row r="258" spans="1:7" x14ac:dyDescent="0.2">
      <c r="A258" s="4">
        <v>512</v>
      </c>
      <c r="B258" s="4">
        <v>2.6957478939392001E-3</v>
      </c>
      <c r="C258" s="49">
        <v>8.9305097427056401E-4</v>
      </c>
      <c r="D258" s="49">
        <v>54</v>
      </c>
      <c r="E258" s="49">
        <v>1.6065593562780501E-3</v>
      </c>
      <c r="F258" s="49">
        <v>7.4907433113497097E-4</v>
      </c>
      <c r="G258" s="49">
        <v>59</v>
      </c>
    </row>
    <row r="259" spans="1:7" x14ac:dyDescent="0.2">
      <c r="A259" s="4">
        <v>514</v>
      </c>
      <c r="B259" s="4">
        <v>2.6957478939392001E-3</v>
      </c>
      <c r="C259" s="49">
        <v>8.9305097427056401E-4</v>
      </c>
      <c r="D259" s="49">
        <v>54</v>
      </c>
      <c r="E259" s="49">
        <v>1.6065593562780501E-3</v>
      </c>
      <c r="F259" s="49">
        <v>7.4907433113497097E-4</v>
      </c>
      <c r="G259" s="49">
        <v>59</v>
      </c>
    </row>
    <row r="260" spans="1:7" x14ac:dyDescent="0.2">
      <c r="A260" s="4">
        <v>516</v>
      </c>
      <c r="B260" s="4">
        <v>2.6957478939392001E-3</v>
      </c>
      <c r="C260" s="49">
        <v>8.9305097427056401E-4</v>
      </c>
      <c r="D260" s="49">
        <v>54</v>
      </c>
      <c r="E260" s="49">
        <v>1.6065593562780501E-3</v>
      </c>
      <c r="F260" s="49">
        <v>7.4907433113497097E-4</v>
      </c>
      <c r="G260" s="49">
        <v>59</v>
      </c>
    </row>
    <row r="261" spans="1:7" x14ac:dyDescent="0.2">
      <c r="A261" s="4">
        <v>518</v>
      </c>
      <c r="B261" s="4">
        <v>2.3883355679345801E-3</v>
      </c>
      <c r="C261" s="49">
        <v>8.5483536891378599E-4</v>
      </c>
      <c r="D261" s="49">
        <v>54</v>
      </c>
      <c r="E261" s="49">
        <v>1.6065593562780501E-3</v>
      </c>
      <c r="F261" s="49">
        <v>7.4907433113497097E-4</v>
      </c>
      <c r="G261" s="49">
        <v>59</v>
      </c>
    </row>
    <row r="262" spans="1:7" x14ac:dyDescent="0.2">
      <c r="A262" s="4">
        <v>520</v>
      </c>
      <c r="B262" s="4">
        <v>2.3883355679345801E-3</v>
      </c>
      <c r="C262" s="49">
        <v>8.5483536891378599E-4</v>
      </c>
      <c r="D262" s="49">
        <v>54</v>
      </c>
      <c r="E262" s="49">
        <v>1.6065593562780501E-3</v>
      </c>
      <c r="F262" s="49">
        <v>7.4907433113497097E-4</v>
      </c>
      <c r="G262" s="49">
        <v>59</v>
      </c>
    </row>
    <row r="263" spans="1:7" x14ac:dyDescent="0.2">
      <c r="A263" s="4">
        <v>522</v>
      </c>
      <c r="B263" s="4">
        <v>2.3883355679345801E-3</v>
      </c>
      <c r="C263" s="49">
        <v>8.5483536891378599E-4</v>
      </c>
      <c r="D263" s="49">
        <v>54</v>
      </c>
      <c r="E263" s="49">
        <v>1.6065593562780501E-3</v>
      </c>
      <c r="F263" s="49">
        <v>7.4907433113497097E-4</v>
      </c>
      <c r="G263" s="49">
        <v>59</v>
      </c>
    </row>
    <row r="264" spans="1:7" x14ac:dyDescent="0.2">
      <c r="A264" s="4">
        <v>524</v>
      </c>
      <c r="B264" s="4">
        <v>2.3883355679345801E-3</v>
      </c>
      <c r="C264" s="49">
        <v>8.5483536891378599E-4</v>
      </c>
      <c r="D264" s="49">
        <v>54</v>
      </c>
      <c r="E264" s="49">
        <v>1.32407348057183E-3</v>
      </c>
      <c r="F264" s="49">
        <v>7.0300194929883396E-4</v>
      </c>
      <c r="G264" s="49">
        <v>59</v>
      </c>
    </row>
    <row r="265" spans="1:7" x14ac:dyDescent="0.2">
      <c r="A265" s="4">
        <v>526</v>
      </c>
      <c r="B265" s="4">
        <v>2.3883355679345801E-3</v>
      </c>
      <c r="C265" s="49">
        <v>8.5483536891378599E-4</v>
      </c>
      <c r="D265" s="49">
        <v>54</v>
      </c>
      <c r="E265" s="49">
        <v>1.32407348057183E-3</v>
      </c>
      <c r="F265" s="49">
        <v>7.0300194929883396E-4</v>
      </c>
      <c r="G265" s="49">
        <v>59</v>
      </c>
    </row>
    <row r="266" spans="1:7" x14ac:dyDescent="0.2">
      <c r="A266" s="4">
        <v>528</v>
      </c>
      <c r="B266" s="4">
        <v>2.3883355679345801E-3</v>
      </c>
      <c r="C266" s="49">
        <v>8.5483536891378599E-4</v>
      </c>
      <c r="D266" s="49">
        <v>54</v>
      </c>
      <c r="E266" s="49">
        <v>1.32407348057183E-3</v>
      </c>
      <c r="F266" s="49">
        <v>7.0300194929883396E-4</v>
      </c>
      <c r="G266" s="49">
        <v>59</v>
      </c>
    </row>
    <row r="267" spans="1:7" x14ac:dyDescent="0.2">
      <c r="A267" s="4">
        <v>530</v>
      </c>
      <c r="B267" s="4">
        <v>2.3883355679345801E-3</v>
      </c>
      <c r="C267" s="49">
        <v>8.5483536891378599E-4</v>
      </c>
      <c r="D267" s="49">
        <v>54</v>
      </c>
      <c r="E267" s="49">
        <v>1.32407348057183E-3</v>
      </c>
      <c r="F267" s="49">
        <v>7.0300194929883396E-4</v>
      </c>
      <c r="G267" s="49">
        <v>59</v>
      </c>
    </row>
    <row r="268" spans="1:7" x14ac:dyDescent="0.2">
      <c r="A268" s="4">
        <v>532</v>
      </c>
      <c r="B268" s="4">
        <v>2.3883355679345801E-3</v>
      </c>
      <c r="C268" s="49">
        <v>8.5483536891378599E-4</v>
      </c>
      <c r="D268" s="49">
        <v>54</v>
      </c>
      <c r="E268" s="49">
        <v>1.32407348057183E-3</v>
      </c>
      <c r="F268" s="49">
        <v>7.0300194929883396E-4</v>
      </c>
      <c r="G268" s="49">
        <v>59</v>
      </c>
    </row>
    <row r="269" spans="1:7" x14ac:dyDescent="0.2">
      <c r="A269" s="4">
        <v>534</v>
      </c>
      <c r="B269" s="4">
        <v>2.3883355679345801E-3</v>
      </c>
      <c r="C269" s="49">
        <v>8.5483536891378599E-4</v>
      </c>
      <c r="D269" s="49">
        <v>54</v>
      </c>
      <c r="E269" s="49">
        <v>1.32407348057183E-3</v>
      </c>
      <c r="F269" s="49">
        <v>7.0300194929883396E-4</v>
      </c>
      <c r="G269" s="49">
        <v>59</v>
      </c>
    </row>
    <row r="270" spans="1:7" x14ac:dyDescent="0.2">
      <c r="A270" s="4">
        <v>536</v>
      </c>
      <c r="B270" s="4">
        <v>2.19195679255262E-3</v>
      </c>
      <c r="C270" s="49">
        <v>8.4167833748636698E-4</v>
      </c>
      <c r="D270" s="49">
        <v>54</v>
      </c>
      <c r="E270" s="49">
        <v>1.32407348057183E-3</v>
      </c>
      <c r="F270" s="49">
        <v>7.0300194929883396E-4</v>
      </c>
      <c r="G270" s="49">
        <v>59</v>
      </c>
    </row>
    <row r="271" spans="1:7" x14ac:dyDescent="0.2">
      <c r="A271" s="4">
        <v>538</v>
      </c>
      <c r="B271" s="4">
        <v>2.19195679255262E-3</v>
      </c>
      <c r="C271" s="49">
        <v>8.4167833748636698E-4</v>
      </c>
      <c r="D271" s="49">
        <v>54</v>
      </c>
      <c r="E271" s="49">
        <v>1.32407348057183E-3</v>
      </c>
      <c r="F271" s="49">
        <v>7.0300194929883396E-4</v>
      </c>
      <c r="G271" s="49">
        <v>59</v>
      </c>
    </row>
    <row r="272" spans="1:7" x14ac:dyDescent="0.2">
      <c r="A272" s="4">
        <v>540</v>
      </c>
      <c r="B272" s="4">
        <v>2.19195679255262E-3</v>
      </c>
      <c r="C272" s="49">
        <v>8.4167833748636698E-4</v>
      </c>
      <c r="D272" s="49">
        <v>54</v>
      </c>
      <c r="E272" s="49">
        <v>7.6469550887636002E-4</v>
      </c>
      <c r="F272" s="49">
        <v>4.4278454954723101E-4</v>
      </c>
      <c r="G272" s="49">
        <v>59</v>
      </c>
    </row>
    <row r="273" spans="1:7" x14ac:dyDescent="0.2">
      <c r="A273" s="4">
        <v>542</v>
      </c>
      <c r="B273" s="4">
        <v>2.19195679255262E-3</v>
      </c>
      <c r="C273" s="49">
        <v>8.4167833748636698E-4</v>
      </c>
      <c r="D273" s="49">
        <v>54</v>
      </c>
      <c r="E273" s="49">
        <v>7.6469550887636002E-4</v>
      </c>
      <c r="F273" s="49">
        <v>4.4278454954723101E-4</v>
      </c>
      <c r="G273" s="49">
        <v>59</v>
      </c>
    </row>
    <row r="274" spans="1:7" x14ac:dyDescent="0.2">
      <c r="A274" s="4">
        <v>544</v>
      </c>
      <c r="B274" s="4">
        <v>2.19195679255262E-3</v>
      </c>
      <c r="C274" s="49">
        <v>8.4167833748636698E-4</v>
      </c>
      <c r="D274" s="49">
        <v>54</v>
      </c>
      <c r="E274" s="49">
        <v>7.6469550887636002E-4</v>
      </c>
      <c r="F274" s="49">
        <v>4.4278454954723101E-4</v>
      </c>
      <c r="G274" s="49">
        <v>59</v>
      </c>
    </row>
    <row r="275" spans="1:7" x14ac:dyDescent="0.2">
      <c r="A275" s="4">
        <v>546</v>
      </c>
      <c r="B275" s="4">
        <v>2.19195679255262E-3</v>
      </c>
      <c r="C275" s="49">
        <v>8.4167833748636698E-4</v>
      </c>
      <c r="D275" s="49">
        <v>54</v>
      </c>
      <c r="E275" s="49">
        <v>7.6469550887636002E-4</v>
      </c>
      <c r="F275" s="49">
        <v>4.4278454954723101E-4</v>
      </c>
      <c r="G275" s="49">
        <v>59</v>
      </c>
    </row>
    <row r="276" spans="1:7" x14ac:dyDescent="0.2">
      <c r="A276" s="4">
        <v>548</v>
      </c>
      <c r="B276" s="4">
        <v>1.9097053290787801E-3</v>
      </c>
      <c r="C276" s="49">
        <v>8.0566544172409199E-4</v>
      </c>
      <c r="D276" s="49">
        <v>54</v>
      </c>
      <c r="E276" s="49">
        <v>7.6469550887636002E-4</v>
      </c>
      <c r="F276" s="49">
        <v>4.4278454954723101E-4</v>
      </c>
      <c r="G276" s="49">
        <v>59</v>
      </c>
    </row>
    <row r="277" spans="1:7" x14ac:dyDescent="0.2">
      <c r="A277" s="4">
        <v>550</v>
      </c>
      <c r="B277" s="4">
        <v>1.9097053290787801E-3</v>
      </c>
      <c r="C277" s="49">
        <v>8.0566544172409199E-4</v>
      </c>
      <c r="D277" s="49">
        <v>54</v>
      </c>
      <c r="E277" s="49">
        <v>7.6469550887636002E-4</v>
      </c>
      <c r="F277" s="49">
        <v>4.4278454954723101E-4</v>
      </c>
      <c r="G277" s="49">
        <v>59</v>
      </c>
    </row>
    <row r="278" spans="1:7" x14ac:dyDescent="0.2">
      <c r="A278" s="4">
        <v>552</v>
      </c>
      <c r="B278" s="4">
        <v>1.7005746851655301E-3</v>
      </c>
      <c r="C278" s="49">
        <v>7.8662674828713995E-4</v>
      </c>
      <c r="D278" s="49">
        <v>54</v>
      </c>
      <c r="E278" s="49">
        <v>7.6469550887636002E-4</v>
      </c>
      <c r="F278" s="49">
        <v>4.4278454954723101E-4</v>
      </c>
      <c r="G278" s="49">
        <v>59</v>
      </c>
    </row>
    <row r="279" spans="1:7" x14ac:dyDescent="0.2">
      <c r="A279" s="4">
        <v>554</v>
      </c>
      <c r="B279" s="4">
        <v>1.7005746851655301E-3</v>
      </c>
      <c r="C279" s="49">
        <v>7.8662674828713995E-4</v>
      </c>
      <c r="D279" s="49">
        <v>54</v>
      </c>
      <c r="E279" s="49">
        <v>7.6469550887636002E-4</v>
      </c>
      <c r="F279" s="49">
        <v>4.4278454954723101E-4</v>
      </c>
      <c r="G279" s="49">
        <v>59</v>
      </c>
    </row>
    <row r="280" spans="1:7" x14ac:dyDescent="0.2">
      <c r="A280" s="4">
        <v>556</v>
      </c>
      <c r="B280" s="4">
        <v>1.7005746851655301E-3</v>
      </c>
      <c r="C280" s="49">
        <v>7.8662674828713995E-4</v>
      </c>
      <c r="D280" s="49">
        <v>54</v>
      </c>
      <c r="E280" s="49">
        <v>7.6469550887636002E-4</v>
      </c>
      <c r="F280" s="49">
        <v>4.4278454954723101E-4</v>
      </c>
      <c r="G280" s="49">
        <v>59</v>
      </c>
    </row>
    <row r="281" spans="1:7" x14ac:dyDescent="0.2">
      <c r="A281" s="4">
        <v>558</v>
      </c>
      <c r="B281" s="4">
        <v>1.7005746851655301E-3</v>
      </c>
      <c r="C281" s="49">
        <v>7.8662674828713995E-4</v>
      </c>
      <c r="D281" s="49">
        <v>54</v>
      </c>
      <c r="E281" s="49">
        <v>7.6469550887636002E-4</v>
      </c>
      <c r="F281" s="49">
        <v>4.4278454954723101E-4</v>
      </c>
      <c r="G281" s="49">
        <v>59</v>
      </c>
    </row>
    <row r="282" spans="1:7" x14ac:dyDescent="0.2">
      <c r="A282" s="4">
        <v>560</v>
      </c>
      <c r="B282" s="4">
        <v>1.7005746851655301E-3</v>
      </c>
      <c r="C282" s="49">
        <v>7.8662674828713995E-4</v>
      </c>
      <c r="D282" s="49">
        <v>54</v>
      </c>
      <c r="E282" s="49">
        <v>7.6469550887636002E-4</v>
      </c>
      <c r="F282" s="49">
        <v>4.4278454954723101E-4</v>
      </c>
      <c r="G282" s="49">
        <v>59</v>
      </c>
    </row>
    <row r="283" spans="1:7" x14ac:dyDescent="0.2">
      <c r="A283" s="4">
        <v>562</v>
      </c>
      <c r="B283" s="4">
        <v>1.7005746851655301E-3</v>
      </c>
      <c r="C283" s="49">
        <v>7.8662674828713995E-4</v>
      </c>
      <c r="D283" s="49">
        <v>54</v>
      </c>
      <c r="E283" s="49">
        <v>7.6469550887636002E-4</v>
      </c>
      <c r="F283" s="49">
        <v>4.4278454954723101E-4</v>
      </c>
      <c r="G283" s="49">
        <v>59</v>
      </c>
    </row>
    <row r="284" spans="1:7" x14ac:dyDescent="0.2">
      <c r="A284" s="4">
        <v>564</v>
      </c>
      <c r="B284" s="4">
        <v>1.7005746851655301E-3</v>
      </c>
      <c r="C284" s="49">
        <v>7.8662674828713995E-4</v>
      </c>
      <c r="D284" s="49">
        <v>54</v>
      </c>
      <c r="E284" s="49">
        <v>7.6469550887636002E-4</v>
      </c>
      <c r="F284" s="49">
        <v>4.4278454954723101E-4</v>
      </c>
      <c r="G284" s="49">
        <v>59</v>
      </c>
    </row>
    <row r="285" spans="1:7" x14ac:dyDescent="0.2">
      <c r="A285" s="4">
        <v>566</v>
      </c>
      <c r="B285" s="4">
        <v>1.4972085692143101E-3</v>
      </c>
      <c r="C285" s="49">
        <v>7.6740714852489497E-4</v>
      </c>
      <c r="D285" s="49">
        <v>54</v>
      </c>
      <c r="E285" s="49">
        <v>7.6469550887636002E-4</v>
      </c>
      <c r="F285" s="49">
        <v>4.4278454954723101E-4</v>
      </c>
      <c r="G285" s="49">
        <v>59</v>
      </c>
    </row>
    <row r="286" spans="1:7" x14ac:dyDescent="0.2">
      <c r="A286" s="4">
        <v>568</v>
      </c>
      <c r="B286" s="4">
        <v>1.4972085692143101E-3</v>
      </c>
      <c r="C286" s="49">
        <v>7.6740714852489497E-4</v>
      </c>
      <c r="D286" s="49">
        <v>54</v>
      </c>
      <c r="E286" s="49">
        <v>7.6469550887636002E-4</v>
      </c>
      <c r="F286" s="49">
        <v>4.4278454954723101E-4</v>
      </c>
      <c r="G286" s="49">
        <v>59</v>
      </c>
    </row>
    <row r="287" spans="1:7" x14ac:dyDescent="0.2">
      <c r="A287" s="4">
        <v>570</v>
      </c>
      <c r="B287" s="4">
        <v>1.4972085692143101E-3</v>
      </c>
      <c r="C287" s="49">
        <v>7.6740714852489497E-4</v>
      </c>
      <c r="D287" s="49">
        <v>54</v>
      </c>
      <c r="E287" s="49">
        <v>7.6469550887636002E-4</v>
      </c>
      <c r="F287" s="49">
        <v>4.4278454954723101E-4</v>
      </c>
      <c r="G287" s="49">
        <v>59</v>
      </c>
    </row>
    <row r="288" spans="1:7" x14ac:dyDescent="0.2">
      <c r="A288" s="4">
        <v>572</v>
      </c>
      <c r="B288" s="4">
        <v>1.4972085692143101E-3</v>
      </c>
      <c r="C288" s="49">
        <v>7.6740714852489497E-4</v>
      </c>
      <c r="D288" s="49">
        <v>54</v>
      </c>
      <c r="E288" s="49">
        <v>7.6469550887636002E-4</v>
      </c>
      <c r="F288" s="49">
        <v>4.4278454954723101E-4</v>
      </c>
      <c r="G288" s="49">
        <v>59</v>
      </c>
    </row>
    <row r="289" spans="1:7" x14ac:dyDescent="0.2">
      <c r="A289" s="4">
        <v>574</v>
      </c>
      <c r="B289" s="4">
        <v>1.1503548790378999E-3</v>
      </c>
      <c r="C289" s="49">
        <v>6.9545886681905103E-4</v>
      </c>
      <c r="D289" s="49">
        <v>54</v>
      </c>
      <c r="E289" s="49">
        <v>7.6469550887636002E-4</v>
      </c>
      <c r="F289" s="49">
        <v>4.4278454954723101E-4</v>
      </c>
      <c r="G289" s="49">
        <v>59</v>
      </c>
    </row>
    <row r="290" spans="1:7" x14ac:dyDescent="0.2">
      <c r="A290" s="4">
        <v>576</v>
      </c>
      <c r="B290" s="4">
        <v>1.1503548790378999E-3</v>
      </c>
      <c r="C290" s="49">
        <v>6.9545886681905103E-4</v>
      </c>
      <c r="D290" s="49">
        <v>54</v>
      </c>
      <c r="E290" s="49">
        <v>7.6469550887636002E-4</v>
      </c>
      <c r="F290" s="49">
        <v>4.4278454954723101E-4</v>
      </c>
      <c r="G290" s="49">
        <v>59</v>
      </c>
    </row>
    <row r="291" spans="1:7" x14ac:dyDescent="0.2">
      <c r="A291" s="4">
        <v>578</v>
      </c>
      <c r="B291" s="4">
        <v>1.1503548790378999E-3</v>
      </c>
      <c r="C291" s="49">
        <v>6.9545886681905103E-4</v>
      </c>
      <c r="D291" s="49">
        <v>54</v>
      </c>
      <c r="E291" s="49">
        <v>7.6469550887636002E-4</v>
      </c>
      <c r="F291" s="49">
        <v>4.4278454954723101E-4</v>
      </c>
      <c r="G291" s="49">
        <v>59</v>
      </c>
    </row>
    <row r="292" spans="1:7" x14ac:dyDescent="0.2">
      <c r="A292" s="4">
        <v>580</v>
      </c>
      <c r="B292" s="4">
        <v>1.1503548790378999E-3</v>
      </c>
      <c r="C292" s="49">
        <v>6.9545886681905103E-4</v>
      </c>
      <c r="D292" s="49">
        <v>54</v>
      </c>
      <c r="E292" s="49">
        <v>7.6469550887636002E-4</v>
      </c>
      <c r="F292" s="49">
        <v>4.4278454954723101E-4</v>
      </c>
      <c r="G292" s="49">
        <v>59</v>
      </c>
    </row>
    <row r="293" spans="1:7" x14ac:dyDescent="0.2">
      <c r="A293" s="4">
        <v>582</v>
      </c>
      <c r="B293" s="4">
        <v>1.1503548790378999E-3</v>
      </c>
      <c r="C293" s="49">
        <v>6.9545886681905103E-4</v>
      </c>
      <c r="D293" s="49">
        <v>54</v>
      </c>
      <c r="E293" s="49">
        <v>5.7147671564365503E-4</v>
      </c>
      <c r="F293" s="49">
        <v>4.0315287781739803E-4</v>
      </c>
      <c r="G293" s="49">
        <v>59</v>
      </c>
    </row>
    <row r="294" spans="1:7" x14ac:dyDescent="0.2">
      <c r="A294" s="4">
        <v>584</v>
      </c>
      <c r="B294" s="4">
        <v>1.1503548790378999E-3</v>
      </c>
      <c r="C294" s="49">
        <v>6.9545886681905103E-4</v>
      </c>
      <c r="D294" s="49">
        <v>54</v>
      </c>
      <c r="E294" s="49">
        <v>5.7147671564365503E-4</v>
      </c>
      <c r="F294" s="49">
        <v>4.0315287781739803E-4</v>
      </c>
      <c r="G294" s="49">
        <v>59</v>
      </c>
    </row>
    <row r="295" spans="1:7" x14ac:dyDescent="0.2">
      <c r="A295" s="4">
        <v>586</v>
      </c>
      <c r="B295" s="4">
        <v>8.8099460967762801E-4</v>
      </c>
      <c r="C295" s="49">
        <v>5.2174241929065998E-4</v>
      </c>
      <c r="D295" s="49">
        <v>54</v>
      </c>
      <c r="E295" s="49">
        <v>5.7147671564365503E-4</v>
      </c>
      <c r="F295" s="49">
        <v>4.0315287781739803E-4</v>
      </c>
      <c r="G295" s="49">
        <v>59</v>
      </c>
    </row>
    <row r="296" spans="1:7" x14ac:dyDescent="0.2">
      <c r="A296" s="4">
        <v>588</v>
      </c>
      <c r="B296" s="4">
        <v>8.8099460967762801E-4</v>
      </c>
      <c r="C296" s="49">
        <v>5.2174241929065998E-4</v>
      </c>
      <c r="D296" s="49">
        <v>54</v>
      </c>
      <c r="E296" s="49">
        <v>5.7147671564365503E-4</v>
      </c>
      <c r="F296" s="49">
        <v>4.0315287781739803E-4</v>
      </c>
      <c r="G296" s="49">
        <v>59</v>
      </c>
    </row>
    <row r="297" spans="1:7" x14ac:dyDescent="0.2">
      <c r="A297" s="4">
        <v>590</v>
      </c>
      <c r="B297" s="4">
        <v>8.8099460967762801E-4</v>
      </c>
      <c r="C297" s="49">
        <v>5.2174241929065998E-4</v>
      </c>
      <c r="D297" s="49">
        <v>54</v>
      </c>
      <c r="E297" s="49">
        <v>5.7147671564365503E-4</v>
      </c>
      <c r="F297" s="49">
        <v>4.0315287781739803E-4</v>
      </c>
      <c r="G297" s="49">
        <v>59</v>
      </c>
    </row>
    <row r="298" spans="1:7" x14ac:dyDescent="0.2">
      <c r="A298" s="4">
        <v>592</v>
      </c>
      <c r="B298" s="4">
        <v>8.8099460967762801E-4</v>
      </c>
      <c r="C298" s="49">
        <v>5.2174241929065998E-4</v>
      </c>
      <c r="D298" s="49">
        <v>54</v>
      </c>
      <c r="E298" s="49">
        <v>5.7147671564365503E-4</v>
      </c>
      <c r="F298" s="49">
        <v>4.0315287781739803E-4</v>
      </c>
      <c r="G298" s="49">
        <v>59</v>
      </c>
    </row>
    <row r="299" spans="1:7" x14ac:dyDescent="0.2">
      <c r="A299" s="4">
        <v>594</v>
      </c>
      <c r="B299" s="4">
        <v>8.8099460967762801E-4</v>
      </c>
      <c r="C299" s="49">
        <v>5.2174241929065998E-4</v>
      </c>
      <c r="D299" s="49">
        <v>54</v>
      </c>
      <c r="E299" s="49">
        <v>5.7147671564365503E-4</v>
      </c>
      <c r="F299" s="49">
        <v>4.0315287781739803E-4</v>
      </c>
      <c r="G299" s="49">
        <v>59</v>
      </c>
    </row>
    <row r="300" spans="1:7" x14ac:dyDescent="0.2">
      <c r="A300" s="4">
        <v>596</v>
      </c>
      <c r="B300" s="4">
        <v>6.7571228489635702E-4</v>
      </c>
      <c r="C300" s="49">
        <v>3.8657061515072998E-4</v>
      </c>
      <c r="D300" s="49">
        <v>54</v>
      </c>
      <c r="E300" s="49">
        <v>2.5395793440774499E-4</v>
      </c>
      <c r="F300" s="49">
        <v>2.5395793440774402E-4</v>
      </c>
      <c r="G300" s="49">
        <v>59</v>
      </c>
    </row>
    <row r="301" spans="1:7" x14ac:dyDescent="0.2">
      <c r="A301" s="4">
        <v>598</v>
      </c>
      <c r="B301" s="4">
        <v>6.7571228489635702E-4</v>
      </c>
      <c r="C301" s="49">
        <v>3.8657061515072998E-4</v>
      </c>
      <c r="D301" s="49">
        <v>54</v>
      </c>
      <c r="E301" s="49">
        <v>2.5395793440774499E-4</v>
      </c>
      <c r="F301" s="49">
        <v>2.5395793440774402E-4</v>
      </c>
      <c r="G301" s="49">
        <v>59</v>
      </c>
    </row>
    <row r="302" spans="1:7" x14ac:dyDescent="0.2">
      <c r="A302" s="4">
        <v>600</v>
      </c>
      <c r="B302" s="4">
        <v>6.7571228489635702E-4</v>
      </c>
      <c r="C302" s="49">
        <v>3.8657061515072998E-4</v>
      </c>
      <c r="D302" s="49">
        <v>54</v>
      </c>
      <c r="E302" s="49">
        <v>2.5395793440774499E-4</v>
      </c>
      <c r="F302" s="49">
        <v>2.5395793440774402E-4</v>
      </c>
      <c r="G302" s="49">
        <v>59</v>
      </c>
    </row>
    <row r="303" spans="1:7" x14ac:dyDescent="0.2">
      <c r="A303" s="4">
        <v>602</v>
      </c>
      <c r="B303" s="4">
        <v>6.7571228489635702E-4</v>
      </c>
      <c r="C303" s="49">
        <v>3.8657061515072998E-4</v>
      </c>
      <c r="D303" s="49">
        <v>54</v>
      </c>
      <c r="E303" s="49">
        <v>2.5395793440774499E-4</v>
      </c>
      <c r="F303" s="49">
        <v>2.5395793440774402E-4</v>
      </c>
      <c r="G303" s="49">
        <v>59</v>
      </c>
    </row>
    <row r="304" spans="1:7" x14ac:dyDescent="0.2">
      <c r="A304" s="4">
        <v>604</v>
      </c>
      <c r="B304" s="4">
        <v>4.0635201553608703E-4</v>
      </c>
      <c r="C304" s="49">
        <v>2.8462653860981198E-4</v>
      </c>
      <c r="D304" s="49">
        <v>54</v>
      </c>
      <c r="E304" s="49">
        <v>2.5395793440774499E-4</v>
      </c>
      <c r="F304" s="49">
        <v>2.5395793440774402E-4</v>
      </c>
      <c r="G304" s="49">
        <v>59</v>
      </c>
    </row>
    <row r="305" spans="1:7" x14ac:dyDescent="0.2">
      <c r="A305" s="4">
        <v>606</v>
      </c>
      <c r="B305" s="4">
        <v>4.0635201553608703E-4</v>
      </c>
      <c r="C305" s="49">
        <v>2.8462653860981198E-4</v>
      </c>
      <c r="D305" s="49">
        <v>54</v>
      </c>
      <c r="E305" s="49">
        <v>2.5395793440774499E-4</v>
      </c>
      <c r="F305" s="49">
        <v>2.5395793440774402E-4</v>
      </c>
      <c r="G305" s="49">
        <v>59</v>
      </c>
    </row>
    <row r="306" spans="1:7" x14ac:dyDescent="0.2">
      <c r="A306" s="4">
        <v>608</v>
      </c>
      <c r="B306" s="4">
        <v>2.0106969075481601E-4</v>
      </c>
      <c r="C306" s="49">
        <v>2.0106969075481601E-4</v>
      </c>
      <c r="D306" s="49">
        <v>54</v>
      </c>
      <c r="E306" s="49">
        <v>2.5395793440774499E-4</v>
      </c>
      <c r="F306" s="49">
        <v>2.5395793440774402E-4</v>
      </c>
      <c r="G306" s="49">
        <v>59</v>
      </c>
    </row>
    <row r="307" spans="1:7" x14ac:dyDescent="0.2">
      <c r="A307" s="4">
        <v>610</v>
      </c>
      <c r="B307" s="4">
        <v>2.0106969075481601E-4</v>
      </c>
      <c r="C307" s="49">
        <v>2.0106969075481601E-4</v>
      </c>
      <c r="D307" s="49">
        <v>54</v>
      </c>
      <c r="E307" s="49">
        <v>2.5395793440774499E-4</v>
      </c>
      <c r="F307" s="49">
        <v>2.5395793440774402E-4</v>
      </c>
      <c r="G307" s="49">
        <v>59</v>
      </c>
    </row>
    <row r="308" spans="1:7" x14ac:dyDescent="0.2">
      <c r="A308" s="4">
        <v>612</v>
      </c>
      <c r="B308" s="4">
        <v>2.0106969075481601E-4</v>
      </c>
      <c r="C308" s="49">
        <v>2.0106969075481601E-4</v>
      </c>
      <c r="D308" s="49">
        <v>54</v>
      </c>
      <c r="E308" s="49">
        <v>2.5395793440774499E-4</v>
      </c>
      <c r="F308" s="49">
        <v>2.5395793440774402E-4</v>
      </c>
      <c r="G308" s="49">
        <v>59</v>
      </c>
    </row>
    <row r="309" spans="1:7" x14ac:dyDescent="0.2">
      <c r="A309" s="4">
        <v>614</v>
      </c>
      <c r="B309" s="4">
        <v>2.0106969075481601E-4</v>
      </c>
      <c r="C309" s="49">
        <v>2.0106969075481601E-4</v>
      </c>
      <c r="D309" s="49">
        <v>54</v>
      </c>
      <c r="E309" s="49">
        <v>2.5395793440774499E-4</v>
      </c>
      <c r="F309" s="49">
        <v>2.5395793440774402E-4</v>
      </c>
      <c r="G309" s="49">
        <v>59</v>
      </c>
    </row>
    <row r="310" spans="1:7" x14ac:dyDescent="0.2">
      <c r="A310" s="4">
        <v>616</v>
      </c>
      <c r="B310" s="4">
        <v>2.0106969075481601E-4</v>
      </c>
      <c r="C310" s="49">
        <v>2.0106969075481601E-4</v>
      </c>
      <c r="D310" s="49">
        <v>54</v>
      </c>
    </row>
    <row r="311" spans="1:7" x14ac:dyDescent="0.2">
      <c r="A311" s="4">
        <v>618</v>
      </c>
      <c r="B311" s="4">
        <v>2.0106969075481601E-4</v>
      </c>
      <c r="C311" s="49">
        <v>2.0106969075481601E-4</v>
      </c>
      <c r="D311" s="49">
        <v>54</v>
      </c>
    </row>
    <row r="312" spans="1:7" x14ac:dyDescent="0.2">
      <c r="A312" s="4">
        <v>620</v>
      </c>
      <c r="B312" s="4">
        <v>2.0106969075481601E-4</v>
      </c>
      <c r="C312" s="49">
        <v>2.0106969075481601E-4</v>
      </c>
      <c r="D312" s="49">
        <v>54</v>
      </c>
    </row>
    <row r="313" spans="1:7" x14ac:dyDescent="0.2">
      <c r="A313" s="4">
        <v>622</v>
      </c>
      <c r="B313" s="4">
        <v>2.0106969075481601E-4</v>
      </c>
      <c r="C313" s="49">
        <v>2.0106969075481601E-4</v>
      </c>
      <c r="D313" s="49">
        <v>54</v>
      </c>
    </row>
    <row r="314" spans="1:7" x14ac:dyDescent="0.2">
      <c r="A314" s="4">
        <v>624</v>
      </c>
      <c r="B314" s="4">
        <v>2.0106969075481601E-4</v>
      </c>
      <c r="C314" s="49">
        <v>2.0106969075481601E-4</v>
      </c>
      <c r="D314" s="49">
        <v>54</v>
      </c>
    </row>
    <row r="315" spans="1:7" x14ac:dyDescent="0.2">
      <c r="A315" s="4">
        <v>626</v>
      </c>
      <c r="B315" s="4">
        <v>2.0106969075481601E-4</v>
      </c>
      <c r="C315" s="49">
        <v>2.0106969075481601E-4</v>
      </c>
      <c r="D315" s="49">
        <v>54</v>
      </c>
    </row>
  </sheetData>
  <mergeCells count="2">
    <mergeCell ref="B1:D1"/>
    <mergeCell ref="E1:G1"/>
  </mergeCells>
  <pageMargins left="0.7" right="0.7" top="0.75" bottom="0.75" header="0.3" footer="0.3"/>
</worksheet>
</file>

<file path=xl/worksheets/sheet36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F2AB926D-EA6B-4143-9581-44B6EC16F552}">
  <dimension ref="A1:H78"/>
  <sheetViews>
    <sheetView workbookViewId="0">
      <selection activeCell="D17" sqref="D17"/>
    </sheetView>
  </sheetViews>
  <sheetFormatPr baseColWidth="10" defaultRowHeight="16" x14ac:dyDescent="0.2"/>
  <cols>
    <col min="1" max="2" width="15.83203125" style="26" bestFit="1" customWidth="1"/>
    <col min="4" max="4" width="11.5" customWidth="1"/>
    <col min="11" max="11" width="10.1640625" customWidth="1"/>
  </cols>
  <sheetData>
    <row r="1" spans="1:8" ht="40" customHeight="1" x14ac:dyDescent="0.2">
      <c r="A1" s="94" t="s">
        <v>17269</v>
      </c>
      <c r="B1" s="94"/>
    </row>
    <row r="2" spans="1:8" ht="18" x14ac:dyDescent="0.2">
      <c r="A2" s="27" t="s">
        <v>65</v>
      </c>
      <c r="B2" s="27" t="s">
        <v>67</v>
      </c>
      <c r="D2" s="91" t="s">
        <v>17270</v>
      </c>
      <c r="E2" s="91"/>
      <c r="F2" s="91"/>
      <c r="G2" s="91"/>
      <c r="H2" s="91"/>
    </row>
    <row r="3" spans="1:8" ht="18" x14ac:dyDescent="0.2">
      <c r="A3" s="21">
        <v>1.3672795851013699</v>
      </c>
      <c r="B3" s="21">
        <v>0.76321667907669399</v>
      </c>
      <c r="D3" s="91"/>
      <c r="E3" s="91"/>
      <c r="F3" s="91"/>
      <c r="G3" s="91"/>
      <c r="H3" s="91"/>
    </row>
    <row r="4" spans="1:8" ht="18" x14ac:dyDescent="0.2">
      <c r="A4" s="21">
        <v>1.2224656902318101</v>
      </c>
      <c r="B4" s="21">
        <v>0.55806537337230899</v>
      </c>
      <c r="D4" s="91"/>
      <c r="E4" s="91"/>
      <c r="F4" s="91"/>
      <c r="G4" s="91"/>
      <c r="H4" s="91"/>
    </row>
    <row r="5" spans="1:8" ht="18" x14ac:dyDescent="0.2">
      <c r="A5" s="21">
        <v>1.2723584731698301</v>
      </c>
      <c r="B5" s="21">
        <v>0.78876794447073695</v>
      </c>
    </row>
    <row r="6" spans="1:8" ht="18" x14ac:dyDescent="0.2">
      <c r="A6" s="21">
        <v>1.41662018962632</v>
      </c>
      <c r="B6" s="21">
        <v>1.00732600732601</v>
      </c>
    </row>
    <row r="7" spans="1:8" ht="18" x14ac:dyDescent="0.2">
      <c r="A7" s="21">
        <v>1.43696245017831</v>
      </c>
      <c r="B7" s="21">
        <v>0.60162176301334003</v>
      </c>
    </row>
    <row r="8" spans="1:8" ht="18" x14ac:dyDescent="0.2">
      <c r="A8" s="21">
        <v>1.4970059880239499</v>
      </c>
      <c r="B8" s="21">
        <v>0.739230180983941</v>
      </c>
    </row>
    <row r="9" spans="1:8" ht="18" x14ac:dyDescent="0.2">
      <c r="A9" s="21">
        <v>1.7928286852589601</v>
      </c>
      <c r="B9" s="21">
        <v>0.77276020284955305</v>
      </c>
    </row>
    <row r="10" spans="1:8" ht="18" x14ac:dyDescent="0.2">
      <c r="A10" s="21">
        <v>0.78236130867709797</v>
      </c>
      <c r="B10" s="21">
        <v>0.81723625557206603</v>
      </c>
    </row>
    <row r="11" spans="1:8" ht="18" x14ac:dyDescent="0.2">
      <c r="A11" s="21">
        <v>1.3287942016253</v>
      </c>
      <c r="B11" s="21">
        <v>1.46838477674558</v>
      </c>
    </row>
    <row r="12" spans="1:8" ht="18" x14ac:dyDescent="0.2">
      <c r="A12" s="21">
        <v>1.68077244010013</v>
      </c>
      <c r="B12" s="21">
        <v>0.529293666727505</v>
      </c>
    </row>
    <row r="13" spans="1:8" ht="18" x14ac:dyDescent="0.2">
      <c r="A13" s="21">
        <v>1.0749185667752399</v>
      </c>
      <c r="B13" s="21">
        <v>1.18438221419251</v>
      </c>
    </row>
    <row r="14" spans="1:8" ht="18" x14ac:dyDescent="0.2">
      <c r="A14" s="21">
        <v>1.3338451204299</v>
      </c>
      <c r="B14" s="21">
        <v>0.80875826018344998</v>
      </c>
    </row>
    <row r="15" spans="1:8" ht="18" x14ac:dyDescent="0.2">
      <c r="A15" s="21">
        <v>1.12540192926045</v>
      </c>
      <c r="B15" s="21">
        <v>0.60480060480060505</v>
      </c>
    </row>
    <row r="16" spans="1:8" ht="18" x14ac:dyDescent="0.2">
      <c r="A16" s="21">
        <v>1.5061096902529101</v>
      </c>
      <c r="B16" s="21">
        <v>0.51824659900669401</v>
      </c>
    </row>
    <row r="17" spans="1:2" ht="18" x14ac:dyDescent="0.2">
      <c r="A17" s="21">
        <v>1.37797517367042</v>
      </c>
      <c r="B17" s="21">
        <v>0.633544514838279</v>
      </c>
    </row>
    <row r="18" spans="1:2" ht="18" x14ac:dyDescent="0.2">
      <c r="A18" s="21">
        <v>1.7704517704517699</v>
      </c>
      <c r="B18" s="21">
        <v>0.69115323854660404</v>
      </c>
    </row>
    <row r="19" spans="1:2" ht="18" x14ac:dyDescent="0.2">
      <c r="A19" s="21">
        <v>1.0140845070422499</v>
      </c>
      <c r="B19" s="21">
        <v>0.84076870281400096</v>
      </c>
    </row>
    <row r="20" spans="1:2" ht="18" x14ac:dyDescent="0.2">
      <c r="A20" s="21">
        <v>1.5431208537640599</v>
      </c>
      <c r="B20" s="21">
        <v>0.92339261285909702</v>
      </c>
    </row>
    <row r="21" spans="1:2" ht="18" x14ac:dyDescent="0.2">
      <c r="A21" s="21">
        <v>1.05231509320505</v>
      </c>
      <c r="B21" s="21">
        <v>0.82091821222256001</v>
      </c>
    </row>
    <row r="22" spans="1:2" ht="18" x14ac:dyDescent="0.2">
      <c r="A22" s="21">
        <v>1.3959196195735499</v>
      </c>
      <c r="B22" s="21">
        <v>0.69778633301251203</v>
      </c>
    </row>
    <row r="23" spans="1:2" ht="18" x14ac:dyDescent="0.2">
      <c r="A23" s="21">
        <v>1.1663597298956401</v>
      </c>
      <c r="B23" s="21">
        <v>0.56666666666666698</v>
      </c>
    </row>
    <row r="24" spans="1:2" ht="18" x14ac:dyDescent="0.2">
      <c r="A24" s="21">
        <v>0.64881051405756096</v>
      </c>
      <c r="B24" s="21">
        <v>0.84205735093309098</v>
      </c>
    </row>
    <row r="25" spans="1:2" ht="18" x14ac:dyDescent="0.2">
      <c r="A25" s="21">
        <v>1.6960425673428701</v>
      </c>
      <c r="B25" s="21">
        <v>0.85632730732635598</v>
      </c>
    </row>
    <row r="26" spans="1:2" ht="18" x14ac:dyDescent="0.2">
      <c r="A26" s="21">
        <v>0.84529719576009699</v>
      </c>
      <c r="B26" s="21">
        <v>0.66183422628427402</v>
      </c>
    </row>
    <row r="27" spans="1:2" ht="18" x14ac:dyDescent="0.2">
      <c r="A27" s="21">
        <v>1.16363636363636</v>
      </c>
      <c r="B27" s="21">
        <v>0.73871409028727797</v>
      </c>
    </row>
    <row r="28" spans="1:2" ht="18" x14ac:dyDescent="0.2">
      <c r="A28" s="21">
        <v>0.92279298677330102</v>
      </c>
      <c r="B28" s="21">
        <v>0.55481580115401696</v>
      </c>
    </row>
    <row r="29" spans="1:2" ht="18" x14ac:dyDescent="0.2">
      <c r="A29" s="21">
        <v>0.600720865038046</v>
      </c>
      <c r="B29" s="21">
        <v>0.46760187040748202</v>
      </c>
    </row>
    <row r="30" spans="1:2" ht="18" x14ac:dyDescent="0.2">
      <c r="A30" s="21">
        <v>1.19699042407661</v>
      </c>
      <c r="B30" s="21">
        <v>1.23701715486054</v>
      </c>
    </row>
    <row r="31" spans="1:2" ht="18" x14ac:dyDescent="0.2">
      <c r="A31" s="21">
        <v>1.58006362672322</v>
      </c>
      <c r="B31" s="21">
        <v>1.0387811634349</v>
      </c>
    </row>
    <row r="32" spans="1:2" ht="18" x14ac:dyDescent="0.2">
      <c r="A32" s="21">
        <v>1.25760649087221</v>
      </c>
      <c r="B32" s="21">
        <v>0.53727333781061104</v>
      </c>
    </row>
    <row r="33" spans="1:2" ht="18" x14ac:dyDescent="0.2">
      <c r="A33" s="21">
        <v>0.90356211989574298</v>
      </c>
      <c r="B33" s="21">
        <v>0.95116151454179598</v>
      </c>
    </row>
    <row r="34" spans="1:2" ht="18" x14ac:dyDescent="0.2">
      <c r="A34" s="21">
        <v>0.61802232854864403</v>
      </c>
      <c r="B34" s="21">
        <v>0.71126917092687303</v>
      </c>
    </row>
    <row r="35" spans="1:2" ht="18" x14ac:dyDescent="0.2">
      <c r="A35" s="21">
        <v>1.3059701492537299</v>
      </c>
      <c r="B35" s="21">
        <v>1.1265164644714001</v>
      </c>
    </row>
    <row r="36" spans="1:2" ht="18" x14ac:dyDescent="0.2">
      <c r="A36" s="21">
        <v>0.91473743647656702</v>
      </c>
      <c r="B36" s="21">
        <v>0.66365007541478105</v>
      </c>
    </row>
    <row r="37" spans="1:2" ht="18" x14ac:dyDescent="0.2">
      <c r="A37" s="21">
        <v>1.4267486370490701</v>
      </c>
      <c r="B37" s="21">
        <v>0.430589045814675</v>
      </c>
    </row>
    <row r="38" spans="1:2" ht="18" x14ac:dyDescent="0.2">
      <c r="A38" s="21">
        <v>1.0871713777426399</v>
      </c>
      <c r="B38" s="21">
        <v>0.98596256684492001</v>
      </c>
    </row>
    <row r="39" spans="1:2" ht="18" x14ac:dyDescent="0.2">
      <c r="A39" s="21">
        <v>0.56451612903225801</v>
      </c>
      <c r="B39" s="21">
        <v>1.01276078590237</v>
      </c>
    </row>
    <row r="40" spans="1:2" ht="18" x14ac:dyDescent="0.2">
      <c r="A40" s="21">
        <v>1.06648891851358</v>
      </c>
      <c r="B40" s="21">
        <v>0.65302568567696995</v>
      </c>
    </row>
    <row r="41" spans="1:2" ht="18" x14ac:dyDescent="0.2">
      <c r="A41" s="21">
        <v>0.76170986812187402</v>
      </c>
      <c r="B41" s="21">
        <v>0.60254407498326301</v>
      </c>
    </row>
    <row r="42" spans="1:2" ht="18" x14ac:dyDescent="0.2">
      <c r="A42" s="21">
        <v>1.2991975544516601</v>
      </c>
      <c r="B42" s="21">
        <v>0.53623410448904596</v>
      </c>
    </row>
    <row r="43" spans="1:2" ht="18" x14ac:dyDescent="0.2">
      <c r="A43" s="21">
        <v>0.88031466566772798</v>
      </c>
      <c r="B43" s="21">
        <v>0.75859743762643295</v>
      </c>
    </row>
    <row r="44" spans="1:2" ht="18" x14ac:dyDescent="0.2">
      <c r="A44" s="21">
        <v>1.0680907877169601</v>
      </c>
      <c r="B44" s="21">
        <v>0.631662060797473</v>
      </c>
    </row>
    <row r="45" spans="1:2" ht="18" x14ac:dyDescent="0.2">
      <c r="A45" s="21">
        <v>0.76672417097948997</v>
      </c>
      <c r="B45" s="21">
        <v>0.56971039721474903</v>
      </c>
    </row>
    <row r="46" spans="1:2" ht="18" x14ac:dyDescent="0.2">
      <c r="A46" s="21">
        <v>1.1356698009524999</v>
      </c>
      <c r="B46" s="21">
        <v>0.50505050505050497</v>
      </c>
    </row>
    <row r="47" spans="1:2" ht="18" x14ac:dyDescent="0.2">
      <c r="A47" s="21">
        <v>1.1684023368046701</v>
      </c>
      <c r="B47" s="21">
        <v>0.84662335105335695</v>
      </c>
    </row>
    <row r="48" spans="1:2" ht="18" x14ac:dyDescent="0.2">
      <c r="A48" s="21">
        <v>0.87789305666400597</v>
      </c>
      <c r="B48" s="21">
        <v>0.75053609721229397</v>
      </c>
    </row>
    <row r="49" spans="1:2" ht="18" x14ac:dyDescent="0.2">
      <c r="A49" s="21">
        <v>1.3717421124828499</v>
      </c>
      <c r="B49" s="21">
        <v>0.99659698590179902</v>
      </c>
    </row>
    <row r="50" spans="1:2" ht="18" x14ac:dyDescent="0.2">
      <c r="A50" s="21">
        <v>1.18745830553702</v>
      </c>
      <c r="B50" s="21">
        <v>0.71962358151120998</v>
      </c>
    </row>
    <row r="51" spans="1:2" ht="18" x14ac:dyDescent="0.2">
      <c r="A51" s="21">
        <v>1.2763596004439499</v>
      </c>
      <c r="B51" s="21">
        <v>0.33361134278565502</v>
      </c>
    </row>
    <row r="52" spans="1:2" ht="18" x14ac:dyDescent="0.2">
      <c r="A52" s="21">
        <v>1.1555989583333299</v>
      </c>
      <c r="B52" s="21">
        <v>0.69306930693069302</v>
      </c>
    </row>
    <row r="53" spans="1:2" ht="18" x14ac:dyDescent="0.2">
      <c r="A53" s="21">
        <v>1.0008203445447099</v>
      </c>
      <c r="B53" s="21">
        <v>0.304456130639358</v>
      </c>
    </row>
    <row r="54" spans="1:2" ht="18" x14ac:dyDescent="0.2">
      <c r="A54" s="21">
        <v>1.2910798122065701</v>
      </c>
      <c r="B54" s="21">
        <v>0.50182481751824803</v>
      </c>
    </row>
    <row r="55" spans="1:2" ht="18" x14ac:dyDescent="0.2">
      <c r="A55" s="21">
        <v>1.0374878959745499</v>
      </c>
      <c r="B55" s="21">
        <v>0.37735849056603799</v>
      </c>
    </row>
    <row r="56" spans="1:2" ht="18" x14ac:dyDescent="0.2">
      <c r="A56" s="21">
        <v>1.2374014569404299</v>
      </c>
      <c r="B56" s="21">
        <v>0.54969217238346502</v>
      </c>
    </row>
    <row r="57" spans="1:2" ht="18" x14ac:dyDescent="0.2">
      <c r="A57" s="21"/>
      <c r="B57" s="21">
        <v>0.992881228924691</v>
      </c>
    </row>
    <row r="58" spans="1:2" ht="18" x14ac:dyDescent="0.2">
      <c r="A58" s="21"/>
      <c r="B58" s="21">
        <v>1.0111876075731501</v>
      </c>
    </row>
    <row r="59" spans="1:2" ht="18" x14ac:dyDescent="0.2">
      <c r="A59" s="21"/>
      <c r="B59" s="21">
        <v>0.44670050761421298</v>
      </c>
    </row>
    <row r="60" spans="1:2" ht="18" x14ac:dyDescent="0.2">
      <c r="A60" s="21"/>
      <c r="B60" s="21">
        <v>0.63463281958295603</v>
      </c>
    </row>
    <row r="61" spans="1:2" ht="18" x14ac:dyDescent="0.2">
      <c r="A61" s="21"/>
      <c r="B61" s="21">
        <v>0.69464971918415597</v>
      </c>
    </row>
    <row r="62" spans="1:2" ht="18" x14ac:dyDescent="0.2">
      <c r="A62" s="21"/>
    </row>
    <row r="63" spans="1:2" ht="18" x14ac:dyDescent="0.2">
      <c r="A63" s="21"/>
    </row>
    <row r="64" spans="1:2" ht="18" x14ac:dyDescent="0.2">
      <c r="A64" s="21"/>
    </row>
    <row r="65" spans="1:1" ht="18" x14ac:dyDescent="0.2">
      <c r="A65" s="21"/>
    </row>
    <row r="66" spans="1:1" ht="18" x14ac:dyDescent="0.2">
      <c r="A66" s="21"/>
    </row>
    <row r="67" spans="1:1" ht="18" x14ac:dyDescent="0.2">
      <c r="A67" s="21"/>
    </row>
    <row r="68" spans="1:1" ht="18" x14ac:dyDescent="0.2">
      <c r="A68" s="21"/>
    </row>
    <row r="69" spans="1:1" ht="18" x14ac:dyDescent="0.2">
      <c r="A69" s="21"/>
    </row>
    <row r="70" spans="1:1" ht="18" x14ac:dyDescent="0.2">
      <c r="A70" s="21"/>
    </row>
    <row r="71" spans="1:1" ht="18" x14ac:dyDescent="0.2">
      <c r="A71" s="21"/>
    </row>
    <row r="72" spans="1:1" ht="18" x14ac:dyDescent="0.2">
      <c r="A72" s="21"/>
    </row>
    <row r="73" spans="1:1" ht="18" x14ac:dyDescent="0.2">
      <c r="A73" s="21"/>
    </row>
    <row r="74" spans="1:1" ht="18" x14ac:dyDescent="0.2">
      <c r="A74" s="21"/>
    </row>
    <row r="75" spans="1:1" ht="18" x14ac:dyDescent="0.2">
      <c r="A75" s="21"/>
    </row>
    <row r="76" spans="1:1" ht="18" x14ac:dyDescent="0.2">
      <c r="A76" s="21"/>
    </row>
    <row r="77" spans="1:1" ht="18" x14ac:dyDescent="0.2">
      <c r="A77" s="21"/>
    </row>
    <row r="78" spans="1:1" ht="18" x14ac:dyDescent="0.2">
      <c r="A78" s="21"/>
    </row>
  </sheetData>
  <mergeCells count="2">
    <mergeCell ref="D2:H4"/>
    <mergeCell ref="A1:B1"/>
  </mergeCells>
  <pageMargins left="0.7" right="0.7" top="0.75" bottom="0.75" header="0.3" footer="0.3"/>
</worksheet>
</file>

<file path=xl/worksheets/sheet37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28B68C44-D0DC-B542-804F-A50B53917D6C}">
  <dimension ref="A1:H78"/>
  <sheetViews>
    <sheetView workbookViewId="0">
      <selection activeCell="A3" sqref="A3:B61"/>
    </sheetView>
  </sheetViews>
  <sheetFormatPr baseColWidth="10" defaultRowHeight="16" x14ac:dyDescent="0.2"/>
  <cols>
    <col min="1" max="1" width="15.83203125" style="26" bestFit="1" customWidth="1"/>
    <col min="2" max="2" width="19.83203125" style="26" bestFit="1" customWidth="1"/>
    <col min="11" max="11" width="10.1640625" customWidth="1"/>
  </cols>
  <sheetData>
    <row r="1" spans="1:8" ht="18" x14ac:dyDescent="0.2">
      <c r="A1" s="88" t="s">
        <v>73</v>
      </c>
      <c r="B1" s="88"/>
    </row>
    <row r="2" spans="1:8" ht="18" customHeight="1" x14ac:dyDescent="0.2">
      <c r="A2" s="27" t="s">
        <v>65</v>
      </c>
      <c r="B2" s="27" t="s">
        <v>67</v>
      </c>
      <c r="D2" s="91" t="s">
        <v>74</v>
      </c>
      <c r="E2" s="91"/>
      <c r="F2" s="91"/>
      <c r="G2" s="91"/>
      <c r="H2" s="91"/>
    </row>
    <row r="3" spans="1:8" ht="18" x14ac:dyDescent="0.2">
      <c r="A3" s="21">
        <v>2.27586206896552</v>
      </c>
      <c r="B3" s="21">
        <v>3.0487804878048799</v>
      </c>
      <c r="D3" s="91"/>
      <c r="E3" s="91"/>
      <c r="F3" s="91"/>
      <c r="G3" s="91"/>
      <c r="H3" s="91"/>
    </row>
    <row r="4" spans="1:8" ht="18" x14ac:dyDescent="0.2">
      <c r="A4" s="21">
        <v>2.43396226415094</v>
      </c>
      <c r="B4" s="21">
        <v>3.9047619047619002</v>
      </c>
      <c r="D4" s="91"/>
      <c r="E4" s="91"/>
      <c r="F4" s="91"/>
      <c r="G4" s="91"/>
      <c r="H4" s="91"/>
    </row>
    <row r="5" spans="1:8" ht="18" x14ac:dyDescent="0.2">
      <c r="A5" s="21">
        <v>2.4492753623188399</v>
      </c>
      <c r="B5" s="21">
        <v>2.42</v>
      </c>
    </row>
    <row r="6" spans="1:8" ht="18" x14ac:dyDescent="0.2">
      <c r="A6" s="21">
        <v>2.1574803149606301</v>
      </c>
      <c r="B6" s="21">
        <v>2.3636363636363602</v>
      </c>
    </row>
    <row r="7" spans="1:8" ht="18" x14ac:dyDescent="0.2">
      <c r="A7" s="21">
        <v>2.4233576642335799</v>
      </c>
      <c r="B7" s="21">
        <v>4.4347826086956497</v>
      </c>
    </row>
    <row r="8" spans="1:8" ht="18" x14ac:dyDescent="0.2">
      <c r="A8" s="21">
        <v>2.2749999999999999</v>
      </c>
      <c r="B8" s="21">
        <v>3.4482758620689702</v>
      </c>
    </row>
    <row r="9" spans="1:8" ht="18" x14ac:dyDescent="0.2">
      <c r="A9" s="21">
        <v>1.74074074074074</v>
      </c>
      <c r="B9" s="21">
        <v>3.25</v>
      </c>
    </row>
    <row r="10" spans="1:8" ht="18" x14ac:dyDescent="0.2">
      <c r="A10" s="21">
        <v>3.5</v>
      </c>
      <c r="B10" s="21">
        <v>2.9090909090909101</v>
      </c>
    </row>
    <row r="11" spans="1:8" ht="18" x14ac:dyDescent="0.2">
      <c r="A11" s="21">
        <v>2.2396694214876001</v>
      </c>
      <c r="B11" s="21">
        <v>1.9795918367346901</v>
      </c>
    </row>
    <row r="12" spans="1:8" ht="18" x14ac:dyDescent="0.2">
      <c r="A12" s="21">
        <v>2.1489361702127701</v>
      </c>
      <c r="B12" s="21">
        <v>3.68965517241379</v>
      </c>
    </row>
    <row r="13" spans="1:8" ht="18" x14ac:dyDescent="0.2">
      <c r="A13" s="21">
        <v>2.7070707070707098</v>
      </c>
      <c r="B13" s="21">
        <v>2.0932203389830502</v>
      </c>
    </row>
    <row r="14" spans="1:8" ht="18" x14ac:dyDescent="0.2">
      <c r="A14" s="21">
        <v>2.6043165467625902</v>
      </c>
      <c r="B14" s="21">
        <v>2.76829268292683</v>
      </c>
    </row>
    <row r="15" spans="1:8" ht="18" x14ac:dyDescent="0.2">
      <c r="A15" s="21">
        <v>2.5476190476190501</v>
      </c>
      <c r="B15" s="21">
        <v>2.8125</v>
      </c>
    </row>
    <row r="16" spans="1:8" ht="18" x14ac:dyDescent="0.2">
      <c r="A16" s="21">
        <v>2.5471698113207601</v>
      </c>
      <c r="B16" s="21">
        <v>5.1666666666666696</v>
      </c>
    </row>
    <row r="17" spans="1:2" ht="18" x14ac:dyDescent="0.2">
      <c r="A17" s="21">
        <v>2.74380165289256</v>
      </c>
      <c r="B17" s="21">
        <v>3.5263157894736801</v>
      </c>
    </row>
    <row r="18" spans="1:2" ht="18" x14ac:dyDescent="0.2">
      <c r="A18" s="21">
        <v>1.70114942528736</v>
      </c>
      <c r="B18" s="21">
        <v>2.94285714285714</v>
      </c>
    </row>
    <row r="19" spans="1:2" ht="18" x14ac:dyDescent="0.2">
      <c r="A19" s="21">
        <v>2.9444444444444402</v>
      </c>
      <c r="B19" s="21">
        <v>2.5918367346938802</v>
      </c>
    </row>
    <row r="20" spans="1:2" ht="18" x14ac:dyDescent="0.2">
      <c r="A20" s="21">
        <v>2.0093457943925199</v>
      </c>
      <c r="B20" s="21">
        <v>3.0123456790123502</v>
      </c>
    </row>
    <row r="21" spans="1:2" ht="18" x14ac:dyDescent="0.2">
      <c r="A21" s="21">
        <v>2.54285714285714</v>
      </c>
      <c r="B21" s="21">
        <v>3.0925925925925899</v>
      </c>
    </row>
    <row r="22" spans="1:2" ht="18" x14ac:dyDescent="0.2">
      <c r="A22" s="21">
        <v>2.1868131868131901</v>
      </c>
      <c r="B22" s="21">
        <v>2.4482758620689702</v>
      </c>
    </row>
    <row r="23" spans="1:2" ht="18" x14ac:dyDescent="0.2">
      <c r="A23" s="21">
        <v>2.6842105263157898</v>
      </c>
      <c r="B23" s="21">
        <v>2.6176470588235299</v>
      </c>
    </row>
    <row r="24" spans="1:2" ht="18" x14ac:dyDescent="0.2">
      <c r="A24" s="21">
        <v>3.3076923076923102</v>
      </c>
      <c r="B24" s="21">
        <v>2.6216216216216202</v>
      </c>
    </row>
    <row r="25" spans="1:2" ht="18" x14ac:dyDescent="0.2">
      <c r="A25" s="21">
        <v>2.13071895424837</v>
      </c>
      <c r="B25" s="21">
        <v>3.2222222222222201</v>
      </c>
    </row>
    <row r="26" spans="1:2" ht="18" x14ac:dyDescent="0.2">
      <c r="A26" s="21">
        <v>2.9047619047619002</v>
      </c>
      <c r="B26" s="21">
        <v>3.4285714285714302</v>
      </c>
    </row>
    <row r="27" spans="1:2" ht="18" x14ac:dyDescent="0.2">
      <c r="A27" s="21">
        <v>2.375</v>
      </c>
      <c r="B27" s="21">
        <v>3.9074074074074101</v>
      </c>
    </row>
    <row r="28" spans="1:2" ht="18" x14ac:dyDescent="0.2">
      <c r="A28" s="21">
        <v>2.6</v>
      </c>
      <c r="B28" s="21">
        <v>3.44</v>
      </c>
    </row>
    <row r="29" spans="1:2" ht="18" x14ac:dyDescent="0.2">
      <c r="A29" s="21">
        <v>3.9777777777777801</v>
      </c>
      <c r="B29" s="21">
        <v>5.3809523809523796</v>
      </c>
    </row>
    <row r="30" spans="1:2" ht="18" x14ac:dyDescent="0.2">
      <c r="A30" s="21">
        <v>2.7428571428571402</v>
      </c>
      <c r="B30" s="21">
        <v>3</v>
      </c>
    </row>
    <row r="31" spans="1:2" ht="18" x14ac:dyDescent="0.2">
      <c r="A31" s="21">
        <v>2.1208053691275199</v>
      </c>
      <c r="B31" s="21">
        <v>2.7777777777777799</v>
      </c>
    </row>
    <row r="32" spans="1:2" ht="18" x14ac:dyDescent="0.2">
      <c r="A32" s="21">
        <v>2.3548387096774199</v>
      </c>
      <c r="B32" s="21">
        <v>3.84375</v>
      </c>
    </row>
    <row r="33" spans="1:2" ht="18" x14ac:dyDescent="0.2">
      <c r="A33" s="21">
        <v>3.0769230769230802</v>
      </c>
      <c r="B33" s="21">
        <v>2.5</v>
      </c>
    </row>
    <row r="34" spans="1:2" ht="18" x14ac:dyDescent="0.2">
      <c r="A34" s="21">
        <v>3.7741935483871001</v>
      </c>
      <c r="B34" s="21">
        <v>2.25</v>
      </c>
    </row>
    <row r="35" spans="1:2" ht="18" x14ac:dyDescent="0.2">
      <c r="A35" s="21">
        <v>2.28571428571429</v>
      </c>
      <c r="B35" s="21">
        <v>2.0576923076923102</v>
      </c>
    </row>
    <row r="36" spans="1:2" ht="18" x14ac:dyDescent="0.2">
      <c r="A36" s="21">
        <v>3.1604938271604901</v>
      </c>
      <c r="B36" s="21">
        <v>2.8181818181818201</v>
      </c>
    </row>
    <row r="37" spans="1:2" ht="18" x14ac:dyDescent="0.2">
      <c r="A37" s="21">
        <v>2.3821138211382098</v>
      </c>
      <c r="B37" s="21">
        <v>3.44</v>
      </c>
    </row>
    <row r="38" spans="1:2" ht="18" x14ac:dyDescent="0.2">
      <c r="A38" s="21">
        <v>2.8545454545454501</v>
      </c>
      <c r="B38" s="21">
        <v>2.77966101694915</v>
      </c>
    </row>
    <row r="39" spans="1:2" ht="18" x14ac:dyDescent="0.2">
      <c r="A39" s="21">
        <v>4.3571428571428603</v>
      </c>
      <c r="B39" s="21">
        <v>2.38</v>
      </c>
    </row>
    <row r="40" spans="1:2" ht="18" x14ac:dyDescent="0.2">
      <c r="A40" s="21">
        <v>3.109375</v>
      </c>
      <c r="B40" s="21">
        <v>4.1666666666666696</v>
      </c>
    </row>
    <row r="41" spans="1:2" ht="18" x14ac:dyDescent="0.2">
      <c r="A41" s="21">
        <v>3.08955223880597</v>
      </c>
      <c r="B41" s="21">
        <v>3.5185185185185199</v>
      </c>
    </row>
    <row r="42" spans="1:2" ht="18" x14ac:dyDescent="0.2">
      <c r="A42" s="21">
        <v>2.0588235294117601</v>
      </c>
      <c r="B42" s="21">
        <v>4.5714285714285703</v>
      </c>
    </row>
    <row r="43" spans="1:2" ht="18" x14ac:dyDescent="0.2">
      <c r="A43" s="21">
        <v>2.6170212765957501</v>
      </c>
      <c r="B43" s="21">
        <v>3.6</v>
      </c>
    </row>
    <row r="44" spans="1:2" ht="18" x14ac:dyDescent="0.2">
      <c r="A44" s="21">
        <v>2.46428571428571</v>
      </c>
      <c r="B44" s="21">
        <v>3.25</v>
      </c>
    </row>
    <row r="45" spans="1:2" ht="18" x14ac:dyDescent="0.2">
      <c r="A45" s="21">
        <v>3.2</v>
      </c>
      <c r="B45" s="21">
        <v>2.8611111111111098</v>
      </c>
    </row>
    <row r="46" spans="1:2" ht="18" x14ac:dyDescent="0.2">
      <c r="A46" s="21">
        <v>2.32258064516129</v>
      </c>
      <c r="B46" s="21">
        <v>4.5909090909090899</v>
      </c>
    </row>
    <row r="47" spans="1:2" ht="18" x14ac:dyDescent="0.2">
      <c r="A47" s="21">
        <v>2.22826086956522</v>
      </c>
      <c r="B47" s="21">
        <v>2.1162790697674398</v>
      </c>
    </row>
    <row r="48" spans="1:2" ht="18" x14ac:dyDescent="0.2">
      <c r="A48" s="21">
        <v>3.3454545454545501</v>
      </c>
      <c r="B48" s="21">
        <v>2.3333333333333299</v>
      </c>
    </row>
    <row r="49" spans="1:2" ht="18" x14ac:dyDescent="0.2">
      <c r="A49" s="21">
        <v>2</v>
      </c>
      <c r="B49" s="21">
        <v>2.0731707317073198</v>
      </c>
    </row>
    <row r="50" spans="1:2" ht="18" x14ac:dyDescent="0.2">
      <c r="A50" s="21">
        <v>2.5505617977528101</v>
      </c>
      <c r="B50" s="21">
        <v>4.1923076923076898</v>
      </c>
    </row>
    <row r="51" spans="1:2" ht="18" x14ac:dyDescent="0.2">
      <c r="A51" s="21">
        <v>2.9420289855072501</v>
      </c>
      <c r="B51" s="21">
        <v>5.3333333333333304</v>
      </c>
    </row>
    <row r="52" spans="1:2" ht="18" x14ac:dyDescent="0.2">
      <c r="A52" s="21">
        <v>2.46478873239437</v>
      </c>
      <c r="B52" s="21">
        <v>1.80952380952381</v>
      </c>
    </row>
    <row r="53" spans="1:2" ht="18" x14ac:dyDescent="0.2">
      <c r="A53" s="21">
        <v>2.85245901639344</v>
      </c>
      <c r="B53" s="21">
        <v>4.3636363636363598</v>
      </c>
    </row>
    <row r="54" spans="1:2" ht="18" x14ac:dyDescent="0.2">
      <c r="A54" s="21">
        <v>2.62337662337662</v>
      </c>
      <c r="B54" s="21">
        <v>2.8181818181818201</v>
      </c>
    </row>
    <row r="55" spans="1:2" ht="18" x14ac:dyDescent="0.2">
      <c r="A55" s="21">
        <v>3.2266666666666701</v>
      </c>
      <c r="B55" s="21">
        <v>3.4</v>
      </c>
    </row>
    <row r="56" spans="1:2" ht="18" x14ac:dyDescent="0.2">
      <c r="A56" s="21">
        <v>2.2338709677419399</v>
      </c>
      <c r="B56" s="21">
        <v>2.4</v>
      </c>
    </row>
    <row r="57" spans="1:2" ht="18" x14ac:dyDescent="0.2">
      <c r="A57" s="21"/>
      <c r="B57" s="21">
        <v>2.7358490566037701</v>
      </c>
    </row>
    <row r="58" spans="1:2" ht="18" x14ac:dyDescent="0.2">
      <c r="A58" s="21"/>
      <c r="B58" s="21">
        <v>3.23404255319149</v>
      </c>
    </row>
    <row r="59" spans="1:2" ht="18" x14ac:dyDescent="0.2">
      <c r="A59" s="21"/>
      <c r="B59" s="21">
        <v>5.1363636363636402</v>
      </c>
    </row>
    <row r="60" spans="1:2" ht="18" x14ac:dyDescent="0.2">
      <c r="A60" s="21"/>
      <c r="B60" s="21">
        <v>3.61904761904762</v>
      </c>
    </row>
    <row r="61" spans="1:2" ht="18" x14ac:dyDescent="0.2">
      <c r="A61" s="21"/>
      <c r="B61" s="21">
        <v>2.9361702127659601</v>
      </c>
    </row>
    <row r="62" spans="1:2" ht="18" x14ac:dyDescent="0.2">
      <c r="A62" s="20"/>
    </row>
    <row r="63" spans="1:2" ht="18" x14ac:dyDescent="0.2">
      <c r="A63" s="20"/>
    </row>
    <row r="64" spans="1:2" ht="18" x14ac:dyDescent="0.2">
      <c r="A64" s="20"/>
    </row>
    <row r="65" spans="1:1" ht="18" x14ac:dyDescent="0.2">
      <c r="A65" s="20"/>
    </row>
    <row r="66" spans="1:1" ht="18" x14ac:dyDescent="0.2">
      <c r="A66" s="20"/>
    </row>
    <row r="67" spans="1:1" ht="18" x14ac:dyDescent="0.2">
      <c r="A67" s="20"/>
    </row>
    <row r="68" spans="1:1" ht="18" x14ac:dyDescent="0.2">
      <c r="A68" s="20"/>
    </row>
    <row r="69" spans="1:1" ht="18" x14ac:dyDescent="0.2">
      <c r="A69" s="20"/>
    </row>
    <row r="70" spans="1:1" ht="18" x14ac:dyDescent="0.2">
      <c r="A70" s="20"/>
    </row>
    <row r="71" spans="1:1" ht="18" x14ac:dyDescent="0.2">
      <c r="A71" s="20"/>
    </row>
    <row r="72" spans="1:1" ht="18" x14ac:dyDescent="0.2">
      <c r="A72" s="20"/>
    </row>
    <row r="73" spans="1:1" ht="18" x14ac:dyDescent="0.2">
      <c r="A73" s="20"/>
    </row>
    <row r="74" spans="1:1" ht="18" x14ac:dyDescent="0.2">
      <c r="A74" s="20"/>
    </row>
    <row r="75" spans="1:1" ht="18" x14ac:dyDescent="0.2">
      <c r="A75" s="20"/>
    </row>
    <row r="76" spans="1:1" ht="18" x14ac:dyDescent="0.2">
      <c r="A76" s="20"/>
    </row>
    <row r="77" spans="1:1" ht="18" x14ac:dyDescent="0.2">
      <c r="A77" s="20"/>
    </row>
    <row r="78" spans="1:1" ht="18" x14ac:dyDescent="0.2">
      <c r="A78" s="20"/>
    </row>
  </sheetData>
  <mergeCells count="2">
    <mergeCell ref="A1:B1"/>
    <mergeCell ref="D2:H4"/>
  </mergeCells>
  <pageMargins left="0.7" right="0.7" top="0.75" bottom="0.75" header="0.3" footer="0.3"/>
</worksheet>
</file>

<file path=xl/worksheets/sheet38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AB26B7A9-63DC-1443-A742-42181ABC3149}">
  <dimension ref="A1:H10"/>
  <sheetViews>
    <sheetView zoomScale="84" zoomScaleNormal="84" workbookViewId="0">
      <selection activeCell="I36" sqref="I36"/>
    </sheetView>
  </sheetViews>
  <sheetFormatPr baseColWidth="10" defaultRowHeight="20" x14ac:dyDescent="0.2"/>
  <cols>
    <col min="1" max="1" width="18.83203125" style="36" bestFit="1" customWidth="1"/>
    <col min="2" max="2" width="18.1640625" style="36" bestFit="1" customWidth="1"/>
    <col min="3" max="3" width="18.1640625" style="36" customWidth="1"/>
    <col min="4" max="4" width="28.6640625" style="36" bestFit="1" customWidth="1"/>
    <col min="5" max="5" width="21.1640625" style="36" bestFit="1" customWidth="1"/>
    <col min="6" max="6" width="23.33203125" style="36" bestFit="1" customWidth="1"/>
    <col min="7" max="7" width="27.6640625" style="36" bestFit="1" customWidth="1"/>
    <col min="8" max="8" width="44.1640625" style="36" bestFit="1" customWidth="1"/>
    <col min="9" max="9" width="45.83203125" style="36" customWidth="1"/>
    <col min="10" max="16384" width="10.83203125" style="36"/>
  </cols>
  <sheetData>
    <row r="1" spans="1:8" x14ac:dyDescent="0.2">
      <c r="A1" s="106" t="s">
        <v>16619</v>
      </c>
      <c r="B1" s="106"/>
      <c r="C1" s="106"/>
      <c r="D1" s="106"/>
      <c r="E1" s="106"/>
      <c r="F1" s="106"/>
      <c r="G1" s="106"/>
      <c r="H1" s="106"/>
    </row>
    <row r="2" spans="1:8" x14ac:dyDescent="0.2">
      <c r="B2" s="36" t="s">
        <v>65</v>
      </c>
      <c r="C2" s="36" t="s">
        <v>16620</v>
      </c>
    </row>
    <row r="3" spans="1:8" x14ac:dyDescent="0.2">
      <c r="A3" s="36" t="s">
        <v>16621</v>
      </c>
      <c r="B3" s="36" t="s">
        <v>69</v>
      </c>
      <c r="C3" s="36" t="s">
        <v>69</v>
      </c>
      <c r="D3" s="37" t="s">
        <v>16622</v>
      </c>
      <c r="E3" s="36" t="s">
        <v>16623</v>
      </c>
      <c r="F3" s="36" t="s">
        <v>16624</v>
      </c>
      <c r="G3" s="36" t="s">
        <v>16625</v>
      </c>
      <c r="H3" s="37" t="s">
        <v>16626</v>
      </c>
    </row>
    <row r="4" spans="1:8" x14ac:dyDescent="0.2">
      <c r="A4" s="36" t="s">
        <v>16627</v>
      </c>
      <c r="B4" s="36">
        <v>2.8184494602551502</v>
      </c>
      <c r="C4" s="36">
        <v>3.5595238095238102</v>
      </c>
      <c r="D4" s="38">
        <f t="shared" ref="D4:D10" si="0">C4-B4</f>
        <v>0.74107434926866</v>
      </c>
      <c r="E4" s="36">
        <f>D6</f>
        <v>0.53834720259591018</v>
      </c>
      <c r="F4" s="36">
        <f>D4-E4</f>
        <v>0.20272714667274983</v>
      </c>
      <c r="G4" s="36">
        <f>(((E4+F4)/E4)*100)-100</f>
        <v>37.657323321306308</v>
      </c>
      <c r="H4" s="39">
        <f t="shared" ref="H4:H10" si="1">(C4/B4)-1</f>
        <v>0.2629368948136368</v>
      </c>
    </row>
    <row r="5" spans="1:8" x14ac:dyDescent="0.2">
      <c r="A5" s="36" t="s">
        <v>16628</v>
      </c>
      <c r="B5" s="36">
        <v>2.4194702934860399</v>
      </c>
      <c r="C5" s="36">
        <v>2.9233741146168701</v>
      </c>
      <c r="D5" s="38">
        <f t="shared" si="0"/>
        <v>0.50390382113083021</v>
      </c>
      <c r="E5" s="36">
        <f>E4</f>
        <v>0.53834720259591018</v>
      </c>
      <c r="F5" s="36">
        <f t="shared" ref="F5:F10" si="2">D5-E5</f>
        <v>-3.444338146507997E-2</v>
      </c>
      <c r="G5" s="36">
        <f t="shared" ref="G5:G10" si="3">(((E5+F5)/E5)*100)-100</f>
        <v>-6.3979865222655548</v>
      </c>
      <c r="H5" s="39">
        <f t="shared" si="1"/>
        <v>0.20827030713602679</v>
      </c>
    </row>
    <row r="6" spans="1:8" x14ac:dyDescent="0.2">
      <c r="A6" s="36" t="s">
        <v>16629</v>
      </c>
      <c r="B6" s="36">
        <v>2.4202020202020198</v>
      </c>
      <c r="C6" s="36">
        <v>2.95854922279793</v>
      </c>
      <c r="D6" s="38">
        <f t="shared" si="0"/>
        <v>0.53834720259591018</v>
      </c>
      <c r="E6" s="36">
        <f t="shared" ref="E6:E10" si="4">E5</f>
        <v>0.53834720259591018</v>
      </c>
      <c r="F6" s="36">
        <f t="shared" si="2"/>
        <v>0</v>
      </c>
      <c r="G6" s="36">
        <f t="shared" si="3"/>
        <v>0</v>
      </c>
      <c r="H6" s="39">
        <f t="shared" si="1"/>
        <v>0.22243895265857727</v>
      </c>
    </row>
    <row r="7" spans="1:8" x14ac:dyDescent="0.2">
      <c r="A7" s="36" t="s">
        <v>16630</v>
      </c>
      <c r="B7" s="36">
        <v>2.1207877461706799</v>
      </c>
      <c r="C7" s="36">
        <v>2.5387096774193498</v>
      </c>
      <c r="D7" s="38">
        <f t="shared" si="0"/>
        <v>0.41792193124866994</v>
      </c>
      <c r="E7" s="36">
        <f>E6</f>
        <v>0.53834720259591018</v>
      </c>
      <c r="F7" s="36">
        <f t="shared" si="2"/>
        <v>-0.12042527134724024</v>
      </c>
      <c r="G7" s="36">
        <f t="shared" si="3"/>
        <v>-22.369443133826934</v>
      </c>
      <c r="H7" s="39">
        <f t="shared" si="1"/>
        <v>0.1970597632899731</v>
      </c>
    </row>
    <row r="8" spans="1:8" x14ac:dyDescent="0.2">
      <c r="A8" s="36" t="s">
        <v>16631</v>
      </c>
      <c r="B8" s="36">
        <v>2.1252436647173498</v>
      </c>
      <c r="C8" s="36">
        <v>2.5728506787330301</v>
      </c>
      <c r="D8" s="38">
        <f t="shared" si="0"/>
        <v>0.44760701401568026</v>
      </c>
      <c r="E8" s="36">
        <f t="shared" si="4"/>
        <v>0.53834720259591018</v>
      </c>
      <c r="F8" s="36">
        <f t="shared" si="2"/>
        <v>-9.0740188580229919E-2</v>
      </c>
      <c r="G8" s="36">
        <f t="shared" si="3"/>
        <v>-16.855328335074603</v>
      </c>
      <c r="H8" s="39">
        <f t="shared" si="1"/>
        <v>0.21061444456779999</v>
      </c>
    </row>
    <row r="9" spans="1:8" x14ac:dyDescent="0.2">
      <c r="A9" s="36" t="s">
        <v>16632</v>
      </c>
      <c r="B9" s="36">
        <v>4.6885964912280702</v>
      </c>
      <c r="C9" s="36">
        <v>5.9321266968325803</v>
      </c>
      <c r="D9" s="38">
        <f t="shared" si="0"/>
        <v>1.2435302056045101</v>
      </c>
      <c r="E9" s="36">
        <f t="shared" si="4"/>
        <v>0.53834720259591018</v>
      </c>
      <c r="F9" s="36">
        <f t="shared" si="2"/>
        <v>0.70518300300859993</v>
      </c>
      <c r="G9" s="36">
        <f t="shared" si="3"/>
        <v>130.99037193993161</v>
      </c>
      <c r="H9" s="39">
        <f t="shared" si="1"/>
        <v>0.2652244030662565</v>
      </c>
    </row>
    <row r="10" spans="1:8" x14ac:dyDescent="0.2">
      <c r="A10" s="36" t="s">
        <v>16633</v>
      </c>
      <c r="B10" s="36">
        <v>1.0978083087994801</v>
      </c>
      <c r="C10" s="36">
        <v>1.35</v>
      </c>
      <c r="D10" s="38">
        <f t="shared" si="0"/>
        <v>0.25219169120051999</v>
      </c>
      <c r="E10" s="36">
        <f t="shared" si="4"/>
        <v>0.53834720259591018</v>
      </c>
      <c r="F10" s="36">
        <f t="shared" si="2"/>
        <v>-0.28615551139539019</v>
      </c>
      <c r="G10" s="36">
        <f t="shared" si="3"/>
        <v>-53.154453114188819</v>
      </c>
      <c r="H10" s="39">
        <f t="shared" si="1"/>
        <v>0.22972288438617028</v>
      </c>
    </row>
  </sheetData>
  <mergeCells count="1">
    <mergeCell ref="A1:H1"/>
  </mergeCells>
  <pageMargins left="0.7" right="0.7" top="0.75" bottom="0.75" header="0.3" footer="0.3"/>
</worksheet>
</file>

<file path=xl/worksheets/sheet39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261AABDB-978F-E349-9FBC-DB77A8063A90}">
  <dimension ref="A1:H21"/>
  <sheetViews>
    <sheetView zoomScaleNormal="100" workbookViewId="0">
      <selection activeCell="N26" sqref="N26"/>
    </sheetView>
  </sheetViews>
  <sheetFormatPr baseColWidth="10" defaultRowHeight="16" x14ac:dyDescent="0.2"/>
  <sheetData>
    <row r="1" spans="1:8" x14ac:dyDescent="0.2">
      <c r="A1" s="75"/>
      <c r="B1" s="75"/>
      <c r="C1" s="75"/>
      <c r="D1" s="75"/>
      <c r="E1" s="75"/>
      <c r="F1" s="75"/>
      <c r="G1" s="75"/>
      <c r="H1" s="75"/>
    </row>
    <row r="2" spans="1:8" x14ac:dyDescent="0.2">
      <c r="A2" s="75"/>
      <c r="B2" s="75"/>
      <c r="C2" s="75"/>
      <c r="D2" s="75"/>
      <c r="E2" s="75"/>
      <c r="F2" s="75"/>
      <c r="G2" s="75"/>
      <c r="H2" s="75"/>
    </row>
    <row r="3" spans="1:8" x14ac:dyDescent="0.2">
      <c r="A3" s="75"/>
      <c r="B3" s="75"/>
      <c r="C3" s="75"/>
      <c r="D3" s="75"/>
      <c r="E3" s="75"/>
      <c r="F3" s="75"/>
      <c r="G3" s="75"/>
      <c r="H3" s="75"/>
    </row>
    <row r="4" spans="1:8" x14ac:dyDescent="0.2">
      <c r="A4" s="75"/>
      <c r="B4" s="75"/>
      <c r="C4" s="75"/>
      <c r="D4" s="75"/>
      <c r="E4" s="75"/>
      <c r="F4" s="75"/>
      <c r="G4" s="75"/>
      <c r="H4" s="75"/>
    </row>
    <row r="5" spans="1:8" x14ac:dyDescent="0.2">
      <c r="A5" s="75"/>
      <c r="B5" s="75"/>
      <c r="C5" s="75"/>
      <c r="D5" s="75"/>
      <c r="E5" s="75"/>
      <c r="F5" s="75"/>
      <c r="G5" s="75"/>
      <c r="H5" s="75"/>
    </row>
    <row r="6" spans="1:8" x14ac:dyDescent="0.2">
      <c r="A6" s="75"/>
      <c r="B6" s="75"/>
      <c r="C6" s="75"/>
      <c r="D6" s="75"/>
      <c r="E6" s="75"/>
      <c r="F6" s="75"/>
      <c r="G6" s="75"/>
      <c r="H6" s="75"/>
    </row>
    <row r="7" spans="1:8" x14ac:dyDescent="0.2">
      <c r="A7" s="75"/>
      <c r="B7" s="75"/>
      <c r="C7" s="75"/>
      <c r="D7" s="75"/>
      <c r="E7" s="75"/>
      <c r="F7" s="75"/>
      <c r="G7" s="75"/>
      <c r="H7" s="75"/>
    </row>
    <row r="8" spans="1:8" x14ac:dyDescent="0.2">
      <c r="A8" s="75"/>
      <c r="B8" s="75"/>
      <c r="C8" s="75"/>
      <c r="D8" s="75"/>
      <c r="E8" s="75"/>
      <c r="F8" s="75"/>
      <c r="G8" s="75"/>
      <c r="H8" s="75"/>
    </row>
    <row r="9" spans="1:8" x14ac:dyDescent="0.2">
      <c r="A9" s="75"/>
      <c r="B9" s="75"/>
      <c r="C9" s="75"/>
      <c r="D9" s="75"/>
      <c r="E9" s="75"/>
      <c r="F9" s="75"/>
      <c r="G9" s="75"/>
      <c r="H9" s="75"/>
    </row>
    <row r="10" spans="1:8" x14ac:dyDescent="0.2">
      <c r="A10" s="75"/>
      <c r="B10" s="75"/>
      <c r="C10" s="75"/>
      <c r="D10" s="75"/>
      <c r="E10" s="75"/>
      <c r="F10" s="75"/>
      <c r="G10" s="75"/>
      <c r="H10" s="75"/>
    </row>
    <row r="11" spans="1:8" x14ac:dyDescent="0.2">
      <c r="A11" s="75"/>
      <c r="B11" s="75"/>
      <c r="C11" s="75"/>
      <c r="D11" s="75"/>
      <c r="E11" s="75"/>
      <c r="F11" s="75"/>
      <c r="G11" s="75"/>
      <c r="H11" s="75"/>
    </row>
    <row r="12" spans="1:8" x14ac:dyDescent="0.2">
      <c r="A12" s="75"/>
      <c r="B12" s="75"/>
      <c r="C12" s="75"/>
      <c r="D12" s="75"/>
      <c r="E12" s="75"/>
      <c r="F12" s="75"/>
      <c r="G12" s="75"/>
      <c r="H12" s="75"/>
    </row>
    <row r="13" spans="1:8" x14ac:dyDescent="0.2">
      <c r="A13" s="75"/>
      <c r="B13" s="75"/>
      <c r="C13" s="75"/>
      <c r="D13" s="75"/>
      <c r="E13" s="75"/>
      <c r="F13" s="75"/>
      <c r="G13" s="75"/>
      <c r="H13" s="75"/>
    </row>
    <row r="14" spans="1:8" x14ac:dyDescent="0.2">
      <c r="A14" s="75"/>
      <c r="B14" s="75"/>
      <c r="C14" s="75"/>
      <c r="D14" s="75"/>
      <c r="E14" s="75"/>
      <c r="F14" s="75"/>
      <c r="G14" s="75"/>
      <c r="H14" s="75"/>
    </row>
    <row r="15" spans="1:8" x14ac:dyDescent="0.2">
      <c r="A15" s="75"/>
      <c r="B15" s="75"/>
      <c r="C15" s="75"/>
      <c r="D15" s="75"/>
      <c r="E15" s="75"/>
      <c r="F15" s="75"/>
      <c r="G15" s="75"/>
      <c r="H15" s="75"/>
    </row>
    <row r="16" spans="1:8" x14ac:dyDescent="0.2">
      <c r="A16" s="75"/>
      <c r="B16" s="75"/>
      <c r="C16" s="75"/>
      <c r="D16" s="75"/>
      <c r="E16" s="75"/>
      <c r="F16" s="75"/>
      <c r="G16" s="75"/>
      <c r="H16" s="75"/>
    </row>
    <row r="17" spans="1:8" x14ac:dyDescent="0.2">
      <c r="A17" s="75"/>
      <c r="B17" s="75"/>
      <c r="C17" s="75"/>
      <c r="D17" s="75"/>
      <c r="E17" s="75"/>
      <c r="F17" s="75"/>
      <c r="G17" s="75"/>
      <c r="H17" s="75"/>
    </row>
    <row r="18" spans="1:8" x14ac:dyDescent="0.2">
      <c r="A18" s="75"/>
      <c r="B18" s="75"/>
      <c r="C18" s="75"/>
      <c r="D18" s="75"/>
      <c r="E18" s="75"/>
      <c r="F18" s="75"/>
      <c r="G18" s="75"/>
      <c r="H18" s="75"/>
    </row>
    <row r="19" spans="1:8" x14ac:dyDescent="0.2">
      <c r="A19" s="75"/>
      <c r="B19" s="75"/>
      <c r="C19" s="75"/>
      <c r="D19" s="75"/>
      <c r="E19" s="75"/>
      <c r="F19" s="75"/>
      <c r="G19" s="75"/>
      <c r="H19" s="75"/>
    </row>
    <row r="20" spans="1:8" x14ac:dyDescent="0.2">
      <c r="A20" s="75"/>
      <c r="B20" s="75"/>
      <c r="C20" s="75"/>
      <c r="D20" s="75"/>
      <c r="E20" s="75"/>
      <c r="F20" s="75"/>
      <c r="G20" s="75"/>
      <c r="H20" s="75"/>
    </row>
    <row r="21" spans="1:8" x14ac:dyDescent="0.2">
      <c r="A21" s="75"/>
      <c r="B21" s="75"/>
      <c r="C21" s="75"/>
      <c r="D21" s="75"/>
      <c r="E21" s="75"/>
      <c r="F21" s="75"/>
      <c r="G21" s="75"/>
      <c r="H21" s="75"/>
    </row>
  </sheetData>
  <mergeCells count="1">
    <mergeCell ref="A1:H21"/>
  </mergeCells>
  <pageMargins left="0.7" right="0.7" top="0.75" bottom="0.75" header="0.3" footer="0.3"/>
  <drawing r:id="rId1"/>
</worksheet>
</file>

<file path=xl/worksheets/sheet40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5EE3F03E-B0E2-8143-9CAD-DA1AD1EA93B3}">
  <dimension ref="A1:B5"/>
  <sheetViews>
    <sheetView workbookViewId="0">
      <selection activeCell="E17" sqref="E17"/>
    </sheetView>
  </sheetViews>
  <sheetFormatPr baseColWidth="10" defaultRowHeight="16" x14ac:dyDescent="0.2"/>
  <cols>
    <col min="2" max="2" width="19" bestFit="1" customWidth="1"/>
  </cols>
  <sheetData>
    <row r="1" spans="1:2" ht="18" x14ac:dyDescent="0.2">
      <c r="A1" s="21"/>
      <c r="B1" s="21" t="s">
        <v>16639</v>
      </c>
    </row>
    <row r="2" spans="1:2" ht="18" x14ac:dyDescent="0.2">
      <c r="A2" s="25" t="s">
        <v>16640</v>
      </c>
      <c r="B2" s="20">
        <v>19</v>
      </c>
    </row>
    <row r="3" spans="1:2" ht="18" x14ac:dyDescent="0.2">
      <c r="A3" s="25" t="s">
        <v>16641</v>
      </c>
      <c r="B3" s="20">
        <v>32</v>
      </c>
    </row>
    <row r="4" spans="1:2" ht="18" x14ac:dyDescent="0.2">
      <c r="A4" s="25" t="s">
        <v>16642</v>
      </c>
      <c r="B4" s="20">
        <v>8</v>
      </c>
    </row>
    <row r="5" spans="1:2" ht="18" x14ac:dyDescent="0.2">
      <c r="A5" s="25" t="s">
        <v>16643</v>
      </c>
      <c r="B5" s="20">
        <v>10</v>
      </c>
    </row>
  </sheetData>
  <pageMargins left="0.7" right="0.7" top="0.75" bottom="0.75" header="0.3" footer="0.3"/>
</worksheet>
</file>

<file path=xl/worksheets/sheet41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2CC8430B-CE87-0247-996D-C641D7A943F4}">
  <dimension ref="A1:H34"/>
  <sheetViews>
    <sheetView workbookViewId="0">
      <selection activeCell="F2" sqref="F2:J4"/>
    </sheetView>
  </sheetViews>
  <sheetFormatPr baseColWidth="10" defaultColWidth="13.5" defaultRowHeight="18" x14ac:dyDescent="0.2"/>
  <cols>
    <col min="1" max="16384" width="13.5" style="24"/>
  </cols>
  <sheetData>
    <row r="1" spans="1:8" x14ac:dyDescent="0.2">
      <c r="A1" s="97" t="s">
        <v>16644</v>
      </c>
      <c r="B1" s="97"/>
      <c r="C1" s="97"/>
      <c r="D1" s="97"/>
    </row>
    <row r="2" spans="1:8" ht="18" customHeight="1" x14ac:dyDescent="0.2">
      <c r="A2" s="27" t="s">
        <v>16640</v>
      </c>
      <c r="B2" s="27" t="s">
        <v>16641</v>
      </c>
      <c r="C2" s="27" t="s">
        <v>16642</v>
      </c>
      <c r="D2" s="27" t="s">
        <v>16643</v>
      </c>
      <c r="E2" s="23"/>
      <c r="F2" s="23"/>
      <c r="G2" s="23"/>
      <c r="H2" s="23"/>
    </row>
    <row r="3" spans="1:8" x14ac:dyDescent="0.2">
      <c r="A3" s="23">
        <v>81</v>
      </c>
      <c r="B3" s="23">
        <v>4230</v>
      </c>
      <c r="C3" s="23">
        <v>3787</v>
      </c>
      <c r="D3" s="23">
        <v>1166</v>
      </c>
      <c r="E3" s="23"/>
      <c r="F3" s="23"/>
      <c r="G3" s="23"/>
      <c r="H3" s="23"/>
    </row>
    <row r="4" spans="1:8" x14ac:dyDescent="0.2">
      <c r="A4" s="23">
        <v>102</v>
      </c>
      <c r="B4" s="23">
        <v>4406</v>
      </c>
      <c r="C4" s="23">
        <v>3514</v>
      </c>
      <c r="D4" s="23">
        <v>1818</v>
      </c>
      <c r="E4" s="23"/>
      <c r="F4" s="23"/>
      <c r="G4" s="23"/>
      <c r="H4" s="23"/>
    </row>
    <row r="5" spans="1:8" x14ac:dyDescent="0.2">
      <c r="A5" s="23">
        <v>28</v>
      </c>
      <c r="B5" s="23">
        <v>2074</v>
      </c>
      <c r="C5" s="23">
        <v>3961</v>
      </c>
      <c r="D5" s="23">
        <v>1451</v>
      </c>
      <c r="E5" s="23"/>
      <c r="F5" s="23"/>
      <c r="G5" s="23"/>
      <c r="H5" s="23"/>
    </row>
    <row r="6" spans="1:8" x14ac:dyDescent="0.2">
      <c r="A6" s="23">
        <v>118</v>
      </c>
      <c r="B6" s="23">
        <v>2572</v>
      </c>
      <c r="C6" s="23">
        <v>2935</v>
      </c>
      <c r="D6" s="23">
        <v>3739</v>
      </c>
      <c r="E6" s="23"/>
      <c r="F6" s="23"/>
      <c r="G6" s="23"/>
      <c r="H6" s="23"/>
    </row>
    <row r="7" spans="1:8" x14ac:dyDescent="0.2">
      <c r="A7" s="23">
        <v>46</v>
      </c>
      <c r="B7" s="23">
        <v>7547</v>
      </c>
      <c r="C7" s="23">
        <v>3126</v>
      </c>
      <c r="D7" s="23">
        <v>4311</v>
      </c>
      <c r="E7" s="23"/>
      <c r="F7" s="23"/>
      <c r="G7" s="23"/>
      <c r="H7" s="23"/>
    </row>
    <row r="8" spans="1:8" x14ac:dyDescent="0.2">
      <c r="A8" s="23">
        <v>117</v>
      </c>
      <c r="B8" s="23">
        <v>6139</v>
      </c>
      <c r="C8" s="23">
        <v>3853</v>
      </c>
      <c r="D8" s="23">
        <v>3896</v>
      </c>
      <c r="E8" s="23"/>
      <c r="F8" s="23"/>
      <c r="G8" s="23"/>
      <c r="H8" s="23"/>
    </row>
    <row r="9" spans="1:8" x14ac:dyDescent="0.2">
      <c r="A9" s="23">
        <v>164</v>
      </c>
      <c r="B9" s="23">
        <v>3159</v>
      </c>
      <c r="C9" s="23">
        <v>5329</v>
      </c>
      <c r="D9" s="23">
        <v>5819</v>
      </c>
      <c r="E9" s="23"/>
      <c r="F9" s="23"/>
      <c r="G9" s="23"/>
      <c r="H9" s="23"/>
    </row>
    <row r="10" spans="1:8" x14ac:dyDescent="0.2">
      <c r="A10" s="23">
        <v>117</v>
      </c>
      <c r="B10" s="23">
        <v>4639</v>
      </c>
      <c r="C10" s="23">
        <v>6746</v>
      </c>
      <c r="D10" s="23">
        <v>2788</v>
      </c>
      <c r="E10" s="23"/>
      <c r="F10" s="23"/>
      <c r="G10" s="23"/>
      <c r="H10" s="23"/>
    </row>
    <row r="11" spans="1:8" x14ac:dyDescent="0.2">
      <c r="A11" s="23">
        <v>72</v>
      </c>
      <c r="B11" s="23">
        <v>4334</v>
      </c>
      <c r="C11" s="23"/>
      <c r="D11" s="23">
        <v>3260</v>
      </c>
      <c r="E11" s="23"/>
      <c r="F11" s="23"/>
      <c r="G11" s="23"/>
      <c r="H11" s="23"/>
    </row>
    <row r="12" spans="1:8" x14ac:dyDescent="0.2">
      <c r="A12" s="23">
        <v>77</v>
      </c>
      <c r="B12" s="23">
        <v>3631</v>
      </c>
      <c r="C12" s="23"/>
      <c r="D12" s="23">
        <v>2939</v>
      </c>
      <c r="E12" s="23"/>
      <c r="F12" s="23"/>
      <c r="G12" s="23"/>
      <c r="H12" s="23"/>
    </row>
    <row r="13" spans="1:8" x14ac:dyDescent="0.2">
      <c r="A13" s="23">
        <v>83</v>
      </c>
      <c r="B13" s="23">
        <v>3941</v>
      </c>
      <c r="C13" s="23"/>
      <c r="D13" s="23"/>
      <c r="E13" s="23"/>
      <c r="F13" s="23"/>
      <c r="G13" s="23"/>
      <c r="H13" s="23"/>
    </row>
    <row r="14" spans="1:8" x14ac:dyDescent="0.2">
      <c r="A14" s="23">
        <v>93</v>
      </c>
      <c r="B14" s="23">
        <v>6687</v>
      </c>
      <c r="C14" s="23"/>
      <c r="D14" s="23"/>
      <c r="E14" s="23"/>
      <c r="F14" s="23"/>
      <c r="G14" s="23"/>
      <c r="H14" s="23"/>
    </row>
    <row r="15" spans="1:8" x14ac:dyDescent="0.2">
      <c r="A15" s="23">
        <v>582</v>
      </c>
      <c r="B15" s="23">
        <v>6144</v>
      </c>
      <c r="C15" s="23"/>
      <c r="D15" s="23"/>
      <c r="E15" s="23"/>
      <c r="F15" s="23"/>
      <c r="G15" s="23"/>
      <c r="H15" s="23"/>
    </row>
    <row r="16" spans="1:8" x14ac:dyDescent="0.2">
      <c r="A16" s="23">
        <v>375</v>
      </c>
      <c r="B16" s="23">
        <v>2975</v>
      </c>
      <c r="C16" s="23"/>
      <c r="D16" s="23"/>
      <c r="E16" s="23"/>
      <c r="F16" s="23"/>
      <c r="G16" s="23"/>
      <c r="H16" s="23"/>
    </row>
    <row r="17" spans="1:8" x14ac:dyDescent="0.2">
      <c r="A17" s="23">
        <v>230</v>
      </c>
      <c r="B17" s="23">
        <v>2012</v>
      </c>
      <c r="C17" s="23"/>
      <c r="D17" s="23"/>
      <c r="E17" s="23"/>
      <c r="F17" s="23"/>
      <c r="G17" s="23"/>
      <c r="H17" s="23"/>
    </row>
    <row r="18" spans="1:8" x14ac:dyDescent="0.2">
      <c r="A18" s="23">
        <v>481</v>
      </c>
      <c r="B18" s="23">
        <v>3134</v>
      </c>
      <c r="C18" s="23"/>
      <c r="D18" s="23"/>
      <c r="E18" s="23"/>
      <c r="F18" s="23"/>
      <c r="G18" s="23"/>
      <c r="H18" s="23"/>
    </row>
    <row r="19" spans="1:8" x14ac:dyDescent="0.2">
      <c r="A19" s="23">
        <v>217</v>
      </c>
      <c r="B19" s="23">
        <v>5112</v>
      </c>
      <c r="C19" s="23"/>
      <c r="D19" s="23"/>
      <c r="E19" s="23"/>
      <c r="F19" s="23"/>
      <c r="G19" s="23"/>
      <c r="H19" s="23"/>
    </row>
    <row r="20" spans="1:8" x14ac:dyDescent="0.2">
      <c r="A20" s="23">
        <v>270</v>
      </c>
      <c r="B20" s="23">
        <v>5164</v>
      </c>
      <c r="C20" s="23"/>
      <c r="D20" s="23"/>
      <c r="E20" s="23"/>
      <c r="F20" s="23"/>
      <c r="G20" s="23"/>
      <c r="H20" s="23"/>
    </row>
    <row r="21" spans="1:8" x14ac:dyDescent="0.2">
      <c r="A21" s="23">
        <v>185</v>
      </c>
      <c r="B21" s="23">
        <v>8379</v>
      </c>
      <c r="C21" s="23"/>
      <c r="D21" s="23"/>
      <c r="E21" s="23"/>
      <c r="F21" s="23"/>
      <c r="G21" s="23"/>
      <c r="H21" s="23"/>
    </row>
    <row r="22" spans="1:8" x14ac:dyDescent="0.2">
      <c r="A22" s="23"/>
      <c r="B22" s="23">
        <v>7234</v>
      </c>
      <c r="C22" s="23"/>
      <c r="D22" s="23"/>
      <c r="E22" s="23"/>
      <c r="F22" s="23"/>
      <c r="G22" s="23"/>
      <c r="H22" s="23"/>
    </row>
    <row r="23" spans="1:8" x14ac:dyDescent="0.2">
      <c r="A23" s="23"/>
      <c r="B23" s="23">
        <v>5821</v>
      </c>
      <c r="C23" s="23"/>
      <c r="D23" s="23"/>
      <c r="E23" s="23"/>
      <c r="F23" s="23"/>
      <c r="G23" s="23"/>
      <c r="H23" s="23"/>
    </row>
    <row r="24" spans="1:8" x14ac:dyDescent="0.2">
      <c r="A24" s="23"/>
      <c r="B24" s="23">
        <v>8087</v>
      </c>
      <c r="C24" s="23"/>
      <c r="D24" s="23"/>
      <c r="E24" s="23"/>
      <c r="F24" s="23"/>
      <c r="G24" s="23"/>
      <c r="H24" s="23"/>
    </row>
    <row r="25" spans="1:8" x14ac:dyDescent="0.2">
      <c r="A25" s="23"/>
      <c r="B25" s="23">
        <v>4523</v>
      </c>
      <c r="C25" s="23"/>
      <c r="D25" s="23"/>
      <c r="E25" s="23"/>
      <c r="F25" s="23"/>
      <c r="G25" s="23"/>
      <c r="H25" s="23"/>
    </row>
    <row r="26" spans="1:8" x14ac:dyDescent="0.2">
      <c r="A26" s="23"/>
      <c r="B26" s="23">
        <v>5258</v>
      </c>
      <c r="C26" s="23"/>
      <c r="D26" s="23"/>
      <c r="E26" s="23"/>
      <c r="F26" s="23"/>
      <c r="G26" s="23"/>
      <c r="H26" s="23"/>
    </row>
    <row r="27" spans="1:8" x14ac:dyDescent="0.2">
      <c r="A27" s="23"/>
      <c r="B27" s="23">
        <v>5374</v>
      </c>
      <c r="C27" s="23"/>
      <c r="D27" s="23"/>
      <c r="E27" s="23"/>
      <c r="F27" s="23"/>
      <c r="G27" s="23"/>
      <c r="H27" s="23"/>
    </row>
    <row r="28" spans="1:8" x14ac:dyDescent="0.2">
      <c r="A28" s="23"/>
      <c r="B28" s="23">
        <v>5623</v>
      </c>
      <c r="C28" s="23"/>
      <c r="D28" s="23"/>
      <c r="E28" s="23"/>
      <c r="F28" s="23"/>
      <c r="G28" s="23"/>
      <c r="H28" s="23"/>
    </row>
    <row r="29" spans="1:8" x14ac:dyDescent="0.2">
      <c r="A29" s="23"/>
      <c r="B29" s="23">
        <v>3812</v>
      </c>
      <c r="C29" s="23"/>
      <c r="D29" s="23"/>
      <c r="E29" s="23"/>
      <c r="F29" s="23"/>
      <c r="G29" s="23"/>
      <c r="H29" s="23"/>
    </row>
    <row r="30" spans="1:8" x14ac:dyDescent="0.2">
      <c r="A30" s="23"/>
      <c r="B30" s="23">
        <v>2319</v>
      </c>
      <c r="C30" s="23"/>
      <c r="D30" s="23"/>
      <c r="E30" s="23"/>
      <c r="F30" s="23"/>
      <c r="G30" s="23"/>
      <c r="H30" s="23"/>
    </row>
    <row r="31" spans="1:8" x14ac:dyDescent="0.2">
      <c r="A31" s="23"/>
      <c r="B31" s="23">
        <v>2269</v>
      </c>
      <c r="C31" s="23"/>
      <c r="D31" s="23"/>
      <c r="E31" s="23"/>
      <c r="F31" s="23"/>
      <c r="G31" s="23"/>
      <c r="H31" s="23"/>
    </row>
    <row r="32" spans="1:8" x14ac:dyDescent="0.2">
      <c r="A32" s="23"/>
      <c r="B32" s="23">
        <v>3849</v>
      </c>
      <c r="C32" s="23"/>
      <c r="D32" s="23"/>
      <c r="E32" s="23"/>
      <c r="F32" s="23"/>
      <c r="G32" s="23"/>
      <c r="H32" s="23"/>
    </row>
    <row r="33" spans="1:8" x14ac:dyDescent="0.2">
      <c r="A33" s="23"/>
      <c r="B33" s="23">
        <v>4700</v>
      </c>
      <c r="C33" s="23"/>
      <c r="D33" s="23"/>
      <c r="E33" s="23"/>
      <c r="F33" s="23"/>
      <c r="G33" s="23"/>
      <c r="H33" s="23"/>
    </row>
    <row r="34" spans="1:8" x14ac:dyDescent="0.2">
      <c r="A34" s="23"/>
      <c r="B34" s="23">
        <v>4943</v>
      </c>
      <c r="C34" s="23"/>
      <c r="D34" s="23"/>
      <c r="E34" s="23"/>
      <c r="F34" s="23"/>
      <c r="G34" s="23"/>
      <c r="H34" s="23"/>
    </row>
  </sheetData>
  <mergeCells count="1">
    <mergeCell ref="A1:D1"/>
  </mergeCells>
  <pageMargins left="0.7" right="0.7" top="0.75" bottom="0.75" header="0.3" footer="0.3"/>
</worksheet>
</file>

<file path=xl/worksheets/sheet42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FA863D62-D3A2-3648-B875-9C28BE5F63B9}">
  <dimension ref="A1:J34"/>
  <sheetViews>
    <sheetView workbookViewId="0">
      <selection activeCell="G16" sqref="G16"/>
    </sheetView>
  </sheetViews>
  <sheetFormatPr baseColWidth="10" defaultRowHeight="16" x14ac:dyDescent="0.2"/>
  <sheetData>
    <row r="1" spans="1:10" ht="18" x14ac:dyDescent="0.2">
      <c r="A1" s="97" t="s">
        <v>17269</v>
      </c>
      <c r="B1" s="97"/>
      <c r="C1" s="97"/>
      <c r="D1" s="97"/>
    </row>
    <row r="2" spans="1:10" ht="18" x14ac:dyDescent="0.2">
      <c r="A2" s="27" t="s">
        <v>16640</v>
      </c>
      <c r="B2" s="27" t="s">
        <v>16641</v>
      </c>
      <c r="C2" s="27" t="s">
        <v>16642</v>
      </c>
      <c r="D2" s="27" t="s">
        <v>16643</v>
      </c>
    </row>
    <row r="3" spans="1:10" ht="18" x14ac:dyDescent="0.2">
      <c r="A3" s="20">
        <v>1.2314709239999999</v>
      </c>
      <c r="B3" s="20">
        <v>0.95238095199999995</v>
      </c>
      <c r="C3" s="20">
        <v>1.040416166</v>
      </c>
      <c r="D3" s="20">
        <v>1.1384806460000001</v>
      </c>
      <c r="F3" s="91" t="s">
        <v>17270</v>
      </c>
      <c r="G3" s="91"/>
      <c r="H3" s="91"/>
      <c r="I3" s="91"/>
      <c r="J3" s="91"/>
    </row>
    <row r="4" spans="1:10" ht="18" x14ac:dyDescent="0.2">
      <c r="A4" s="20">
        <v>1.124810729</v>
      </c>
      <c r="B4" s="20">
        <v>0.95790269699999997</v>
      </c>
      <c r="C4" s="20">
        <v>0.876902713</v>
      </c>
      <c r="D4" s="20">
        <v>0.23386342399999999</v>
      </c>
      <c r="F4" s="91"/>
      <c r="G4" s="91"/>
      <c r="H4" s="91"/>
      <c r="I4" s="91"/>
      <c r="J4" s="91"/>
    </row>
    <row r="5" spans="1:10" ht="18" x14ac:dyDescent="0.2">
      <c r="A5" s="20">
        <v>0.42881646699999998</v>
      </c>
      <c r="B5" s="20">
        <v>0.92739798600000001</v>
      </c>
      <c r="C5" s="20">
        <v>0.45610034199999999</v>
      </c>
      <c r="D5" s="20">
        <v>0.84859913799999998</v>
      </c>
      <c r="F5" s="91"/>
      <c r="G5" s="91"/>
      <c r="H5" s="91"/>
      <c r="I5" s="91"/>
      <c r="J5" s="91"/>
    </row>
    <row r="6" spans="1:10" ht="18" x14ac:dyDescent="0.2">
      <c r="A6" s="20">
        <v>0.55880787700000001</v>
      </c>
      <c r="B6" s="20">
        <v>0.85551330800000003</v>
      </c>
      <c r="C6" s="20">
        <v>0.58309037900000005</v>
      </c>
      <c r="D6" s="20">
        <v>1.3307104839999999</v>
      </c>
    </row>
    <row r="7" spans="1:10" ht="18" x14ac:dyDescent="0.2">
      <c r="A7" s="20">
        <v>0.61558055599999995</v>
      </c>
      <c r="B7" s="20">
        <v>1.156515035</v>
      </c>
      <c r="C7" s="20">
        <v>0.87754826500000005</v>
      </c>
      <c r="D7" s="20">
        <v>1.262100233</v>
      </c>
    </row>
    <row r="8" spans="1:10" ht="18" x14ac:dyDescent="0.2">
      <c r="A8" s="20">
        <v>1.208459215</v>
      </c>
      <c r="B8" s="20">
        <v>0.93642838299999998</v>
      </c>
      <c r="C8" s="20">
        <v>1.1817791150000001</v>
      </c>
      <c r="D8" s="20">
        <v>0.50749154200000002</v>
      </c>
    </row>
    <row r="9" spans="1:10" ht="18" x14ac:dyDescent="0.2">
      <c r="A9" s="20">
        <v>0.88739290100000001</v>
      </c>
      <c r="B9" s="20">
        <v>1.1098265899999999</v>
      </c>
      <c r="C9" s="20">
        <v>1.2732278050000001</v>
      </c>
      <c r="D9" s="20">
        <v>0.38659793799999997</v>
      </c>
    </row>
    <row r="10" spans="1:10" ht="18" x14ac:dyDescent="0.2">
      <c r="A10" s="20">
        <v>0.56063735599999998</v>
      </c>
      <c r="B10" s="20">
        <v>0.97276264599999995</v>
      </c>
      <c r="C10" s="20">
        <v>1.0924697619999999</v>
      </c>
      <c r="D10" s="20">
        <v>0.83180428100000003</v>
      </c>
    </row>
    <row r="11" spans="1:10" ht="18" x14ac:dyDescent="0.2">
      <c r="A11" s="20">
        <v>0.82304526700000002</v>
      </c>
      <c r="B11" s="20">
        <v>1.0326699210000001</v>
      </c>
      <c r="C11" s="20"/>
      <c r="D11" s="20">
        <v>1.5125860710000001</v>
      </c>
    </row>
    <row r="12" spans="1:10" ht="18" x14ac:dyDescent="0.2">
      <c r="A12" s="20">
        <v>0.52328623799999996</v>
      </c>
      <c r="B12" s="20">
        <v>0.28316270999999998</v>
      </c>
      <c r="C12" s="20"/>
      <c r="D12" s="20">
        <v>1.0865244469999999</v>
      </c>
    </row>
    <row r="13" spans="1:10" ht="18" x14ac:dyDescent="0.2">
      <c r="A13" s="20">
        <v>1.082038166</v>
      </c>
      <c r="B13" s="20">
        <v>0.96103442299999997</v>
      </c>
      <c r="C13" s="20"/>
      <c r="D13" s="20"/>
    </row>
    <row r="14" spans="1:10" ht="18" x14ac:dyDescent="0.2">
      <c r="A14" s="20">
        <v>0.91783863799999998</v>
      </c>
      <c r="B14" s="20">
        <v>1.560246493</v>
      </c>
      <c r="C14" s="20"/>
      <c r="D14" s="20"/>
    </row>
    <row r="15" spans="1:10" ht="18" x14ac:dyDescent="0.2">
      <c r="A15" s="20">
        <v>0.259380944</v>
      </c>
      <c r="B15" s="20">
        <v>1.015371598</v>
      </c>
      <c r="C15" s="20"/>
      <c r="D15" s="20"/>
    </row>
    <row r="16" spans="1:10" ht="18" x14ac:dyDescent="0.2">
      <c r="A16" s="20">
        <v>1.10888286</v>
      </c>
      <c r="B16" s="20">
        <v>0.85391183900000001</v>
      </c>
      <c r="C16" s="20"/>
      <c r="D16" s="20"/>
    </row>
    <row r="17" spans="1:4" ht="18" x14ac:dyDescent="0.2">
      <c r="A17" s="20">
        <v>0.71550942299999998</v>
      </c>
      <c r="B17" s="20">
        <v>0.92016911199999996</v>
      </c>
      <c r="C17" s="20"/>
      <c r="D17" s="20"/>
    </row>
    <row r="18" spans="1:4" ht="18" x14ac:dyDescent="0.2">
      <c r="A18" s="20">
        <v>0.78974817500000005</v>
      </c>
      <c r="B18" s="20">
        <v>0.86754126099999995</v>
      </c>
      <c r="C18" s="20"/>
      <c r="D18" s="20"/>
    </row>
    <row r="19" spans="1:4" ht="18" x14ac:dyDescent="0.2">
      <c r="A19" s="20">
        <v>0.65307738000000004</v>
      </c>
      <c r="B19" s="20">
        <v>1.3937896970000001</v>
      </c>
      <c r="C19" s="20"/>
      <c r="D19" s="20"/>
    </row>
    <row r="20" spans="1:4" ht="18" x14ac:dyDescent="0.2">
      <c r="A20" s="20">
        <v>0.78590140500000005</v>
      </c>
      <c r="B20" s="20">
        <v>1.2448132780000001</v>
      </c>
      <c r="C20" s="20"/>
      <c r="D20" s="20"/>
    </row>
    <row r="21" spans="1:4" ht="18" x14ac:dyDescent="0.2">
      <c r="A21" s="20">
        <v>1.019664967</v>
      </c>
      <c r="B21" s="20">
        <v>1.344606295</v>
      </c>
      <c r="C21" s="20"/>
      <c r="D21" s="20"/>
    </row>
    <row r="22" spans="1:4" ht="18" x14ac:dyDescent="0.2">
      <c r="A22" s="20"/>
      <c r="B22" s="20">
        <v>1.230189516</v>
      </c>
      <c r="C22" s="20"/>
      <c r="D22" s="20"/>
    </row>
    <row r="23" spans="1:4" ht="18" x14ac:dyDescent="0.2">
      <c r="A23" s="20"/>
      <c r="B23" s="20">
        <v>1.3170800060000001</v>
      </c>
      <c r="C23" s="20"/>
      <c r="D23" s="20"/>
    </row>
    <row r="24" spans="1:4" ht="18" x14ac:dyDescent="0.2">
      <c r="A24" s="20"/>
      <c r="B24" s="20">
        <v>1.2655086849999999</v>
      </c>
      <c r="C24" s="20"/>
      <c r="D24" s="20"/>
    </row>
    <row r="25" spans="1:4" ht="18" x14ac:dyDescent="0.2">
      <c r="A25" s="20"/>
      <c r="B25" s="20">
        <v>0.89204441999999995</v>
      </c>
      <c r="C25" s="20"/>
      <c r="D25" s="20"/>
    </row>
    <row r="26" spans="1:4" ht="18" x14ac:dyDescent="0.2">
      <c r="A26" s="20"/>
      <c r="B26" s="20">
        <v>0.42359074600000002</v>
      </c>
      <c r="C26" s="20"/>
      <c r="D26" s="20"/>
    </row>
    <row r="27" spans="1:4" ht="18" x14ac:dyDescent="0.2">
      <c r="A27" s="20"/>
      <c r="B27" s="20">
        <v>0.94490478300000003</v>
      </c>
      <c r="C27" s="20"/>
      <c r="D27" s="20"/>
    </row>
    <row r="28" spans="1:4" ht="18" x14ac:dyDescent="0.2">
      <c r="A28" s="20"/>
      <c r="B28" s="20">
        <v>1.5853084289999999</v>
      </c>
      <c r="C28" s="20"/>
      <c r="D28" s="20"/>
    </row>
    <row r="29" spans="1:4" ht="18" x14ac:dyDescent="0.2">
      <c r="A29" s="20"/>
      <c r="B29" s="20">
        <v>0.29185460299999999</v>
      </c>
      <c r="C29" s="20"/>
      <c r="D29" s="20"/>
    </row>
    <row r="30" spans="1:4" ht="18" x14ac:dyDescent="0.2">
      <c r="A30" s="20"/>
      <c r="B30" s="20">
        <v>0.280024891</v>
      </c>
      <c r="C30" s="20"/>
      <c r="D30" s="20"/>
    </row>
    <row r="31" spans="1:4" ht="18" x14ac:dyDescent="0.2">
      <c r="A31" s="20"/>
      <c r="B31" s="20">
        <v>0.79286422199999995</v>
      </c>
      <c r="C31" s="20"/>
      <c r="D31" s="20"/>
    </row>
    <row r="32" spans="1:4" ht="18" x14ac:dyDescent="0.2">
      <c r="A32" s="20"/>
      <c r="B32" s="20">
        <v>0.29817368599999999</v>
      </c>
      <c r="C32" s="20"/>
      <c r="D32" s="20"/>
    </row>
    <row r="33" spans="1:4" ht="18" x14ac:dyDescent="0.2">
      <c r="A33" s="20"/>
      <c r="B33" s="20">
        <v>0.70894052799999996</v>
      </c>
      <c r="C33" s="20"/>
      <c r="D33" s="20"/>
    </row>
    <row r="34" spans="1:4" ht="18" x14ac:dyDescent="0.2">
      <c r="A34" s="20"/>
      <c r="B34" s="20">
        <v>0.69172932300000001</v>
      </c>
      <c r="C34" s="20"/>
      <c r="D34" s="20"/>
    </row>
  </sheetData>
  <mergeCells count="2">
    <mergeCell ref="A1:D1"/>
    <mergeCell ref="F3:J5"/>
  </mergeCells>
  <pageMargins left="0.7" right="0.7" top="0.75" bottom="0.75" header="0.3" footer="0.3"/>
</worksheet>
</file>

<file path=xl/worksheets/sheet43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98098BCB-1F88-4E4C-8482-56F62E03661E}">
  <dimension ref="A1:J34"/>
  <sheetViews>
    <sheetView workbookViewId="0">
      <selection activeCell="L52" sqref="L52"/>
    </sheetView>
  </sheetViews>
  <sheetFormatPr baseColWidth="10" defaultRowHeight="16" x14ac:dyDescent="0.2"/>
  <sheetData>
    <row r="1" spans="1:10" ht="18" x14ac:dyDescent="0.2">
      <c r="A1" s="107" t="s">
        <v>73</v>
      </c>
      <c r="B1" s="108"/>
      <c r="C1" s="108"/>
      <c r="D1" s="109"/>
    </row>
    <row r="2" spans="1:10" ht="18" x14ac:dyDescent="0.2">
      <c r="A2" s="41" t="s">
        <v>16640</v>
      </c>
      <c r="B2" s="42" t="s">
        <v>16641</v>
      </c>
      <c r="C2" s="42" t="s">
        <v>16642</v>
      </c>
      <c r="D2" s="42" t="s">
        <v>16643</v>
      </c>
    </row>
    <row r="3" spans="1:10" ht="16" customHeight="1" x14ac:dyDescent="0.2">
      <c r="A3" s="20">
        <v>2.611111111</v>
      </c>
      <c r="B3" s="20">
        <v>2.625</v>
      </c>
      <c r="C3" s="20">
        <v>2.730769231</v>
      </c>
      <c r="D3" s="20">
        <v>2.4727272729999998</v>
      </c>
      <c r="F3" s="91" t="s">
        <v>74</v>
      </c>
      <c r="G3" s="91"/>
      <c r="H3" s="91"/>
      <c r="I3" s="91"/>
      <c r="J3" s="91"/>
    </row>
    <row r="4" spans="1:10" ht="18" x14ac:dyDescent="0.2">
      <c r="A4" s="20">
        <v>2.673076923</v>
      </c>
      <c r="B4" s="20">
        <v>3.1578947369999999</v>
      </c>
      <c r="C4" s="20">
        <v>3.6792452830000002</v>
      </c>
      <c r="D4" s="20">
        <v>4.9333333330000002</v>
      </c>
      <c r="F4" s="91"/>
      <c r="G4" s="91"/>
      <c r="H4" s="91"/>
      <c r="I4" s="91"/>
      <c r="J4" s="91"/>
    </row>
    <row r="5" spans="1:10" ht="18" x14ac:dyDescent="0.2">
      <c r="A5" s="20">
        <v>4.0666666669999998</v>
      </c>
      <c r="B5" s="20">
        <v>2.542857143</v>
      </c>
      <c r="C5" s="20">
        <v>3.5416666669999999</v>
      </c>
      <c r="D5" s="20">
        <v>3.1587301590000001</v>
      </c>
      <c r="F5" s="91"/>
      <c r="G5" s="91"/>
      <c r="H5" s="91"/>
      <c r="I5" s="91"/>
      <c r="J5" s="91"/>
    </row>
    <row r="6" spans="1:10" ht="18" x14ac:dyDescent="0.2">
      <c r="A6" s="20">
        <v>2.5714285710000002</v>
      </c>
      <c r="B6" s="20">
        <v>3.5555555559999998</v>
      </c>
      <c r="C6" s="20">
        <v>3.3529411759999999</v>
      </c>
      <c r="D6" s="20">
        <v>2.4434782610000001</v>
      </c>
    </row>
    <row r="7" spans="1:10" ht="18" x14ac:dyDescent="0.2">
      <c r="A7" s="20">
        <v>3.3448275860000001</v>
      </c>
      <c r="B7" s="20">
        <v>2.266666667</v>
      </c>
      <c r="C7" s="20">
        <v>2.3538461540000002</v>
      </c>
      <c r="D7" s="20">
        <v>2.6407766989999999</v>
      </c>
    </row>
    <row r="8" spans="1:10" ht="18" x14ac:dyDescent="0.2">
      <c r="A8" s="20">
        <v>2.4464285710000002</v>
      </c>
      <c r="B8" s="20">
        <v>3.549295775</v>
      </c>
      <c r="C8" s="20">
        <v>2.4</v>
      </c>
      <c r="D8" s="20">
        <v>4.4285714289999998</v>
      </c>
    </row>
    <row r="9" spans="1:10" ht="18" x14ac:dyDescent="0.2">
      <c r="A9" s="20">
        <v>2.9310344829999999</v>
      </c>
      <c r="B9" s="20">
        <v>2.4791666669999999</v>
      </c>
      <c r="C9" s="20">
        <v>2.0675675679999999</v>
      </c>
      <c r="D9" s="20">
        <v>3.5833333330000001</v>
      </c>
    </row>
    <row r="10" spans="1:10" ht="18" x14ac:dyDescent="0.2">
      <c r="A10" s="20">
        <v>2.5263157889999999</v>
      </c>
      <c r="B10" s="20">
        <v>2.54</v>
      </c>
      <c r="C10" s="20">
        <v>2.2738095239999998</v>
      </c>
      <c r="D10" s="20">
        <v>2.8235294120000001</v>
      </c>
    </row>
    <row r="11" spans="1:10" ht="18" x14ac:dyDescent="0.2">
      <c r="A11" s="20">
        <v>2.411764706</v>
      </c>
      <c r="B11" s="20">
        <v>2.618181818</v>
      </c>
      <c r="C11" s="20"/>
      <c r="D11" s="20">
        <v>2</v>
      </c>
    </row>
    <row r="12" spans="1:10" ht="18" x14ac:dyDescent="0.2">
      <c r="A12" s="20">
        <v>4.4000000000000004</v>
      </c>
      <c r="B12" s="20">
        <v>5.538461538</v>
      </c>
      <c r="C12" s="20"/>
      <c r="D12" s="20">
        <v>2.6219512200000001</v>
      </c>
    </row>
    <row r="13" spans="1:10" ht="18" x14ac:dyDescent="0.2">
      <c r="A13" s="20">
        <v>2.1272727269999998</v>
      </c>
      <c r="B13" s="20">
        <v>2.8545454549999998</v>
      </c>
      <c r="C13" s="20"/>
      <c r="D13" s="20"/>
    </row>
    <row r="14" spans="1:10" ht="18" x14ac:dyDescent="0.2">
      <c r="A14" s="20">
        <v>3</v>
      </c>
      <c r="B14" s="20">
        <v>1.932773109</v>
      </c>
      <c r="C14" s="20"/>
      <c r="D14" s="20"/>
    </row>
    <row r="15" spans="1:10" ht="18" x14ac:dyDescent="0.2">
      <c r="A15" s="20">
        <v>3</v>
      </c>
      <c r="B15" s="20">
        <v>2.2916666669999999</v>
      </c>
      <c r="C15" s="20"/>
      <c r="D15" s="20"/>
    </row>
    <row r="16" spans="1:10" ht="18" x14ac:dyDescent="0.2">
      <c r="A16" s="20">
        <v>2.7127659569999998</v>
      </c>
      <c r="B16" s="20">
        <v>3.4594594590000001</v>
      </c>
      <c r="C16" s="20"/>
      <c r="D16" s="20"/>
    </row>
    <row r="17" spans="1:4" ht="18" x14ac:dyDescent="0.2">
      <c r="A17" s="20">
        <v>3.9154929580000002</v>
      </c>
      <c r="B17" s="20">
        <v>3.2702702700000001</v>
      </c>
      <c r="C17" s="20"/>
      <c r="D17" s="20"/>
    </row>
    <row r="18" spans="1:4" ht="18" x14ac:dyDescent="0.2">
      <c r="A18" s="20">
        <v>3.2830188680000001</v>
      </c>
      <c r="B18" s="20">
        <v>3.4878048779999999</v>
      </c>
      <c r="C18" s="20"/>
      <c r="D18" s="20"/>
    </row>
    <row r="19" spans="1:4" ht="18" x14ac:dyDescent="0.2">
      <c r="A19" s="20">
        <v>3.0909090909999999</v>
      </c>
      <c r="B19" s="20">
        <v>2.4683544300000002</v>
      </c>
      <c r="C19" s="20"/>
      <c r="D19" s="20"/>
    </row>
    <row r="20" spans="1:4" ht="18" x14ac:dyDescent="0.2">
      <c r="A20" s="20">
        <v>3.2727272730000001</v>
      </c>
      <c r="B20" s="20">
        <v>2.4027777779999999</v>
      </c>
      <c r="C20" s="20"/>
      <c r="D20" s="20"/>
    </row>
    <row r="21" spans="1:4" ht="18" x14ac:dyDescent="0.2">
      <c r="A21" s="20">
        <v>2.3857142859999998</v>
      </c>
      <c r="B21" s="20">
        <v>2.0681818179999998</v>
      </c>
      <c r="C21" s="20"/>
      <c r="D21" s="20"/>
    </row>
    <row r="22" spans="1:4" ht="18" x14ac:dyDescent="0.2">
      <c r="A22" s="20"/>
      <c r="B22" s="20">
        <v>2.1441441440000002</v>
      </c>
      <c r="C22" s="20"/>
      <c r="D22" s="20"/>
    </row>
    <row r="23" spans="1:4" ht="18" x14ac:dyDescent="0.2">
      <c r="A23" s="20"/>
      <c r="B23" s="20">
        <v>2.5</v>
      </c>
      <c r="C23" s="20"/>
      <c r="D23" s="20"/>
    </row>
    <row r="24" spans="1:4" ht="18" x14ac:dyDescent="0.2">
      <c r="A24" s="20"/>
      <c r="B24" s="20">
        <v>2.4313725490000002</v>
      </c>
      <c r="C24" s="20"/>
      <c r="D24" s="20"/>
    </row>
    <row r="25" spans="1:4" ht="18" x14ac:dyDescent="0.2">
      <c r="A25" s="20"/>
      <c r="B25" s="20">
        <v>2.5510204079999999</v>
      </c>
      <c r="C25" s="20"/>
      <c r="D25" s="20"/>
    </row>
    <row r="26" spans="1:4" ht="18" x14ac:dyDescent="0.2">
      <c r="A26" s="20"/>
      <c r="B26" s="20">
        <v>3.5</v>
      </c>
      <c r="C26" s="20"/>
      <c r="D26" s="20"/>
    </row>
    <row r="27" spans="1:4" ht="18" x14ac:dyDescent="0.2">
      <c r="A27" s="20"/>
      <c r="B27" s="20">
        <v>2.461538462</v>
      </c>
      <c r="C27" s="20"/>
      <c r="D27" s="20"/>
    </row>
    <row r="28" spans="1:4" ht="18" x14ac:dyDescent="0.2">
      <c r="A28" s="20"/>
      <c r="B28" s="20">
        <v>2.0297029700000002</v>
      </c>
      <c r="C28" s="20"/>
      <c r="D28" s="20"/>
    </row>
    <row r="29" spans="1:4" ht="18" x14ac:dyDescent="0.2">
      <c r="A29" s="20"/>
      <c r="B29" s="20">
        <v>2.2727272730000001</v>
      </c>
      <c r="C29" s="20"/>
      <c r="D29" s="20"/>
    </row>
    <row r="30" spans="1:4" ht="18" x14ac:dyDescent="0.2">
      <c r="A30" s="20"/>
      <c r="B30" s="20">
        <v>3</v>
      </c>
      <c r="C30" s="20"/>
      <c r="D30" s="20"/>
    </row>
    <row r="31" spans="1:4" ht="18" x14ac:dyDescent="0.2">
      <c r="A31" s="20"/>
      <c r="B31" s="20">
        <v>2.2708333330000001</v>
      </c>
      <c r="C31" s="20"/>
      <c r="D31" s="20"/>
    </row>
    <row r="32" spans="1:4" ht="18" x14ac:dyDescent="0.2">
      <c r="A32" s="20"/>
      <c r="B32" s="20">
        <v>5.375</v>
      </c>
      <c r="C32" s="20"/>
      <c r="D32" s="20"/>
    </row>
    <row r="33" spans="1:4" ht="18" x14ac:dyDescent="0.2">
      <c r="A33" s="20"/>
      <c r="B33" s="20">
        <v>4.0833333329999997</v>
      </c>
      <c r="C33" s="20"/>
      <c r="D33" s="20"/>
    </row>
    <row r="34" spans="1:4" ht="18" x14ac:dyDescent="0.2">
      <c r="A34" s="20"/>
      <c r="B34" s="20">
        <v>3.565217391</v>
      </c>
      <c r="C34" s="20"/>
      <c r="D34" s="20"/>
    </row>
  </sheetData>
  <mergeCells count="2">
    <mergeCell ref="A1:D1"/>
    <mergeCell ref="F3:J5"/>
  </mergeCells>
  <pageMargins left="0.7" right="0.7" top="0.75" bottom="0.75" header="0.3" footer="0.3"/>
</worksheet>
</file>

<file path=xl/worksheets/sheet44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4CD04033-AA72-114B-84F9-D05D5D4DA7B0}">
  <dimension ref="A1:L55"/>
  <sheetViews>
    <sheetView workbookViewId="0">
      <selection activeCell="B1" sqref="B1"/>
    </sheetView>
  </sheetViews>
  <sheetFormatPr baseColWidth="10" defaultRowHeight="16" x14ac:dyDescent="0.2"/>
  <cols>
    <col min="1" max="1" width="24.5" bestFit="1" customWidth="1"/>
    <col min="2" max="2" width="42.1640625" bestFit="1" customWidth="1"/>
    <col min="4" max="4" width="16.33203125" bestFit="1" customWidth="1"/>
    <col min="5" max="5" width="12.1640625" bestFit="1" customWidth="1"/>
    <col min="6" max="6" width="13.33203125" bestFit="1" customWidth="1"/>
    <col min="7" max="8" width="12.1640625" bestFit="1" customWidth="1"/>
    <col min="9" max="9" width="13" bestFit="1" customWidth="1"/>
    <col min="10" max="10" width="12.1640625" bestFit="1" customWidth="1"/>
    <col min="11" max="11" width="12.83203125" bestFit="1" customWidth="1"/>
    <col min="12" max="12" width="12.1640625" bestFit="1" customWidth="1"/>
  </cols>
  <sheetData>
    <row r="1" spans="1:9" ht="18" x14ac:dyDescent="0.2">
      <c r="A1" s="55" t="s">
        <v>16683</v>
      </c>
      <c r="B1" s="55" t="s">
        <v>17271</v>
      </c>
    </row>
    <row r="2" spans="1:9" ht="18" x14ac:dyDescent="0.2">
      <c r="A2" s="21">
        <v>6363</v>
      </c>
      <c r="B2" s="21">
        <v>1.3672795851013699</v>
      </c>
      <c r="D2" t="s">
        <v>16650</v>
      </c>
    </row>
    <row r="3" spans="1:9" ht="16" customHeight="1" thickBot="1" x14ac:dyDescent="0.25">
      <c r="A3" s="21">
        <v>8671</v>
      </c>
      <c r="B3" s="21">
        <v>1.2224656902318101</v>
      </c>
    </row>
    <row r="4" spans="1:9" ht="18" x14ac:dyDescent="0.2">
      <c r="A4" s="21">
        <v>5423</v>
      </c>
      <c r="B4" s="21">
        <v>1.2723584731698301</v>
      </c>
      <c r="D4" s="44" t="s">
        <v>16651</v>
      </c>
      <c r="E4" s="44"/>
    </row>
    <row r="5" spans="1:9" ht="18" x14ac:dyDescent="0.2">
      <c r="A5" s="21">
        <v>8965</v>
      </c>
      <c r="B5" s="21">
        <v>1.41662018962632</v>
      </c>
      <c r="D5" t="s">
        <v>16652</v>
      </c>
      <c r="E5">
        <v>0.21196040122315399</v>
      </c>
    </row>
    <row r="6" spans="1:9" ht="18" x14ac:dyDescent="0.2">
      <c r="A6" s="21">
        <v>9534</v>
      </c>
      <c r="B6" s="21">
        <v>1.43696245017831</v>
      </c>
      <c r="D6" t="s">
        <v>16653</v>
      </c>
      <c r="E6" s="48">
        <v>4.4927211686680422E-2</v>
      </c>
    </row>
    <row r="7" spans="1:9" ht="18" x14ac:dyDescent="0.2">
      <c r="A7" s="21">
        <v>5344</v>
      </c>
      <c r="B7" s="21">
        <v>1.4970059880239499</v>
      </c>
      <c r="D7" t="s">
        <v>16654</v>
      </c>
      <c r="E7">
        <v>2.6560427296039659E-2</v>
      </c>
    </row>
    <row r="8" spans="1:9" ht="18" x14ac:dyDescent="0.2">
      <c r="A8" s="21">
        <v>6024</v>
      </c>
      <c r="B8" s="21">
        <v>1.7928286852589601</v>
      </c>
      <c r="D8" t="s">
        <v>16655</v>
      </c>
      <c r="E8">
        <v>0.29276593476840984</v>
      </c>
    </row>
    <row r="9" spans="1:9" ht="19" thickBot="1" x14ac:dyDescent="0.25">
      <c r="A9" s="21">
        <v>5624</v>
      </c>
      <c r="B9" s="21">
        <v>0.78236130867709797</v>
      </c>
      <c r="D9" s="45" t="s">
        <v>16656</v>
      </c>
      <c r="E9" s="45">
        <v>54</v>
      </c>
    </row>
    <row r="10" spans="1:9" ht="18" x14ac:dyDescent="0.2">
      <c r="A10" s="21">
        <v>9106</v>
      </c>
      <c r="B10" s="21">
        <v>1.3287942016253</v>
      </c>
    </row>
    <row r="11" spans="1:9" ht="19" thickBot="1" x14ac:dyDescent="0.25">
      <c r="A11" s="21">
        <v>8389</v>
      </c>
      <c r="B11" s="21">
        <v>1.68077244010013</v>
      </c>
      <c r="D11" t="s">
        <v>16657</v>
      </c>
    </row>
    <row r="12" spans="1:9" ht="18" x14ac:dyDescent="0.2">
      <c r="A12" s="21">
        <v>9210</v>
      </c>
      <c r="B12" s="21">
        <v>1.0749185667752399</v>
      </c>
      <c r="D12" s="46"/>
      <c r="E12" s="46" t="s">
        <v>16658</v>
      </c>
      <c r="F12" s="46" t="s">
        <v>16659</v>
      </c>
      <c r="G12" s="46" t="s">
        <v>16660</v>
      </c>
      <c r="H12" s="46" t="s">
        <v>16661</v>
      </c>
      <c r="I12" s="46" t="s">
        <v>16662</v>
      </c>
    </row>
    <row r="13" spans="1:9" ht="18" x14ac:dyDescent="0.2">
      <c r="A13" s="21">
        <v>10421</v>
      </c>
      <c r="B13" s="21">
        <v>1.3338451204299</v>
      </c>
      <c r="D13" t="s">
        <v>16663</v>
      </c>
      <c r="E13">
        <v>1</v>
      </c>
      <c r="F13">
        <v>0.20966088887656742</v>
      </c>
      <c r="G13">
        <v>0.20966088887656742</v>
      </c>
      <c r="H13">
        <v>2.4461119993096978</v>
      </c>
      <c r="I13">
        <v>0.12388234384865753</v>
      </c>
    </row>
    <row r="14" spans="1:9" ht="18" x14ac:dyDescent="0.2">
      <c r="A14" s="21">
        <v>7464</v>
      </c>
      <c r="B14" s="21">
        <v>1.12540192926045</v>
      </c>
      <c r="D14" t="s">
        <v>16664</v>
      </c>
      <c r="E14">
        <v>52</v>
      </c>
      <c r="F14">
        <v>4.4570184131626824</v>
      </c>
      <c r="G14">
        <v>8.5711892560820818E-2</v>
      </c>
    </row>
    <row r="15" spans="1:9" ht="19" thickBot="1" x14ac:dyDescent="0.25">
      <c r="A15" s="21">
        <v>7038</v>
      </c>
      <c r="B15" s="21">
        <v>1.5061096902529101</v>
      </c>
      <c r="D15" s="45" t="s">
        <v>16665</v>
      </c>
      <c r="E15" s="45">
        <v>53</v>
      </c>
      <c r="F15" s="45">
        <v>4.6666793020392499</v>
      </c>
      <c r="G15" s="45"/>
      <c r="H15" s="45"/>
      <c r="I15" s="45"/>
    </row>
    <row r="16" spans="1:9" ht="19" thickBot="1" x14ac:dyDescent="0.25">
      <c r="A16" s="21">
        <v>8781</v>
      </c>
      <c r="B16" s="21">
        <v>1.37797517367042</v>
      </c>
    </row>
    <row r="17" spans="1:12" ht="18" x14ac:dyDescent="0.2">
      <c r="A17" s="21">
        <v>4914</v>
      </c>
      <c r="B17" s="21">
        <v>1.7704517704517699</v>
      </c>
      <c r="D17" s="46"/>
      <c r="E17" s="46" t="s">
        <v>16666</v>
      </c>
      <c r="F17" s="46" t="s">
        <v>16655</v>
      </c>
      <c r="G17" s="46" t="s">
        <v>16667</v>
      </c>
      <c r="H17" s="46" t="s">
        <v>16668</v>
      </c>
      <c r="I17" s="46" t="s">
        <v>16669</v>
      </c>
      <c r="J17" s="46" t="s">
        <v>16670</v>
      </c>
      <c r="K17" s="46" t="s">
        <v>16671</v>
      </c>
      <c r="L17" s="46" t="s">
        <v>16672</v>
      </c>
    </row>
    <row r="18" spans="1:12" ht="18" x14ac:dyDescent="0.2">
      <c r="A18" s="21">
        <v>5325</v>
      </c>
      <c r="B18" s="21">
        <v>1.0140845070422499</v>
      </c>
      <c r="D18" t="s">
        <v>16673</v>
      </c>
      <c r="E18">
        <v>0.91617698020380112</v>
      </c>
      <c r="F18">
        <v>0.17048118280644323</v>
      </c>
      <c r="G18">
        <v>5.3740651321265638</v>
      </c>
      <c r="H18">
        <v>1.837111266207378E-6</v>
      </c>
      <c r="I18">
        <v>0.57408145940211452</v>
      </c>
      <c r="J18">
        <v>1.2582725010054876</v>
      </c>
      <c r="K18">
        <v>0.57408145940211452</v>
      </c>
      <c r="L18">
        <v>1.2582725010054876</v>
      </c>
    </row>
    <row r="19" spans="1:12" ht="19" thickBot="1" x14ac:dyDescent="0.25">
      <c r="A19" s="21">
        <v>6934</v>
      </c>
      <c r="B19" s="21">
        <v>1.5431208537640599</v>
      </c>
      <c r="D19" s="45" t="s">
        <v>16674</v>
      </c>
      <c r="E19" s="45">
        <v>3.70664677204242E-5</v>
      </c>
      <c r="F19" s="45">
        <v>2.3699710038180556E-5</v>
      </c>
      <c r="G19" s="45">
        <v>1.564005114860461</v>
      </c>
      <c r="H19" s="47">
        <v>0.12388234384865847</v>
      </c>
      <c r="I19" s="45">
        <v>-1.0490479708579184E-5</v>
      </c>
      <c r="J19" s="45">
        <v>8.4623415149427577E-5</v>
      </c>
      <c r="K19" s="45">
        <v>-1.0490479708579184E-5</v>
      </c>
      <c r="L19" s="45">
        <v>8.4623415149427577E-5</v>
      </c>
    </row>
    <row r="20" spans="1:12" ht="18" x14ac:dyDescent="0.2">
      <c r="A20" s="21">
        <v>6652</v>
      </c>
      <c r="B20" s="21">
        <v>1.05231509320505</v>
      </c>
    </row>
    <row r="21" spans="1:12" ht="18" x14ac:dyDescent="0.2">
      <c r="A21" s="21">
        <v>6519</v>
      </c>
      <c r="B21" s="21">
        <v>1.3959196195735499</v>
      </c>
    </row>
    <row r="22" spans="1:12" ht="18" x14ac:dyDescent="0.2">
      <c r="A22" s="21">
        <v>4887</v>
      </c>
      <c r="B22" s="21">
        <v>1.1663597298956401</v>
      </c>
    </row>
    <row r="23" spans="1:12" ht="18" x14ac:dyDescent="0.2">
      <c r="A23" s="21">
        <v>6011</v>
      </c>
      <c r="B23" s="21">
        <v>0.64881051405756096</v>
      </c>
    </row>
    <row r="24" spans="1:12" ht="18" x14ac:dyDescent="0.2">
      <c r="A24" s="21">
        <v>9021</v>
      </c>
      <c r="B24" s="21">
        <v>1.6960425673428701</v>
      </c>
    </row>
    <row r="25" spans="1:12" ht="18" x14ac:dyDescent="0.2">
      <c r="A25" s="21">
        <v>7453</v>
      </c>
      <c r="B25" s="21">
        <v>0.84529719576009699</v>
      </c>
    </row>
    <row r="26" spans="1:12" ht="18" x14ac:dyDescent="0.2">
      <c r="A26" s="21">
        <v>6875</v>
      </c>
      <c r="B26" s="21">
        <v>1.16363636363636</v>
      </c>
    </row>
    <row r="27" spans="1:12" ht="18" x14ac:dyDescent="0.2">
      <c r="A27" s="21">
        <v>6502</v>
      </c>
      <c r="B27" s="21">
        <v>0.92279298677330102</v>
      </c>
    </row>
    <row r="28" spans="1:12" ht="18" x14ac:dyDescent="0.2">
      <c r="A28" s="21">
        <v>7491</v>
      </c>
      <c r="B28" s="21">
        <v>0.600720865038046</v>
      </c>
    </row>
    <row r="29" spans="1:12" ht="18" x14ac:dyDescent="0.2">
      <c r="A29" s="21">
        <v>8772</v>
      </c>
      <c r="B29" s="21">
        <v>1.19699042407661</v>
      </c>
    </row>
    <row r="30" spans="1:12" ht="18" x14ac:dyDescent="0.2">
      <c r="A30" s="21">
        <v>9430</v>
      </c>
      <c r="B30" s="21">
        <v>1.58006362672322</v>
      </c>
    </row>
    <row r="31" spans="1:12" ht="18" x14ac:dyDescent="0.2">
      <c r="A31" s="21">
        <v>4930</v>
      </c>
      <c r="B31" s="21">
        <v>1.25760649087221</v>
      </c>
    </row>
    <row r="32" spans="1:12" ht="18" x14ac:dyDescent="0.2">
      <c r="A32" s="21">
        <v>5755</v>
      </c>
      <c r="B32" s="21">
        <v>0.90356211989574298</v>
      </c>
    </row>
    <row r="33" spans="1:2" ht="18" x14ac:dyDescent="0.2">
      <c r="A33" s="21">
        <v>5016</v>
      </c>
      <c r="B33" s="21">
        <v>0.61802232854864403</v>
      </c>
    </row>
    <row r="34" spans="1:2" ht="18" customHeight="1" x14ac:dyDescent="0.2">
      <c r="A34" s="21">
        <v>3216</v>
      </c>
      <c r="B34" s="21">
        <v>1.3059701492537299</v>
      </c>
    </row>
    <row r="35" spans="1:2" ht="18" x14ac:dyDescent="0.2">
      <c r="A35" s="21">
        <v>8855</v>
      </c>
      <c r="B35" s="21">
        <v>0.91473743647656702</v>
      </c>
    </row>
    <row r="36" spans="1:2" ht="18" x14ac:dyDescent="0.2">
      <c r="A36" s="21">
        <v>8621</v>
      </c>
      <c r="B36" s="21">
        <v>1.4267486370490701</v>
      </c>
    </row>
    <row r="37" spans="1:2" ht="18" x14ac:dyDescent="0.2">
      <c r="A37" s="21">
        <v>10118</v>
      </c>
      <c r="B37" s="21">
        <v>1.0871713777426399</v>
      </c>
    </row>
    <row r="38" spans="1:2" ht="18" x14ac:dyDescent="0.2">
      <c r="A38" s="21">
        <v>4960</v>
      </c>
      <c r="B38" s="21">
        <v>0.56451612903225801</v>
      </c>
    </row>
    <row r="39" spans="1:2" ht="18" x14ac:dyDescent="0.2">
      <c r="A39" s="21">
        <v>6001</v>
      </c>
      <c r="B39" s="21">
        <v>1.06648891851358</v>
      </c>
    </row>
    <row r="40" spans="1:2" ht="18" x14ac:dyDescent="0.2">
      <c r="A40" s="21">
        <v>8796</v>
      </c>
      <c r="B40" s="21">
        <v>0.76170986812187402</v>
      </c>
    </row>
    <row r="41" spans="1:2" ht="18" x14ac:dyDescent="0.2">
      <c r="A41" s="21">
        <v>5234</v>
      </c>
      <c r="B41" s="21">
        <v>1.2991975544516601</v>
      </c>
    </row>
    <row r="42" spans="1:2" ht="18" x14ac:dyDescent="0.2">
      <c r="A42" s="21">
        <v>5339</v>
      </c>
      <c r="B42" s="21">
        <v>0.88031466566772798</v>
      </c>
    </row>
    <row r="43" spans="1:2" ht="18" x14ac:dyDescent="0.2">
      <c r="A43" s="21">
        <v>5243</v>
      </c>
      <c r="B43" s="21">
        <v>1.0680907877169601</v>
      </c>
    </row>
    <row r="44" spans="1:2" ht="18" x14ac:dyDescent="0.2">
      <c r="A44" s="21">
        <v>5217</v>
      </c>
      <c r="B44" s="21">
        <v>0.76672417097948997</v>
      </c>
    </row>
    <row r="45" spans="1:2" ht="18" x14ac:dyDescent="0.2">
      <c r="A45" s="21">
        <v>8189</v>
      </c>
      <c r="B45" s="21">
        <v>1.1356698009524999</v>
      </c>
    </row>
    <row r="46" spans="1:2" ht="18" x14ac:dyDescent="0.2">
      <c r="A46" s="21">
        <v>7874</v>
      </c>
      <c r="B46" s="21">
        <v>1.1684023368046701</v>
      </c>
    </row>
    <row r="47" spans="1:2" ht="18" x14ac:dyDescent="0.2">
      <c r="A47" s="21">
        <v>6265</v>
      </c>
      <c r="B47" s="21">
        <v>0.87789305666400597</v>
      </c>
    </row>
    <row r="48" spans="1:2" ht="18" x14ac:dyDescent="0.2">
      <c r="A48" s="21">
        <v>6561</v>
      </c>
      <c r="B48" s="21">
        <v>1.3717421124828499</v>
      </c>
    </row>
    <row r="49" spans="1:2" ht="18" x14ac:dyDescent="0.2">
      <c r="A49" s="21">
        <v>7495</v>
      </c>
      <c r="B49" s="21">
        <v>1.18745830553702</v>
      </c>
    </row>
    <row r="50" spans="1:2" ht="18" x14ac:dyDescent="0.2">
      <c r="A50" s="21">
        <v>5406</v>
      </c>
      <c r="B50" s="21">
        <v>1.2763596004439499</v>
      </c>
    </row>
    <row r="51" spans="1:2" ht="18" x14ac:dyDescent="0.2">
      <c r="A51" s="21">
        <v>6144</v>
      </c>
      <c r="B51" s="21">
        <v>1.1555989583333299</v>
      </c>
    </row>
    <row r="52" spans="1:2" ht="18" x14ac:dyDescent="0.2">
      <c r="A52" s="21">
        <v>6095</v>
      </c>
      <c r="B52" s="21">
        <v>1.0008203445447099</v>
      </c>
    </row>
    <row r="53" spans="1:2" ht="18" x14ac:dyDescent="0.2">
      <c r="A53" s="21">
        <v>5964</v>
      </c>
      <c r="B53" s="21">
        <v>1.2910798122065701</v>
      </c>
    </row>
    <row r="54" spans="1:2" ht="18" x14ac:dyDescent="0.2">
      <c r="A54" s="21">
        <v>7229</v>
      </c>
      <c r="B54" s="21">
        <v>1.0374878959745499</v>
      </c>
    </row>
    <row r="55" spans="1:2" ht="18" x14ac:dyDescent="0.2">
      <c r="A55" s="21">
        <v>10021</v>
      </c>
      <c r="B55" s="21">
        <v>1.2374014569404299</v>
      </c>
    </row>
  </sheetData>
  <pageMargins left="0.7" right="0.7" top="0.75" bottom="0.75" header="0.3" footer="0.3"/>
</worksheet>
</file>

<file path=xl/worksheets/sheet45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DF222D41-61BF-FA4D-AECE-BF15205338F0}">
  <dimension ref="A1:M55"/>
  <sheetViews>
    <sheetView workbookViewId="0">
      <selection activeCell="G48" sqref="G48"/>
    </sheetView>
  </sheetViews>
  <sheetFormatPr baseColWidth="10" defaultRowHeight="16" x14ac:dyDescent="0.2"/>
  <cols>
    <col min="1" max="1" width="24.83203125" bestFit="1" customWidth="1"/>
    <col min="2" max="2" width="42.1640625" bestFit="1" customWidth="1"/>
    <col min="5" max="5" width="16.33203125" bestFit="1" customWidth="1"/>
    <col min="6" max="6" width="12.1640625" bestFit="1" customWidth="1"/>
    <col min="7" max="7" width="13.33203125" bestFit="1" customWidth="1"/>
    <col min="8" max="9" width="12.1640625" bestFit="1" customWidth="1"/>
    <col min="10" max="10" width="13" bestFit="1" customWidth="1"/>
    <col min="11" max="11" width="12.1640625" bestFit="1" customWidth="1"/>
    <col min="12" max="12" width="12.83203125" bestFit="1" customWidth="1"/>
    <col min="13" max="13" width="12.1640625" bestFit="1" customWidth="1"/>
  </cols>
  <sheetData>
    <row r="1" spans="1:10" ht="18" x14ac:dyDescent="0.2">
      <c r="A1" s="23" t="s">
        <v>16684</v>
      </c>
      <c r="B1" s="55" t="s">
        <v>17271</v>
      </c>
    </row>
    <row r="2" spans="1:10" ht="18" x14ac:dyDescent="0.2">
      <c r="A2" s="23">
        <v>9839</v>
      </c>
      <c r="B2" s="23">
        <v>1.3672795851013699</v>
      </c>
      <c r="E2" t="s">
        <v>16650</v>
      </c>
    </row>
    <row r="3" spans="1:10" ht="16" customHeight="1" thickBot="1" x14ac:dyDescent="0.25">
      <c r="A3" s="23">
        <v>13081</v>
      </c>
      <c r="B3" s="23">
        <v>1.2224656902318101</v>
      </c>
    </row>
    <row r="4" spans="1:10" ht="18" x14ac:dyDescent="0.2">
      <c r="A4" s="23">
        <v>7830</v>
      </c>
      <c r="B4" s="23">
        <v>1.2723584731698301</v>
      </c>
      <c r="E4" s="44" t="s">
        <v>16651</v>
      </c>
      <c r="F4" s="44"/>
    </row>
    <row r="5" spans="1:10" ht="18" x14ac:dyDescent="0.2">
      <c r="A5" s="23">
        <v>15035</v>
      </c>
      <c r="B5" s="23">
        <v>1.41662018962632</v>
      </c>
      <c r="E5" t="s">
        <v>16652</v>
      </c>
      <c r="F5">
        <v>0.23968083553169189</v>
      </c>
    </row>
    <row r="6" spans="1:10" ht="18" x14ac:dyDescent="0.2">
      <c r="A6" s="23">
        <v>16256</v>
      </c>
      <c r="B6" s="23">
        <v>1.43696245017831</v>
      </c>
      <c r="E6" t="s">
        <v>16653</v>
      </c>
      <c r="F6" s="48">
        <v>5.7446902921169933E-2</v>
      </c>
    </row>
    <row r="7" spans="1:10" ht="18" x14ac:dyDescent="0.2">
      <c r="A7" s="23">
        <v>9637</v>
      </c>
      <c r="B7" s="23">
        <v>1.4970059880239499</v>
      </c>
      <c r="E7" t="s">
        <v>16654</v>
      </c>
      <c r="F7">
        <v>3.9320881823500124E-2</v>
      </c>
    </row>
    <row r="8" spans="1:10" ht="18" x14ac:dyDescent="0.2">
      <c r="A8" s="23">
        <v>11292</v>
      </c>
      <c r="B8" s="23">
        <v>1.7928286852589601</v>
      </c>
      <c r="E8" t="s">
        <v>16655</v>
      </c>
      <c r="F8">
        <v>0.29084072528588989</v>
      </c>
    </row>
    <row r="9" spans="1:10" ht="19" thickBot="1" x14ac:dyDescent="0.25">
      <c r="A9" s="23">
        <v>10759</v>
      </c>
      <c r="B9" s="23">
        <v>0.78236130867709797</v>
      </c>
      <c r="E9" s="45" t="s">
        <v>16656</v>
      </c>
      <c r="F9" s="45">
        <v>54</v>
      </c>
    </row>
    <row r="10" spans="1:10" ht="18" x14ac:dyDescent="0.2">
      <c r="A10" s="23">
        <v>14685</v>
      </c>
      <c r="B10" s="23">
        <v>1.3287942016253</v>
      </c>
    </row>
    <row r="11" spans="1:10" ht="19" thickBot="1" x14ac:dyDescent="0.25">
      <c r="A11" s="23">
        <v>13612</v>
      </c>
      <c r="B11" s="23">
        <v>1.68077244010013</v>
      </c>
      <c r="E11" t="s">
        <v>16657</v>
      </c>
    </row>
    <row r="12" spans="1:10" ht="18" x14ac:dyDescent="0.2">
      <c r="A12" s="23">
        <v>11382</v>
      </c>
      <c r="B12" s="23">
        <v>1.0749185667752399</v>
      </c>
      <c r="E12" s="46"/>
      <c r="F12" s="46" t="s">
        <v>16658</v>
      </c>
      <c r="G12" s="46" t="s">
        <v>16659</v>
      </c>
      <c r="H12" s="46" t="s">
        <v>16660</v>
      </c>
      <c r="I12" s="46" t="s">
        <v>16661</v>
      </c>
      <c r="J12" s="46" t="s">
        <v>16662</v>
      </c>
    </row>
    <row r="13" spans="1:10" ht="18" x14ac:dyDescent="0.2">
      <c r="A13" s="23">
        <v>14656</v>
      </c>
      <c r="B13" s="23">
        <v>1.3338451204299</v>
      </c>
      <c r="E13" t="s">
        <v>16663</v>
      </c>
      <c r="F13">
        <v>1</v>
      </c>
      <c r="G13">
        <v>0.26808627282848185</v>
      </c>
      <c r="H13">
        <v>0.26808627282848185</v>
      </c>
      <c r="I13">
        <v>3.169305751749071</v>
      </c>
      <c r="J13">
        <v>8.0877205329904459E-2</v>
      </c>
    </row>
    <row r="14" spans="1:10" ht="18" x14ac:dyDescent="0.2">
      <c r="A14" s="23">
        <v>9396</v>
      </c>
      <c r="B14" s="23">
        <v>1.12540192926045</v>
      </c>
      <c r="E14" t="s">
        <v>16664</v>
      </c>
      <c r="F14">
        <v>52</v>
      </c>
      <c r="G14">
        <v>4.398593029210768</v>
      </c>
      <c r="H14">
        <v>8.4588327484822465E-2</v>
      </c>
    </row>
    <row r="15" spans="1:10" ht="19" thickBot="1" x14ac:dyDescent="0.25">
      <c r="A15" s="23">
        <v>14469</v>
      </c>
      <c r="B15" s="23">
        <v>1.5061096902529101</v>
      </c>
      <c r="E15" s="45" t="s">
        <v>16665</v>
      </c>
      <c r="F15" s="45">
        <v>53</v>
      </c>
      <c r="G15" s="45">
        <v>4.6666793020392499</v>
      </c>
      <c r="H15" s="45"/>
      <c r="I15" s="45"/>
      <c r="J15" s="45"/>
    </row>
    <row r="16" spans="1:10" ht="19" thickBot="1" x14ac:dyDescent="0.25">
      <c r="A16" s="23">
        <v>16923</v>
      </c>
      <c r="B16" s="23">
        <v>1.37797517367042</v>
      </c>
    </row>
    <row r="17" spans="1:13" ht="18" x14ac:dyDescent="0.2">
      <c r="A17" s="23">
        <v>9620</v>
      </c>
      <c r="B17" s="23">
        <v>1.7704517704517699</v>
      </c>
      <c r="E17" s="46"/>
      <c r="F17" s="46" t="s">
        <v>16666</v>
      </c>
      <c r="G17" s="46" t="s">
        <v>16655</v>
      </c>
      <c r="H17" s="46" t="s">
        <v>16667</v>
      </c>
      <c r="I17" s="46" t="s">
        <v>16668</v>
      </c>
      <c r="J17" s="46" t="s">
        <v>16669</v>
      </c>
      <c r="K17" s="46" t="s">
        <v>16670</v>
      </c>
      <c r="L17" s="46" t="s">
        <v>16671</v>
      </c>
      <c r="M17" s="46" t="s">
        <v>16672</v>
      </c>
    </row>
    <row r="18" spans="1:13" ht="18" x14ac:dyDescent="0.2">
      <c r="A18" s="23">
        <v>12188</v>
      </c>
      <c r="B18" s="23">
        <v>1.0140845070422499</v>
      </c>
      <c r="E18" t="s">
        <v>16673</v>
      </c>
      <c r="F18">
        <v>0.88813461941931449</v>
      </c>
      <c r="G18">
        <v>0.16615988785679392</v>
      </c>
      <c r="H18">
        <v>5.3450602962897982</v>
      </c>
      <c r="I18">
        <v>2.0370495257504971E-6</v>
      </c>
      <c r="J18">
        <v>0.55471041132207088</v>
      </c>
      <c r="K18">
        <v>1.2215588275165581</v>
      </c>
      <c r="L18">
        <v>0.55471041132207088</v>
      </c>
      <c r="M18">
        <v>1.2215588275165581</v>
      </c>
    </row>
    <row r="19" spans="1:13" ht="19" thickBot="1" x14ac:dyDescent="0.25">
      <c r="A19" s="23">
        <v>12263</v>
      </c>
      <c r="B19" s="23">
        <v>1.5431208537640599</v>
      </c>
      <c r="E19" s="45" t="s">
        <v>16674</v>
      </c>
      <c r="F19" s="45">
        <v>2.4274692731094538E-5</v>
      </c>
      <c r="G19" s="45">
        <v>1.3635518970153199E-5</v>
      </c>
      <c r="H19" s="45">
        <v>1.7802544064680954</v>
      </c>
      <c r="I19" s="47">
        <v>8.0877205329904459E-2</v>
      </c>
      <c r="J19" s="45">
        <v>-3.0869778457213911E-6</v>
      </c>
      <c r="K19" s="45">
        <v>5.1636363307910467E-5</v>
      </c>
      <c r="L19" s="45">
        <v>-3.0869778457213911E-6</v>
      </c>
      <c r="M19" s="45">
        <v>5.1636363307910467E-5</v>
      </c>
    </row>
    <row r="20" spans="1:13" ht="18" x14ac:dyDescent="0.2">
      <c r="A20" s="23">
        <v>12223</v>
      </c>
      <c r="B20" s="23">
        <v>1.05231509320505</v>
      </c>
    </row>
    <row r="21" spans="1:13" ht="18" x14ac:dyDescent="0.2">
      <c r="A21" s="23">
        <v>11817</v>
      </c>
      <c r="B21" s="23">
        <v>1.3959196195735499</v>
      </c>
    </row>
    <row r="22" spans="1:13" ht="18" x14ac:dyDescent="0.2">
      <c r="A22" s="23">
        <v>10593</v>
      </c>
      <c r="B22" s="23">
        <v>1.1663597298956401</v>
      </c>
    </row>
    <row r="23" spans="1:13" ht="18" x14ac:dyDescent="0.2">
      <c r="A23" s="23">
        <v>10980</v>
      </c>
      <c r="B23" s="23">
        <v>0.64881051405756096</v>
      </c>
    </row>
    <row r="24" spans="1:13" ht="18" x14ac:dyDescent="0.2">
      <c r="A24" s="23">
        <v>13217</v>
      </c>
      <c r="B24" s="23">
        <v>1.6960425673428701</v>
      </c>
    </row>
    <row r="25" spans="1:13" ht="18" x14ac:dyDescent="0.2">
      <c r="A25" s="23">
        <v>11056</v>
      </c>
      <c r="B25" s="23">
        <v>0.84529719576009699</v>
      </c>
    </row>
    <row r="26" spans="1:13" ht="18" x14ac:dyDescent="0.2">
      <c r="A26" s="23">
        <v>11468</v>
      </c>
      <c r="B26" s="23">
        <v>1.16363636363636</v>
      </c>
    </row>
    <row r="27" spans="1:13" ht="18" x14ac:dyDescent="0.2">
      <c r="A27" s="23">
        <v>12281</v>
      </c>
      <c r="B27" s="23">
        <v>0.92279298677330102</v>
      </c>
    </row>
    <row r="28" spans="1:13" ht="18" x14ac:dyDescent="0.2">
      <c r="A28" s="23">
        <v>18995</v>
      </c>
      <c r="B28" s="23">
        <v>0.600720865038046</v>
      </c>
    </row>
    <row r="29" spans="1:13" ht="18" x14ac:dyDescent="0.2">
      <c r="A29" s="23">
        <v>17265</v>
      </c>
      <c r="B29" s="23">
        <v>1.19699042407661</v>
      </c>
    </row>
    <row r="30" spans="1:13" ht="18" x14ac:dyDescent="0.2">
      <c r="A30" s="23">
        <v>19922</v>
      </c>
      <c r="B30" s="23">
        <v>1.58006362672322</v>
      </c>
    </row>
    <row r="31" spans="1:13" ht="18" x14ac:dyDescent="0.2">
      <c r="A31" s="23">
        <v>8708</v>
      </c>
      <c r="B31" s="23">
        <v>1.25760649087221</v>
      </c>
    </row>
    <row r="32" spans="1:13" ht="18" x14ac:dyDescent="0.2">
      <c r="A32" s="23">
        <v>7482</v>
      </c>
      <c r="B32" s="23">
        <v>0.90356211989574298</v>
      </c>
    </row>
    <row r="33" spans="1:2" ht="18" x14ac:dyDescent="0.2">
      <c r="A33" s="23">
        <v>8117</v>
      </c>
      <c r="B33" s="23">
        <v>0.61802232854864403</v>
      </c>
    </row>
    <row r="34" spans="1:2" ht="18" customHeight="1" x14ac:dyDescent="0.2">
      <c r="A34" s="23">
        <v>7321</v>
      </c>
      <c r="B34" s="23">
        <v>1.3059701492537299</v>
      </c>
    </row>
    <row r="35" spans="1:2" ht="18" x14ac:dyDescent="0.2">
      <c r="A35" s="23">
        <v>11524</v>
      </c>
      <c r="B35" s="23">
        <v>0.91473743647656702</v>
      </c>
    </row>
    <row r="36" spans="1:2" ht="18" x14ac:dyDescent="0.2">
      <c r="A36" s="23">
        <v>12643</v>
      </c>
      <c r="B36" s="23">
        <v>1.4267486370490701</v>
      </c>
    </row>
    <row r="37" spans="1:2" ht="18" x14ac:dyDescent="0.2">
      <c r="A37" s="23">
        <v>13590</v>
      </c>
      <c r="B37" s="23">
        <v>1.0871713777426399</v>
      </c>
    </row>
    <row r="38" spans="1:2" ht="18" x14ac:dyDescent="0.2">
      <c r="A38" s="23">
        <v>8929</v>
      </c>
      <c r="B38" s="23">
        <v>0.56451612903225801</v>
      </c>
    </row>
    <row r="39" spans="1:2" ht="18" x14ac:dyDescent="0.2">
      <c r="A39" s="23">
        <v>7349</v>
      </c>
      <c r="B39" s="23">
        <v>1.06648891851358</v>
      </c>
    </row>
    <row r="40" spans="1:2" ht="18" x14ac:dyDescent="0.2">
      <c r="A40" s="23">
        <v>9441</v>
      </c>
      <c r="B40" s="23">
        <v>0.76170986812187402</v>
      </c>
    </row>
    <row r="41" spans="1:2" ht="18" x14ac:dyDescent="0.2">
      <c r="A41" s="23">
        <v>10179</v>
      </c>
      <c r="B41" s="23">
        <v>1.2991975544516601</v>
      </c>
    </row>
    <row r="42" spans="1:2" ht="18" x14ac:dyDescent="0.2">
      <c r="A42" s="23">
        <v>9042</v>
      </c>
      <c r="B42" s="23">
        <v>0.88031466566772798</v>
      </c>
    </row>
    <row r="43" spans="1:2" ht="18" x14ac:dyDescent="0.2">
      <c r="A43" s="23">
        <v>9580</v>
      </c>
      <c r="B43" s="23">
        <v>1.0680907877169601</v>
      </c>
    </row>
    <row r="44" spans="1:2" ht="18" x14ac:dyDescent="0.2">
      <c r="A44" s="23">
        <v>9345</v>
      </c>
      <c r="B44" s="23">
        <v>0.76672417097948997</v>
      </c>
    </row>
    <row r="45" spans="1:2" ht="18" x14ac:dyDescent="0.2">
      <c r="A45" s="23">
        <v>15102</v>
      </c>
      <c r="B45" s="23">
        <v>1.1356698009524999</v>
      </c>
    </row>
    <row r="46" spans="1:2" ht="18" x14ac:dyDescent="0.2">
      <c r="A46" s="23">
        <v>12154</v>
      </c>
      <c r="B46" s="23">
        <v>1.1684023368046701</v>
      </c>
    </row>
    <row r="47" spans="1:2" ht="18" x14ac:dyDescent="0.2">
      <c r="A47" s="23">
        <v>11792</v>
      </c>
      <c r="B47" s="23">
        <v>0.87789305666400597</v>
      </c>
    </row>
    <row r="48" spans="1:2" ht="18" x14ac:dyDescent="0.2">
      <c r="A48" s="23">
        <v>10768</v>
      </c>
      <c r="B48" s="23">
        <v>1.3717421124828499</v>
      </c>
    </row>
    <row r="49" spans="1:2" ht="18" x14ac:dyDescent="0.2">
      <c r="A49" s="23">
        <v>13034</v>
      </c>
      <c r="B49" s="23">
        <v>1.18745830553702</v>
      </c>
    </row>
    <row r="50" spans="1:2" ht="18" x14ac:dyDescent="0.2">
      <c r="A50" s="23">
        <v>9598</v>
      </c>
      <c r="B50" s="23">
        <v>1.2763596004439499</v>
      </c>
    </row>
    <row r="51" spans="1:2" ht="18" x14ac:dyDescent="0.2">
      <c r="A51" s="23">
        <v>13270</v>
      </c>
      <c r="B51" s="23">
        <v>1.1555989583333299</v>
      </c>
    </row>
    <row r="52" spans="1:2" ht="18" x14ac:dyDescent="0.2">
      <c r="A52" s="23">
        <v>10487</v>
      </c>
      <c r="B52" s="23">
        <v>1.0008203445447099</v>
      </c>
    </row>
    <row r="53" spans="1:2" ht="18" x14ac:dyDescent="0.2">
      <c r="A53" s="23">
        <v>8338</v>
      </c>
      <c r="B53" s="23">
        <v>1.2910798122065701</v>
      </c>
    </row>
    <row r="54" spans="1:2" ht="18" x14ac:dyDescent="0.2">
      <c r="A54" s="23">
        <v>11717</v>
      </c>
      <c r="B54" s="23">
        <v>1.0374878959745499</v>
      </c>
    </row>
    <row r="55" spans="1:2" ht="18" x14ac:dyDescent="0.2">
      <c r="A55" s="23">
        <v>16844</v>
      </c>
      <c r="B55" s="23">
        <v>1.2374014569404299</v>
      </c>
    </row>
  </sheetData>
  <pageMargins left="0.7" right="0.7" top="0.75" bottom="0.75" header="0.3" footer="0.3"/>
</worksheet>
</file>

<file path=xl/worksheets/sheet46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2602CAD4-FC8B-0844-BC5C-3A9ABD9E9AB5}">
  <dimension ref="A1:I34"/>
  <sheetViews>
    <sheetView workbookViewId="0">
      <selection activeCell="G13" sqref="G13"/>
    </sheetView>
  </sheetViews>
  <sheetFormatPr baseColWidth="10" defaultRowHeight="16" x14ac:dyDescent="0.2"/>
  <cols>
    <col min="1" max="2" width="15.83203125" style="1" bestFit="1" customWidth="1"/>
    <col min="3" max="3" width="33.33203125" style="1" bestFit="1" customWidth="1"/>
    <col min="4" max="16384" width="10.83203125" style="1"/>
  </cols>
  <sheetData>
    <row r="1" spans="1:9" ht="18" x14ac:dyDescent="0.2">
      <c r="A1" s="110" t="s">
        <v>17271</v>
      </c>
      <c r="B1" s="111"/>
      <c r="C1" s="112"/>
    </row>
    <row r="2" spans="1:9" ht="18" x14ac:dyDescent="0.2">
      <c r="A2" s="27" t="s">
        <v>16685</v>
      </c>
      <c r="B2" s="27" t="s">
        <v>16686</v>
      </c>
      <c r="C2" s="27" t="s">
        <v>16687</v>
      </c>
    </row>
    <row r="3" spans="1:9" ht="18" x14ac:dyDescent="0.2">
      <c r="A3" s="23">
        <v>1.3672795851013699</v>
      </c>
      <c r="B3" s="23">
        <v>0.90422587193209103</v>
      </c>
      <c r="C3" s="23">
        <v>1.1422637590861899</v>
      </c>
      <c r="E3" s="91" t="s">
        <v>17270</v>
      </c>
      <c r="F3" s="91"/>
      <c r="G3" s="91"/>
      <c r="H3" s="91"/>
      <c r="I3" s="91"/>
    </row>
    <row r="4" spans="1:9" ht="18" x14ac:dyDescent="0.2">
      <c r="A4" s="23">
        <v>1.2224656902318101</v>
      </c>
      <c r="B4" s="23">
        <v>0.18867924528301899</v>
      </c>
      <c r="C4" s="23">
        <v>1.51843817787419</v>
      </c>
      <c r="E4" s="91"/>
      <c r="F4" s="91"/>
      <c r="G4" s="91"/>
      <c r="H4" s="91"/>
      <c r="I4" s="91"/>
    </row>
    <row r="5" spans="1:9" ht="18" x14ac:dyDescent="0.2">
      <c r="A5" s="23">
        <v>1.2723584731698301</v>
      </c>
      <c r="B5" s="23">
        <v>1.2037978975924</v>
      </c>
      <c r="C5" s="23">
        <v>1.4808605755797699</v>
      </c>
      <c r="E5" s="91"/>
      <c r="F5" s="91"/>
      <c r="G5" s="91"/>
      <c r="H5" s="91"/>
      <c r="I5" s="91"/>
    </row>
    <row r="6" spans="1:9" ht="18" x14ac:dyDescent="0.2">
      <c r="A6" s="23">
        <v>1.41662018962632</v>
      </c>
      <c r="B6" s="23">
        <v>0.94228504122497103</v>
      </c>
      <c r="C6" s="23">
        <v>1.25984251968504</v>
      </c>
    </row>
    <row r="7" spans="1:9" ht="18" x14ac:dyDescent="0.2">
      <c r="A7" s="23">
        <v>1.43696245017831</v>
      </c>
      <c r="B7" s="23">
        <v>1.10086283844094</v>
      </c>
      <c r="C7" s="23">
        <v>0.52547406899702997</v>
      </c>
    </row>
    <row r="8" spans="1:9" ht="18" x14ac:dyDescent="0.2">
      <c r="A8" s="23">
        <v>1.4970059880239499</v>
      </c>
      <c r="B8" s="23">
        <v>1.5380704207448801</v>
      </c>
      <c r="C8" s="23">
        <v>1.27992415264281</v>
      </c>
    </row>
    <row r="9" spans="1:9" ht="18" x14ac:dyDescent="0.2">
      <c r="A9" s="23">
        <v>1.7928286852589601</v>
      </c>
      <c r="B9" s="23">
        <v>1.4690606914972499</v>
      </c>
      <c r="C9" s="23">
        <v>0.98710717163577799</v>
      </c>
    </row>
    <row r="10" spans="1:9" ht="18" x14ac:dyDescent="0.2">
      <c r="A10" s="23">
        <v>0.78236130867709797</v>
      </c>
      <c r="B10" s="23">
        <v>1.6081871345029199</v>
      </c>
      <c r="C10" s="23">
        <v>1.4105902777777799</v>
      </c>
    </row>
    <row r="11" spans="1:9" ht="18" x14ac:dyDescent="0.2">
      <c r="A11" s="23">
        <v>1.3287942016253</v>
      </c>
      <c r="B11" s="23">
        <v>1.5524625267665999</v>
      </c>
      <c r="C11" s="23">
        <v>1.2629451881788301</v>
      </c>
    </row>
    <row r="12" spans="1:9" ht="18" x14ac:dyDescent="0.2">
      <c r="A12" s="23">
        <v>1.68077244010013</v>
      </c>
      <c r="B12" s="23">
        <v>1.37492607924305</v>
      </c>
      <c r="C12" s="23">
        <v>1.51027482050012</v>
      </c>
    </row>
    <row r="13" spans="1:9" ht="18" x14ac:dyDescent="0.2">
      <c r="A13" s="23">
        <v>1.0749185667752399</v>
      </c>
      <c r="B13" s="23">
        <v>0.76799428469369502</v>
      </c>
      <c r="C13" s="23">
        <v>1.4351145038167901</v>
      </c>
    </row>
    <row r="14" spans="1:9" ht="18" x14ac:dyDescent="0.2">
      <c r="A14" s="23">
        <v>1.3338451204299</v>
      </c>
      <c r="B14" s="23">
        <v>1.2160294795025299</v>
      </c>
      <c r="C14" s="23">
        <v>1.6314004199644601</v>
      </c>
    </row>
    <row r="15" spans="1:9" ht="18" x14ac:dyDescent="0.2">
      <c r="A15" s="23">
        <v>1.12540192926045</v>
      </c>
      <c r="B15" s="23">
        <v>0.84354965695647299</v>
      </c>
      <c r="C15" s="23">
        <v>1.24033505154639</v>
      </c>
    </row>
    <row r="16" spans="1:9" ht="18" x14ac:dyDescent="0.2">
      <c r="A16" s="23">
        <v>1.5061096902529101</v>
      </c>
      <c r="B16" s="23">
        <v>0.95350206003531501</v>
      </c>
      <c r="C16" s="23">
        <v>1.0907973575049901</v>
      </c>
    </row>
    <row r="17" spans="1:3" ht="18" x14ac:dyDescent="0.2">
      <c r="A17" s="23">
        <v>1.37797517367042</v>
      </c>
      <c r="B17" s="23">
        <v>1.16711772665765</v>
      </c>
      <c r="C17" s="23">
        <v>0.97686375321336805</v>
      </c>
    </row>
    <row r="18" spans="1:3" ht="18" x14ac:dyDescent="0.2">
      <c r="A18" s="23">
        <v>1.7704517704517699</v>
      </c>
      <c r="B18" s="23">
        <v>0.987972508591065</v>
      </c>
      <c r="C18" s="23">
        <v>1.00455187568671</v>
      </c>
    </row>
    <row r="19" spans="1:3" ht="18" x14ac:dyDescent="0.2">
      <c r="A19" s="23">
        <v>1.0140845070422499</v>
      </c>
      <c r="B19" s="23">
        <v>1.1454753722794999</v>
      </c>
      <c r="C19" s="23">
        <v>1.67300380228137</v>
      </c>
    </row>
    <row r="20" spans="1:3" ht="18" x14ac:dyDescent="0.2">
      <c r="A20" s="23">
        <v>1.5431208537640599</v>
      </c>
      <c r="B20" s="23">
        <v>0.54633101231922898</v>
      </c>
      <c r="C20" s="23"/>
    </row>
    <row r="21" spans="1:3" ht="18" x14ac:dyDescent="0.2">
      <c r="A21" s="23">
        <v>1.05231509320505</v>
      </c>
      <c r="B21" s="23">
        <v>1.3611989550391901</v>
      </c>
      <c r="C21" s="23"/>
    </row>
    <row r="22" spans="1:3" ht="18" x14ac:dyDescent="0.2">
      <c r="A22" s="23">
        <v>1.3959196195735499</v>
      </c>
      <c r="B22" s="23"/>
      <c r="C22" s="23"/>
    </row>
    <row r="23" spans="1:3" ht="18" x14ac:dyDescent="0.2">
      <c r="A23" s="23">
        <v>1.1663597298956401</v>
      </c>
      <c r="B23" s="23"/>
      <c r="C23" s="23"/>
    </row>
    <row r="24" spans="1:3" ht="18" x14ac:dyDescent="0.2">
      <c r="A24" s="23">
        <v>0.64881051405756096</v>
      </c>
      <c r="B24" s="23"/>
      <c r="C24" s="23"/>
    </row>
    <row r="25" spans="1:3" ht="18" x14ac:dyDescent="0.2">
      <c r="A25" s="23">
        <v>1.6960425673428701</v>
      </c>
      <c r="B25" s="23"/>
      <c r="C25" s="23"/>
    </row>
    <row r="26" spans="1:3" ht="18" x14ac:dyDescent="0.2">
      <c r="A26" s="23">
        <v>0.84529719576009699</v>
      </c>
      <c r="B26" s="23"/>
      <c r="C26" s="23"/>
    </row>
    <row r="27" spans="1:3" ht="18" x14ac:dyDescent="0.2">
      <c r="A27" s="23">
        <v>1.16363636363636</v>
      </c>
      <c r="B27" s="23"/>
      <c r="C27" s="23"/>
    </row>
    <row r="28" spans="1:3" ht="18" x14ac:dyDescent="0.2">
      <c r="A28" s="23">
        <v>0.92279298677330102</v>
      </c>
      <c r="B28" s="23"/>
      <c r="C28" s="23"/>
    </row>
    <row r="29" spans="1:3" ht="18" x14ac:dyDescent="0.2">
      <c r="A29" s="23">
        <v>0.600720865038046</v>
      </c>
      <c r="B29" s="23"/>
      <c r="C29" s="23"/>
    </row>
    <row r="30" spans="1:3" ht="18" x14ac:dyDescent="0.2">
      <c r="A30" s="21"/>
      <c r="B30" s="21"/>
      <c r="C30" s="21"/>
    </row>
    <row r="31" spans="1:3" ht="18" x14ac:dyDescent="0.2">
      <c r="A31" s="21"/>
      <c r="B31" s="21"/>
      <c r="C31" s="21"/>
    </row>
    <row r="32" spans="1:3" ht="18" x14ac:dyDescent="0.2">
      <c r="A32" s="21"/>
      <c r="B32" s="21"/>
      <c r="C32" s="21"/>
    </row>
    <row r="33" spans="1:3" ht="18" x14ac:dyDescent="0.2">
      <c r="A33" s="21"/>
      <c r="B33" s="21"/>
      <c r="C33" s="21"/>
    </row>
    <row r="34" spans="1:3" ht="18" x14ac:dyDescent="0.2">
      <c r="A34" s="21"/>
      <c r="B34" s="21"/>
      <c r="C34" s="21"/>
    </row>
  </sheetData>
  <mergeCells count="2">
    <mergeCell ref="E3:I5"/>
    <mergeCell ref="A1:C1"/>
  </mergeCells>
  <pageMargins left="0.7" right="0.7" top="0.75" bottom="0.75" header="0.3" footer="0.3"/>
</worksheet>
</file>

<file path=xl/worksheets/sheet47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A313450F-68BE-BD41-A0C1-9D74EC1F6379}">
  <dimension ref="A1:F114"/>
  <sheetViews>
    <sheetView workbookViewId="0">
      <selection activeCell="C108" sqref="C108"/>
    </sheetView>
  </sheetViews>
  <sheetFormatPr baseColWidth="10" defaultColWidth="12.83203125" defaultRowHeight="16" x14ac:dyDescent="0.2"/>
  <cols>
    <col min="1" max="1" width="22.5" style="1" bestFit="1" customWidth="1"/>
    <col min="2" max="2" width="17" style="1" customWidth="1"/>
    <col min="3" max="3" width="24" style="1" customWidth="1"/>
    <col min="4" max="4" width="20.83203125" style="1" customWidth="1"/>
    <col min="5" max="5" width="19.1640625" style="1" customWidth="1"/>
    <col min="6" max="6" width="24.1640625" style="1" bestFit="1" customWidth="1"/>
    <col min="7" max="16384" width="12.83203125" style="1"/>
  </cols>
  <sheetData>
    <row r="1" spans="1:6" s="71" customFormat="1" ht="34" x14ac:dyDescent="0.2">
      <c r="A1" s="71" t="s">
        <v>16710</v>
      </c>
      <c r="B1" s="71" t="s">
        <v>16711</v>
      </c>
      <c r="C1" s="71" t="s">
        <v>16712</v>
      </c>
      <c r="D1" s="71" t="s">
        <v>16713</v>
      </c>
      <c r="E1" s="71" t="s">
        <v>16714</v>
      </c>
      <c r="F1" s="71" t="s">
        <v>16715</v>
      </c>
    </row>
    <row r="2" spans="1:6" x14ac:dyDescent="0.2">
      <c r="A2" s="1" t="s">
        <v>16716</v>
      </c>
      <c r="B2" s="1">
        <v>6363</v>
      </c>
      <c r="C2" s="1">
        <v>261.6215861</v>
      </c>
      <c r="D2" s="1">
        <v>36</v>
      </c>
      <c r="E2" s="1" t="s">
        <v>16717</v>
      </c>
      <c r="F2" s="1">
        <f t="shared" ref="F2:F28" si="0">(D2/B2)*10000</f>
        <v>56.577086280056577</v>
      </c>
    </row>
    <row r="3" spans="1:6" x14ac:dyDescent="0.2">
      <c r="A3" s="1" t="s">
        <v>16718</v>
      </c>
      <c r="B3" s="1">
        <v>8671</v>
      </c>
      <c r="C3" s="1">
        <v>297.53021519999999</v>
      </c>
      <c r="D3" s="1">
        <v>49</v>
      </c>
      <c r="E3" s="1" t="s">
        <v>16717</v>
      </c>
      <c r="F3" s="1">
        <f t="shared" si="0"/>
        <v>56.510206435243916</v>
      </c>
    </row>
    <row r="4" spans="1:6" x14ac:dyDescent="0.2">
      <c r="A4" s="1" t="s">
        <v>16719</v>
      </c>
      <c r="B4" s="1">
        <v>5423</v>
      </c>
      <c r="C4" s="1">
        <v>233.5061494</v>
      </c>
      <c r="D4" s="1">
        <v>30</v>
      </c>
      <c r="E4" s="1" t="s">
        <v>16717</v>
      </c>
      <c r="F4" s="1">
        <f t="shared" si="0"/>
        <v>55.319933616079666</v>
      </c>
    </row>
    <row r="5" spans="1:6" x14ac:dyDescent="0.2">
      <c r="A5" s="1" t="s">
        <v>16720</v>
      </c>
      <c r="B5" s="1">
        <v>8965</v>
      </c>
      <c r="C5" s="1">
        <v>273.49352329999999</v>
      </c>
      <c r="D5" s="1">
        <v>37</v>
      </c>
      <c r="E5" s="1" t="s">
        <v>16717</v>
      </c>
      <c r="F5" s="1">
        <f t="shared" si="0"/>
        <v>41.271611823759059</v>
      </c>
    </row>
    <row r="6" spans="1:6" x14ac:dyDescent="0.2">
      <c r="A6" s="1" t="s">
        <v>16721</v>
      </c>
      <c r="B6" s="1">
        <v>9534</v>
      </c>
      <c r="C6" s="1">
        <v>327.24154240000001</v>
      </c>
      <c r="D6" s="1">
        <v>52</v>
      </c>
      <c r="E6" s="1" t="s">
        <v>16717</v>
      </c>
      <c r="F6" s="1">
        <f t="shared" si="0"/>
        <v>54.541640444724145</v>
      </c>
    </row>
    <row r="7" spans="1:6" x14ac:dyDescent="0.2">
      <c r="A7" s="1" t="s">
        <v>16722</v>
      </c>
      <c r="B7" s="1">
        <v>5344</v>
      </c>
      <c r="C7" s="1">
        <v>179.05636229999999</v>
      </c>
      <c r="D7" s="1">
        <v>26</v>
      </c>
      <c r="E7" s="1" t="s">
        <v>16717</v>
      </c>
      <c r="F7" s="1">
        <f t="shared" si="0"/>
        <v>48.652694610778447</v>
      </c>
    </row>
    <row r="8" spans="1:6" x14ac:dyDescent="0.2">
      <c r="A8" s="1" t="s">
        <v>16723</v>
      </c>
      <c r="B8" s="1">
        <v>6024</v>
      </c>
      <c r="C8" s="1">
        <v>229.6357495</v>
      </c>
      <c r="D8" s="1">
        <v>36</v>
      </c>
      <c r="E8" s="1" t="s">
        <v>16717</v>
      </c>
      <c r="F8" s="1">
        <f t="shared" si="0"/>
        <v>59.760956175298801</v>
      </c>
    </row>
    <row r="9" spans="1:6" x14ac:dyDescent="0.2">
      <c r="A9" s="1" t="s">
        <v>16724</v>
      </c>
      <c r="B9" s="1">
        <v>5624</v>
      </c>
      <c r="C9" s="1">
        <v>233.68731600000001</v>
      </c>
      <c r="D9" s="1">
        <v>36</v>
      </c>
      <c r="E9" s="1" t="s">
        <v>16717</v>
      </c>
      <c r="F9" s="1">
        <f t="shared" si="0"/>
        <v>64.011379800853476</v>
      </c>
    </row>
    <row r="10" spans="1:6" x14ac:dyDescent="0.2">
      <c r="A10" s="1" t="s">
        <v>16725</v>
      </c>
      <c r="B10" s="1">
        <v>9106</v>
      </c>
      <c r="C10" s="1">
        <v>329.32851890000001</v>
      </c>
      <c r="D10" s="1">
        <v>44</v>
      </c>
      <c r="E10" s="1" t="s">
        <v>16717</v>
      </c>
      <c r="F10" s="1">
        <f t="shared" si="0"/>
        <v>48.319789150010983</v>
      </c>
    </row>
    <row r="11" spans="1:6" x14ac:dyDescent="0.2">
      <c r="A11" s="1" t="s">
        <v>16726</v>
      </c>
      <c r="B11" s="1">
        <v>8389</v>
      </c>
      <c r="C11" s="1">
        <v>306.00114150000002</v>
      </c>
      <c r="D11" s="1">
        <v>42</v>
      </c>
      <c r="E11" s="1" t="s">
        <v>16717</v>
      </c>
      <c r="F11" s="1">
        <f t="shared" si="0"/>
        <v>50.06556204553582</v>
      </c>
    </row>
    <row r="12" spans="1:6" x14ac:dyDescent="0.2">
      <c r="A12" s="1" t="s">
        <v>16727</v>
      </c>
      <c r="B12" s="1">
        <v>9210</v>
      </c>
      <c r="C12" s="1">
        <v>254.26178759999999</v>
      </c>
      <c r="D12" s="1">
        <v>38</v>
      </c>
      <c r="E12" s="1" t="s">
        <v>16717</v>
      </c>
      <c r="F12" s="1">
        <f t="shared" si="0"/>
        <v>41.259500542888162</v>
      </c>
    </row>
    <row r="13" spans="1:6" x14ac:dyDescent="0.2">
      <c r="A13" s="1" t="s">
        <v>16728</v>
      </c>
      <c r="B13" s="1">
        <v>10421</v>
      </c>
      <c r="C13" s="1">
        <v>264.940313</v>
      </c>
      <c r="D13" s="1">
        <v>43</v>
      </c>
      <c r="E13" s="1" t="s">
        <v>16717</v>
      </c>
      <c r="F13" s="1">
        <f t="shared" si="0"/>
        <v>41.262834660781117</v>
      </c>
    </row>
    <row r="14" spans="1:6" x14ac:dyDescent="0.2">
      <c r="A14" s="1" t="s">
        <v>16729</v>
      </c>
      <c r="B14" s="1">
        <v>7464</v>
      </c>
      <c r="C14" s="1">
        <v>225.4341939</v>
      </c>
      <c r="D14" s="1">
        <v>31</v>
      </c>
      <c r="E14" s="1" t="s">
        <v>16717</v>
      </c>
      <c r="F14" s="1">
        <f t="shared" si="0"/>
        <v>41.532690246516609</v>
      </c>
    </row>
    <row r="15" spans="1:6" x14ac:dyDescent="0.2">
      <c r="A15" s="1" t="s">
        <v>16730</v>
      </c>
      <c r="B15" s="1">
        <v>7038</v>
      </c>
      <c r="C15" s="1">
        <v>253.53496139999999</v>
      </c>
      <c r="D15" s="1">
        <v>35</v>
      </c>
      <c r="E15" s="1" t="s">
        <v>16717</v>
      </c>
      <c r="F15" s="1">
        <f t="shared" si="0"/>
        <v>49.730036942313156</v>
      </c>
    </row>
    <row r="16" spans="1:6" x14ac:dyDescent="0.2">
      <c r="A16" s="1" t="s">
        <v>16731</v>
      </c>
      <c r="B16" s="1">
        <v>8781</v>
      </c>
      <c r="C16" s="1">
        <v>317.14085720000003</v>
      </c>
      <c r="D16" s="1">
        <v>46</v>
      </c>
      <c r="E16" s="1" t="s">
        <v>16717</v>
      </c>
      <c r="F16" s="1">
        <f t="shared" si="0"/>
        <v>52.385833048627717</v>
      </c>
    </row>
    <row r="17" spans="1:6" x14ac:dyDescent="0.2">
      <c r="A17" s="1" t="s">
        <v>16732</v>
      </c>
      <c r="B17" s="1">
        <v>4914</v>
      </c>
      <c r="C17" s="1">
        <v>168.42670200000001</v>
      </c>
      <c r="D17" s="1">
        <v>25</v>
      </c>
      <c r="E17" s="1" t="s">
        <v>16717</v>
      </c>
      <c r="F17" s="1">
        <f t="shared" si="0"/>
        <v>50.875050875050874</v>
      </c>
    </row>
    <row r="18" spans="1:6" x14ac:dyDescent="0.2">
      <c r="A18" s="1" t="s">
        <v>16733</v>
      </c>
      <c r="B18" s="1">
        <v>5325</v>
      </c>
      <c r="C18" s="1">
        <v>215.18698549999999</v>
      </c>
      <c r="D18" s="1">
        <v>30</v>
      </c>
      <c r="E18" s="1" t="s">
        <v>16717</v>
      </c>
      <c r="F18" s="1">
        <f t="shared" si="0"/>
        <v>56.338028169014088</v>
      </c>
    </row>
    <row r="19" spans="1:6" x14ac:dyDescent="0.2">
      <c r="A19" s="1" t="s">
        <v>16734</v>
      </c>
      <c r="B19" s="1">
        <v>6934</v>
      </c>
      <c r="C19" s="1">
        <v>195.94228649999999</v>
      </c>
      <c r="D19" s="1">
        <v>28</v>
      </c>
      <c r="E19" s="1" t="s">
        <v>16717</v>
      </c>
      <c r="F19" s="1">
        <f t="shared" si="0"/>
        <v>40.380732621863281</v>
      </c>
    </row>
    <row r="20" spans="1:6" x14ac:dyDescent="0.2">
      <c r="A20" s="1" t="s">
        <v>16735</v>
      </c>
      <c r="B20" s="1">
        <v>6652</v>
      </c>
      <c r="C20" s="1">
        <v>186.28842109999999</v>
      </c>
      <c r="D20" s="1">
        <v>27</v>
      </c>
      <c r="E20" s="1" t="s">
        <v>16717</v>
      </c>
      <c r="F20" s="1">
        <f t="shared" si="0"/>
        <v>40.58929645219483</v>
      </c>
    </row>
    <row r="21" spans="1:6" x14ac:dyDescent="0.2">
      <c r="A21" s="1" t="s">
        <v>16736</v>
      </c>
      <c r="B21" s="1">
        <v>6519</v>
      </c>
      <c r="C21" s="1">
        <v>252.7531261</v>
      </c>
      <c r="D21" s="1">
        <v>33</v>
      </c>
      <c r="E21" s="1" t="s">
        <v>16717</v>
      </c>
      <c r="F21" s="1">
        <f t="shared" si="0"/>
        <v>50.621260929590427</v>
      </c>
    </row>
    <row r="22" spans="1:6" x14ac:dyDescent="0.2">
      <c r="A22" s="1" t="s">
        <v>16737</v>
      </c>
      <c r="B22" s="1">
        <v>4887</v>
      </c>
      <c r="C22" s="1">
        <v>214.85599869999999</v>
      </c>
      <c r="D22" s="1">
        <v>34</v>
      </c>
      <c r="E22" s="1" t="s">
        <v>16717</v>
      </c>
      <c r="F22" s="1">
        <f t="shared" si="0"/>
        <v>69.572334765704937</v>
      </c>
    </row>
    <row r="23" spans="1:6" x14ac:dyDescent="0.2">
      <c r="A23" s="1" t="s">
        <v>16738</v>
      </c>
      <c r="B23" s="1">
        <v>6011</v>
      </c>
      <c r="C23" s="1">
        <v>265.891796</v>
      </c>
      <c r="D23" s="1">
        <v>42</v>
      </c>
      <c r="E23" s="1" t="s">
        <v>16717</v>
      </c>
      <c r="F23" s="1">
        <f t="shared" si="0"/>
        <v>69.871901513891203</v>
      </c>
    </row>
    <row r="24" spans="1:6" x14ac:dyDescent="0.2">
      <c r="A24" s="1" t="s">
        <v>16739</v>
      </c>
      <c r="B24" s="1">
        <v>9021</v>
      </c>
      <c r="C24" s="1">
        <v>272.3954463</v>
      </c>
      <c r="D24" s="1">
        <v>41</v>
      </c>
      <c r="E24" s="1" t="s">
        <v>16717</v>
      </c>
      <c r="F24" s="1">
        <f t="shared" si="0"/>
        <v>45.449506706573551</v>
      </c>
    </row>
    <row r="25" spans="1:6" x14ac:dyDescent="0.2">
      <c r="A25" s="1" t="s">
        <v>16740</v>
      </c>
      <c r="B25" s="1">
        <v>7453</v>
      </c>
      <c r="C25" s="1">
        <v>296.70444730000003</v>
      </c>
      <c r="D25" s="1">
        <v>47</v>
      </c>
      <c r="E25" s="1" t="s">
        <v>16717</v>
      </c>
      <c r="F25" s="1">
        <f t="shared" si="0"/>
        <v>63.061854286864353</v>
      </c>
    </row>
    <row r="26" spans="1:6" x14ac:dyDescent="0.2">
      <c r="A26" s="1" t="s">
        <v>16741</v>
      </c>
      <c r="B26" s="1">
        <v>6875</v>
      </c>
      <c r="C26" s="1">
        <v>285.3404175</v>
      </c>
      <c r="D26" s="1">
        <v>42</v>
      </c>
      <c r="E26" s="1" t="s">
        <v>16717</v>
      </c>
      <c r="F26" s="1">
        <f t="shared" si="0"/>
        <v>61.090909090909093</v>
      </c>
    </row>
    <row r="27" spans="1:6" x14ac:dyDescent="0.2">
      <c r="A27" s="1" t="s">
        <v>16742</v>
      </c>
      <c r="B27" s="1">
        <v>6502</v>
      </c>
      <c r="C27" s="1">
        <v>219.7898945</v>
      </c>
      <c r="D27" s="1">
        <v>35</v>
      </c>
      <c r="E27" s="1" t="s">
        <v>16717</v>
      </c>
      <c r="F27" s="1">
        <f t="shared" si="0"/>
        <v>53.829590895109199</v>
      </c>
    </row>
    <row r="28" spans="1:6" x14ac:dyDescent="0.2">
      <c r="A28" s="1" t="s">
        <v>16743</v>
      </c>
      <c r="B28" s="1">
        <v>7491</v>
      </c>
      <c r="C28" s="1">
        <v>283.26171390000002</v>
      </c>
      <c r="D28" s="1">
        <v>40</v>
      </c>
      <c r="E28" s="1" t="s">
        <v>16717</v>
      </c>
      <c r="F28" s="1">
        <f t="shared" si="0"/>
        <v>53.397410225604062</v>
      </c>
    </row>
    <row r="29" spans="1:6" x14ac:dyDescent="0.2">
      <c r="A29" s="1" t="s">
        <v>16745</v>
      </c>
      <c r="B29" s="1">
        <v>5372</v>
      </c>
      <c r="C29" s="1">
        <v>258.92314819635902</v>
      </c>
      <c r="D29" s="1">
        <v>12</v>
      </c>
      <c r="E29" s="1" t="s">
        <v>16717</v>
      </c>
      <c r="F29" s="1">
        <f t="shared" ref="F29:F42" si="1">(D29/B29)*10000</f>
        <v>22.338049143708115</v>
      </c>
    </row>
    <row r="30" spans="1:6" x14ac:dyDescent="0.2">
      <c r="A30" s="1" t="s">
        <v>16746</v>
      </c>
      <c r="B30" s="1">
        <v>3763</v>
      </c>
      <c r="C30" s="1">
        <v>171.767252043973</v>
      </c>
      <c r="D30" s="1">
        <v>4</v>
      </c>
      <c r="E30" s="1" t="s">
        <v>16717</v>
      </c>
      <c r="F30" s="1">
        <f t="shared" si="1"/>
        <v>10.629816635663035</v>
      </c>
    </row>
    <row r="31" spans="1:6" x14ac:dyDescent="0.2">
      <c r="A31" s="1" t="s">
        <v>16747</v>
      </c>
      <c r="B31" s="1">
        <v>6339</v>
      </c>
      <c r="C31" s="1">
        <v>223.390075314477</v>
      </c>
      <c r="D31" s="1">
        <v>18</v>
      </c>
      <c r="E31" s="1" t="s">
        <v>16744</v>
      </c>
      <c r="F31" s="1">
        <f t="shared" si="1"/>
        <v>28.39564600094652</v>
      </c>
    </row>
    <row r="32" spans="1:6" x14ac:dyDescent="0.2">
      <c r="A32" s="1" t="s">
        <v>16748</v>
      </c>
      <c r="B32" s="1">
        <v>4368</v>
      </c>
      <c r="C32" s="1">
        <v>197.44777848278201</v>
      </c>
      <c r="D32" s="1">
        <v>11</v>
      </c>
      <c r="E32" s="1" t="s">
        <v>16717</v>
      </c>
      <c r="F32" s="1">
        <f t="shared" si="1"/>
        <v>25.183150183150186</v>
      </c>
    </row>
    <row r="33" spans="1:6" x14ac:dyDescent="0.2">
      <c r="A33" s="1" t="s">
        <v>16749</v>
      </c>
      <c r="B33" s="1">
        <v>3823</v>
      </c>
      <c r="C33" s="1">
        <v>274.31917752265798</v>
      </c>
      <c r="D33" s="1">
        <v>0</v>
      </c>
      <c r="E33" s="1" t="s">
        <v>16717</v>
      </c>
      <c r="F33" s="1">
        <f t="shared" si="1"/>
        <v>0</v>
      </c>
    </row>
    <row r="34" spans="1:6" x14ac:dyDescent="0.2">
      <c r="A34" s="1" t="s">
        <v>16750</v>
      </c>
      <c r="B34" s="1">
        <v>3923</v>
      </c>
      <c r="C34" s="1">
        <v>225.75340699338099</v>
      </c>
      <c r="D34" s="1">
        <v>4</v>
      </c>
      <c r="E34" s="1" t="s">
        <v>16717</v>
      </c>
      <c r="F34" s="1">
        <f t="shared" si="1"/>
        <v>10.196278358399185</v>
      </c>
    </row>
    <row r="35" spans="1:6" x14ac:dyDescent="0.2">
      <c r="A35" s="1" t="s">
        <v>16751</v>
      </c>
      <c r="B35" s="1">
        <v>4141</v>
      </c>
      <c r="C35" s="1">
        <v>211.55878852849301</v>
      </c>
      <c r="D35" s="1">
        <v>6</v>
      </c>
      <c r="E35" s="1" t="s">
        <v>16744</v>
      </c>
      <c r="F35" s="1">
        <f t="shared" si="1"/>
        <v>14.489253803429124</v>
      </c>
    </row>
    <row r="36" spans="1:6" x14ac:dyDescent="0.2">
      <c r="A36" s="1" t="s">
        <v>16752</v>
      </c>
      <c r="B36" s="1">
        <v>4038</v>
      </c>
      <c r="C36" s="1">
        <v>212.703222706069</v>
      </c>
      <c r="D36" s="1">
        <v>7</v>
      </c>
      <c r="E36" s="1" t="s">
        <v>16717</v>
      </c>
      <c r="F36" s="1">
        <f t="shared" si="1"/>
        <v>17.335314512134719</v>
      </c>
    </row>
    <row r="37" spans="1:6" x14ac:dyDescent="0.2">
      <c r="A37" s="1" t="s">
        <v>16753</v>
      </c>
      <c r="B37" s="1">
        <v>6674</v>
      </c>
      <c r="C37" s="1">
        <v>267.73736832878097</v>
      </c>
      <c r="D37" s="1">
        <v>35</v>
      </c>
      <c r="E37" s="1" t="s">
        <v>16717</v>
      </c>
      <c r="F37" s="1">
        <f t="shared" si="1"/>
        <v>52.442313455199283</v>
      </c>
    </row>
    <row r="38" spans="1:6" x14ac:dyDescent="0.2">
      <c r="A38" s="1" t="s">
        <v>16754</v>
      </c>
      <c r="B38" s="1">
        <v>5479</v>
      </c>
      <c r="C38" s="1">
        <v>241.81358437781299</v>
      </c>
      <c r="D38" s="1">
        <v>30</v>
      </c>
      <c r="E38" s="1" t="s">
        <v>16717</v>
      </c>
      <c r="F38" s="1">
        <f t="shared" si="1"/>
        <v>54.754517247672929</v>
      </c>
    </row>
    <row r="39" spans="1:6" x14ac:dyDescent="0.2">
      <c r="A39" s="1" t="s">
        <v>16755</v>
      </c>
      <c r="B39" s="1">
        <v>9963</v>
      </c>
      <c r="C39" s="1">
        <v>324.46447435701299</v>
      </c>
      <c r="D39" s="1">
        <v>64</v>
      </c>
      <c r="E39" s="1" t="s">
        <v>16717</v>
      </c>
      <c r="F39" s="1">
        <f t="shared" si="1"/>
        <v>64.237679413831174</v>
      </c>
    </row>
    <row r="40" spans="1:6" x14ac:dyDescent="0.2">
      <c r="A40" s="1" t="s">
        <v>16756</v>
      </c>
      <c r="B40" s="1">
        <v>10139</v>
      </c>
      <c r="C40" s="1">
        <v>352.79914413776697</v>
      </c>
      <c r="D40" s="1">
        <v>52</v>
      </c>
      <c r="E40" s="1" t="s">
        <v>16717</v>
      </c>
      <c r="F40" s="1">
        <f t="shared" si="1"/>
        <v>51.287109182365128</v>
      </c>
    </row>
    <row r="41" spans="1:6" x14ac:dyDescent="0.2">
      <c r="A41" s="1" t="s">
        <v>16757</v>
      </c>
      <c r="B41" s="1">
        <v>5291</v>
      </c>
      <c r="C41" s="1">
        <v>257.26071459098398</v>
      </c>
      <c r="D41" s="1">
        <v>8</v>
      </c>
      <c r="E41" s="1" t="s">
        <v>16744</v>
      </c>
      <c r="F41" s="1">
        <f t="shared" si="1"/>
        <v>15.12001512001512</v>
      </c>
    </row>
    <row r="42" spans="1:6" x14ac:dyDescent="0.2">
      <c r="A42" s="1" t="s">
        <v>16758</v>
      </c>
      <c r="B42" s="1">
        <v>4631</v>
      </c>
      <c r="C42" s="1">
        <v>284.35031245510601</v>
      </c>
      <c r="D42" s="1">
        <v>5</v>
      </c>
      <c r="E42" s="1" t="s">
        <v>16717</v>
      </c>
      <c r="F42" s="1">
        <f t="shared" si="1"/>
        <v>10.796804145972793</v>
      </c>
    </row>
    <row r="43" spans="1:6" x14ac:dyDescent="0.2">
      <c r="A43" s="1" t="s">
        <v>16759</v>
      </c>
      <c r="B43" s="1">
        <v>5998</v>
      </c>
      <c r="C43" s="1">
        <v>290.55886786621397</v>
      </c>
      <c r="D43" s="1">
        <v>8</v>
      </c>
      <c r="E43" s="1" t="s">
        <v>16744</v>
      </c>
      <c r="F43" s="1">
        <f t="shared" ref="F43:F74" si="2">(D43/B43)*10000</f>
        <v>13.337779259753249</v>
      </c>
    </row>
    <row r="44" spans="1:6" x14ac:dyDescent="0.2">
      <c r="A44" s="1" t="s">
        <v>16760</v>
      </c>
      <c r="B44" s="1">
        <v>5064</v>
      </c>
      <c r="C44" s="1">
        <v>259.767234620929</v>
      </c>
      <c r="D44" s="1">
        <v>7</v>
      </c>
      <c r="E44" s="1" t="s">
        <v>16717</v>
      </c>
      <c r="F44" s="1">
        <f t="shared" si="2"/>
        <v>13.823064770932071</v>
      </c>
    </row>
    <row r="45" spans="1:6" x14ac:dyDescent="0.2">
      <c r="A45" s="1" t="s">
        <v>16761</v>
      </c>
      <c r="B45" s="1">
        <v>5828</v>
      </c>
      <c r="C45" s="1">
        <v>336.68530779152599</v>
      </c>
      <c r="D45" s="1">
        <v>3</v>
      </c>
      <c r="E45" s="1" t="s">
        <v>16717</v>
      </c>
      <c r="F45" s="1">
        <f t="shared" si="2"/>
        <v>5.1475634866163356</v>
      </c>
    </row>
    <row r="46" spans="1:6" x14ac:dyDescent="0.2">
      <c r="A46" s="1" t="s">
        <v>16762</v>
      </c>
      <c r="B46" s="1">
        <v>8772</v>
      </c>
      <c r="C46" s="1">
        <v>326.33119645153499</v>
      </c>
      <c r="D46" s="1">
        <v>19</v>
      </c>
      <c r="E46" s="1" t="s">
        <v>16717</v>
      </c>
      <c r="F46" s="1">
        <f t="shared" si="2"/>
        <v>21.659826721386228</v>
      </c>
    </row>
    <row r="47" spans="1:6" x14ac:dyDescent="0.2">
      <c r="A47" s="1" t="s">
        <v>16763</v>
      </c>
      <c r="B47" s="1">
        <v>6578</v>
      </c>
      <c r="C47" s="1">
        <v>287.90259992587602</v>
      </c>
      <c r="D47" s="1">
        <v>9</v>
      </c>
      <c r="E47" s="1" t="s">
        <v>16717</v>
      </c>
      <c r="F47" s="1">
        <f t="shared" si="2"/>
        <v>13.681970203709335</v>
      </c>
    </row>
    <row r="48" spans="1:6" x14ac:dyDescent="0.2">
      <c r="A48" s="1" t="s">
        <v>16764</v>
      </c>
      <c r="B48" s="1">
        <v>4156</v>
      </c>
      <c r="C48" s="1">
        <v>192.47386690193201</v>
      </c>
      <c r="D48" s="1">
        <v>6</v>
      </c>
      <c r="E48" s="1" t="s">
        <v>16717</v>
      </c>
      <c r="F48" s="1">
        <f t="shared" si="2"/>
        <v>14.436958614051973</v>
      </c>
    </row>
    <row r="49" spans="1:6" x14ac:dyDescent="0.2">
      <c r="A49" s="1" t="s">
        <v>16765</v>
      </c>
      <c r="B49" s="1">
        <v>6000</v>
      </c>
      <c r="C49" s="1">
        <v>338.65322179216702</v>
      </c>
      <c r="D49" s="1">
        <v>4</v>
      </c>
      <c r="E49" s="1" t="s">
        <v>16717</v>
      </c>
      <c r="F49" s="1">
        <f t="shared" si="2"/>
        <v>6.6666666666666661</v>
      </c>
    </row>
    <row r="50" spans="1:6" x14ac:dyDescent="0.2">
      <c r="A50" s="1" t="s">
        <v>16766</v>
      </c>
      <c r="B50" s="1">
        <v>4394</v>
      </c>
      <c r="C50" s="1">
        <v>259.55486094674097</v>
      </c>
      <c r="D50" s="1">
        <v>13</v>
      </c>
      <c r="E50" s="1" t="s">
        <v>16717</v>
      </c>
      <c r="F50" s="1">
        <f t="shared" si="2"/>
        <v>29.585798816568047</v>
      </c>
    </row>
    <row r="51" spans="1:6" x14ac:dyDescent="0.2">
      <c r="A51" s="1" t="s">
        <v>16767</v>
      </c>
      <c r="B51" s="1">
        <v>5255</v>
      </c>
      <c r="C51" s="1">
        <v>226.75429483233</v>
      </c>
      <c r="D51" s="1">
        <v>14</v>
      </c>
      <c r="E51" s="1" t="s">
        <v>16717</v>
      </c>
      <c r="F51" s="1">
        <f t="shared" si="2"/>
        <v>26.641294005708851</v>
      </c>
    </row>
    <row r="52" spans="1:6" x14ac:dyDescent="0.2">
      <c r="A52" s="1" t="s">
        <v>16768</v>
      </c>
      <c r="B52" s="1">
        <v>6346</v>
      </c>
      <c r="C52" s="1">
        <v>316.27432627424503</v>
      </c>
      <c r="D52" s="1">
        <v>16</v>
      </c>
      <c r="E52" s="1" t="s">
        <v>16717</v>
      </c>
      <c r="F52" s="1">
        <f t="shared" si="2"/>
        <v>25.212732429877086</v>
      </c>
    </row>
    <row r="53" spans="1:6" x14ac:dyDescent="0.2">
      <c r="A53" s="1" t="s">
        <v>16769</v>
      </c>
      <c r="B53" s="1">
        <v>7310</v>
      </c>
      <c r="C53" s="1">
        <v>262.45894285062798</v>
      </c>
      <c r="D53" s="1">
        <v>46</v>
      </c>
      <c r="E53" s="1" t="s">
        <v>16744</v>
      </c>
      <c r="F53" s="1">
        <f t="shared" si="2"/>
        <v>62.927496580027359</v>
      </c>
    </row>
    <row r="54" spans="1:6" x14ac:dyDescent="0.2">
      <c r="A54" s="1" t="s">
        <v>16770</v>
      </c>
      <c r="B54" s="1">
        <v>4506</v>
      </c>
      <c r="C54" s="1">
        <v>197.284010782764</v>
      </c>
      <c r="D54" s="1">
        <v>35</v>
      </c>
      <c r="E54" s="1" t="s">
        <v>16717</v>
      </c>
      <c r="F54" s="1">
        <f t="shared" si="2"/>
        <v>77.674212161562366</v>
      </c>
    </row>
    <row r="55" spans="1:6" x14ac:dyDescent="0.2">
      <c r="A55" s="1" t="s">
        <v>16771</v>
      </c>
      <c r="B55" s="1">
        <v>4491</v>
      </c>
      <c r="C55" s="1">
        <v>232.45922546511301</v>
      </c>
      <c r="D55" s="1">
        <v>5</v>
      </c>
      <c r="E55" s="1" t="s">
        <v>16717</v>
      </c>
      <c r="F55" s="1">
        <f t="shared" si="2"/>
        <v>11.1333778668448</v>
      </c>
    </row>
    <row r="56" spans="1:6" x14ac:dyDescent="0.2">
      <c r="A56" s="1" t="s">
        <v>16772</v>
      </c>
      <c r="B56" s="1">
        <v>8569</v>
      </c>
      <c r="C56" s="1">
        <v>319.25061745891702</v>
      </c>
      <c r="D56" s="1">
        <v>43</v>
      </c>
      <c r="E56" s="1" t="s">
        <v>16717</v>
      </c>
      <c r="F56" s="1">
        <f t="shared" si="2"/>
        <v>50.180884583965458</v>
      </c>
    </row>
    <row r="57" spans="1:6" x14ac:dyDescent="0.2">
      <c r="A57" s="1" t="s">
        <v>16773</v>
      </c>
      <c r="B57" s="1">
        <v>4332</v>
      </c>
      <c r="C57" s="1">
        <v>208.42421447276001</v>
      </c>
      <c r="D57" s="1">
        <v>13</v>
      </c>
      <c r="E57" s="1" t="s">
        <v>16717</v>
      </c>
      <c r="F57" s="1">
        <f t="shared" si="2"/>
        <v>30.009233610341642</v>
      </c>
    </row>
    <row r="58" spans="1:6" x14ac:dyDescent="0.2">
      <c r="A58" s="1" t="s">
        <v>16774</v>
      </c>
      <c r="B58" s="1">
        <v>8772</v>
      </c>
      <c r="C58" s="1">
        <v>378.85398143827302</v>
      </c>
      <c r="D58" s="1">
        <v>60</v>
      </c>
      <c r="E58" s="1" t="s">
        <v>16717</v>
      </c>
      <c r="F58" s="1">
        <f t="shared" si="2"/>
        <v>68.39945280437756</v>
      </c>
    </row>
    <row r="59" spans="1:6" x14ac:dyDescent="0.2">
      <c r="A59" s="1" t="s">
        <v>16775</v>
      </c>
      <c r="B59" s="1">
        <v>9430</v>
      </c>
      <c r="C59" s="1">
        <v>365.86442919587199</v>
      </c>
      <c r="D59" s="1">
        <v>57</v>
      </c>
      <c r="E59" s="1" t="s">
        <v>16717</v>
      </c>
      <c r="F59" s="1">
        <f t="shared" si="2"/>
        <v>60.445387062566283</v>
      </c>
    </row>
    <row r="60" spans="1:6" x14ac:dyDescent="0.2">
      <c r="A60" s="1" t="s">
        <v>16776</v>
      </c>
      <c r="B60" s="1">
        <v>4930</v>
      </c>
      <c r="C60" s="1">
        <v>223.33465228153401</v>
      </c>
      <c r="D60" s="1">
        <v>34</v>
      </c>
      <c r="E60" s="1" t="s">
        <v>16717</v>
      </c>
      <c r="F60" s="1">
        <f t="shared" si="2"/>
        <v>68.965517241379303</v>
      </c>
    </row>
    <row r="61" spans="1:6" x14ac:dyDescent="0.2">
      <c r="A61" s="1" t="s">
        <v>16777</v>
      </c>
      <c r="B61" s="1">
        <v>5755</v>
      </c>
      <c r="C61" s="1">
        <v>238.01630131850499</v>
      </c>
      <c r="D61" s="1">
        <v>35</v>
      </c>
      <c r="E61" s="1" t="s">
        <v>16717</v>
      </c>
      <c r="F61" s="1">
        <f t="shared" si="2"/>
        <v>60.816681146828849</v>
      </c>
    </row>
    <row r="62" spans="1:6" x14ac:dyDescent="0.2">
      <c r="A62" s="1" t="s">
        <v>16778</v>
      </c>
      <c r="B62" s="1">
        <v>5016</v>
      </c>
      <c r="C62" s="1">
        <v>224.951007586152</v>
      </c>
      <c r="D62" s="1">
        <v>32</v>
      </c>
      <c r="E62" s="1" t="s">
        <v>16717</v>
      </c>
      <c r="F62" s="1">
        <f t="shared" si="2"/>
        <v>63.795853269537481</v>
      </c>
    </row>
    <row r="63" spans="1:6" x14ac:dyDescent="0.2">
      <c r="A63" s="1" t="s">
        <v>16779</v>
      </c>
      <c r="B63" s="1">
        <v>3216</v>
      </c>
      <c r="C63" s="1">
        <v>188.47225137664799</v>
      </c>
      <c r="D63" s="1">
        <v>23</v>
      </c>
      <c r="E63" s="1" t="s">
        <v>16717</v>
      </c>
      <c r="F63" s="1">
        <f t="shared" si="2"/>
        <v>71.517412935323392</v>
      </c>
    </row>
    <row r="64" spans="1:6" x14ac:dyDescent="0.2">
      <c r="A64" s="1" t="s">
        <v>16780</v>
      </c>
      <c r="B64" s="1">
        <v>8855</v>
      </c>
      <c r="C64" s="1">
        <v>274.07868878327201</v>
      </c>
      <c r="D64" s="1">
        <v>44</v>
      </c>
      <c r="E64" s="1" t="s">
        <v>16717</v>
      </c>
      <c r="F64" s="1">
        <f t="shared" si="2"/>
        <v>49.689440993788821</v>
      </c>
    </row>
    <row r="65" spans="1:6" x14ac:dyDescent="0.2">
      <c r="A65" s="1" t="s">
        <v>16781</v>
      </c>
      <c r="B65" s="1">
        <v>8621</v>
      </c>
      <c r="C65" s="1">
        <v>341.81384049528799</v>
      </c>
      <c r="D65" s="1">
        <v>45</v>
      </c>
      <c r="E65" s="1" t="s">
        <v>16717</v>
      </c>
      <c r="F65" s="1">
        <f t="shared" si="2"/>
        <v>52.198120867648761</v>
      </c>
    </row>
    <row r="66" spans="1:6" x14ac:dyDescent="0.2">
      <c r="A66" s="1" t="s">
        <v>16782</v>
      </c>
      <c r="B66" s="1">
        <v>10118</v>
      </c>
      <c r="C66" s="1">
        <v>315.21141511469602</v>
      </c>
      <c r="D66" s="1">
        <v>53</v>
      </c>
      <c r="E66" s="1" t="s">
        <v>16717</v>
      </c>
      <c r="F66" s="1">
        <f t="shared" si="2"/>
        <v>52.381893654872506</v>
      </c>
    </row>
    <row r="67" spans="1:6" x14ac:dyDescent="0.2">
      <c r="A67" s="1" t="s">
        <v>16783</v>
      </c>
      <c r="B67" s="1">
        <v>4960</v>
      </c>
      <c r="C67" s="1">
        <v>190.31058748677199</v>
      </c>
      <c r="D67" s="1">
        <v>23</v>
      </c>
      <c r="E67" s="1" t="s">
        <v>16717</v>
      </c>
      <c r="F67" s="1">
        <f t="shared" si="2"/>
        <v>46.37096774193548</v>
      </c>
    </row>
    <row r="68" spans="1:6" x14ac:dyDescent="0.2">
      <c r="A68" s="1" t="s">
        <v>16784</v>
      </c>
      <c r="B68" s="1">
        <v>6001</v>
      </c>
      <c r="C68" s="1">
        <v>219.865414075958</v>
      </c>
      <c r="D68" s="1">
        <v>25</v>
      </c>
      <c r="E68" s="1" t="s">
        <v>16717</v>
      </c>
      <c r="F68" s="1">
        <f t="shared" si="2"/>
        <v>41.659723379436763</v>
      </c>
    </row>
    <row r="69" spans="1:6" x14ac:dyDescent="0.2">
      <c r="A69" s="1" t="s">
        <v>16785</v>
      </c>
      <c r="B69" s="1">
        <v>8796</v>
      </c>
      <c r="C69" s="1">
        <v>352.06465426332801</v>
      </c>
      <c r="D69" s="1">
        <v>55</v>
      </c>
      <c r="E69" s="1" t="s">
        <v>16717</v>
      </c>
      <c r="F69" s="1">
        <f t="shared" si="2"/>
        <v>62.528422010004547</v>
      </c>
    </row>
    <row r="70" spans="1:6" x14ac:dyDescent="0.2">
      <c r="A70" s="1" t="s">
        <v>16786</v>
      </c>
      <c r="B70" s="1">
        <v>5234</v>
      </c>
      <c r="C70" s="1">
        <v>240.23516177392199</v>
      </c>
      <c r="D70" s="1">
        <v>27</v>
      </c>
      <c r="E70" s="1" t="s">
        <v>16744</v>
      </c>
      <c r="F70" s="1">
        <f t="shared" si="2"/>
        <v>51.585785250286591</v>
      </c>
    </row>
    <row r="71" spans="1:6" x14ac:dyDescent="0.2">
      <c r="A71" s="1" t="s">
        <v>16787</v>
      </c>
      <c r="B71" s="1">
        <v>5339</v>
      </c>
      <c r="C71" s="1">
        <v>239.563315003057</v>
      </c>
      <c r="D71" s="1">
        <v>16</v>
      </c>
      <c r="E71" s="1" t="s">
        <v>16744</v>
      </c>
      <c r="F71" s="1">
        <f t="shared" si="2"/>
        <v>29.968158831241805</v>
      </c>
    </row>
    <row r="72" spans="1:6" x14ac:dyDescent="0.2">
      <c r="A72" s="1" t="s">
        <v>16788</v>
      </c>
      <c r="B72" s="1">
        <v>5243</v>
      </c>
      <c r="C72" s="1">
        <v>225.55415387460101</v>
      </c>
      <c r="D72" s="1">
        <v>31</v>
      </c>
      <c r="E72" s="1" t="s">
        <v>16717</v>
      </c>
      <c r="F72" s="1">
        <f t="shared" si="2"/>
        <v>59.126454320045774</v>
      </c>
    </row>
    <row r="73" spans="1:6" x14ac:dyDescent="0.2">
      <c r="A73" s="1" t="s">
        <v>16789</v>
      </c>
      <c r="B73" s="1">
        <v>5217</v>
      </c>
      <c r="C73" s="1">
        <v>201.30151131330101</v>
      </c>
      <c r="D73" s="1">
        <v>14</v>
      </c>
      <c r="E73" s="1" t="s">
        <v>16744</v>
      </c>
      <c r="F73" s="1">
        <f t="shared" si="2"/>
        <v>26.835345984282153</v>
      </c>
    </row>
    <row r="74" spans="1:6" x14ac:dyDescent="0.2">
      <c r="A74" s="1" t="s">
        <v>16790</v>
      </c>
      <c r="B74" s="1">
        <v>8189</v>
      </c>
      <c r="C74" s="1">
        <v>333.92539073950002</v>
      </c>
      <c r="D74" s="1">
        <v>46</v>
      </c>
      <c r="E74" s="1" t="s">
        <v>16717</v>
      </c>
      <c r="F74" s="1">
        <f t="shared" si="2"/>
        <v>56.172914885822443</v>
      </c>
    </row>
    <row r="75" spans="1:6" x14ac:dyDescent="0.2">
      <c r="A75" s="1" t="s">
        <v>16791</v>
      </c>
      <c r="B75" s="1">
        <v>7874</v>
      </c>
      <c r="C75" s="1">
        <v>276.609882161163</v>
      </c>
      <c r="D75" s="1">
        <v>43</v>
      </c>
      <c r="E75" s="1" t="s">
        <v>16717</v>
      </c>
      <c r="F75" s="1">
        <f t="shared" ref="F75:F84" si="3">(D75/B75)*10000</f>
        <v>54.61010922021844</v>
      </c>
    </row>
    <row r="76" spans="1:6" x14ac:dyDescent="0.2">
      <c r="A76" s="1" t="s">
        <v>16792</v>
      </c>
      <c r="B76" s="1">
        <v>6265</v>
      </c>
      <c r="C76" s="1">
        <v>193.745387388224</v>
      </c>
      <c r="D76" s="1">
        <v>31</v>
      </c>
      <c r="E76" s="1" t="s">
        <v>16717</v>
      </c>
      <c r="F76" s="1">
        <f t="shared" si="3"/>
        <v>49.481245011971268</v>
      </c>
    </row>
    <row r="77" spans="1:6" x14ac:dyDescent="0.2">
      <c r="A77" s="1" t="s">
        <v>16793</v>
      </c>
      <c r="B77" s="1">
        <v>6561</v>
      </c>
      <c r="C77" s="1">
        <v>275.97751623984601</v>
      </c>
      <c r="D77" s="1">
        <v>40</v>
      </c>
      <c r="E77" s="1" t="s">
        <v>16717</v>
      </c>
      <c r="F77" s="1">
        <f t="shared" si="3"/>
        <v>60.966316110349034</v>
      </c>
    </row>
    <row r="78" spans="1:6" x14ac:dyDescent="0.2">
      <c r="A78" s="1" t="s">
        <v>16794</v>
      </c>
      <c r="B78" s="1">
        <v>7495</v>
      </c>
      <c r="C78" s="1">
        <v>277.26810227121899</v>
      </c>
      <c r="D78" s="1">
        <v>40</v>
      </c>
      <c r="E78" s="1" t="s">
        <v>16717</v>
      </c>
      <c r="F78" s="1">
        <f t="shared" si="3"/>
        <v>53.368912608405601</v>
      </c>
    </row>
    <row r="79" spans="1:6" x14ac:dyDescent="0.2">
      <c r="A79" s="1" t="s">
        <v>16795</v>
      </c>
      <c r="B79" s="1">
        <v>5406</v>
      </c>
      <c r="C79" s="1">
        <v>228.661166072832</v>
      </c>
      <c r="D79" s="1">
        <v>32</v>
      </c>
      <c r="E79" s="1" t="s">
        <v>16717</v>
      </c>
      <c r="F79" s="1">
        <f t="shared" si="3"/>
        <v>59.193488716241212</v>
      </c>
    </row>
    <row r="80" spans="1:6" x14ac:dyDescent="0.2">
      <c r="A80" s="1" t="s">
        <v>16796</v>
      </c>
      <c r="B80" s="1">
        <v>6144</v>
      </c>
      <c r="C80" s="1">
        <v>280.75182141752799</v>
      </c>
      <c r="D80" s="1">
        <v>42</v>
      </c>
      <c r="E80" s="1" t="s">
        <v>16717</v>
      </c>
      <c r="F80" s="1">
        <f t="shared" si="3"/>
        <v>68.359375</v>
      </c>
    </row>
    <row r="81" spans="1:6" x14ac:dyDescent="0.2">
      <c r="A81" s="1" t="s">
        <v>16797</v>
      </c>
      <c r="B81" s="1">
        <v>6095</v>
      </c>
      <c r="C81" s="1">
        <v>229.74103631649299</v>
      </c>
      <c r="D81" s="1">
        <v>40</v>
      </c>
      <c r="E81" s="1" t="s">
        <v>16717</v>
      </c>
      <c r="F81" s="1">
        <f t="shared" si="3"/>
        <v>65.627563576702215</v>
      </c>
    </row>
    <row r="82" spans="1:6" x14ac:dyDescent="0.2">
      <c r="A82" s="1" t="s">
        <v>16798</v>
      </c>
      <c r="B82" s="1">
        <v>5964</v>
      </c>
      <c r="C82" s="1">
        <v>197.386233501741</v>
      </c>
      <c r="D82" s="1">
        <v>27</v>
      </c>
      <c r="E82" s="1" t="s">
        <v>16717</v>
      </c>
      <c r="F82" s="1">
        <f t="shared" si="3"/>
        <v>45.271629778672036</v>
      </c>
    </row>
    <row r="83" spans="1:6" x14ac:dyDescent="0.2">
      <c r="A83" s="1" t="s">
        <v>16799</v>
      </c>
      <c r="B83" s="1">
        <v>7229</v>
      </c>
      <c r="C83" s="1">
        <v>254.81011176484799</v>
      </c>
      <c r="D83" s="1">
        <v>38</v>
      </c>
      <c r="E83" s="1" t="s">
        <v>16717</v>
      </c>
      <c r="F83" s="1">
        <f t="shared" si="3"/>
        <v>52.566053396043714</v>
      </c>
    </row>
    <row r="84" spans="1:6" x14ac:dyDescent="0.2">
      <c r="A84" s="1" t="s">
        <v>16800</v>
      </c>
      <c r="B84" s="1">
        <v>10021</v>
      </c>
      <c r="C84" s="1">
        <v>328.55796034097199</v>
      </c>
      <c r="D84" s="1">
        <v>50</v>
      </c>
      <c r="E84" s="1" t="s">
        <v>16717</v>
      </c>
      <c r="F84" s="1">
        <f t="shared" si="3"/>
        <v>49.895220037920367</v>
      </c>
    </row>
    <row r="85" spans="1:6" x14ac:dyDescent="0.2">
      <c r="A85" s="1" t="s">
        <v>16801</v>
      </c>
      <c r="B85" s="1">
        <v>5956</v>
      </c>
      <c r="C85" s="1">
        <v>269.77186067985701</v>
      </c>
      <c r="D85" s="1">
        <v>21</v>
      </c>
      <c r="E85" s="1" t="s">
        <v>16717</v>
      </c>
      <c r="F85" s="1">
        <f t="shared" ref="F85:F114" si="4">(D85/B85)*10000</f>
        <v>35.258562793821362</v>
      </c>
    </row>
    <row r="86" spans="1:6" x14ac:dyDescent="0.2">
      <c r="A86" s="1" t="s">
        <v>16802</v>
      </c>
      <c r="B86" s="1">
        <v>5467</v>
      </c>
      <c r="C86" s="1">
        <v>261.54307887099498</v>
      </c>
      <c r="D86" s="1">
        <v>18</v>
      </c>
      <c r="E86" s="1" t="s">
        <v>16717</v>
      </c>
      <c r="F86" s="1">
        <f t="shared" si="4"/>
        <v>32.924821657216022</v>
      </c>
    </row>
    <row r="87" spans="1:6" x14ac:dyDescent="0.2">
      <c r="A87" s="1" t="s">
        <v>16803</v>
      </c>
      <c r="B87" s="1">
        <v>4499</v>
      </c>
      <c r="C87" s="1">
        <v>206.13891027906101</v>
      </c>
      <c r="D87" s="1">
        <v>26</v>
      </c>
      <c r="E87" s="1" t="s">
        <v>16717</v>
      </c>
      <c r="F87" s="1">
        <f t="shared" si="4"/>
        <v>57.790620137808396</v>
      </c>
    </row>
    <row r="88" spans="1:6" x14ac:dyDescent="0.2">
      <c r="A88" s="1" t="s">
        <v>16804</v>
      </c>
      <c r="B88" s="1">
        <v>4616</v>
      </c>
      <c r="C88" s="1">
        <v>213.10719579728399</v>
      </c>
      <c r="D88" s="1">
        <v>16</v>
      </c>
      <c r="E88" s="1" t="s">
        <v>16717</v>
      </c>
      <c r="F88" s="1">
        <f t="shared" si="4"/>
        <v>34.662045060658578</v>
      </c>
    </row>
    <row r="89" spans="1:6" x14ac:dyDescent="0.2">
      <c r="A89" s="1" t="s">
        <v>16805</v>
      </c>
      <c r="B89" s="1">
        <v>3315</v>
      </c>
      <c r="C89" s="1">
        <v>194.63875626943101</v>
      </c>
      <c r="D89" s="1">
        <v>5</v>
      </c>
      <c r="E89" s="1" t="s">
        <v>16717</v>
      </c>
      <c r="F89" s="1">
        <f t="shared" si="4"/>
        <v>15.082956259426849</v>
      </c>
    </row>
    <row r="90" spans="1:6" x14ac:dyDescent="0.2">
      <c r="A90" s="1" t="s">
        <v>16806</v>
      </c>
      <c r="B90" s="1">
        <v>5806</v>
      </c>
      <c r="C90" s="1">
        <v>318.37572498691401</v>
      </c>
      <c r="D90" s="1">
        <v>6</v>
      </c>
      <c r="E90" s="1" t="s">
        <v>16717</v>
      </c>
      <c r="F90" s="1">
        <f t="shared" si="4"/>
        <v>10.334137099552187</v>
      </c>
    </row>
    <row r="91" spans="1:6" x14ac:dyDescent="0.2">
      <c r="A91" s="1" t="s">
        <v>16807</v>
      </c>
      <c r="B91" s="1">
        <v>5984</v>
      </c>
      <c r="C91" s="1">
        <v>312.63349583718701</v>
      </c>
      <c r="D91" s="1">
        <v>14</v>
      </c>
      <c r="E91" s="1" t="s">
        <v>16717</v>
      </c>
      <c r="F91" s="1">
        <f t="shared" si="4"/>
        <v>23.395721925133689</v>
      </c>
    </row>
    <row r="92" spans="1:6" x14ac:dyDescent="0.2">
      <c r="A92" s="1" t="s">
        <v>16808</v>
      </c>
      <c r="B92" s="1">
        <v>4937</v>
      </c>
      <c r="C92" s="1">
        <v>298.963147381017</v>
      </c>
      <c r="D92" s="1">
        <v>14</v>
      </c>
      <c r="E92" s="1" t="s">
        <v>16717</v>
      </c>
      <c r="F92" s="1">
        <f t="shared" si="4"/>
        <v>28.357302005266355</v>
      </c>
    </row>
    <row r="93" spans="1:6" x14ac:dyDescent="0.2">
      <c r="A93" s="1" t="s">
        <v>16809</v>
      </c>
      <c r="B93" s="1">
        <v>4594</v>
      </c>
      <c r="C93" s="1">
        <v>228.49359796903099</v>
      </c>
      <c r="D93" s="1">
        <v>15</v>
      </c>
      <c r="E93" s="1" t="s">
        <v>16717</v>
      </c>
      <c r="F93" s="1">
        <f t="shared" si="4"/>
        <v>32.651284283848497</v>
      </c>
    </row>
    <row r="94" spans="1:6" x14ac:dyDescent="0.2">
      <c r="A94" s="1" t="s">
        <v>16810</v>
      </c>
      <c r="B94" s="1">
        <v>4481</v>
      </c>
      <c r="C94" s="1">
        <v>276.49289291505198</v>
      </c>
      <c r="D94" s="1">
        <v>2</v>
      </c>
      <c r="E94" s="1" t="s">
        <v>16717</v>
      </c>
      <c r="F94" s="1">
        <f t="shared" si="4"/>
        <v>4.4632894443204645</v>
      </c>
    </row>
    <row r="95" spans="1:6" x14ac:dyDescent="0.2">
      <c r="A95" s="1" t="s">
        <v>16811</v>
      </c>
      <c r="B95" s="1">
        <v>6527</v>
      </c>
      <c r="C95" s="1">
        <v>280.07828082173899</v>
      </c>
      <c r="D95" s="1">
        <v>20</v>
      </c>
      <c r="E95" s="1" t="s">
        <v>16717</v>
      </c>
      <c r="F95" s="1">
        <f t="shared" si="4"/>
        <v>30.641948827945459</v>
      </c>
    </row>
    <row r="96" spans="1:6" x14ac:dyDescent="0.2">
      <c r="A96" s="1" t="s">
        <v>16812</v>
      </c>
      <c r="B96" s="1">
        <v>5932</v>
      </c>
      <c r="C96" s="1">
        <v>186.070975436846</v>
      </c>
      <c r="D96" s="1">
        <v>47</v>
      </c>
      <c r="E96" s="1" t="s">
        <v>16717</v>
      </c>
      <c r="F96" s="1">
        <f t="shared" si="4"/>
        <v>79.231287929871883</v>
      </c>
    </row>
    <row r="97" spans="1:6" x14ac:dyDescent="0.2">
      <c r="A97" s="1" t="s">
        <v>16813</v>
      </c>
      <c r="B97" s="1">
        <v>7599</v>
      </c>
      <c r="C97" s="1">
        <v>418.30925093662597</v>
      </c>
      <c r="D97" s="1">
        <v>7</v>
      </c>
      <c r="E97" s="1" t="s">
        <v>16717</v>
      </c>
      <c r="F97" s="1">
        <f t="shared" si="4"/>
        <v>9.2117383866298201</v>
      </c>
    </row>
    <row r="98" spans="1:6" x14ac:dyDescent="0.2">
      <c r="A98" s="1" t="s">
        <v>16814</v>
      </c>
      <c r="B98" s="1">
        <v>6319</v>
      </c>
      <c r="C98" s="1">
        <v>382.955728211436</v>
      </c>
      <c r="D98" s="1">
        <v>23</v>
      </c>
      <c r="E98" s="1" t="s">
        <v>16717</v>
      </c>
      <c r="F98" s="1">
        <f t="shared" si="4"/>
        <v>36.398164266497865</v>
      </c>
    </row>
    <row r="99" spans="1:6" x14ac:dyDescent="0.2">
      <c r="A99" s="1" t="s">
        <v>16815</v>
      </c>
      <c r="B99" s="1">
        <v>4356</v>
      </c>
      <c r="C99" s="1">
        <v>279.636639926187</v>
      </c>
      <c r="D99" s="1">
        <v>3</v>
      </c>
      <c r="E99" s="1" t="s">
        <v>16717</v>
      </c>
      <c r="F99" s="1">
        <f t="shared" si="4"/>
        <v>6.887052341597796</v>
      </c>
    </row>
    <row r="100" spans="1:6" x14ac:dyDescent="0.2">
      <c r="A100" s="1" t="s">
        <v>16816</v>
      </c>
      <c r="B100" s="1">
        <v>5079</v>
      </c>
      <c r="C100" s="1">
        <v>302.00193834151298</v>
      </c>
      <c r="D100" s="1">
        <v>7</v>
      </c>
      <c r="E100" s="1" t="s">
        <v>16717</v>
      </c>
      <c r="F100" s="1">
        <f t="shared" si="4"/>
        <v>13.782240598543019</v>
      </c>
    </row>
    <row r="101" spans="1:6" x14ac:dyDescent="0.2">
      <c r="A101" s="1" t="s">
        <v>16817</v>
      </c>
      <c r="B101" s="1">
        <v>2798</v>
      </c>
      <c r="C101" s="1">
        <v>175.226963687839</v>
      </c>
      <c r="D101" s="1">
        <v>14</v>
      </c>
      <c r="E101" s="1" t="s">
        <v>16717</v>
      </c>
      <c r="F101" s="1">
        <f t="shared" si="4"/>
        <v>50.035739814152969</v>
      </c>
    </row>
    <row r="102" spans="1:6" x14ac:dyDescent="0.2">
      <c r="A102" s="1" t="s">
        <v>16818</v>
      </c>
      <c r="B102" s="1">
        <v>4114</v>
      </c>
      <c r="C102" s="1">
        <v>233.60319308870999</v>
      </c>
      <c r="D102" s="1">
        <v>18</v>
      </c>
      <c r="E102" s="1" t="s">
        <v>16717</v>
      </c>
      <c r="F102" s="1">
        <f t="shared" si="4"/>
        <v>43.753038405444826</v>
      </c>
    </row>
    <row r="103" spans="1:6" x14ac:dyDescent="0.2">
      <c r="A103" s="1" t="s">
        <v>16819</v>
      </c>
      <c r="B103" s="1">
        <v>3613</v>
      </c>
      <c r="C103" s="1">
        <v>220.51582962317201</v>
      </c>
      <c r="D103" s="1">
        <v>6</v>
      </c>
      <c r="E103" s="1" t="s">
        <v>16717</v>
      </c>
      <c r="F103" s="1">
        <f t="shared" si="4"/>
        <v>16.606698034874068</v>
      </c>
    </row>
    <row r="104" spans="1:6" x14ac:dyDescent="0.2">
      <c r="A104" s="1" t="s">
        <v>16820</v>
      </c>
      <c r="B104" s="1">
        <v>3597</v>
      </c>
      <c r="C104" s="1">
        <v>181.748969822878</v>
      </c>
      <c r="D104" s="1">
        <v>11</v>
      </c>
      <c r="E104" s="1" t="s">
        <v>16717</v>
      </c>
      <c r="F104" s="1">
        <f t="shared" si="4"/>
        <v>30.581039755351682</v>
      </c>
    </row>
    <row r="105" spans="1:6" x14ac:dyDescent="0.2">
      <c r="A105" s="1" t="s">
        <v>16821</v>
      </c>
      <c r="B105" s="1">
        <v>3030</v>
      </c>
      <c r="C105" s="1">
        <v>235.21445395956499</v>
      </c>
      <c r="D105" s="1">
        <v>6</v>
      </c>
      <c r="E105" s="1" t="s">
        <v>16717</v>
      </c>
      <c r="F105" s="1">
        <f t="shared" si="4"/>
        <v>19.801980198019802</v>
      </c>
    </row>
    <row r="106" spans="1:6" x14ac:dyDescent="0.2">
      <c r="A106" s="1" t="s">
        <v>16822</v>
      </c>
      <c r="B106" s="1">
        <v>3613</v>
      </c>
      <c r="C106" s="1">
        <v>205.951846655098</v>
      </c>
      <c r="D106" s="1">
        <v>6</v>
      </c>
      <c r="E106" s="1" t="s">
        <v>16717</v>
      </c>
      <c r="F106" s="1">
        <f t="shared" si="4"/>
        <v>16.606698034874068</v>
      </c>
    </row>
    <row r="107" spans="1:6" x14ac:dyDescent="0.2">
      <c r="A107" s="1" t="s">
        <v>16823</v>
      </c>
      <c r="B107" s="1">
        <v>4384</v>
      </c>
      <c r="C107" s="1">
        <v>265.36756539522599</v>
      </c>
      <c r="D107" s="1">
        <v>1</v>
      </c>
      <c r="E107" s="1" t="s">
        <v>16717</v>
      </c>
      <c r="F107" s="1">
        <f t="shared" si="4"/>
        <v>2.281021897810219</v>
      </c>
    </row>
    <row r="108" spans="1:6" x14ac:dyDescent="0.2">
      <c r="A108" s="1" t="s">
        <v>16824</v>
      </c>
      <c r="B108" s="1">
        <v>3975</v>
      </c>
      <c r="C108" s="1">
        <v>289.815818975723</v>
      </c>
      <c r="D108" s="1">
        <v>5</v>
      </c>
      <c r="E108" s="1" t="s">
        <v>16717</v>
      </c>
      <c r="F108" s="1">
        <f t="shared" si="4"/>
        <v>12.578616352201257</v>
      </c>
    </row>
    <row r="109" spans="1:6" x14ac:dyDescent="0.2">
      <c r="A109" s="1" t="s">
        <v>16825</v>
      </c>
      <c r="B109" s="1">
        <v>4548</v>
      </c>
      <c r="C109" s="1">
        <v>281.301339040019</v>
      </c>
      <c r="D109" s="1">
        <v>6</v>
      </c>
      <c r="E109" s="1" t="s">
        <v>16717</v>
      </c>
      <c r="F109" s="1">
        <f t="shared" si="4"/>
        <v>13.192612137203167</v>
      </c>
    </row>
    <row r="110" spans="1:6" x14ac:dyDescent="0.2">
      <c r="A110" s="1" t="s">
        <v>16826</v>
      </c>
      <c r="B110" s="1">
        <v>5338</v>
      </c>
      <c r="C110" s="1">
        <v>250.90102510764899</v>
      </c>
      <c r="D110" s="1">
        <v>23</v>
      </c>
      <c r="E110" s="1" t="s">
        <v>16717</v>
      </c>
      <c r="F110" s="1">
        <f t="shared" si="4"/>
        <v>43.087298613713003</v>
      </c>
    </row>
    <row r="111" spans="1:6" x14ac:dyDescent="0.2">
      <c r="A111" s="1" t="s">
        <v>16827</v>
      </c>
      <c r="B111" s="1">
        <v>4648</v>
      </c>
      <c r="C111" s="1">
        <v>236.59462609263099</v>
      </c>
      <c r="D111" s="1">
        <v>14</v>
      </c>
      <c r="E111" s="1" t="s">
        <v>16717</v>
      </c>
      <c r="F111" s="1">
        <f t="shared" si="4"/>
        <v>30.120481927710845</v>
      </c>
    </row>
    <row r="112" spans="1:6" x14ac:dyDescent="0.2">
      <c r="A112" s="1" t="s">
        <v>16828</v>
      </c>
      <c r="B112" s="1">
        <v>4925</v>
      </c>
      <c r="C112" s="1">
        <v>248.60968879474899</v>
      </c>
      <c r="D112" s="1">
        <v>12</v>
      </c>
      <c r="E112" s="1" t="s">
        <v>16717</v>
      </c>
      <c r="F112" s="1">
        <f t="shared" si="4"/>
        <v>24.36548223350254</v>
      </c>
    </row>
    <row r="113" spans="1:6" x14ac:dyDescent="0.2">
      <c r="A113" s="1" t="s">
        <v>16829</v>
      </c>
      <c r="B113" s="1">
        <v>6618</v>
      </c>
      <c r="C113" s="1">
        <v>264.77429783713399</v>
      </c>
      <c r="D113" s="1">
        <v>45</v>
      </c>
      <c r="E113" s="1" t="s">
        <v>16717</v>
      </c>
      <c r="F113" s="1">
        <f t="shared" si="4"/>
        <v>67.996373526745245</v>
      </c>
    </row>
    <row r="114" spans="1:6" x14ac:dyDescent="0.2">
      <c r="A114" s="1" t="s">
        <v>16830</v>
      </c>
      <c r="B114" s="1">
        <v>6766</v>
      </c>
      <c r="C114" s="1">
        <v>310.92046383331899</v>
      </c>
      <c r="D114" s="1">
        <v>18</v>
      </c>
      <c r="E114" s="1" t="s">
        <v>16717</v>
      </c>
      <c r="F114" s="1">
        <f t="shared" si="4"/>
        <v>26.603606266627253</v>
      </c>
    </row>
  </sheetData>
  <pageMargins left="0.7" right="0.7" top="0.75" bottom="0.75" header="0.3" footer="0.3"/>
</worksheet>
</file>

<file path=xl/worksheets/sheet48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F8148DD2-AEF5-8248-8E8D-2E13196CD45C}">
  <dimension ref="A1:D17"/>
  <sheetViews>
    <sheetView zoomScale="140" zoomScaleNormal="140" workbookViewId="0">
      <selection activeCell="F14" sqref="F14"/>
    </sheetView>
  </sheetViews>
  <sheetFormatPr baseColWidth="10" defaultRowHeight="16" x14ac:dyDescent="0.2"/>
  <sheetData>
    <row r="1" spans="1:4" x14ac:dyDescent="0.2">
      <c r="A1" s="75"/>
      <c r="B1" s="75"/>
      <c r="C1" s="75"/>
      <c r="D1" s="75"/>
    </row>
    <row r="2" spans="1:4" x14ac:dyDescent="0.2">
      <c r="A2" s="75"/>
      <c r="B2" s="75"/>
      <c r="C2" s="75"/>
      <c r="D2" s="75"/>
    </row>
    <row r="3" spans="1:4" x14ac:dyDescent="0.2">
      <c r="A3" s="75"/>
      <c r="B3" s="75"/>
      <c r="C3" s="75"/>
      <c r="D3" s="75"/>
    </row>
    <row r="4" spans="1:4" x14ac:dyDescent="0.2">
      <c r="A4" s="75"/>
      <c r="B4" s="75"/>
      <c r="C4" s="75"/>
      <c r="D4" s="75"/>
    </row>
    <row r="5" spans="1:4" x14ac:dyDescent="0.2">
      <c r="A5" s="75"/>
      <c r="B5" s="75"/>
      <c r="C5" s="75"/>
      <c r="D5" s="75"/>
    </row>
    <row r="6" spans="1:4" x14ac:dyDescent="0.2">
      <c r="A6" s="75"/>
      <c r="B6" s="75"/>
      <c r="C6" s="75"/>
      <c r="D6" s="75"/>
    </row>
    <row r="7" spans="1:4" x14ac:dyDescent="0.2">
      <c r="A7" s="75"/>
      <c r="B7" s="75"/>
      <c r="C7" s="75"/>
      <c r="D7" s="75"/>
    </row>
    <row r="8" spans="1:4" x14ac:dyDescent="0.2">
      <c r="A8" s="75"/>
      <c r="B8" s="75"/>
      <c r="C8" s="75"/>
      <c r="D8" s="75"/>
    </row>
    <row r="9" spans="1:4" x14ac:dyDescent="0.2">
      <c r="A9" s="75"/>
      <c r="B9" s="75"/>
      <c r="C9" s="75"/>
      <c r="D9" s="75"/>
    </row>
    <row r="10" spans="1:4" x14ac:dyDescent="0.2">
      <c r="A10" s="75"/>
      <c r="B10" s="75"/>
      <c r="C10" s="75"/>
      <c r="D10" s="75"/>
    </row>
    <row r="11" spans="1:4" x14ac:dyDescent="0.2">
      <c r="A11" s="75"/>
      <c r="B11" s="75"/>
      <c r="C11" s="75"/>
      <c r="D11" s="75"/>
    </row>
    <row r="12" spans="1:4" x14ac:dyDescent="0.2">
      <c r="A12" s="75"/>
      <c r="B12" s="75"/>
      <c r="C12" s="75"/>
      <c r="D12" s="75"/>
    </row>
    <row r="13" spans="1:4" x14ac:dyDescent="0.2">
      <c r="A13" s="75"/>
      <c r="B13" s="75"/>
      <c r="C13" s="75"/>
      <c r="D13" s="75"/>
    </row>
    <row r="14" spans="1:4" x14ac:dyDescent="0.2">
      <c r="A14" s="75"/>
      <c r="B14" s="75"/>
      <c r="C14" s="75"/>
      <c r="D14" s="75"/>
    </row>
    <row r="15" spans="1:4" x14ac:dyDescent="0.2">
      <c r="A15" s="75"/>
      <c r="B15" s="75"/>
      <c r="C15" s="75"/>
      <c r="D15" s="75"/>
    </row>
    <row r="16" spans="1:4" x14ac:dyDescent="0.2">
      <c r="A16" s="75"/>
      <c r="B16" s="75"/>
      <c r="C16" s="75"/>
      <c r="D16" s="75"/>
    </row>
    <row r="17" spans="1:4" x14ac:dyDescent="0.2">
      <c r="A17" s="75"/>
      <c r="B17" s="75"/>
      <c r="C17" s="75"/>
      <c r="D17" s="75"/>
    </row>
  </sheetData>
  <mergeCells count="1">
    <mergeCell ref="A1:D17"/>
  </mergeCells>
  <pageMargins left="0.7" right="0.7" top="0.75" bottom="0.75" header="0.3" footer="0.3"/>
  <drawing r:id="rId1"/>
</worksheet>
</file>

<file path=xl/worksheets/sheet49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F171B2BF-0A56-804F-936F-69C4A06BDEA5}">
  <dimension ref="A1:M48"/>
  <sheetViews>
    <sheetView workbookViewId="0">
      <selection activeCell="P44" sqref="P44"/>
    </sheetView>
  </sheetViews>
  <sheetFormatPr baseColWidth="10" defaultRowHeight="18" x14ac:dyDescent="0.2"/>
  <cols>
    <col min="9" max="16384" width="10.83203125" style="24"/>
  </cols>
  <sheetData>
    <row r="1" spans="1:13" x14ac:dyDescent="0.2">
      <c r="A1" s="75"/>
      <c r="B1" s="75"/>
      <c r="C1" s="75"/>
      <c r="D1" s="75"/>
      <c r="E1" s="75"/>
      <c r="F1" s="75"/>
      <c r="G1" s="75"/>
      <c r="H1" s="75"/>
      <c r="I1" s="75"/>
      <c r="J1" s="75"/>
      <c r="K1" s="75"/>
      <c r="L1" s="75"/>
      <c r="M1" s="75"/>
    </row>
    <row r="2" spans="1:13" x14ac:dyDescent="0.2">
      <c r="A2" s="75"/>
      <c r="B2" s="75"/>
      <c r="C2" s="75"/>
      <c r="D2" s="75"/>
      <c r="E2" s="75"/>
      <c r="F2" s="75"/>
      <c r="G2" s="75"/>
      <c r="H2" s="75"/>
      <c r="I2" s="75"/>
      <c r="J2" s="75"/>
      <c r="K2" s="75"/>
      <c r="L2" s="75"/>
      <c r="M2" s="75"/>
    </row>
    <row r="3" spans="1:13" x14ac:dyDescent="0.2">
      <c r="A3" s="75"/>
      <c r="B3" s="75"/>
      <c r="C3" s="75"/>
      <c r="D3" s="75"/>
      <c r="E3" s="75"/>
      <c r="F3" s="75"/>
      <c r="G3" s="75"/>
      <c r="H3" s="75"/>
      <c r="I3" s="75"/>
      <c r="J3" s="75"/>
      <c r="K3" s="75"/>
      <c r="L3" s="75"/>
      <c r="M3" s="75"/>
    </row>
    <row r="4" spans="1:13" x14ac:dyDescent="0.2">
      <c r="A4" s="75"/>
      <c r="B4" s="75"/>
      <c r="C4" s="75"/>
      <c r="D4" s="75"/>
      <c r="E4" s="75"/>
      <c r="F4" s="75"/>
      <c r="G4" s="75"/>
      <c r="H4" s="75"/>
      <c r="I4" s="75"/>
      <c r="J4" s="75"/>
      <c r="K4" s="75"/>
      <c r="L4" s="75"/>
      <c r="M4" s="75"/>
    </row>
    <row r="5" spans="1:13" x14ac:dyDescent="0.2">
      <c r="A5" s="75"/>
      <c r="B5" s="75"/>
      <c r="C5" s="75"/>
      <c r="D5" s="75"/>
      <c r="E5" s="75"/>
      <c r="F5" s="75"/>
      <c r="G5" s="75"/>
      <c r="H5" s="75"/>
      <c r="I5" s="75"/>
      <c r="J5" s="75"/>
      <c r="K5" s="75"/>
      <c r="L5" s="75"/>
      <c r="M5" s="75"/>
    </row>
    <row r="6" spans="1:13" x14ac:dyDescent="0.2">
      <c r="A6" s="75"/>
      <c r="B6" s="75"/>
      <c r="C6" s="75"/>
      <c r="D6" s="75"/>
      <c r="E6" s="75"/>
      <c r="F6" s="75"/>
      <c r="G6" s="75"/>
      <c r="H6" s="75"/>
      <c r="I6" s="75"/>
      <c r="J6" s="75"/>
      <c r="K6" s="75"/>
      <c r="L6" s="75"/>
      <c r="M6" s="75"/>
    </row>
    <row r="7" spans="1:13" x14ac:dyDescent="0.2">
      <c r="A7" s="75"/>
      <c r="B7" s="75"/>
      <c r="C7" s="75"/>
      <c r="D7" s="75"/>
      <c r="E7" s="75"/>
      <c r="F7" s="75"/>
      <c r="G7" s="75"/>
      <c r="H7" s="75"/>
      <c r="I7" s="75"/>
      <c r="J7" s="75"/>
      <c r="K7" s="75"/>
      <c r="L7" s="75"/>
      <c r="M7" s="75"/>
    </row>
    <row r="8" spans="1:13" x14ac:dyDescent="0.2">
      <c r="A8" s="75"/>
      <c r="B8" s="75"/>
      <c r="C8" s="75"/>
      <c r="D8" s="75"/>
      <c r="E8" s="75"/>
      <c r="F8" s="75"/>
      <c r="G8" s="75"/>
      <c r="H8" s="75"/>
      <c r="I8" s="75"/>
      <c r="J8" s="75"/>
      <c r="K8" s="75"/>
      <c r="L8" s="75"/>
      <c r="M8" s="75"/>
    </row>
    <row r="9" spans="1:13" x14ac:dyDescent="0.2">
      <c r="A9" s="75"/>
      <c r="B9" s="75"/>
      <c r="C9" s="75"/>
      <c r="D9" s="75"/>
      <c r="E9" s="75"/>
      <c r="F9" s="75"/>
      <c r="G9" s="75"/>
      <c r="H9" s="75"/>
      <c r="I9" s="75"/>
      <c r="J9" s="75"/>
      <c r="K9" s="75"/>
      <c r="L9" s="75"/>
      <c r="M9" s="75"/>
    </row>
    <row r="10" spans="1:13" x14ac:dyDescent="0.2">
      <c r="A10" s="75"/>
      <c r="B10" s="75"/>
      <c r="C10" s="75"/>
      <c r="D10" s="75"/>
      <c r="E10" s="75"/>
      <c r="F10" s="75"/>
      <c r="G10" s="75"/>
      <c r="H10" s="75"/>
      <c r="I10" s="75"/>
      <c r="J10" s="75"/>
      <c r="K10" s="75"/>
      <c r="L10" s="75"/>
      <c r="M10" s="75"/>
    </row>
    <row r="11" spans="1:13" x14ac:dyDescent="0.2">
      <c r="A11" s="75"/>
      <c r="B11" s="75"/>
      <c r="C11" s="75"/>
      <c r="D11" s="75"/>
      <c r="E11" s="75"/>
      <c r="F11" s="75"/>
      <c r="G11" s="75"/>
      <c r="H11" s="75"/>
      <c r="I11" s="75"/>
      <c r="J11" s="75"/>
      <c r="K11" s="75"/>
      <c r="L11" s="75"/>
      <c r="M11" s="75"/>
    </row>
    <row r="12" spans="1:13" x14ac:dyDescent="0.2">
      <c r="A12" s="75"/>
      <c r="B12" s="75"/>
      <c r="C12" s="75"/>
      <c r="D12" s="75"/>
      <c r="E12" s="75"/>
      <c r="F12" s="75"/>
      <c r="G12" s="75"/>
      <c r="H12" s="75"/>
      <c r="I12" s="75"/>
      <c r="J12" s="75"/>
      <c r="K12" s="75"/>
      <c r="L12" s="75"/>
      <c r="M12" s="75"/>
    </row>
    <row r="13" spans="1:13" x14ac:dyDescent="0.2">
      <c r="A13" s="75"/>
      <c r="B13" s="75"/>
      <c r="C13" s="75"/>
      <c r="D13" s="75"/>
      <c r="E13" s="75"/>
      <c r="F13" s="75"/>
      <c r="G13" s="75"/>
      <c r="H13" s="75"/>
      <c r="I13" s="75"/>
      <c r="J13" s="75"/>
      <c r="K13" s="75"/>
      <c r="L13" s="75"/>
      <c r="M13" s="75"/>
    </row>
    <row r="14" spans="1:13" x14ac:dyDescent="0.2">
      <c r="A14" s="75"/>
      <c r="B14" s="75"/>
      <c r="C14" s="75"/>
      <c r="D14" s="75"/>
      <c r="E14" s="75"/>
      <c r="F14" s="75"/>
      <c r="G14" s="75"/>
      <c r="H14" s="75"/>
      <c r="I14" s="75"/>
      <c r="J14" s="75"/>
      <c r="K14" s="75"/>
      <c r="L14" s="75"/>
      <c r="M14" s="75"/>
    </row>
    <row r="15" spans="1:13" x14ac:dyDescent="0.2">
      <c r="A15" s="75"/>
      <c r="B15" s="75"/>
      <c r="C15" s="75"/>
      <c r="D15" s="75"/>
      <c r="E15" s="75"/>
      <c r="F15" s="75"/>
      <c r="G15" s="75"/>
      <c r="H15" s="75"/>
      <c r="I15" s="75"/>
      <c r="J15" s="75"/>
      <c r="K15" s="75"/>
      <c r="L15" s="75"/>
      <c r="M15" s="75"/>
    </row>
    <row r="16" spans="1:13" x14ac:dyDescent="0.2">
      <c r="A16" s="75"/>
      <c r="B16" s="75"/>
      <c r="C16" s="75"/>
      <c r="D16" s="75"/>
      <c r="E16" s="75"/>
      <c r="F16" s="75"/>
      <c r="G16" s="75"/>
      <c r="H16" s="75"/>
      <c r="I16" s="75"/>
      <c r="J16" s="75"/>
      <c r="K16" s="75"/>
      <c r="L16" s="75"/>
      <c r="M16" s="75"/>
    </row>
    <row r="17" spans="1:13" x14ac:dyDescent="0.2">
      <c r="A17" s="75"/>
      <c r="B17" s="75"/>
      <c r="C17" s="75"/>
      <c r="D17" s="75"/>
      <c r="E17" s="75"/>
      <c r="F17" s="75"/>
      <c r="G17" s="75"/>
      <c r="H17" s="75"/>
      <c r="I17" s="75"/>
      <c r="J17" s="75"/>
      <c r="K17" s="75"/>
      <c r="L17" s="75"/>
      <c r="M17" s="75"/>
    </row>
    <row r="18" spans="1:13" x14ac:dyDescent="0.2">
      <c r="A18" s="75"/>
      <c r="B18" s="75"/>
      <c r="C18" s="75"/>
      <c r="D18" s="75"/>
      <c r="E18" s="75"/>
      <c r="F18" s="75"/>
      <c r="G18" s="75"/>
      <c r="H18" s="75"/>
      <c r="I18" s="75"/>
      <c r="J18" s="75"/>
      <c r="K18" s="75"/>
      <c r="L18" s="75"/>
      <c r="M18" s="75"/>
    </row>
    <row r="19" spans="1:13" x14ac:dyDescent="0.2">
      <c r="A19" s="75"/>
      <c r="B19" s="75"/>
      <c r="C19" s="75"/>
      <c r="D19" s="75"/>
      <c r="E19" s="75"/>
      <c r="F19" s="75"/>
      <c r="G19" s="75"/>
      <c r="H19" s="75"/>
      <c r="I19" s="75"/>
      <c r="J19" s="75"/>
      <c r="K19" s="75"/>
      <c r="L19" s="75"/>
      <c r="M19" s="75"/>
    </row>
    <row r="20" spans="1:13" x14ac:dyDescent="0.2">
      <c r="A20" s="75"/>
      <c r="B20" s="75"/>
      <c r="C20" s="75"/>
      <c r="D20" s="75"/>
      <c r="E20" s="75"/>
      <c r="F20" s="75"/>
      <c r="G20" s="75"/>
      <c r="H20" s="75"/>
      <c r="I20" s="75"/>
      <c r="J20" s="75"/>
      <c r="K20" s="75"/>
      <c r="L20" s="75"/>
      <c r="M20" s="75"/>
    </row>
    <row r="21" spans="1:13" x14ac:dyDescent="0.2">
      <c r="A21" s="75"/>
      <c r="B21" s="75"/>
      <c r="C21" s="75"/>
      <c r="D21" s="75"/>
      <c r="E21" s="75"/>
      <c r="F21" s="75"/>
      <c r="G21" s="75"/>
      <c r="H21" s="75"/>
      <c r="I21" s="75"/>
      <c r="J21" s="75"/>
      <c r="K21" s="75"/>
      <c r="L21" s="75"/>
      <c r="M21" s="75"/>
    </row>
    <row r="22" spans="1:13" x14ac:dyDescent="0.2">
      <c r="A22" s="75"/>
      <c r="B22" s="75"/>
      <c r="C22" s="75"/>
      <c r="D22" s="75"/>
      <c r="E22" s="75"/>
      <c r="F22" s="75"/>
      <c r="G22" s="75"/>
      <c r="H22" s="75"/>
      <c r="I22" s="75"/>
      <c r="J22" s="75"/>
      <c r="K22" s="75"/>
      <c r="L22" s="75"/>
      <c r="M22" s="75"/>
    </row>
    <row r="23" spans="1:13" x14ac:dyDescent="0.2">
      <c r="A23" s="75"/>
      <c r="B23" s="75"/>
      <c r="C23" s="75"/>
      <c r="D23" s="75"/>
      <c r="E23" s="75"/>
      <c r="F23" s="75"/>
      <c r="G23" s="75"/>
      <c r="H23" s="75"/>
      <c r="I23" s="75"/>
      <c r="J23" s="75"/>
      <c r="K23" s="75"/>
      <c r="L23" s="75"/>
      <c r="M23" s="75"/>
    </row>
    <row r="24" spans="1:13" x14ac:dyDescent="0.2">
      <c r="A24" s="75"/>
      <c r="B24" s="75"/>
      <c r="C24" s="75"/>
      <c r="D24" s="75"/>
      <c r="E24" s="75"/>
      <c r="F24" s="75"/>
      <c r="G24" s="75"/>
      <c r="H24" s="75"/>
      <c r="I24" s="75"/>
      <c r="J24" s="75"/>
      <c r="K24" s="75"/>
      <c r="L24" s="75"/>
      <c r="M24" s="75"/>
    </row>
    <row r="25" spans="1:13" x14ac:dyDescent="0.2">
      <c r="A25" s="75"/>
      <c r="B25" s="75"/>
      <c r="C25" s="75"/>
      <c r="D25" s="75"/>
      <c r="E25" s="75"/>
      <c r="F25" s="75"/>
      <c r="G25" s="75"/>
      <c r="H25" s="75"/>
      <c r="I25" s="75"/>
      <c r="J25" s="75"/>
      <c r="K25" s="75"/>
      <c r="L25" s="75"/>
      <c r="M25" s="75"/>
    </row>
    <row r="26" spans="1:13" x14ac:dyDescent="0.2">
      <c r="A26" s="75"/>
      <c r="B26" s="75"/>
      <c r="C26" s="75"/>
      <c r="D26" s="75"/>
      <c r="E26" s="75"/>
      <c r="F26" s="75"/>
      <c r="G26" s="75"/>
      <c r="H26" s="75"/>
      <c r="I26" s="75"/>
      <c r="J26" s="75"/>
      <c r="K26" s="75"/>
      <c r="L26" s="75"/>
      <c r="M26" s="75"/>
    </row>
    <row r="27" spans="1:13" x14ac:dyDescent="0.2">
      <c r="A27" s="75"/>
      <c r="B27" s="75"/>
      <c r="C27" s="75"/>
      <c r="D27" s="75"/>
      <c r="E27" s="75"/>
      <c r="F27" s="75"/>
      <c r="G27" s="75"/>
      <c r="H27" s="75"/>
      <c r="I27" s="75"/>
      <c r="J27" s="75"/>
      <c r="K27" s="75"/>
      <c r="L27" s="75"/>
      <c r="M27" s="75"/>
    </row>
    <row r="28" spans="1:13" x14ac:dyDescent="0.2">
      <c r="A28" s="75"/>
      <c r="B28" s="75"/>
      <c r="C28" s="75"/>
      <c r="D28" s="75"/>
      <c r="E28" s="75"/>
      <c r="F28" s="75"/>
      <c r="G28" s="75"/>
      <c r="H28" s="75"/>
      <c r="I28" s="75"/>
      <c r="J28" s="75"/>
      <c r="K28" s="75"/>
      <c r="L28" s="75"/>
      <c r="M28" s="75"/>
    </row>
    <row r="29" spans="1:13" x14ac:dyDescent="0.2">
      <c r="A29" s="75"/>
      <c r="B29" s="75"/>
      <c r="C29" s="75"/>
      <c r="D29" s="75"/>
      <c r="E29" s="75"/>
      <c r="F29" s="75"/>
      <c r="G29" s="75"/>
      <c r="H29" s="75"/>
      <c r="I29" s="75"/>
      <c r="J29" s="75"/>
      <c r="K29" s="75"/>
      <c r="L29" s="75"/>
      <c r="M29" s="75"/>
    </row>
    <row r="30" spans="1:13" x14ac:dyDescent="0.2">
      <c r="A30" s="75"/>
      <c r="B30" s="75"/>
      <c r="C30" s="75"/>
      <c r="D30" s="75"/>
      <c r="E30" s="75"/>
      <c r="F30" s="75"/>
      <c r="G30" s="75"/>
      <c r="H30" s="75"/>
      <c r="I30" s="75"/>
      <c r="J30" s="75"/>
      <c r="K30" s="75"/>
      <c r="L30" s="75"/>
      <c r="M30" s="75"/>
    </row>
    <row r="31" spans="1:13" x14ac:dyDescent="0.2">
      <c r="A31" s="75"/>
      <c r="B31" s="75"/>
      <c r="C31" s="75"/>
      <c r="D31" s="75"/>
      <c r="E31" s="75"/>
      <c r="F31" s="75"/>
      <c r="G31" s="75"/>
      <c r="H31" s="75"/>
      <c r="I31" s="75"/>
      <c r="J31" s="75"/>
      <c r="K31" s="75"/>
      <c r="L31" s="75"/>
      <c r="M31" s="75"/>
    </row>
    <row r="32" spans="1:13" x14ac:dyDescent="0.2">
      <c r="A32" s="75"/>
      <c r="B32" s="75"/>
      <c r="C32" s="75"/>
      <c r="D32" s="75"/>
      <c r="E32" s="75"/>
      <c r="F32" s="75"/>
      <c r="G32" s="75"/>
      <c r="H32" s="75"/>
      <c r="I32" s="75"/>
      <c r="J32" s="75"/>
      <c r="K32" s="75"/>
      <c r="L32" s="75"/>
      <c r="M32" s="75"/>
    </row>
    <row r="33" spans="1:13" x14ac:dyDescent="0.2">
      <c r="A33" s="75"/>
      <c r="B33" s="75"/>
      <c r="C33" s="75"/>
      <c r="D33" s="75"/>
      <c r="E33" s="75"/>
      <c r="F33" s="75"/>
      <c r="G33" s="75"/>
      <c r="H33" s="75"/>
      <c r="I33" s="75"/>
      <c r="J33" s="75"/>
      <c r="K33" s="75"/>
      <c r="L33" s="75"/>
      <c r="M33" s="75"/>
    </row>
    <row r="34" spans="1:13" x14ac:dyDescent="0.2">
      <c r="A34" s="75"/>
      <c r="B34" s="75"/>
      <c r="C34" s="75"/>
      <c r="D34" s="75"/>
      <c r="E34" s="75"/>
      <c r="F34" s="75"/>
      <c r="G34" s="75"/>
      <c r="H34" s="75"/>
      <c r="I34" s="75"/>
      <c r="J34" s="75"/>
      <c r="K34" s="75"/>
      <c r="L34" s="75"/>
      <c r="M34" s="75"/>
    </row>
    <row r="35" spans="1:13" x14ac:dyDescent="0.2">
      <c r="A35" s="75"/>
      <c r="B35" s="75"/>
      <c r="C35" s="75"/>
      <c r="D35" s="75"/>
      <c r="E35" s="75"/>
      <c r="F35" s="75"/>
      <c r="G35" s="75"/>
      <c r="H35" s="75"/>
      <c r="I35" s="75"/>
      <c r="J35" s="75"/>
      <c r="K35" s="75"/>
      <c r="L35" s="75"/>
      <c r="M35" s="75"/>
    </row>
    <row r="36" spans="1:13" x14ac:dyDescent="0.2">
      <c r="A36" s="75"/>
      <c r="B36" s="75"/>
      <c r="C36" s="75"/>
      <c r="D36" s="75"/>
      <c r="E36" s="75"/>
      <c r="F36" s="75"/>
      <c r="G36" s="75"/>
      <c r="H36" s="75"/>
      <c r="I36" s="75"/>
      <c r="J36" s="75"/>
      <c r="K36" s="75"/>
      <c r="L36" s="75"/>
      <c r="M36" s="75"/>
    </row>
    <row r="37" spans="1:13" x14ac:dyDescent="0.2">
      <c r="A37" s="75"/>
      <c r="B37" s="75"/>
      <c r="C37" s="75"/>
      <c r="D37" s="75"/>
      <c r="E37" s="75"/>
      <c r="F37" s="75"/>
      <c r="G37" s="75"/>
      <c r="H37" s="75"/>
      <c r="I37" s="75"/>
      <c r="J37" s="75"/>
      <c r="K37" s="75"/>
      <c r="L37" s="75"/>
      <c r="M37" s="75"/>
    </row>
    <row r="38" spans="1:13" x14ac:dyDescent="0.2">
      <c r="A38" s="75"/>
      <c r="B38" s="75"/>
      <c r="C38" s="75"/>
      <c r="D38" s="75"/>
      <c r="E38" s="75"/>
      <c r="F38" s="75"/>
      <c r="G38" s="75"/>
      <c r="H38" s="75"/>
      <c r="I38" s="75"/>
      <c r="J38" s="75"/>
      <c r="K38" s="75"/>
      <c r="L38" s="75"/>
      <c r="M38" s="75"/>
    </row>
    <row r="39" spans="1:13" x14ac:dyDescent="0.2">
      <c r="A39" s="75"/>
      <c r="B39" s="75"/>
      <c r="C39" s="75"/>
      <c r="D39" s="75"/>
      <c r="E39" s="75"/>
      <c r="F39" s="75"/>
      <c r="G39" s="75"/>
      <c r="H39" s="75"/>
      <c r="I39" s="75"/>
      <c r="J39" s="75"/>
      <c r="K39" s="75"/>
      <c r="L39" s="75"/>
      <c r="M39" s="75"/>
    </row>
    <row r="40" spans="1:13" x14ac:dyDescent="0.2">
      <c r="A40" s="75"/>
      <c r="B40" s="75"/>
      <c r="C40" s="75"/>
      <c r="D40" s="75"/>
      <c r="E40" s="75"/>
      <c r="F40" s="75"/>
      <c r="G40" s="75"/>
      <c r="H40" s="75"/>
      <c r="I40" s="75"/>
      <c r="J40" s="75"/>
      <c r="K40" s="75"/>
      <c r="L40" s="75"/>
      <c r="M40" s="75"/>
    </row>
    <row r="41" spans="1:13" x14ac:dyDescent="0.2">
      <c r="A41" s="75"/>
      <c r="B41" s="75"/>
      <c r="C41" s="75"/>
      <c r="D41" s="75"/>
      <c r="E41" s="75"/>
      <c r="F41" s="75"/>
      <c r="G41" s="75"/>
      <c r="H41" s="75"/>
      <c r="I41" s="75"/>
      <c r="J41" s="75"/>
      <c r="K41" s="75"/>
      <c r="L41" s="75"/>
      <c r="M41" s="75"/>
    </row>
    <row r="42" spans="1:13" x14ac:dyDescent="0.2">
      <c r="A42" s="75"/>
      <c r="B42" s="75"/>
      <c r="C42" s="75"/>
      <c r="D42" s="75"/>
      <c r="E42" s="75"/>
      <c r="F42" s="75"/>
      <c r="G42" s="75"/>
      <c r="H42" s="75"/>
      <c r="I42" s="75"/>
      <c r="J42" s="75"/>
      <c r="K42" s="75"/>
      <c r="L42" s="75"/>
      <c r="M42" s="75"/>
    </row>
    <row r="43" spans="1:13" x14ac:dyDescent="0.2">
      <c r="A43" s="75"/>
      <c r="B43" s="75"/>
      <c r="C43" s="75"/>
      <c r="D43" s="75"/>
      <c r="E43" s="75"/>
      <c r="F43" s="75"/>
      <c r="G43" s="75"/>
      <c r="H43" s="75"/>
      <c r="I43" s="75"/>
      <c r="J43" s="75"/>
      <c r="K43" s="75"/>
      <c r="L43" s="75"/>
      <c r="M43" s="75"/>
    </row>
    <row r="44" spans="1:13" x14ac:dyDescent="0.2">
      <c r="A44" s="75"/>
      <c r="B44" s="75"/>
      <c r="C44" s="75"/>
      <c r="D44" s="75"/>
      <c r="E44" s="75"/>
      <c r="F44" s="75"/>
      <c r="G44" s="75"/>
      <c r="H44" s="75"/>
      <c r="I44" s="75"/>
      <c r="J44" s="75"/>
      <c r="K44" s="75"/>
      <c r="L44" s="75"/>
      <c r="M44" s="75"/>
    </row>
    <row r="45" spans="1:13" x14ac:dyDescent="0.2">
      <c r="A45" s="75"/>
      <c r="B45" s="75"/>
      <c r="C45" s="75"/>
      <c r="D45" s="75"/>
      <c r="E45" s="75"/>
      <c r="F45" s="75"/>
      <c r="G45" s="75"/>
      <c r="H45" s="75"/>
      <c r="I45" s="75"/>
      <c r="J45" s="75"/>
      <c r="K45" s="75"/>
      <c r="L45" s="75"/>
      <c r="M45" s="75"/>
    </row>
    <row r="46" spans="1:13" x14ac:dyDescent="0.2">
      <c r="A46" s="75"/>
      <c r="B46" s="75"/>
      <c r="C46" s="75"/>
      <c r="D46" s="75"/>
      <c r="E46" s="75"/>
      <c r="F46" s="75"/>
      <c r="G46" s="75"/>
      <c r="H46" s="75"/>
      <c r="I46" s="75"/>
      <c r="J46" s="75"/>
      <c r="K46" s="75"/>
      <c r="L46" s="75"/>
      <c r="M46" s="75"/>
    </row>
    <row r="47" spans="1:13" x14ac:dyDescent="0.2">
      <c r="A47" s="75"/>
      <c r="B47" s="75"/>
      <c r="C47" s="75"/>
      <c r="D47" s="75"/>
      <c r="E47" s="75"/>
      <c r="F47" s="75"/>
      <c r="G47" s="75"/>
      <c r="H47" s="75"/>
      <c r="I47" s="75"/>
      <c r="J47" s="75"/>
      <c r="K47" s="75"/>
      <c r="L47" s="75"/>
      <c r="M47" s="75"/>
    </row>
    <row r="48" spans="1:13" x14ac:dyDescent="0.2">
      <c r="A48" s="75"/>
      <c r="B48" s="75"/>
      <c r="C48" s="75"/>
      <c r="D48" s="75"/>
      <c r="E48" s="75"/>
      <c r="F48" s="75"/>
      <c r="G48" s="75"/>
      <c r="H48" s="75"/>
      <c r="I48" s="75"/>
      <c r="J48" s="75"/>
      <c r="K48" s="75"/>
      <c r="L48" s="75"/>
      <c r="M48" s="75"/>
    </row>
  </sheetData>
  <mergeCells count="2">
    <mergeCell ref="A1:M24"/>
    <mergeCell ref="A25:M48"/>
  </mergeCells>
  <pageMargins left="0.7" right="0.7" top="0.75" bottom="0.75" header="0.3" footer="0.3"/>
  <drawing r:id="rId1"/>
</worksheet>
</file>

<file path=xl/worksheets/sheet50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319094D0-A669-F34D-906B-7F834BF729A0}">
  <dimension ref="A1:H32"/>
  <sheetViews>
    <sheetView workbookViewId="0">
      <selection activeCell="E36" sqref="E36"/>
    </sheetView>
  </sheetViews>
  <sheetFormatPr baseColWidth="10" defaultRowHeight="18" x14ac:dyDescent="0.2"/>
  <cols>
    <col min="1" max="1" width="37.33203125" style="24" bestFit="1" customWidth="1"/>
    <col min="2" max="2" width="17.1640625" style="24" bestFit="1" customWidth="1"/>
    <col min="3" max="3" width="22.33203125" style="24" bestFit="1" customWidth="1"/>
    <col min="4" max="4" width="24.83203125" style="24" bestFit="1" customWidth="1"/>
    <col min="5" max="5" width="25.5" style="28" bestFit="1" customWidth="1"/>
    <col min="6" max="6" width="26.33203125" style="28" bestFit="1" customWidth="1"/>
    <col min="7" max="7" width="39.83203125" style="28" bestFit="1" customWidth="1"/>
    <col min="8" max="8" width="40.5" style="28" bestFit="1" customWidth="1"/>
    <col min="9" max="9" width="30.33203125" style="28" customWidth="1"/>
    <col min="10" max="10" width="27.6640625" style="28" bestFit="1" customWidth="1"/>
    <col min="11" max="11" width="12.1640625" style="28" bestFit="1" customWidth="1"/>
    <col min="12" max="16384" width="10.83203125" style="28"/>
  </cols>
  <sheetData>
    <row r="1" spans="1:8" x14ac:dyDescent="0.2">
      <c r="E1" s="24"/>
    </row>
    <row r="2" spans="1:8" x14ac:dyDescent="0.2">
      <c r="A2" s="24" t="s">
        <v>16688</v>
      </c>
      <c r="B2" s="24" t="s">
        <v>16689</v>
      </c>
      <c r="C2" s="24" t="s">
        <v>16690</v>
      </c>
      <c r="D2" s="63" t="s">
        <v>16704</v>
      </c>
      <c r="E2" s="64" t="s">
        <v>16691</v>
      </c>
      <c r="F2" s="65" t="s">
        <v>16692</v>
      </c>
      <c r="G2" s="66" t="s">
        <v>16693</v>
      </c>
      <c r="H2" s="67" t="s">
        <v>16694</v>
      </c>
    </row>
    <row r="3" spans="1:8" x14ac:dyDescent="0.2">
      <c r="A3" s="24" t="s">
        <v>16695</v>
      </c>
      <c r="B3" s="24" t="s">
        <v>16696</v>
      </c>
      <c r="C3" s="24" t="s">
        <v>16697</v>
      </c>
      <c r="D3" s="28">
        <v>259</v>
      </c>
      <c r="E3" s="28">
        <v>3160</v>
      </c>
      <c r="F3" s="28">
        <v>185</v>
      </c>
      <c r="G3" s="28">
        <f>423+351</f>
        <v>774</v>
      </c>
      <c r="H3" s="28">
        <f>411+281</f>
        <v>692</v>
      </c>
    </row>
    <row r="4" spans="1:8" x14ac:dyDescent="0.2">
      <c r="A4" s="24" t="s">
        <v>16695</v>
      </c>
      <c r="B4" s="24" t="s">
        <v>67</v>
      </c>
      <c r="C4" s="24" t="s">
        <v>16697</v>
      </c>
      <c r="D4" s="28">
        <v>179</v>
      </c>
      <c r="E4" s="28">
        <v>565</v>
      </c>
      <c r="F4" s="28">
        <v>133</v>
      </c>
      <c r="G4" s="28">
        <f>352+305</f>
        <v>657</v>
      </c>
      <c r="H4" s="28">
        <f>249+231</f>
        <v>480</v>
      </c>
    </row>
    <row r="5" spans="1:8" x14ac:dyDescent="0.2">
      <c r="A5" s="24" t="s">
        <v>16695</v>
      </c>
      <c r="B5" s="24" t="s">
        <v>16615</v>
      </c>
      <c r="C5" s="24" t="s">
        <v>16697</v>
      </c>
      <c r="D5" s="28">
        <v>102</v>
      </c>
      <c r="E5" s="28">
        <v>1960</v>
      </c>
      <c r="F5" s="28">
        <v>219</v>
      </c>
      <c r="G5" s="28">
        <f>294+318</f>
        <v>612</v>
      </c>
      <c r="H5" s="28">
        <f>376+264</f>
        <v>640</v>
      </c>
    </row>
    <row r="6" spans="1:8" x14ac:dyDescent="0.2">
      <c r="A6" s="24" t="s">
        <v>16695</v>
      </c>
      <c r="B6" s="24" t="s">
        <v>16615</v>
      </c>
      <c r="C6" s="24" t="s">
        <v>16698</v>
      </c>
      <c r="D6" s="28">
        <v>128</v>
      </c>
      <c r="E6" s="28">
        <v>1970</v>
      </c>
      <c r="F6" s="28">
        <v>202</v>
      </c>
      <c r="G6" s="28">
        <f>266+223</f>
        <v>489</v>
      </c>
      <c r="H6" s="28">
        <f>258+183</f>
        <v>441</v>
      </c>
    </row>
    <row r="7" spans="1:8" x14ac:dyDescent="0.2">
      <c r="A7" s="24" t="s">
        <v>16695</v>
      </c>
      <c r="B7" s="24" t="s">
        <v>16615</v>
      </c>
      <c r="C7" s="24" t="s">
        <v>16699</v>
      </c>
      <c r="D7" s="28">
        <v>164</v>
      </c>
      <c r="E7" s="28">
        <v>2090</v>
      </c>
      <c r="F7" s="28">
        <v>150</v>
      </c>
      <c r="G7" s="28">
        <f>308+254</f>
        <v>562</v>
      </c>
      <c r="H7" s="28">
        <f>235+206</f>
        <v>441</v>
      </c>
    </row>
    <row r="8" spans="1:8" x14ac:dyDescent="0.2">
      <c r="D8" s="28"/>
    </row>
    <row r="9" spans="1:8" x14ac:dyDescent="0.2">
      <c r="D9" s="28"/>
    </row>
    <row r="10" spans="1:8" x14ac:dyDescent="0.2">
      <c r="D10" s="113" t="s">
        <v>16700</v>
      </c>
      <c r="E10" s="113"/>
      <c r="F10" s="113"/>
      <c r="G10" s="113"/>
      <c r="H10" s="114"/>
    </row>
    <row r="11" spans="1:8" x14ac:dyDescent="0.2">
      <c r="D11" s="63" t="s">
        <v>16704</v>
      </c>
      <c r="E11" s="64" t="s">
        <v>16691</v>
      </c>
      <c r="F11" s="65" t="s">
        <v>16692</v>
      </c>
      <c r="G11" s="63" t="s">
        <v>16701</v>
      </c>
    </row>
    <row r="12" spans="1:8" x14ac:dyDescent="0.2">
      <c r="D12" s="24">
        <f t="shared" ref="D12:E16" si="0">D3/G3</f>
        <v>0.33462532299741604</v>
      </c>
      <c r="E12" s="24">
        <f t="shared" si="0"/>
        <v>4.5664739884393066</v>
      </c>
      <c r="F12" s="24">
        <f>F3/G3</f>
        <v>0.23901808785529716</v>
      </c>
      <c r="G12" s="24">
        <f>E12/F12</f>
        <v>19.105139821902828</v>
      </c>
    </row>
    <row r="13" spans="1:8" x14ac:dyDescent="0.2">
      <c r="D13" s="24">
        <f t="shared" si="0"/>
        <v>0.27245053272450531</v>
      </c>
      <c r="E13" s="24">
        <f t="shared" si="0"/>
        <v>1.1770833333333333</v>
      </c>
      <c r="F13" s="24">
        <f>F4/G4</f>
        <v>0.20243531202435311</v>
      </c>
      <c r="G13" s="24">
        <f t="shared" ref="G13:G16" si="1">E13/F13</f>
        <v>5.8146146616541357</v>
      </c>
    </row>
    <row r="14" spans="1:8" x14ac:dyDescent="0.2">
      <c r="D14" s="24">
        <f t="shared" si="0"/>
        <v>0.16666666666666666</v>
      </c>
      <c r="E14" s="24">
        <f t="shared" si="0"/>
        <v>3.0625</v>
      </c>
      <c r="F14" s="24">
        <f>F5/G5</f>
        <v>0.35784313725490197</v>
      </c>
      <c r="G14" s="24">
        <f t="shared" si="1"/>
        <v>8.5582191780821919</v>
      </c>
    </row>
    <row r="15" spans="1:8" x14ac:dyDescent="0.2">
      <c r="D15" s="24">
        <f t="shared" si="0"/>
        <v>0.26175869120654399</v>
      </c>
      <c r="E15" s="24">
        <f t="shared" si="0"/>
        <v>4.4671201814058961</v>
      </c>
      <c r="F15" s="24">
        <f>F6/G6</f>
        <v>0.41308793456032722</v>
      </c>
      <c r="G15" s="24">
        <f t="shared" si="1"/>
        <v>10.813969152017243</v>
      </c>
    </row>
    <row r="16" spans="1:8" x14ac:dyDescent="0.2">
      <c r="D16" s="24">
        <f t="shared" si="0"/>
        <v>0.29181494661921709</v>
      </c>
      <c r="E16" s="24">
        <f t="shared" si="0"/>
        <v>4.7392290249433104</v>
      </c>
      <c r="F16" s="24">
        <f>F7/G7</f>
        <v>0.2669039145907473</v>
      </c>
      <c r="G16" s="24">
        <f t="shared" si="1"/>
        <v>17.75631141345427</v>
      </c>
    </row>
    <row r="17" spans="2:8" x14ac:dyDescent="0.2">
      <c r="D17" s="28"/>
    </row>
    <row r="18" spans="2:8" x14ac:dyDescent="0.2">
      <c r="D18" s="113" t="s">
        <v>16702</v>
      </c>
      <c r="E18" s="113"/>
      <c r="F18" s="113"/>
      <c r="G18" s="113"/>
      <c r="H18" s="114"/>
    </row>
    <row r="19" spans="2:8" x14ac:dyDescent="0.2">
      <c r="D19" s="63" t="s">
        <v>16704</v>
      </c>
      <c r="E19" s="64" t="s">
        <v>16691</v>
      </c>
      <c r="F19" s="65" t="s">
        <v>16692</v>
      </c>
      <c r="G19" s="63" t="s">
        <v>16701</v>
      </c>
    </row>
    <row r="20" spans="2:8" x14ac:dyDescent="0.2">
      <c r="D20" s="24">
        <f>D12</f>
        <v>0.33462532299741604</v>
      </c>
      <c r="E20" s="24">
        <f>E12</f>
        <v>4.5664739884393066</v>
      </c>
      <c r="F20" s="24">
        <f>F12</f>
        <v>0.23901808785529716</v>
      </c>
      <c r="G20" s="24">
        <f>G12</f>
        <v>19.105139821902828</v>
      </c>
    </row>
    <row r="21" spans="2:8" x14ac:dyDescent="0.2">
      <c r="D21" s="24">
        <f>D20</f>
        <v>0.33462532299741604</v>
      </c>
      <c r="E21" s="24">
        <f t="shared" ref="E21:G24" si="2">E20</f>
        <v>4.5664739884393066</v>
      </c>
      <c r="F21" s="24">
        <f t="shared" si="2"/>
        <v>0.23901808785529716</v>
      </c>
      <c r="G21" s="24">
        <f t="shared" si="2"/>
        <v>19.105139821902828</v>
      </c>
    </row>
    <row r="22" spans="2:8" x14ac:dyDescent="0.2">
      <c r="D22" s="24">
        <f t="shared" ref="D22:D24" si="3">D21</f>
        <v>0.33462532299741604</v>
      </c>
      <c r="E22" s="24">
        <f t="shared" si="2"/>
        <v>4.5664739884393066</v>
      </c>
      <c r="F22" s="24">
        <f t="shared" si="2"/>
        <v>0.23901808785529716</v>
      </c>
      <c r="G22" s="24">
        <f t="shared" si="2"/>
        <v>19.105139821902828</v>
      </c>
    </row>
    <row r="23" spans="2:8" x14ac:dyDescent="0.2">
      <c r="D23" s="24">
        <f t="shared" si="3"/>
        <v>0.33462532299741604</v>
      </c>
      <c r="E23" s="24">
        <f t="shared" si="2"/>
        <v>4.5664739884393066</v>
      </c>
      <c r="F23" s="24">
        <f t="shared" si="2"/>
        <v>0.23901808785529716</v>
      </c>
      <c r="G23" s="24">
        <f t="shared" si="2"/>
        <v>19.105139821902828</v>
      </c>
    </row>
    <row r="24" spans="2:8" x14ac:dyDescent="0.2">
      <c r="D24" s="24">
        <f t="shared" si="3"/>
        <v>0.33462532299741604</v>
      </c>
      <c r="E24" s="24">
        <f t="shared" si="2"/>
        <v>4.5664739884393066</v>
      </c>
      <c r="F24" s="24">
        <f t="shared" si="2"/>
        <v>0.23901808785529716</v>
      </c>
      <c r="G24" s="24">
        <f t="shared" si="2"/>
        <v>19.105139821902828</v>
      </c>
    </row>
    <row r="25" spans="2:8" x14ac:dyDescent="0.2">
      <c r="D25" s="28"/>
    </row>
    <row r="26" spans="2:8" x14ac:dyDescent="0.2">
      <c r="D26" s="113" t="s">
        <v>16703</v>
      </c>
      <c r="E26" s="113"/>
      <c r="F26" s="113"/>
      <c r="G26" s="113"/>
      <c r="H26" s="114"/>
    </row>
    <row r="27" spans="2:8" x14ac:dyDescent="0.2">
      <c r="B27" s="24" t="s">
        <v>16689</v>
      </c>
      <c r="C27" s="24" t="s">
        <v>16690</v>
      </c>
      <c r="D27" s="63" t="s">
        <v>16704</v>
      </c>
      <c r="E27" s="64" t="s">
        <v>16691</v>
      </c>
      <c r="F27" s="65" t="s">
        <v>16692</v>
      </c>
      <c r="G27" s="63" t="s">
        <v>16701</v>
      </c>
    </row>
    <row r="28" spans="2:8" x14ac:dyDescent="0.2">
      <c r="B28" s="24" t="s">
        <v>16696</v>
      </c>
      <c r="C28" s="24" t="s">
        <v>16697</v>
      </c>
      <c r="D28" s="24">
        <f>(D12/D20)*100</f>
        <v>100</v>
      </c>
      <c r="E28" s="24">
        <f>(E12/E20)*100</f>
        <v>100</v>
      </c>
      <c r="F28" s="24">
        <f>(F12/F20)*100</f>
        <v>100</v>
      </c>
      <c r="G28" s="24">
        <f>(G12/G20)*100</f>
        <v>100</v>
      </c>
    </row>
    <row r="29" spans="2:8" x14ac:dyDescent="0.2">
      <c r="B29" s="24" t="s">
        <v>67</v>
      </c>
      <c r="C29" s="24" t="s">
        <v>16697</v>
      </c>
      <c r="D29" s="24">
        <f t="shared" ref="D29:D32" si="4">(D13/D21)*100</f>
        <v>81.419580049717027</v>
      </c>
      <c r="E29" s="24">
        <f t="shared" ref="E29:G32" si="5">(E13/E21)*100</f>
        <v>25.776635021097043</v>
      </c>
      <c r="F29" s="24">
        <f t="shared" si="5"/>
        <v>84.694557571269897</v>
      </c>
      <c r="G29" s="24">
        <f t="shared" si="5"/>
        <v>30.434818671088969</v>
      </c>
    </row>
    <row r="30" spans="2:8" x14ac:dyDescent="0.2">
      <c r="B30" s="24" t="s">
        <v>16615</v>
      </c>
      <c r="C30" s="24" t="s">
        <v>16697</v>
      </c>
      <c r="D30" s="24">
        <f>(D14/D22)*100</f>
        <v>49.806949806949802</v>
      </c>
      <c r="E30" s="24">
        <f t="shared" si="5"/>
        <v>67.064873417721515</v>
      </c>
      <c r="F30" s="24">
        <f t="shared" si="5"/>
        <v>149.71383147853737</v>
      </c>
      <c r="G30" s="24">
        <f t="shared" si="5"/>
        <v>44.795375788198825</v>
      </c>
    </row>
    <row r="31" spans="2:8" x14ac:dyDescent="0.2">
      <c r="B31" s="24" t="s">
        <v>16615</v>
      </c>
      <c r="C31" s="24" t="s">
        <v>16698</v>
      </c>
      <c r="D31" s="24">
        <f t="shared" si="4"/>
        <v>78.224411966743261</v>
      </c>
      <c r="E31" s="24">
        <f t="shared" si="5"/>
        <v>97.824277390281011</v>
      </c>
      <c r="F31" s="24">
        <f t="shared" si="5"/>
        <v>172.82706018902337</v>
      </c>
      <c r="G31" s="24">
        <f t="shared" si="5"/>
        <v>56.602407796145592</v>
      </c>
    </row>
    <row r="32" spans="2:8" x14ac:dyDescent="0.2">
      <c r="B32" s="24" t="s">
        <v>16615</v>
      </c>
      <c r="C32" s="24" t="s">
        <v>16699</v>
      </c>
      <c r="D32" s="24">
        <f t="shared" si="4"/>
        <v>87.206474395086488</v>
      </c>
      <c r="E32" s="24">
        <f t="shared" si="5"/>
        <v>103.78311662217629</v>
      </c>
      <c r="F32" s="24">
        <f t="shared" si="5"/>
        <v>111.66682696931807</v>
      </c>
      <c r="G32" s="24">
        <f t="shared" si="5"/>
        <v>92.939971018153912</v>
      </c>
    </row>
  </sheetData>
  <mergeCells count="3">
    <mergeCell ref="D18:H18"/>
    <mergeCell ref="D26:H26"/>
    <mergeCell ref="D10:H10"/>
  </mergeCells>
  <pageMargins left="0.7" right="0.7" top="0.75" bottom="0.75" header="0.3" footer="0.3"/>
</worksheet>
</file>

<file path=xl/worksheets/sheet51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17793091-7466-C54D-8B28-6418CB27D3F2}">
  <dimension ref="A1:I113"/>
  <sheetViews>
    <sheetView workbookViewId="0">
      <selection activeCell="I11" sqref="I11"/>
    </sheetView>
  </sheetViews>
  <sheetFormatPr baseColWidth="10" defaultRowHeight="18" x14ac:dyDescent="0.2"/>
  <cols>
    <col min="1" max="1" width="8.1640625" style="24" bestFit="1" customWidth="1"/>
    <col min="2" max="2" width="8" style="24" bestFit="1" customWidth="1"/>
    <col min="3" max="3" width="17.1640625" style="24" bestFit="1" customWidth="1"/>
    <col min="4" max="5" width="18.6640625" style="24" bestFit="1" customWidth="1"/>
    <col min="6" max="16384" width="10.83203125" style="24"/>
  </cols>
  <sheetData>
    <row r="1" spans="1:9" x14ac:dyDescent="0.2">
      <c r="A1" s="115" t="s">
        <v>16647</v>
      </c>
      <c r="B1" s="115"/>
      <c r="C1" s="115"/>
      <c r="D1" s="115"/>
      <c r="E1" s="115"/>
    </row>
    <row r="2" spans="1:9" x14ac:dyDescent="0.2">
      <c r="A2" s="23" t="s">
        <v>65</v>
      </c>
      <c r="B2" s="23" t="s">
        <v>67</v>
      </c>
      <c r="C2" s="23" t="s">
        <v>16615</v>
      </c>
      <c r="D2" s="23" t="s">
        <v>16645</v>
      </c>
      <c r="E2" s="23" t="s">
        <v>16646</v>
      </c>
    </row>
    <row r="3" spans="1:9" x14ac:dyDescent="0.2">
      <c r="A3" s="20">
        <v>3649</v>
      </c>
      <c r="B3" s="20">
        <v>4951</v>
      </c>
      <c r="C3" s="20">
        <v>5163</v>
      </c>
      <c r="D3" s="20">
        <v>6713</v>
      </c>
      <c r="E3" s="20">
        <v>4699</v>
      </c>
    </row>
    <row r="4" spans="1:9" x14ac:dyDescent="0.2">
      <c r="A4" s="20">
        <v>5758</v>
      </c>
      <c r="B4" s="20">
        <v>5458</v>
      </c>
      <c r="C4" s="20">
        <v>5856</v>
      </c>
      <c r="D4" s="20">
        <v>7275</v>
      </c>
      <c r="E4" s="20">
        <v>5669</v>
      </c>
    </row>
    <row r="5" spans="1:9" x14ac:dyDescent="0.2">
      <c r="A5" s="20">
        <v>7776</v>
      </c>
      <c r="B5" s="20">
        <v>4613</v>
      </c>
      <c r="C5" s="20">
        <v>7051</v>
      </c>
      <c r="D5" s="20">
        <v>7768</v>
      </c>
      <c r="E5" s="20">
        <v>5150</v>
      </c>
    </row>
    <row r="6" spans="1:9" x14ac:dyDescent="0.2">
      <c r="A6" s="20">
        <v>4426</v>
      </c>
      <c r="B6" s="20">
        <v>6339</v>
      </c>
      <c r="C6" s="20">
        <v>5064</v>
      </c>
      <c r="D6" s="20">
        <v>5180</v>
      </c>
      <c r="E6" s="20">
        <v>6216</v>
      </c>
    </row>
    <row r="7" spans="1:9" x14ac:dyDescent="0.2">
      <c r="A7" s="20">
        <v>7761</v>
      </c>
      <c r="B7" s="20">
        <v>5557</v>
      </c>
      <c r="C7" s="20">
        <v>6909</v>
      </c>
      <c r="D7" s="20">
        <v>4326</v>
      </c>
      <c r="E7" s="20">
        <v>6055</v>
      </c>
    </row>
    <row r="8" spans="1:9" x14ac:dyDescent="0.2">
      <c r="A8" s="20">
        <v>6092</v>
      </c>
      <c r="B8" s="20">
        <v>5818</v>
      </c>
      <c r="C8" s="20">
        <v>8210</v>
      </c>
      <c r="D8" s="20">
        <v>3595</v>
      </c>
      <c r="E8" s="20">
        <v>5061</v>
      </c>
    </row>
    <row r="9" spans="1:9" x14ac:dyDescent="0.2">
      <c r="A9" s="20">
        <v>8106</v>
      </c>
      <c r="B9" s="20">
        <v>4612</v>
      </c>
      <c r="C9" s="20">
        <v>6318</v>
      </c>
      <c r="D9" s="20">
        <v>5727</v>
      </c>
      <c r="E9" s="20">
        <v>6273</v>
      </c>
    </row>
    <row r="10" spans="1:9" x14ac:dyDescent="0.2">
      <c r="A10" s="20">
        <v>8326</v>
      </c>
      <c r="B10" s="20">
        <v>6432</v>
      </c>
      <c r="C10" s="20">
        <v>6179</v>
      </c>
      <c r="D10" s="20">
        <v>6067</v>
      </c>
      <c r="E10" s="20">
        <v>4394</v>
      </c>
    </row>
    <row r="11" spans="1:9" x14ac:dyDescent="0.2">
      <c r="A11" s="20">
        <v>8402</v>
      </c>
      <c r="B11" s="20">
        <v>7598</v>
      </c>
      <c r="C11" s="20">
        <v>5959</v>
      </c>
      <c r="D11" s="20">
        <v>6640</v>
      </c>
      <c r="E11" s="20">
        <v>3575</v>
      </c>
      <c r="I11" s="24" t="s">
        <v>17275</v>
      </c>
    </row>
    <row r="12" spans="1:9" x14ac:dyDescent="0.2">
      <c r="A12" s="20">
        <v>11035</v>
      </c>
      <c r="B12" s="20">
        <v>5656</v>
      </c>
      <c r="C12" s="20">
        <v>7799</v>
      </c>
      <c r="D12" s="20">
        <v>5243</v>
      </c>
      <c r="E12" s="20">
        <v>4795</v>
      </c>
    </row>
    <row r="13" spans="1:9" x14ac:dyDescent="0.2">
      <c r="A13" s="20">
        <v>9066</v>
      </c>
      <c r="B13" s="20">
        <v>8859</v>
      </c>
      <c r="C13" s="20">
        <v>5266</v>
      </c>
      <c r="D13" s="20">
        <v>5082</v>
      </c>
      <c r="E13" s="20">
        <v>8630</v>
      </c>
    </row>
    <row r="14" spans="1:9" x14ac:dyDescent="0.2">
      <c r="A14" s="20">
        <v>5485</v>
      </c>
      <c r="B14" s="20">
        <v>6533</v>
      </c>
      <c r="C14" s="20">
        <v>4682</v>
      </c>
      <c r="D14" s="20">
        <v>7221</v>
      </c>
      <c r="E14" s="20">
        <v>4891</v>
      </c>
    </row>
    <row r="15" spans="1:9" x14ac:dyDescent="0.2">
      <c r="A15" s="20">
        <v>9184</v>
      </c>
      <c r="B15" s="20">
        <v>7152</v>
      </c>
      <c r="C15" s="20">
        <v>4449</v>
      </c>
      <c r="D15" s="20">
        <v>7741</v>
      </c>
      <c r="E15" s="20">
        <v>4139</v>
      </c>
    </row>
    <row r="16" spans="1:9" x14ac:dyDescent="0.2">
      <c r="A16" s="20">
        <v>10789</v>
      </c>
      <c r="B16" s="20">
        <v>5229</v>
      </c>
      <c r="C16" s="20">
        <v>4642</v>
      </c>
      <c r="D16" s="20">
        <v>8339</v>
      </c>
      <c r="E16" s="20">
        <v>10084</v>
      </c>
    </row>
    <row r="17" spans="1:5" x14ac:dyDescent="0.2">
      <c r="A17" s="20">
        <v>5047</v>
      </c>
      <c r="B17" s="20">
        <v>4616</v>
      </c>
      <c r="C17" s="20">
        <v>5188</v>
      </c>
      <c r="D17" s="20">
        <v>4212</v>
      </c>
      <c r="E17" s="20">
        <v>7763</v>
      </c>
    </row>
    <row r="18" spans="1:5" x14ac:dyDescent="0.2">
      <c r="A18" s="20">
        <v>6724</v>
      </c>
      <c r="B18" s="20">
        <v>4830</v>
      </c>
      <c r="C18" s="20">
        <v>5810</v>
      </c>
      <c r="D18" s="20">
        <v>6775</v>
      </c>
      <c r="E18" s="20">
        <v>6781</v>
      </c>
    </row>
    <row r="19" spans="1:5" x14ac:dyDescent="0.2">
      <c r="A19" s="20">
        <v>5934</v>
      </c>
      <c r="B19" s="20">
        <v>4934</v>
      </c>
      <c r="C19" s="20">
        <v>6788</v>
      </c>
      <c r="D19" s="20">
        <v>7153</v>
      </c>
      <c r="E19" s="20">
        <v>5541</v>
      </c>
    </row>
    <row r="20" spans="1:5" x14ac:dyDescent="0.2">
      <c r="A20" s="20">
        <v>6524</v>
      </c>
      <c r="B20" s="20">
        <v>5021</v>
      </c>
      <c r="C20" s="20">
        <v>8451</v>
      </c>
      <c r="D20" s="20">
        <v>7199</v>
      </c>
      <c r="E20" s="20">
        <v>4731</v>
      </c>
    </row>
    <row r="21" spans="1:5" x14ac:dyDescent="0.2">
      <c r="A21" s="20">
        <v>5834</v>
      </c>
      <c r="B21" s="20">
        <v>6262</v>
      </c>
      <c r="C21" s="20">
        <v>8794</v>
      </c>
      <c r="D21" s="20">
        <v>6544</v>
      </c>
      <c r="E21" s="20">
        <v>10658</v>
      </c>
    </row>
    <row r="22" spans="1:5" x14ac:dyDescent="0.2">
      <c r="A22" s="20">
        <v>6952</v>
      </c>
      <c r="B22" s="20">
        <v>5788</v>
      </c>
      <c r="C22" s="20">
        <v>3047</v>
      </c>
      <c r="D22" s="20">
        <v>6830</v>
      </c>
      <c r="E22" s="20">
        <v>9609</v>
      </c>
    </row>
    <row r="23" spans="1:5" x14ac:dyDescent="0.2">
      <c r="A23" s="20">
        <v>6221</v>
      </c>
      <c r="B23" s="20">
        <v>6271</v>
      </c>
      <c r="C23" s="20">
        <v>5266</v>
      </c>
      <c r="D23" s="20">
        <v>4066</v>
      </c>
      <c r="E23" s="20">
        <v>10963</v>
      </c>
    </row>
    <row r="24" spans="1:5" x14ac:dyDescent="0.2">
      <c r="A24" s="20">
        <v>6006</v>
      </c>
      <c r="B24" s="20">
        <v>4703</v>
      </c>
      <c r="C24" s="20">
        <v>4094</v>
      </c>
      <c r="D24" s="20">
        <v>4285</v>
      </c>
      <c r="E24" s="20">
        <v>6177</v>
      </c>
    </row>
    <row r="25" spans="1:5" x14ac:dyDescent="0.2">
      <c r="A25" s="20">
        <v>4940</v>
      </c>
      <c r="B25" s="20">
        <v>5754</v>
      </c>
      <c r="C25" s="20">
        <v>4582</v>
      </c>
      <c r="D25" s="20">
        <v>3352</v>
      </c>
      <c r="E25" s="20">
        <v>6203</v>
      </c>
    </row>
    <row r="26" spans="1:5" x14ac:dyDescent="0.2">
      <c r="A26" s="20">
        <v>5168</v>
      </c>
      <c r="B26" s="20">
        <v>4023</v>
      </c>
      <c r="C26" s="20">
        <v>3787</v>
      </c>
      <c r="D26" s="20">
        <v>4417</v>
      </c>
      <c r="E26" s="20">
        <v>5579</v>
      </c>
    </row>
    <row r="27" spans="1:5" x14ac:dyDescent="0.2">
      <c r="A27" s="20">
        <v>7492</v>
      </c>
      <c r="B27" s="20">
        <v>4488</v>
      </c>
      <c r="C27" s="20">
        <v>5164</v>
      </c>
      <c r="D27" s="20">
        <v>3303</v>
      </c>
      <c r="E27" s="20">
        <v>8785</v>
      </c>
    </row>
    <row r="28" spans="1:5" x14ac:dyDescent="0.2">
      <c r="A28" s="20">
        <v>8386</v>
      </c>
      <c r="B28" s="20">
        <v>3521</v>
      </c>
      <c r="C28" s="20">
        <v>5192</v>
      </c>
      <c r="D28" s="20">
        <v>4351</v>
      </c>
      <c r="E28" s="20">
        <v>9897</v>
      </c>
    </row>
    <row r="29" spans="1:5" x14ac:dyDescent="0.2">
      <c r="A29" s="20">
        <v>6337</v>
      </c>
      <c r="B29" s="20">
        <v>2800</v>
      </c>
      <c r="C29" s="20">
        <v>7731</v>
      </c>
      <c r="D29" s="20">
        <v>5159</v>
      </c>
      <c r="E29" s="20">
        <v>10152</v>
      </c>
    </row>
    <row r="30" spans="1:5" x14ac:dyDescent="0.2">
      <c r="A30" s="20">
        <v>5034</v>
      </c>
      <c r="B30" s="20">
        <v>2811</v>
      </c>
      <c r="C30" s="20">
        <v>6453</v>
      </c>
      <c r="D30" s="20">
        <v>6352</v>
      </c>
      <c r="E30" s="20">
        <v>3565</v>
      </c>
    </row>
    <row r="31" spans="1:5" x14ac:dyDescent="0.2">
      <c r="A31" s="20">
        <v>4889</v>
      </c>
      <c r="B31" s="20">
        <v>2513</v>
      </c>
      <c r="C31" s="20">
        <v>4623</v>
      </c>
      <c r="D31" s="20">
        <v>5595</v>
      </c>
      <c r="E31" s="20">
        <v>3797</v>
      </c>
    </row>
    <row r="32" spans="1:5" x14ac:dyDescent="0.2">
      <c r="A32" s="20">
        <v>4319</v>
      </c>
      <c r="B32" s="20">
        <v>4706</v>
      </c>
      <c r="C32" s="20">
        <v>5303</v>
      </c>
      <c r="D32" s="20">
        <v>5430</v>
      </c>
      <c r="E32" s="20">
        <v>5241</v>
      </c>
    </row>
    <row r="33" spans="1:5" x14ac:dyDescent="0.2">
      <c r="A33" s="20">
        <v>5763</v>
      </c>
      <c r="B33" s="20">
        <v>5979</v>
      </c>
      <c r="C33" s="20">
        <v>4565</v>
      </c>
      <c r="D33" s="20">
        <v>7142</v>
      </c>
      <c r="E33" s="20">
        <v>3575</v>
      </c>
    </row>
    <row r="34" spans="1:5" x14ac:dyDescent="0.2">
      <c r="A34" s="20">
        <v>6602</v>
      </c>
      <c r="B34" s="20">
        <v>8963</v>
      </c>
      <c r="C34" s="20">
        <v>4971</v>
      </c>
      <c r="D34" s="20">
        <v>6870</v>
      </c>
      <c r="E34" s="20">
        <v>6831</v>
      </c>
    </row>
    <row r="35" spans="1:5" x14ac:dyDescent="0.2">
      <c r="A35" s="20">
        <v>6288</v>
      </c>
      <c r="B35" s="20">
        <v>3552</v>
      </c>
      <c r="C35" s="20">
        <v>5899</v>
      </c>
      <c r="D35" s="20">
        <v>5671</v>
      </c>
      <c r="E35" s="20">
        <v>6526</v>
      </c>
    </row>
    <row r="36" spans="1:5" x14ac:dyDescent="0.2">
      <c r="A36" s="20">
        <v>7564</v>
      </c>
      <c r="B36" s="20">
        <v>5986</v>
      </c>
      <c r="C36" s="20">
        <v>5557</v>
      </c>
      <c r="D36" s="20">
        <v>5564</v>
      </c>
      <c r="E36" s="20">
        <v>9070</v>
      </c>
    </row>
    <row r="37" spans="1:5" x14ac:dyDescent="0.2">
      <c r="A37" s="20">
        <v>7370</v>
      </c>
      <c r="B37" s="20">
        <v>4347</v>
      </c>
      <c r="C37" s="20">
        <v>9235</v>
      </c>
      <c r="D37" s="20">
        <v>6367</v>
      </c>
      <c r="E37" s="20">
        <v>7000</v>
      </c>
    </row>
    <row r="38" spans="1:5" x14ac:dyDescent="0.2">
      <c r="A38" s="20">
        <v>5527</v>
      </c>
      <c r="B38" s="20">
        <v>2752</v>
      </c>
      <c r="C38" s="20">
        <v>7045</v>
      </c>
      <c r="D38" s="20">
        <v>6674</v>
      </c>
      <c r="E38" s="20">
        <v>6066</v>
      </c>
    </row>
    <row r="39" spans="1:5" x14ac:dyDescent="0.2">
      <c r="A39" s="20">
        <v>6370</v>
      </c>
      <c r="B39" s="20">
        <v>4387</v>
      </c>
      <c r="C39" s="20">
        <v>6372</v>
      </c>
      <c r="D39" s="20">
        <v>8375</v>
      </c>
      <c r="E39" s="20">
        <v>6236</v>
      </c>
    </row>
    <row r="40" spans="1:5" x14ac:dyDescent="0.2">
      <c r="A40" s="20">
        <v>6251</v>
      </c>
      <c r="B40" s="20">
        <v>4131</v>
      </c>
      <c r="C40" s="20">
        <v>6373</v>
      </c>
      <c r="D40" s="20">
        <v>5620</v>
      </c>
      <c r="E40" s="20">
        <v>4903</v>
      </c>
    </row>
    <row r="41" spans="1:5" x14ac:dyDescent="0.2">
      <c r="A41" s="20">
        <v>6402</v>
      </c>
      <c r="B41" s="20">
        <v>5822</v>
      </c>
      <c r="C41" s="20">
        <v>6177</v>
      </c>
      <c r="D41" s="20">
        <v>7636</v>
      </c>
      <c r="E41" s="20">
        <v>5736</v>
      </c>
    </row>
    <row r="42" spans="1:5" x14ac:dyDescent="0.2">
      <c r="A42" s="20">
        <v>6463</v>
      </c>
      <c r="B42" s="20">
        <v>6118</v>
      </c>
      <c r="C42" s="20">
        <v>3288</v>
      </c>
      <c r="D42" s="20">
        <v>7763</v>
      </c>
      <c r="E42" s="20">
        <v>10903</v>
      </c>
    </row>
    <row r="43" spans="1:5" x14ac:dyDescent="0.2">
      <c r="A43" s="20">
        <v>5009</v>
      </c>
      <c r="B43" s="20">
        <v>5474</v>
      </c>
      <c r="C43" s="20">
        <v>3840</v>
      </c>
      <c r="D43" s="20">
        <v>7424</v>
      </c>
      <c r="E43" s="20">
        <v>8997</v>
      </c>
    </row>
    <row r="44" spans="1:5" x14ac:dyDescent="0.2">
      <c r="A44" s="20">
        <v>4197</v>
      </c>
      <c r="B44" s="20">
        <v>4936</v>
      </c>
      <c r="C44" s="20">
        <v>4888</v>
      </c>
      <c r="D44" s="20">
        <v>7537</v>
      </c>
      <c r="E44" s="20">
        <v>8264</v>
      </c>
    </row>
    <row r="45" spans="1:5" x14ac:dyDescent="0.2">
      <c r="A45" s="20">
        <v>3637</v>
      </c>
      <c r="B45" s="20">
        <v>6408</v>
      </c>
      <c r="C45" s="20">
        <v>4716</v>
      </c>
      <c r="D45" s="20">
        <v>7045</v>
      </c>
      <c r="E45" s="20">
        <v>7953</v>
      </c>
    </row>
    <row r="46" spans="1:5" x14ac:dyDescent="0.2">
      <c r="A46" s="20">
        <v>4279</v>
      </c>
      <c r="B46" s="20">
        <v>6557</v>
      </c>
      <c r="C46" s="20">
        <v>5441</v>
      </c>
      <c r="D46" s="20">
        <v>7734</v>
      </c>
      <c r="E46" s="20">
        <v>9069</v>
      </c>
    </row>
    <row r="47" spans="1:5" x14ac:dyDescent="0.2">
      <c r="A47" s="20">
        <v>4362</v>
      </c>
      <c r="B47" s="20">
        <v>3351</v>
      </c>
      <c r="C47" s="20">
        <v>5052</v>
      </c>
      <c r="D47" s="20">
        <v>4870</v>
      </c>
      <c r="E47" s="20">
        <v>9049</v>
      </c>
    </row>
    <row r="48" spans="1:5" x14ac:dyDescent="0.2">
      <c r="A48" s="20">
        <v>5054</v>
      </c>
      <c r="B48" s="20">
        <v>3299</v>
      </c>
      <c r="C48" s="20">
        <v>4517</v>
      </c>
      <c r="D48" s="20">
        <v>4883</v>
      </c>
      <c r="E48" s="20">
        <v>12788</v>
      </c>
    </row>
    <row r="49" spans="1:5" x14ac:dyDescent="0.2">
      <c r="A49" s="20">
        <v>5733</v>
      </c>
      <c r="B49" s="20">
        <v>3473</v>
      </c>
      <c r="C49" s="20">
        <v>6427</v>
      </c>
      <c r="D49" s="20">
        <v>5642</v>
      </c>
      <c r="E49" s="20">
        <v>6422</v>
      </c>
    </row>
    <row r="50" spans="1:5" x14ac:dyDescent="0.2">
      <c r="A50" s="20">
        <v>6515</v>
      </c>
      <c r="B50" s="20">
        <v>2672</v>
      </c>
      <c r="C50" s="20">
        <v>3553</v>
      </c>
      <c r="D50" s="20">
        <v>6407</v>
      </c>
      <c r="E50" s="20">
        <v>5743</v>
      </c>
    </row>
    <row r="51" spans="1:5" x14ac:dyDescent="0.2">
      <c r="A51" s="20">
        <v>7600</v>
      </c>
      <c r="B51" s="20">
        <v>2998</v>
      </c>
      <c r="C51" s="20">
        <v>3890</v>
      </c>
      <c r="D51" s="20">
        <v>6822</v>
      </c>
      <c r="E51" s="20">
        <v>5657</v>
      </c>
    </row>
    <row r="52" spans="1:5" x14ac:dyDescent="0.2">
      <c r="A52" s="20">
        <v>5147</v>
      </c>
      <c r="B52" s="20">
        <v>3572</v>
      </c>
      <c r="C52" s="20">
        <v>3935</v>
      </c>
      <c r="D52" s="20">
        <v>6011</v>
      </c>
      <c r="E52" s="20"/>
    </row>
    <row r="53" spans="1:5" x14ac:dyDescent="0.2">
      <c r="A53" s="20">
        <v>5223</v>
      </c>
      <c r="B53" s="20">
        <v>3981</v>
      </c>
      <c r="C53" s="20">
        <v>3748</v>
      </c>
      <c r="D53" s="20">
        <v>4767</v>
      </c>
      <c r="E53" s="20"/>
    </row>
    <row r="54" spans="1:5" x14ac:dyDescent="0.2">
      <c r="A54" s="20">
        <v>4923</v>
      </c>
      <c r="B54" s="20">
        <v>5372</v>
      </c>
      <c r="C54" s="20">
        <v>5462</v>
      </c>
      <c r="D54" s="20">
        <v>4638</v>
      </c>
      <c r="E54" s="20"/>
    </row>
    <row r="55" spans="1:5" x14ac:dyDescent="0.2">
      <c r="A55" s="20">
        <v>4797</v>
      </c>
      <c r="B55" s="20">
        <v>3763</v>
      </c>
      <c r="C55" s="20">
        <v>5898</v>
      </c>
      <c r="D55" s="20"/>
      <c r="E55" s="20"/>
    </row>
    <row r="56" spans="1:5" x14ac:dyDescent="0.2">
      <c r="A56" s="20">
        <v>4425</v>
      </c>
      <c r="B56" s="20">
        <v>6339</v>
      </c>
      <c r="C56" s="20">
        <v>3710</v>
      </c>
      <c r="D56" s="20"/>
      <c r="E56" s="20"/>
    </row>
    <row r="57" spans="1:5" x14ac:dyDescent="0.2">
      <c r="A57" s="20">
        <v>5257</v>
      </c>
      <c r="B57" s="20">
        <v>4368</v>
      </c>
      <c r="C57" s="20">
        <v>4338</v>
      </c>
      <c r="D57" s="20"/>
      <c r="E57" s="20"/>
    </row>
    <row r="58" spans="1:5" x14ac:dyDescent="0.2">
      <c r="A58" s="20">
        <v>4682</v>
      </c>
      <c r="B58" s="20">
        <v>3823</v>
      </c>
      <c r="C58" s="20">
        <v>5150</v>
      </c>
      <c r="D58" s="20"/>
      <c r="E58" s="20"/>
    </row>
    <row r="59" spans="1:5" x14ac:dyDescent="0.2">
      <c r="A59" s="20">
        <v>4328</v>
      </c>
      <c r="B59" s="20">
        <v>3923</v>
      </c>
      <c r="C59" s="20">
        <v>8477</v>
      </c>
      <c r="D59" s="20"/>
      <c r="E59" s="20"/>
    </row>
    <row r="60" spans="1:5" x14ac:dyDescent="0.2">
      <c r="A60" s="20">
        <v>6363</v>
      </c>
      <c r="B60" s="20">
        <v>4141</v>
      </c>
      <c r="C60" s="20">
        <v>8302</v>
      </c>
      <c r="D60" s="20"/>
      <c r="E60" s="20"/>
    </row>
    <row r="61" spans="1:5" x14ac:dyDescent="0.2">
      <c r="A61" s="20">
        <v>8671</v>
      </c>
      <c r="B61" s="20">
        <v>4038</v>
      </c>
      <c r="C61" s="20">
        <v>7024</v>
      </c>
      <c r="D61" s="20"/>
      <c r="E61" s="20"/>
    </row>
    <row r="62" spans="1:5" x14ac:dyDescent="0.2">
      <c r="A62" s="20">
        <v>5423</v>
      </c>
      <c r="B62" s="20">
        <v>6674</v>
      </c>
      <c r="C62" s="20">
        <v>6067</v>
      </c>
      <c r="D62" s="20"/>
      <c r="E62" s="20"/>
    </row>
    <row r="63" spans="1:5" x14ac:dyDescent="0.2">
      <c r="A63" s="20">
        <v>8965</v>
      </c>
      <c r="B63" s="20">
        <v>5479</v>
      </c>
      <c r="C63" s="20">
        <v>5202</v>
      </c>
      <c r="D63" s="20"/>
      <c r="E63" s="20"/>
    </row>
    <row r="64" spans="1:5" x14ac:dyDescent="0.2">
      <c r="A64" s="20">
        <v>9534</v>
      </c>
      <c r="B64" s="20">
        <v>9963</v>
      </c>
      <c r="C64" s="20">
        <v>5809</v>
      </c>
      <c r="D64" s="20"/>
      <c r="E64" s="20"/>
    </row>
    <row r="65" spans="1:5" x14ac:dyDescent="0.2">
      <c r="A65" s="20">
        <v>5344</v>
      </c>
      <c r="B65" s="20">
        <v>10139</v>
      </c>
      <c r="C65" s="20">
        <v>6378</v>
      </c>
      <c r="D65" s="20"/>
      <c r="E65" s="20"/>
    </row>
    <row r="66" spans="1:5" x14ac:dyDescent="0.2">
      <c r="A66" s="20">
        <v>6024</v>
      </c>
      <c r="B66" s="20">
        <v>5291</v>
      </c>
      <c r="C66" s="20">
        <v>4266</v>
      </c>
      <c r="D66" s="20"/>
      <c r="E66" s="20"/>
    </row>
    <row r="67" spans="1:5" x14ac:dyDescent="0.2">
      <c r="A67" s="20">
        <v>5624</v>
      </c>
      <c r="B67" s="20">
        <v>4631</v>
      </c>
      <c r="C67" s="20">
        <v>4395</v>
      </c>
      <c r="D67" s="20"/>
      <c r="E67" s="20"/>
    </row>
    <row r="68" spans="1:5" x14ac:dyDescent="0.2">
      <c r="A68" s="20">
        <v>9106</v>
      </c>
      <c r="B68" s="20">
        <v>5998</v>
      </c>
      <c r="C68" s="20">
        <v>5307</v>
      </c>
      <c r="D68" s="20"/>
      <c r="E68" s="20"/>
    </row>
    <row r="69" spans="1:5" x14ac:dyDescent="0.2">
      <c r="A69" s="20">
        <v>8389</v>
      </c>
      <c r="B69" s="20">
        <v>5064</v>
      </c>
      <c r="C69" s="20">
        <v>6343</v>
      </c>
      <c r="D69" s="20"/>
      <c r="E69" s="20"/>
    </row>
    <row r="70" spans="1:5" x14ac:dyDescent="0.2">
      <c r="A70" s="20">
        <v>9210</v>
      </c>
      <c r="B70" s="20">
        <v>5828</v>
      </c>
      <c r="C70" s="20">
        <v>7967</v>
      </c>
      <c r="D70" s="20"/>
      <c r="E70" s="20"/>
    </row>
    <row r="71" spans="1:5" x14ac:dyDescent="0.2">
      <c r="A71" s="20">
        <v>10421</v>
      </c>
      <c r="B71" s="20">
        <v>8772</v>
      </c>
      <c r="C71" s="20">
        <v>7341</v>
      </c>
      <c r="D71" s="20"/>
      <c r="E71" s="20"/>
    </row>
    <row r="72" spans="1:5" x14ac:dyDescent="0.2">
      <c r="A72" s="20">
        <v>7464</v>
      </c>
      <c r="B72" s="20">
        <v>6578</v>
      </c>
      <c r="C72" s="20">
        <v>5349</v>
      </c>
      <c r="D72" s="20"/>
      <c r="E72" s="20"/>
    </row>
    <row r="73" spans="1:5" x14ac:dyDescent="0.2">
      <c r="A73" s="20">
        <v>7038</v>
      </c>
      <c r="B73" s="20">
        <v>4156</v>
      </c>
      <c r="C73" s="20">
        <v>5297</v>
      </c>
      <c r="D73" s="20"/>
      <c r="E73" s="20"/>
    </row>
    <row r="74" spans="1:5" x14ac:dyDescent="0.2">
      <c r="A74" s="20">
        <v>8781</v>
      </c>
      <c r="B74" s="20">
        <v>6000</v>
      </c>
      <c r="C74" s="20">
        <v>4828</v>
      </c>
      <c r="D74" s="20"/>
      <c r="E74" s="20"/>
    </row>
    <row r="75" spans="1:5" x14ac:dyDescent="0.2">
      <c r="A75" s="20">
        <v>4914</v>
      </c>
      <c r="B75" s="20">
        <v>4394</v>
      </c>
      <c r="C75" s="20">
        <v>5303</v>
      </c>
      <c r="D75" s="20"/>
      <c r="E75" s="20"/>
    </row>
    <row r="76" spans="1:5" x14ac:dyDescent="0.2">
      <c r="A76" s="20">
        <v>5325</v>
      </c>
      <c r="B76" s="20">
        <v>5255</v>
      </c>
      <c r="C76" s="20">
        <v>4917</v>
      </c>
      <c r="D76" s="20"/>
      <c r="E76" s="20"/>
    </row>
    <row r="77" spans="1:5" x14ac:dyDescent="0.2">
      <c r="A77" s="20">
        <v>6934</v>
      </c>
      <c r="B77" s="20">
        <v>6346</v>
      </c>
      <c r="C77" s="20">
        <v>3879</v>
      </c>
      <c r="D77" s="20"/>
      <c r="E77" s="20"/>
    </row>
    <row r="78" spans="1:5" x14ac:dyDescent="0.2">
      <c r="A78" s="20">
        <v>6652</v>
      </c>
      <c r="B78" s="20">
        <v>7310</v>
      </c>
      <c r="C78" s="20">
        <v>6481</v>
      </c>
      <c r="D78" s="20"/>
      <c r="E78" s="20"/>
    </row>
    <row r="79" spans="1:5" x14ac:dyDescent="0.2">
      <c r="A79" s="20">
        <v>6519</v>
      </c>
      <c r="B79" s="20">
        <v>4506</v>
      </c>
      <c r="C79" s="20">
        <v>7695</v>
      </c>
      <c r="D79" s="20"/>
      <c r="E79" s="20"/>
    </row>
    <row r="80" spans="1:5" x14ac:dyDescent="0.2">
      <c r="A80" s="20">
        <v>4887</v>
      </c>
      <c r="B80" s="20">
        <v>4491</v>
      </c>
      <c r="C80" s="20">
        <v>3723</v>
      </c>
      <c r="D80" s="20"/>
      <c r="E80" s="20"/>
    </row>
    <row r="81" spans="1:5" x14ac:dyDescent="0.2">
      <c r="A81" s="20">
        <v>6011</v>
      </c>
      <c r="B81" s="20">
        <v>8569</v>
      </c>
      <c r="C81" s="20">
        <v>3611</v>
      </c>
      <c r="D81" s="20"/>
      <c r="E81" s="20"/>
    </row>
    <row r="82" spans="1:5" x14ac:dyDescent="0.2">
      <c r="A82" s="20">
        <v>9021</v>
      </c>
      <c r="B82" s="20">
        <v>4332</v>
      </c>
      <c r="C82" s="20">
        <v>10626</v>
      </c>
      <c r="D82" s="20"/>
      <c r="E82" s="20"/>
    </row>
    <row r="83" spans="1:5" x14ac:dyDescent="0.2">
      <c r="A83" s="20">
        <v>7453</v>
      </c>
      <c r="B83" s="20">
        <v>5956</v>
      </c>
      <c r="C83" s="20">
        <v>5479</v>
      </c>
      <c r="D83" s="20"/>
      <c r="E83" s="20"/>
    </row>
    <row r="84" spans="1:5" x14ac:dyDescent="0.2">
      <c r="A84" s="20">
        <v>6875</v>
      </c>
      <c r="B84" s="20">
        <v>5467</v>
      </c>
      <c r="C84" s="20">
        <v>7376</v>
      </c>
      <c r="D84" s="20"/>
      <c r="E84" s="20"/>
    </row>
    <row r="85" spans="1:5" x14ac:dyDescent="0.2">
      <c r="A85" s="20">
        <v>6502</v>
      </c>
      <c r="B85" s="20">
        <v>4499</v>
      </c>
      <c r="C85" s="20">
        <v>5291</v>
      </c>
      <c r="D85" s="20"/>
      <c r="E85" s="20"/>
    </row>
    <row r="86" spans="1:5" x14ac:dyDescent="0.2">
      <c r="A86" s="20">
        <v>7491</v>
      </c>
      <c r="B86" s="20">
        <v>4616</v>
      </c>
      <c r="C86" s="20">
        <v>6614</v>
      </c>
      <c r="D86" s="20"/>
      <c r="E86" s="20"/>
    </row>
    <row r="87" spans="1:5" x14ac:dyDescent="0.2">
      <c r="A87" s="20">
        <v>8772</v>
      </c>
      <c r="B87" s="20">
        <v>3315</v>
      </c>
      <c r="C87" s="20">
        <v>5467</v>
      </c>
      <c r="D87" s="20"/>
      <c r="E87" s="20"/>
    </row>
    <row r="88" spans="1:5" x14ac:dyDescent="0.2">
      <c r="A88" s="20">
        <v>9430</v>
      </c>
      <c r="B88" s="20">
        <v>5806</v>
      </c>
      <c r="C88" s="20">
        <v>5856</v>
      </c>
      <c r="D88" s="20"/>
      <c r="E88" s="20"/>
    </row>
    <row r="89" spans="1:5" x14ac:dyDescent="0.2">
      <c r="A89" s="20">
        <v>4930</v>
      </c>
      <c r="B89" s="20">
        <v>5984</v>
      </c>
      <c r="C89" s="20">
        <v>6760</v>
      </c>
      <c r="D89" s="20"/>
      <c r="E89" s="20"/>
    </row>
    <row r="90" spans="1:5" x14ac:dyDescent="0.2">
      <c r="A90" s="20">
        <v>5755</v>
      </c>
      <c r="B90" s="20">
        <v>4937</v>
      </c>
      <c r="C90" s="20">
        <v>6251</v>
      </c>
      <c r="D90" s="20"/>
      <c r="E90" s="20"/>
    </row>
    <row r="91" spans="1:5" x14ac:dyDescent="0.2">
      <c r="A91" s="20">
        <v>5016</v>
      </c>
      <c r="B91" s="20">
        <v>4594</v>
      </c>
      <c r="C91" s="20">
        <v>6119</v>
      </c>
      <c r="D91" s="20"/>
      <c r="E91" s="20"/>
    </row>
    <row r="92" spans="1:5" x14ac:dyDescent="0.2">
      <c r="A92" s="20">
        <v>3216</v>
      </c>
      <c r="B92" s="20">
        <v>4481</v>
      </c>
      <c r="C92" s="20">
        <v>7740</v>
      </c>
      <c r="D92" s="20"/>
      <c r="E92" s="20"/>
    </row>
    <row r="93" spans="1:5" x14ac:dyDescent="0.2">
      <c r="A93" s="20">
        <v>8855</v>
      </c>
      <c r="B93" s="20">
        <v>6527</v>
      </c>
      <c r="C93" s="20">
        <v>7739</v>
      </c>
      <c r="D93" s="20"/>
      <c r="E93" s="20"/>
    </row>
    <row r="94" spans="1:5" x14ac:dyDescent="0.2">
      <c r="A94" s="20">
        <v>8621</v>
      </c>
      <c r="B94" s="20">
        <v>5932</v>
      </c>
      <c r="C94" s="20">
        <v>4545</v>
      </c>
      <c r="D94" s="20"/>
      <c r="E94" s="20"/>
    </row>
    <row r="95" spans="1:5" x14ac:dyDescent="0.2">
      <c r="A95" s="20">
        <v>10118</v>
      </c>
      <c r="B95" s="20">
        <v>7599</v>
      </c>
      <c r="C95" s="20">
        <v>5683</v>
      </c>
      <c r="D95" s="20"/>
      <c r="E95" s="20"/>
    </row>
    <row r="96" spans="1:5" x14ac:dyDescent="0.2">
      <c r="A96" s="20">
        <v>4960</v>
      </c>
      <c r="B96" s="20">
        <v>6319</v>
      </c>
      <c r="C96" s="20">
        <v>7263</v>
      </c>
      <c r="D96" s="20"/>
      <c r="E96" s="20"/>
    </row>
    <row r="97" spans="1:5" x14ac:dyDescent="0.2">
      <c r="A97" s="20">
        <v>6001</v>
      </c>
      <c r="B97" s="20">
        <v>4356</v>
      </c>
      <c r="C97" s="20">
        <v>10076</v>
      </c>
      <c r="D97" s="20"/>
      <c r="E97" s="20"/>
    </row>
    <row r="98" spans="1:5" x14ac:dyDescent="0.2">
      <c r="A98" s="20">
        <v>8796</v>
      </c>
      <c r="B98" s="20">
        <v>5079</v>
      </c>
      <c r="C98" s="20">
        <v>8377</v>
      </c>
      <c r="D98" s="20"/>
      <c r="E98" s="20"/>
    </row>
    <row r="99" spans="1:5" x14ac:dyDescent="0.2">
      <c r="A99" s="20">
        <v>5234</v>
      </c>
      <c r="B99" s="20">
        <v>2798</v>
      </c>
      <c r="C99" s="20">
        <v>5491</v>
      </c>
      <c r="D99" s="20"/>
      <c r="E99" s="20"/>
    </row>
    <row r="100" spans="1:5" x14ac:dyDescent="0.2">
      <c r="A100" s="20">
        <v>5339</v>
      </c>
      <c r="B100" s="20">
        <v>4114</v>
      </c>
      <c r="C100" s="20">
        <v>3675</v>
      </c>
      <c r="D100" s="20"/>
      <c r="E100" s="20"/>
    </row>
    <row r="101" spans="1:5" x14ac:dyDescent="0.2">
      <c r="A101" s="20">
        <v>5243</v>
      </c>
      <c r="B101" s="20">
        <v>3613</v>
      </c>
      <c r="C101" s="20">
        <v>5681</v>
      </c>
      <c r="D101" s="20"/>
      <c r="E101" s="20"/>
    </row>
    <row r="102" spans="1:5" x14ac:dyDescent="0.2">
      <c r="A102" s="20">
        <v>5217</v>
      </c>
      <c r="B102" s="20">
        <v>3597</v>
      </c>
      <c r="C102" s="20">
        <v>5989</v>
      </c>
      <c r="D102" s="20"/>
      <c r="E102" s="20"/>
    </row>
    <row r="103" spans="1:5" x14ac:dyDescent="0.2">
      <c r="A103" s="20">
        <v>8189</v>
      </c>
      <c r="B103" s="20">
        <v>3030</v>
      </c>
      <c r="C103" s="20">
        <v>4067</v>
      </c>
      <c r="D103" s="20"/>
      <c r="E103" s="20"/>
    </row>
    <row r="104" spans="1:5" x14ac:dyDescent="0.2">
      <c r="A104" s="20">
        <v>7874</v>
      </c>
      <c r="B104" s="20">
        <v>3613</v>
      </c>
      <c r="C104" s="20"/>
      <c r="D104" s="20"/>
      <c r="E104" s="20"/>
    </row>
    <row r="105" spans="1:5" x14ac:dyDescent="0.2">
      <c r="A105" s="20">
        <v>6265</v>
      </c>
      <c r="B105" s="20">
        <v>4384</v>
      </c>
      <c r="C105" s="20"/>
      <c r="D105" s="20"/>
      <c r="E105" s="20"/>
    </row>
    <row r="106" spans="1:5" x14ac:dyDescent="0.2">
      <c r="A106" s="20">
        <v>6561</v>
      </c>
      <c r="B106" s="20">
        <v>3975</v>
      </c>
      <c r="C106" s="20"/>
      <c r="D106" s="20"/>
      <c r="E106" s="20"/>
    </row>
    <row r="107" spans="1:5" x14ac:dyDescent="0.2">
      <c r="A107" s="20">
        <v>7495</v>
      </c>
      <c r="B107" s="20">
        <v>4548</v>
      </c>
      <c r="C107" s="20"/>
      <c r="D107" s="20"/>
      <c r="E107" s="20"/>
    </row>
    <row r="108" spans="1:5" x14ac:dyDescent="0.2">
      <c r="A108" s="20">
        <v>5406</v>
      </c>
      <c r="B108" s="20">
        <v>5338</v>
      </c>
      <c r="C108" s="20"/>
      <c r="D108" s="20"/>
      <c r="E108" s="20"/>
    </row>
    <row r="109" spans="1:5" x14ac:dyDescent="0.2">
      <c r="A109" s="20">
        <v>6144</v>
      </c>
      <c r="B109" s="20">
        <v>4648</v>
      </c>
      <c r="C109" s="20"/>
      <c r="D109" s="20"/>
      <c r="E109" s="20"/>
    </row>
    <row r="110" spans="1:5" x14ac:dyDescent="0.2">
      <c r="A110" s="20">
        <v>6095</v>
      </c>
      <c r="B110" s="20">
        <v>4925</v>
      </c>
      <c r="C110" s="20"/>
      <c r="D110" s="20"/>
      <c r="E110" s="20"/>
    </row>
    <row r="111" spans="1:5" x14ac:dyDescent="0.2">
      <c r="A111" s="20">
        <v>5964</v>
      </c>
      <c r="B111" s="20">
        <v>6618</v>
      </c>
      <c r="C111" s="20"/>
      <c r="D111" s="20"/>
      <c r="E111" s="20"/>
    </row>
    <row r="112" spans="1:5" x14ac:dyDescent="0.2">
      <c r="A112" s="20">
        <v>7229</v>
      </c>
      <c r="B112" s="20">
        <v>6766</v>
      </c>
      <c r="C112" s="20"/>
      <c r="D112" s="20"/>
      <c r="E112" s="20"/>
    </row>
    <row r="113" spans="1:5" x14ac:dyDescent="0.2">
      <c r="A113" s="20">
        <v>10021</v>
      </c>
      <c r="B113" s="20"/>
      <c r="C113" s="20"/>
      <c r="D113" s="20"/>
      <c r="E113" s="20"/>
    </row>
  </sheetData>
  <mergeCells count="1">
    <mergeCell ref="A1:E1"/>
  </mergeCells>
  <pageMargins left="0.7" right="0.7" top="0.75" bottom="0.75" header="0.3" footer="0.3"/>
</worksheet>
</file>

<file path=docProps/app.xml><?xml version="1.0" encoding="utf-8"?>
<Properties xmlns="http://schemas.openxmlformats.org/officeDocument/2006/extended-properties" xmlns:vt="http://schemas.openxmlformats.org/officeDocument/2006/docPropsVTypes">
  <Application>Microsoft Macintosh Excel</Application>
  <DocSecurity>0</DocSecurity>
  <ScaleCrop>false</ScaleCrop>
  <HeadingPairs>
    <vt:vector size="2" baseType="variant">
      <vt:variant>
        <vt:lpstr>Worksheets</vt:lpstr>
      </vt:variant>
      <vt:variant>
        <vt:i4>51</vt:i4>
      </vt:variant>
    </vt:vector>
  </HeadingPairs>
  <TitlesOfParts>
    <vt:vector size="51" baseType="lpstr">
      <vt:lpstr>Fig. 1c</vt:lpstr>
      <vt:lpstr>Fig. 1d</vt:lpstr>
      <vt:lpstr>Fig. 2c,f, g</vt:lpstr>
      <vt:lpstr>Fig. 2d</vt:lpstr>
      <vt:lpstr>Fig. 2e</vt:lpstr>
      <vt:lpstr>Fig. 3a</vt:lpstr>
      <vt:lpstr>Fig. 3b</vt:lpstr>
      <vt:lpstr>Fig. 3c</vt:lpstr>
      <vt:lpstr>Fig. 3d</vt:lpstr>
      <vt:lpstr>Fig. 3e</vt:lpstr>
      <vt:lpstr>Fig. 4b</vt:lpstr>
      <vt:lpstr>Fig. 4c</vt:lpstr>
      <vt:lpstr>Fig. 4d</vt:lpstr>
      <vt:lpstr>Fig. 4e</vt:lpstr>
      <vt:lpstr>Fig. 4f</vt:lpstr>
      <vt:lpstr>Fig. 4g</vt:lpstr>
      <vt:lpstr>Fig. 5a</vt:lpstr>
      <vt:lpstr>Fig. 5b</vt:lpstr>
      <vt:lpstr>Fig. 5d</vt:lpstr>
      <vt:lpstr>Fig. 6a</vt:lpstr>
      <vt:lpstr>Fig. 6b</vt:lpstr>
      <vt:lpstr>Fig. 6c</vt:lpstr>
      <vt:lpstr>Fig. 6d</vt:lpstr>
      <vt:lpstr>Fig. 6e</vt:lpstr>
      <vt:lpstr>Fig. 6f</vt:lpstr>
      <vt:lpstr>Fig. 6g</vt:lpstr>
      <vt:lpstr>Supplementary Fig. 2b</vt:lpstr>
      <vt:lpstr>Supplementary Fig. 2c</vt:lpstr>
      <vt:lpstr>Supplementary Fig. 2d</vt:lpstr>
      <vt:lpstr>Supplementary Fig. 2e</vt:lpstr>
      <vt:lpstr>Supplementary Fig. 3a</vt:lpstr>
      <vt:lpstr>Supplementary Fig. 3b, d</vt:lpstr>
      <vt:lpstr>Supplementary Fig. 3c, e</vt:lpstr>
      <vt:lpstr>Supplementary Fig. 3f</vt:lpstr>
      <vt:lpstr>Supplementary Fig. 4c</vt:lpstr>
      <vt:lpstr>Supplementary Fig. 4d</vt:lpstr>
      <vt:lpstr>Supplementary Fig. 4e</vt:lpstr>
      <vt:lpstr>Supplementary Fig. 4f, g</vt:lpstr>
      <vt:lpstr>Supplementary Fig. 5b</vt:lpstr>
      <vt:lpstr>Supplementary Fig. 5e</vt:lpstr>
      <vt:lpstr>Supplementary Fig. 5f</vt:lpstr>
      <vt:lpstr>Supplementary Fig. 5g</vt:lpstr>
      <vt:lpstr>Supplementary Fig. 5h</vt:lpstr>
      <vt:lpstr>Supplementary Fig. 6a</vt:lpstr>
      <vt:lpstr>Supplementary Fig. 6b</vt:lpstr>
      <vt:lpstr>Supplementary Fig. 6d</vt:lpstr>
      <vt:lpstr>Supplementary Fig. 7c</vt:lpstr>
      <vt:lpstr>Supplementary Fig. 8</vt:lpstr>
      <vt:lpstr>Supplemental Fig. 10a</vt:lpstr>
      <vt:lpstr>Supplemental Fig. 10b, c</vt:lpstr>
      <vt:lpstr>Supplemental Fig. 10d</vt:lpstr>
    </vt:vector>
  </TitlesOfParts>
  <Company/>
  <LinksUpToDate>false</LinksUpToDate>
  <SharedDoc>false</SharedDoc>
  <HyperlinksChanged>false</HyperlinksChanged>
  <AppVersion>16.0300</AppVersion>
</Properties>
</file>

<file path=docProps/core.xml><?xml version="1.0" encoding="utf-8"?>
<cp:coreProperties xmlns:cp="http://schemas.openxmlformats.org/package/2006/metadata/core-properties" xmlns:dc="http://purl.org/dc/elements/1.1/" xmlns:dcterms="http://purl.org/dc/terms/" xmlns:dcmitype="http://purl.org/dc/dcmitype/" xmlns:xsi="http://www.w3.org/2001/XMLSchema-instance">
  <dc:creator>Nayem Haque</dc:creator>
  <cp:lastModifiedBy>Nayem Haque</cp:lastModifiedBy>
  <dcterms:created xsi:type="dcterms:W3CDTF">2025-12-29T00:28:43Z</dcterms:created>
  <dcterms:modified xsi:type="dcterms:W3CDTF">2026-06-02T19:46:43Z</dcterms:modified>
</cp:coreProperties>
</file>