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05" windowHeight="11775" activeTab="1"/>
  </bookViews>
  <sheets>
    <sheet name="Fig1b" sheetId="1" r:id="rId1"/>
    <sheet name="Fig1g" sheetId="2" r:id="rId2"/>
    <sheet name="Fig2c" sheetId="3" r:id="rId3"/>
    <sheet name="Fig2f" sheetId="4" r:id="rId4"/>
    <sheet name="Fig2g" sheetId="7" r:id="rId5"/>
    <sheet name="Fig2h" sheetId="5" r:id="rId6"/>
    <sheet name="Fig2i" sheetId="8" r:id="rId7"/>
    <sheet name="Fig2j" sheetId="9" r:id="rId8"/>
    <sheet name="Fig2k" sheetId="10" r:id="rId9"/>
    <sheet name="Fig2p" sheetId="11" r:id="rId10"/>
    <sheet name="Fig3c" sheetId="12" r:id="rId11"/>
    <sheet name="Fig3d" sheetId="13" r:id="rId12"/>
    <sheet name="Fig3k" sheetId="14" r:id="rId13"/>
    <sheet name="Fig3l" sheetId="15" r:id="rId14"/>
    <sheet name="Fig3o" sheetId="16" r:id="rId15"/>
    <sheet name="Fig5c" sheetId="17" r:id="rId16"/>
    <sheet name="Fig5k" sheetId="18" r:id="rId17"/>
    <sheet name="Fig6l" sheetId="19" r:id="rId18"/>
    <sheet name="Fig6p" sheetId="20" r:id="rId19"/>
    <sheet name="Fig7d-h" sheetId="21" r:id="rId20"/>
    <sheet name="FigS2f" sheetId="27" r:id="rId21"/>
    <sheet name="FigS2h" sheetId="23" r:id="rId22"/>
    <sheet name="FigS2j" sheetId="24" r:id="rId23"/>
    <sheet name="FigS3a" sheetId="25" r:id="rId24"/>
    <sheet name="FigS3b" sheetId="26" r:id="rId25"/>
    <sheet name="FigS5b" sheetId="28" r:id="rId26"/>
    <sheet name="FigS5e" sheetId="29" r:id="rId27"/>
    <sheet name="FigS6b" sheetId="30" r:id="rId28"/>
    <sheet name="FigS6c" sheetId="31" r:id="rId29"/>
    <sheet name="FigS6d" sheetId="32" r:id="rId30"/>
    <sheet name="FigS6e" sheetId="33" r:id="rId31"/>
    <sheet name="FigS8f" sheetId="34" r:id="rId32"/>
    <sheet name="FigS9c" sheetId="35" r:id="rId33"/>
    <sheet name="FigS9f" sheetId="36" r:id="rId34"/>
    <sheet name="FigS9i" sheetId="37" r:id="rId35"/>
    <sheet name="FigS9k" sheetId="38" r:id="rId36"/>
    <sheet name="FigS9l" sheetId="39" r:id="rId37"/>
    <sheet name="FigS9m" sheetId="41" r:id="rId38"/>
    <sheet name="FigS9n" sheetId="40" r:id="rId39"/>
    <sheet name="FigS12c" sheetId="42" r:id="rId40"/>
    <sheet name="FigS13b" sheetId="44" state="hidden" r:id="rId41"/>
    <sheet name="FigS13c" sheetId="43" r:id="rId42"/>
    <sheet name="FigS13d" sheetId="58" r:id="rId43"/>
    <sheet name="FigS13f" sheetId="45" r:id="rId44"/>
    <sheet name="FigS13h" sheetId="46" r:id="rId45"/>
    <sheet name="FigS14c" sheetId="47" r:id="rId46"/>
    <sheet name="FigS14f" sheetId="48" r:id="rId47"/>
    <sheet name="Fig15g" sheetId="49" r:id="rId48"/>
    <sheet name="FigS15d" sheetId="50" r:id="rId49"/>
    <sheet name="FigS16a" sheetId="51" r:id="rId50"/>
    <sheet name="FigS19c" sheetId="52" r:id="rId51"/>
    <sheet name="FigS20c" sheetId="53" r:id="rId52"/>
    <sheet name="FigS20g" sheetId="54" r:id="rId53"/>
    <sheet name="FigS20i" sheetId="55" r:id="rId54"/>
    <sheet name="FigS20k" sheetId="56" r:id="rId55"/>
    <sheet name="Fig22c" sheetId="57" r:id="rId5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<sst xmlns="http://schemas.openxmlformats.org/spreadsheetml/2006/main" count="811" uniqueCount="196">
  <si>
    <t>Mice #</t>
  </si>
  <si>
    <r>
      <rPr>
        <sz val="11"/>
        <color theme="1"/>
        <rFont val="等线"/>
        <charset val="134"/>
        <scheme val="minor"/>
      </rPr>
      <t>ChAT</t>
    </r>
    <r>
      <rPr>
        <vertAlign val="superscript"/>
        <sz val="11"/>
        <color theme="1"/>
        <rFont val="等线"/>
        <charset val="134"/>
        <scheme val="minor"/>
      </rPr>
      <t>+</t>
    </r>
    <r>
      <rPr>
        <sz val="11"/>
        <color theme="1"/>
        <rFont val="等线"/>
        <charset val="134"/>
        <scheme val="minor"/>
      </rPr>
      <t>/NeuN</t>
    </r>
    <r>
      <rPr>
        <vertAlign val="superscript"/>
        <sz val="11"/>
        <color theme="1"/>
        <rFont val="等线"/>
        <charset val="134"/>
        <scheme val="minor"/>
      </rPr>
      <t>+</t>
    </r>
  </si>
  <si>
    <t>Mice1</t>
  </si>
  <si>
    <t>Mice2</t>
  </si>
  <si>
    <t>Mice3</t>
  </si>
  <si>
    <t>Total W episodes</t>
  </si>
  <si>
    <t>Total NR episodes</t>
  </si>
  <si>
    <t>Total R episodes</t>
  </si>
  <si>
    <t>Mice4</t>
  </si>
  <si>
    <t>EMs-enriched W episodes</t>
  </si>
  <si>
    <t>EMs-enriched NR episodes</t>
  </si>
  <si>
    <t>EMs-enriched R episodes</t>
  </si>
  <si>
    <t>EMs-free W episodes</t>
  </si>
  <si>
    <t>EMs-free NR episodes</t>
  </si>
  <si>
    <t>EMs-free R episodes</t>
  </si>
  <si>
    <t>Cell density</t>
  </si>
  <si>
    <t>Control</t>
  </si>
  <si>
    <t>Ablation</t>
  </si>
  <si>
    <t>unit：mm</t>
  </si>
  <si>
    <t>n-t</t>
  </si>
  <si>
    <t>t-n</t>
  </si>
  <si>
    <t>Mice5</t>
  </si>
  <si>
    <t>Mice6</t>
  </si>
  <si>
    <t>Mice7</t>
  </si>
  <si>
    <t>Wake</t>
  </si>
  <si>
    <t>unit: second (s)</t>
  </si>
  <si>
    <t>Time</t>
  </si>
  <si>
    <t>control1</t>
  </si>
  <si>
    <t>control78</t>
  </si>
  <si>
    <t>control79</t>
  </si>
  <si>
    <t>control81</t>
  </si>
  <si>
    <t>control83</t>
  </si>
  <si>
    <t>caspase1</t>
  </si>
  <si>
    <t>caspase5</t>
  </si>
  <si>
    <t>caspase7</t>
  </si>
  <si>
    <t>caspase8</t>
  </si>
  <si>
    <t>caspase2</t>
  </si>
  <si>
    <t>NREM</t>
  </si>
  <si>
    <t>REM</t>
  </si>
  <si>
    <t>mice1</t>
  </si>
  <si>
    <t>mice2</t>
  </si>
  <si>
    <t>mice3</t>
  </si>
  <si>
    <t>mice4</t>
  </si>
  <si>
    <t>mice5</t>
  </si>
  <si>
    <t>Night</t>
  </si>
  <si>
    <t>Day</t>
  </si>
  <si>
    <t>24h</t>
  </si>
  <si>
    <t>unit</t>
  </si>
  <si>
    <t>second (s)</t>
  </si>
  <si>
    <t>Duration of REM episodes</t>
  </si>
  <si>
    <t>Each duration of REM episodes in control and ablation group</t>
  </si>
  <si>
    <t>R_control</t>
  </si>
  <si>
    <t>R_ablation</t>
  </si>
  <si>
    <t>Number of REM episodes</t>
  </si>
  <si>
    <t>Number of transition from R-W</t>
  </si>
  <si>
    <t>before_wake</t>
  </si>
  <si>
    <t>stim_wake</t>
  </si>
  <si>
    <t>before_NREM</t>
  </si>
  <si>
    <t>stim_NREM</t>
  </si>
  <si>
    <t>before_REM</t>
  </si>
  <si>
    <t>stim_REM</t>
  </si>
  <si>
    <t>Density of Cholinergic neurons</t>
  </si>
  <si>
    <r>
      <rPr>
        <sz val="11"/>
        <color theme="1"/>
        <rFont val="等线"/>
        <charset val="134"/>
        <scheme val="minor"/>
      </rPr>
      <t>Unit: number/mm</t>
    </r>
    <r>
      <rPr>
        <vertAlign val="superscript"/>
        <sz val="11"/>
        <color theme="1"/>
        <rFont val="等线"/>
        <charset val="134"/>
        <scheme val="minor"/>
      </rPr>
      <t>2</t>
    </r>
  </si>
  <si>
    <t>Amplitute of EMs</t>
  </si>
  <si>
    <t>Unit: mm</t>
  </si>
  <si>
    <t>Mean</t>
  </si>
  <si>
    <t>Proportion of sleep-wake states</t>
  </si>
  <si>
    <t>3.3Hz</t>
  </si>
  <si>
    <t>20Hz</t>
  </si>
  <si>
    <t>Sum</t>
  </si>
  <si>
    <t>3.3Hz 470nm</t>
  </si>
  <si>
    <t>base</t>
  </si>
  <si>
    <t>wake</t>
  </si>
  <si>
    <t>3.3Hz 590nm</t>
  </si>
  <si>
    <t>20Hz 590nm</t>
  </si>
  <si>
    <t>control 590nm</t>
  </si>
  <si>
    <t>control</t>
  </si>
  <si>
    <t>Mice8</t>
  </si>
  <si>
    <r>
      <rPr>
        <sz val="11"/>
        <color theme="1"/>
        <rFont val="等线"/>
        <charset val="134"/>
        <scheme val="minor"/>
      </rPr>
      <t>CTB</t>
    </r>
    <r>
      <rPr>
        <vertAlign val="superscript"/>
        <sz val="11"/>
        <color theme="1"/>
        <rFont val="等线"/>
        <charset val="134"/>
        <scheme val="minor"/>
      </rPr>
      <t>+</t>
    </r>
  </si>
  <si>
    <r>
      <rPr>
        <sz val="11"/>
        <color theme="1"/>
        <rFont val="等线"/>
        <charset val="134"/>
        <scheme val="minor"/>
      </rPr>
      <t>GFP</t>
    </r>
    <r>
      <rPr>
        <vertAlign val="superscript"/>
        <sz val="11"/>
        <color theme="1"/>
        <rFont val="等线"/>
        <charset val="134"/>
        <scheme val="minor"/>
      </rPr>
      <t>+</t>
    </r>
  </si>
  <si>
    <t>Overlap</t>
  </si>
  <si>
    <t>28#</t>
  </si>
  <si>
    <t>29#</t>
  </si>
  <si>
    <t>26#</t>
  </si>
  <si>
    <t>27#</t>
  </si>
  <si>
    <t>Amlitude of laser-evoked EMs (z-score)</t>
  </si>
  <si>
    <t>Mice 1</t>
  </si>
  <si>
    <t>Mice 2</t>
  </si>
  <si>
    <t>Mice 3</t>
  </si>
  <si>
    <t>10 ms laser</t>
  </si>
  <si>
    <r>
      <rPr>
        <sz val="11"/>
        <color theme="1"/>
        <rFont val="等线"/>
        <charset val="134"/>
        <scheme val="minor"/>
      </rPr>
      <t>Neuron type projecting to OMN</t>
    </r>
    <r>
      <rPr>
        <vertAlign val="superscript"/>
        <sz val="11"/>
        <color theme="1"/>
        <rFont val="等线"/>
        <charset val="134"/>
        <scheme val="minor"/>
      </rPr>
      <t xml:space="preserve">EOMs </t>
    </r>
    <r>
      <rPr>
        <sz val="11"/>
        <color theme="1"/>
        <rFont val="等线"/>
        <charset val="134"/>
        <scheme val="minor"/>
      </rPr>
      <t>neurons</t>
    </r>
  </si>
  <si>
    <t>Vglut2</t>
  </si>
  <si>
    <t>Vgat</t>
  </si>
  <si>
    <t>Vglut2&amp;Vgat</t>
  </si>
  <si>
    <r>
      <rPr>
        <sz val="11"/>
        <color theme="1"/>
        <rFont val="等线"/>
        <charset val="134"/>
        <scheme val="minor"/>
      </rPr>
      <t>Neuron type projecting to OMN</t>
    </r>
    <r>
      <rPr>
        <vertAlign val="superscript"/>
        <sz val="11"/>
        <color theme="1"/>
        <rFont val="等线"/>
        <charset val="134"/>
        <scheme val="minor"/>
      </rPr>
      <t xml:space="preserve">vlPAG </t>
    </r>
    <r>
      <rPr>
        <sz val="11"/>
        <color theme="1"/>
        <rFont val="等线"/>
        <charset val="134"/>
        <scheme val="minor"/>
      </rPr>
      <t>neurons</t>
    </r>
  </si>
  <si>
    <r>
      <rPr>
        <b/>
        <sz val="11"/>
        <rFont val="宋体"/>
        <charset val="134"/>
      </rPr>
      <t>SD</t>
    </r>
    <r>
      <rPr>
        <b/>
        <vertAlign val="superscript"/>
        <sz val="11"/>
        <rFont val="宋体"/>
        <charset val="134"/>
      </rPr>
      <t>REM</t>
    </r>
  </si>
  <si>
    <t>Unit</t>
  </si>
  <si>
    <t>Percentage</t>
  </si>
  <si>
    <t>Sleep deprivation using Small-platform-over-water method</t>
  </si>
  <si>
    <r>
      <rPr>
        <b/>
        <sz val="11"/>
        <color theme="1"/>
        <rFont val="等线"/>
        <charset val="134"/>
        <scheme val="minor"/>
      </rPr>
      <t>Percentage of c-Fos expression ChAT</t>
    </r>
    <r>
      <rPr>
        <b/>
        <vertAlign val="superscript"/>
        <sz val="11"/>
        <color theme="1"/>
        <rFont val="等线"/>
        <charset val="134"/>
        <scheme val="minor"/>
      </rPr>
      <t>+</t>
    </r>
    <r>
      <rPr>
        <b/>
        <sz val="11"/>
        <color theme="1"/>
        <rFont val="等线"/>
        <charset val="134"/>
        <scheme val="minor"/>
      </rPr>
      <t xml:space="preserve"> neurons</t>
    </r>
  </si>
  <si>
    <t>SD</t>
  </si>
  <si>
    <t>SR</t>
  </si>
  <si>
    <t>Close-loop REM sleep deprivation method</t>
  </si>
  <si>
    <t>REM-Wake transition: neuronal activity during REM sleep</t>
  </si>
  <si>
    <t>time (s)</t>
  </si>
  <si>
    <t>Calcium response  (Z-score ΔF/F)</t>
  </si>
  <si>
    <t>Cumulative probability</t>
  </si>
  <si>
    <t>Eye movements before and after neuronal ablation</t>
  </si>
  <si>
    <t>10 ms</t>
  </si>
  <si>
    <t>100 ms</t>
  </si>
  <si>
    <t>Before</t>
  </si>
  <si>
    <t>After</t>
  </si>
  <si>
    <r>
      <rPr>
        <sz val="11"/>
        <color theme="1"/>
        <rFont val="等线"/>
        <charset val="134"/>
        <scheme val="minor"/>
      </rPr>
      <t>Average fire rate of non-EOMs-OMN</t>
    </r>
    <r>
      <rPr>
        <vertAlign val="superscript"/>
        <sz val="11"/>
        <color theme="1"/>
        <rFont val="等线"/>
        <charset val="134"/>
        <scheme val="minor"/>
      </rPr>
      <t>ChAT</t>
    </r>
    <r>
      <rPr>
        <sz val="11"/>
        <color theme="1"/>
        <rFont val="等线"/>
        <charset val="134"/>
        <scheme val="minor"/>
      </rPr>
      <t xml:space="preserve"> neurons</t>
    </r>
  </si>
  <si>
    <t>mice1#</t>
  </si>
  <si>
    <t>mice2#</t>
  </si>
  <si>
    <t>mice3#</t>
  </si>
  <si>
    <t>mice4#</t>
  </si>
  <si>
    <t>Amplitude of EMs during sleep states after neuronal ablation.</t>
  </si>
  <si>
    <t>EM_amplitude</t>
  </si>
  <si>
    <t>The value from mouse 3 in the wake state (0.120586) exceeded the upper bound determined by the IQR method and was therefore considered an outlier and excluded from further analysis.</t>
  </si>
  <si>
    <t>Frequency of EMs during sleep states after neuronal ablation.</t>
  </si>
  <si>
    <t>EM_frequency</t>
  </si>
  <si>
    <t>States bouts  duration after neuronal ablation.</t>
  </si>
  <si>
    <t>Average wake_bout duration</t>
  </si>
  <si>
    <t>Unit: min</t>
  </si>
  <si>
    <t>states bouts number  after neuronal ablation.</t>
  </si>
  <si>
    <t>wake_bout number</t>
  </si>
  <si>
    <t>Unit: number</t>
  </si>
  <si>
    <t>Average NREM_bout duration</t>
  </si>
  <si>
    <t>NREM_bout number</t>
  </si>
  <si>
    <t>Amplitude of pupil (unit: pixel)</t>
  </si>
  <si>
    <t>Amplitude of pupil (unit = mm)</t>
  </si>
  <si>
    <t>5ms</t>
  </si>
  <si>
    <t>10ms</t>
  </si>
  <si>
    <t>50ms</t>
  </si>
  <si>
    <t>100ms</t>
  </si>
  <si>
    <t>200ms</t>
  </si>
  <si>
    <t>500ms</t>
  </si>
  <si>
    <t>1s</t>
  </si>
  <si>
    <t>2s</t>
  </si>
  <si>
    <t>5s</t>
  </si>
  <si>
    <t>Amplitude of EMs (unit: pixel)</t>
  </si>
  <si>
    <t>Rate of eye movements</t>
  </si>
  <si>
    <t>Bins</t>
  </si>
  <si>
    <t>EEG theta power</t>
  </si>
  <si>
    <t>3.3 Hz</t>
  </si>
  <si>
    <t>20 Hz</t>
  </si>
  <si>
    <t>before</t>
  </si>
  <si>
    <t>after</t>
  </si>
  <si>
    <t>470nm 3.3Hz</t>
  </si>
  <si>
    <t>mean</t>
  </si>
  <si>
    <t>sem</t>
  </si>
  <si>
    <t>470nm 20Hz</t>
  </si>
  <si>
    <t>Control: 590nm 20Hz</t>
  </si>
  <si>
    <t>Proportion of sleep-wake states (%)</t>
  </si>
  <si>
    <t>Latency to wake from the onset of stimulus</t>
  </si>
  <si>
    <r>
      <rPr>
        <b/>
        <sz val="11"/>
        <color theme="1"/>
        <rFont val="等线"/>
        <charset val="134"/>
        <scheme val="minor"/>
      </rPr>
      <t>Amout time of wake after long-term activation of nIII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neurons</t>
    </r>
  </si>
  <si>
    <t>Time bins</t>
  </si>
  <si>
    <r>
      <rPr>
        <b/>
        <sz val="11"/>
        <color theme="1"/>
        <rFont val="等线"/>
        <charset val="134"/>
        <scheme val="minor"/>
      </rPr>
      <t>Amout time of NREM after long-term activation of nIII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neurons</t>
    </r>
  </si>
  <si>
    <r>
      <rPr>
        <b/>
        <sz val="11"/>
        <color theme="1"/>
        <rFont val="等线"/>
        <charset val="134"/>
        <scheme val="minor"/>
      </rPr>
      <t>Amout time of REM after long-term activation of nIII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neurons</t>
    </r>
  </si>
  <si>
    <t>Amout time during different group across sleep-wake states</t>
  </si>
  <si>
    <t>Unit: sec</t>
  </si>
  <si>
    <t>Using the IQR method, outliers in 3.3 Hz was detected (948, 2388).Outliers were identified using the interquartile range (IQR) method (1.5×IQR criterion). One outlier was detected in the dataset.</t>
  </si>
  <si>
    <t>Neuronal proportion of ChAT+&amp;CTB+/ChAT+</t>
  </si>
  <si>
    <t>Ips</t>
  </si>
  <si>
    <t>Con</t>
  </si>
  <si>
    <t>pre-stim 3.3Hz</t>
  </si>
  <si>
    <t>stim 3.3Hz</t>
  </si>
  <si>
    <t>theta</t>
  </si>
  <si>
    <t>non-theta</t>
  </si>
  <si>
    <t>pre-stim 20Hz</t>
  </si>
  <si>
    <t>stim 20Hz</t>
  </si>
  <si>
    <t>Proportion of different stage</t>
  </si>
  <si>
    <t>Amplitude of EMs (a.u.)</t>
  </si>
  <si>
    <r>
      <rPr>
        <b/>
        <sz val="11"/>
        <color theme="1"/>
        <rFont val="等线"/>
        <charset val="134"/>
        <scheme val="minor"/>
      </rPr>
      <t>20 Hz, 470 nm optogenetic activation of EOMs-projecting OMN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neurons</t>
    </r>
  </si>
  <si>
    <t>Average neuronal activity</t>
  </si>
  <si>
    <t>Nueornal activity during EMs</t>
  </si>
  <si>
    <t>mice_name</t>
  </si>
  <si>
    <t>5#</t>
  </si>
  <si>
    <t>4#</t>
  </si>
  <si>
    <t>3#</t>
  </si>
  <si>
    <t>2#</t>
  </si>
  <si>
    <t>13#</t>
  </si>
  <si>
    <t>Cell index</t>
  </si>
  <si>
    <t>R-W active</t>
  </si>
  <si>
    <t>R-W inactive</t>
  </si>
  <si>
    <t>EMs active</t>
  </si>
  <si>
    <t>EMs inactive</t>
  </si>
  <si>
    <r>
      <rPr>
        <sz val="11"/>
        <color theme="1"/>
        <rFont val="等线"/>
        <charset val="134"/>
        <scheme val="minor"/>
      </rPr>
      <t>The proportion of LC-projecting and vlPAG-projecting nIII</t>
    </r>
    <r>
      <rPr>
        <vertAlign val="superscript"/>
        <sz val="11"/>
        <color theme="1"/>
        <rFont val="等线"/>
        <charset val="134"/>
        <scheme val="minor"/>
      </rPr>
      <t>ChAT</t>
    </r>
    <r>
      <rPr>
        <sz val="11"/>
        <color theme="1"/>
        <rFont val="等线"/>
        <charset val="134"/>
        <scheme val="minor"/>
      </rPr>
      <t xml:space="preserve"> neurons</t>
    </r>
  </si>
  <si>
    <t>GFP</t>
  </si>
  <si>
    <t>mCherry</t>
  </si>
  <si>
    <r>
      <rPr>
        <b/>
        <sz val="11"/>
        <color theme="1"/>
        <rFont val="等线"/>
        <charset val="134"/>
        <scheme val="minor"/>
      </rPr>
      <t>20 Hz, 470 nm optogenetic activation of OMN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terminal in LC</t>
    </r>
  </si>
  <si>
    <r>
      <rPr>
        <b/>
        <sz val="11"/>
        <color theme="1"/>
        <rFont val="等线"/>
        <charset val="134"/>
        <scheme val="minor"/>
      </rPr>
      <t>20 Hz, 470 nm optogenetic activation of OMN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terminal in VTA</t>
    </r>
  </si>
  <si>
    <r>
      <rPr>
        <b/>
        <sz val="11"/>
        <color theme="1"/>
        <rFont val="等线"/>
        <charset val="134"/>
        <scheme val="minor"/>
      </rPr>
      <t>20 Hz, 470 nm optogenetic activation of OMN</t>
    </r>
    <r>
      <rPr>
        <b/>
        <vertAlign val="superscript"/>
        <sz val="11"/>
        <color theme="1"/>
        <rFont val="等线"/>
        <charset val="134"/>
        <scheme val="minor"/>
      </rPr>
      <t>ChAT</t>
    </r>
    <r>
      <rPr>
        <b/>
        <sz val="11"/>
        <color theme="1"/>
        <rFont val="等线"/>
        <charset val="134"/>
        <scheme val="minor"/>
      </rPr>
      <t xml:space="preserve"> terminal in MPB</t>
    </r>
  </si>
  <si>
    <r>
      <rPr>
        <b/>
        <sz val="11"/>
        <color theme="1"/>
        <rFont val="等线"/>
        <charset val="134"/>
        <scheme val="minor"/>
      </rPr>
      <t>ChAT</t>
    </r>
    <r>
      <rPr>
        <b/>
        <vertAlign val="superscript"/>
        <sz val="11"/>
        <color theme="1"/>
        <rFont val="等线"/>
        <charset val="134"/>
        <scheme val="minor"/>
      </rPr>
      <t>+</t>
    </r>
    <r>
      <rPr>
        <b/>
        <sz val="11"/>
        <color theme="1"/>
        <rFont val="等线"/>
        <charset val="134"/>
        <scheme val="minor"/>
      </rPr>
      <t>/taTomato</t>
    </r>
  </si>
  <si>
    <r>
      <rPr>
        <b/>
        <sz val="11"/>
        <color theme="1"/>
        <rFont val="等线"/>
        <charset val="134"/>
        <scheme val="minor"/>
      </rPr>
      <t>CTB</t>
    </r>
    <r>
      <rPr>
        <b/>
        <vertAlign val="superscript"/>
        <sz val="11"/>
        <color theme="1"/>
        <rFont val="等线"/>
        <charset val="134"/>
        <scheme val="minor"/>
      </rPr>
      <t>+</t>
    </r>
    <r>
      <rPr>
        <b/>
        <sz val="11"/>
        <color theme="1"/>
        <rFont val="等线"/>
        <charset val="134"/>
        <scheme val="minor"/>
      </rPr>
      <t>&amp;ChAT</t>
    </r>
    <r>
      <rPr>
        <b/>
        <vertAlign val="superscript"/>
        <sz val="11"/>
        <color theme="1"/>
        <rFont val="等线"/>
        <charset val="134"/>
        <scheme val="minor"/>
      </rPr>
      <t>+</t>
    </r>
    <r>
      <rPr>
        <b/>
        <sz val="11"/>
        <color theme="1"/>
        <rFont val="等线"/>
        <charset val="134"/>
        <scheme val="minor"/>
      </rPr>
      <t>/taTomato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</si>
</sst>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theme="1"/>
      <name val="等线"/>
      <charset val="134"/>
      <scheme val="minor"/>
    </font>
    <font>
      <sz val="10"/>
      <name val="Arial"/>
      <charset val="0"/>
    </font>
    <font>
      <sz val="11"/>
      <color rgb="FFC00000"/>
      <name val="等线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perscript"/>
      <sz val="11"/>
      <color theme="1"/>
      <name val="等线"/>
      <charset val="134"/>
      <scheme val="minor"/>
    </font>
    <font>
      <vertAlign val="superscript"/>
      <sz val="11"/>
      <color theme="1"/>
      <name val="等线"/>
      <charset val="134"/>
      <scheme val="minor"/>
    </font>
    <font>
      <b/>
      <vertAlign val="superscript"/>
      <sz val="1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20" applyNumberFormat="0" applyAlignment="0" applyProtection="0">
      <alignment vertical="center"/>
    </xf>
    <xf numFmtId="0" fontId="16" fillId="13" borderId="21" applyNumberFormat="0" applyAlignment="0" applyProtection="0">
      <alignment vertical="center"/>
    </xf>
    <xf numFmtId="0" fontId="17" fillId="13" borderId="20" applyNumberFormat="0" applyAlignment="0" applyProtection="0">
      <alignment vertical="center"/>
    </xf>
    <xf numFmtId="0" fontId="18" fillId="14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Border="1" applyAlignment="1">
      <alignment horizontal="center" vertical="top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0" applyFont="1" applyFill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2" fillId="0" borderId="0" xfId="0" applyFont="1" applyAlignment="1"/>
    <xf numFmtId="0" fontId="0" fillId="0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4" fillId="5" borderId="0" xfId="0" applyFont="1" applyFill="1"/>
    <xf numFmtId="0" fontId="0" fillId="5" borderId="0" xfId="0" applyFill="1"/>
    <xf numFmtId="0" fontId="0" fillId="0" borderId="0" xfId="0" applyFont="1" applyFill="1" applyAlignment="1"/>
    <xf numFmtId="0" fontId="2" fillId="0" borderId="0" xfId="0" applyFont="1" applyAlignment="1">
      <alignment horizontal="right"/>
    </xf>
    <xf numFmtId="20" fontId="2" fillId="0" borderId="0" xfId="0" applyNumberFormat="1" applyFont="1" applyAlignment="1">
      <alignment horizontal="right"/>
    </xf>
    <xf numFmtId="0" fontId="0" fillId="4" borderId="0" xfId="0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/>
    <xf numFmtId="0" fontId="6" fillId="0" borderId="0" xfId="0" applyFont="1"/>
    <xf numFmtId="0" fontId="0" fillId="0" borderId="0" xfId="0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top"/>
    </xf>
    <xf numFmtId="0" fontId="0" fillId="0" borderId="0" xfId="0" applyBorder="1" applyAlignment="1">
      <alignment horizontal="right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0" fillId="6" borderId="16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5" fillId="6" borderId="0" xfId="0" applyFont="1" applyFill="1"/>
    <xf numFmtId="0" fontId="5" fillId="7" borderId="0" xfId="0" applyFont="1" applyFill="1"/>
    <xf numFmtId="0" fontId="0" fillId="8" borderId="16" xfId="0" applyFill="1" applyBorder="1" applyAlignment="1">
      <alignment horizontal="center"/>
    </xf>
    <xf numFmtId="0" fontId="5" fillId="8" borderId="0" xfId="0" applyFont="1" applyFill="1"/>
    <xf numFmtId="0" fontId="0" fillId="9" borderId="16" xfId="0" applyFill="1" applyBorder="1" applyAlignment="1">
      <alignment horizontal="center"/>
    </xf>
    <xf numFmtId="0" fontId="5" fillId="9" borderId="0" xfId="0" applyFont="1" applyFill="1"/>
    <xf numFmtId="0" fontId="2" fillId="0" borderId="0" xfId="0" applyFont="1" applyBorder="1"/>
    <xf numFmtId="0" fontId="0" fillId="0" borderId="0" xfId="0" applyFont="1" applyAlignment="1">
      <alignment horizontal="right"/>
    </xf>
    <xf numFmtId="0" fontId="0" fillId="0" borderId="0" xfId="0" applyFont="1"/>
    <xf numFmtId="20" fontId="0" fillId="0" borderId="0" xfId="0" applyNumberFormat="1"/>
    <xf numFmtId="0" fontId="0" fillId="0" borderId="0" xfId="0" applyBorder="1" applyAlignment="1">
      <alignment horizontal="center"/>
    </xf>
    <xf numFmtId="0" fontId="0" fillId="10" borderId="0" xfId="0" applyFill="1" applyBorder="1"/>
    <xf numFmtId="0" fontId="0" fillId="10" borderId="0" xfId="0" applyFill="1" applyBorder="1" applyAlignment="1"/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9" Type="http://schemas.openxmlformats.org/officeDocument/2006/relationships/styles" Target="styles.xml"/><Relationship Id="rId58" Type="http://schemas.openxmlformats.org/officeDocument/2006/relationships/sharedStrings" Target="sharedStrings.xml"/><Relationship Id="rId57" Type="http://schemas.openxmlformats.org/officeDocument/2006/relationships/theme" Target="theme/theme1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C27" sqref="C27"/>
    </sheetView>
  </sheetViews>
  <sheetFormatPr defaultColWidth="9" defaultRowHeight="14.25" outlineLevelRow="4" outlineLevelCol="1"/>
  <cols>
    <col min="2" max="2" width="19.5" customWidth="1"/>
  </cols>
  <sheetData>
    <row r="1" ht="15.75" spans="1:2">
      <c r="A1" s="1" t="s">
        <v>0</v>
      </c>
      <c r="B1" s="7" t="s">
        <v>1</v>
      </c>
    </row>
    <row r="2" spans="1:2">
      <c r="A2" s="1" t="s">
        <v>2</v>
      </c>
      <c r="B2">
        <v>82.1007284192216</v>
      </c>
    </row>
    <row r="3" spans="1:2">
      <c r="A3" s="1" t="s">
        <v>3</v>
      </c>
      <c r="B3">
        <v>76.2878787878788</v>
      </c>
    </row>
    <row r="4" spans="1:2">
      <c r="A4" s="1" t="s">
        <v>4</v>
      </c>
      <c r="B4">
        <v>87.9844869019011</v>
      </c>
    </row>
    <row r="5" spans="1:2">
      <c r="A5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B33" sqref="B33"/>
    </sheetView>
  </sheetViews>
  <sheetFormatPr defaultColWidth="9" defaultRowHeight="14.25"/>
  <cols>
    <col min="2" max="2" width="24.125" customWidth="1"/>
    <col min="3" max="3" width="24.5" customWidth="1"/>
    <col min="4" max="4" width="24.75" customWidth="1"/>
    <col min="6" max="6" width="25.125" customWidth="1"/>
    <col min="7" max="7" width="23.125" customWidth="1"/>
    <col min="8" max="8" width="22.75" customWidth="1"/>
    <col min="10" max="10" width="19.125" customWidth="1"/>
    <col min="11" max="11" width="19" customWidth="1"/>
    <col min="12" max="12" width="17.875" customWidth="1"/>
  </cols>
  <sheetData>
    <row r="1" spans="1:9">
      <c r="A1" s="1" t="s">
        <v>0</v>
      </c>
      <c r="B1" s="67" t="s">
        <v>5</v>
      </c>
      <c r="C1" s="67" t="s">
        <v>6</v>
      </c>
      <c r="D1" s="67" t="s">
        <v>7</v>
      </c>
      <c r="E1" s="30"/>
      <c r="I1" s="30"/>
    </row>
    <row r="2" spans="1:9">
      <c r="A2" s="1" t="s">
        <v>2</v>
      </c>
      <c r="B2" s="67">
        <v>0.05</v>
      </c>
      <c r="C2" s="67">
        <v>-0.413333333</v>
      </c>
      <c r="D2" s="67">
        <v>0.736666667</v>
      </c>
      <c r="E2" s="30"/>
      <c r="I2" s="30"/>
    </row>
    <row r="3" spans="1:9">
      <c r="A3" s="1" t="s">
        <v>3</v>
      </c>
      <c r="B3" s="67">
        <v>0.07</v>
      </c>
      <c r="C3" s="67">
        <v>-0.353333333</v>
      </c>
      <c r="D3" s="67">
        <v>0.706666667</v>
      </c>
      <c r="E3" s="30"/>
      <c r="I3" s="30"/>
    </row>
    <row r="4" spans="1:9">
      <c r="A4" s="1" t="s">
        <v>4</v>
      </c>
      <c r="B4" s="67">
        <v>0.21</v>
      </c>
      <c r="C4" s="67">
        <v>-0.456666667</v>
      </c>
      <c r="D4" s="67">
        <v>0.53</v>
      </c>
      <c r="E4" s="30"/>
      <c r="I4" s="30"/>
    </row>
    <row r="5" spans="1:9">
      <c r="A5" s="1" t="s">
        <v>8</v>
      </c>
      <c r="B5" s="67">
        <v>-0.02</v>
      </c>
      <c r="C5" s="67">
        <v>-0.29</v>
      </c>
      <c r="D5" s="67">
        <v>0.785</v>
      </c>
      <c r="E5" s="30"/>
      <c r="I5" s="30"/>
    </row>
    <row r="6" spans="1:9">
      <c r="B6" s="7"/>
      <c r="C6" s="7"/>
      <c r="D6" s="7"/>
    </row>
    <row r="7" spans="1:9">
      <c r="B7" s="7"/>
      <c r="C7" s="7"/>
      <c r="D7" s="7"/>
    </row>
    <row r="8" spans="1:9">
      <c r="A8" s="1" t="s">
        <v>0</v>
      </c>
      <c r="B8" s="67" t="s">
        <v>9</v>
      </c>
      <c r="C8" s="67" t="s">
        <v>10</v>
      </c>
      <c r="D8" s="67" t="s">
        <v>11</v>
      </c>
    </row>
    <row r="9" spans="1:9">
      <c r="A9" s="1" t="s">
        <v>2</v>
      </c>
      <c r="B9" s="67">
        <v>0.39</v>
      </c>
      <c r="C9" s="67">
        <v>0.01</v>
      </c>
      <c r="D9" s="67">
        <v>0.07</v>
      </c>
    </row>
    <row r="10" spans="1:9">
      <c r="A10" s="1" t="s">
        <v>3</v>
      </c>
      <c r="B10" s="67">
        <v>0.28</v>
      </c>
      <c r="C10" s="67">
        <v>-0.003333333</v>
      </c>
      <c r="D10" s="67">
        <v>0.313333334</v>
      </c>
    </row>
    <row r="11" spans="1:9">
      <c r="A11" s="1" t="s">
        <v>4</v>
      </c>
      <c r="B11" s="67">
        <v>0.45</v>
      </c>
      <c r="C11" s="67">
        <v>0.006666666</v>
      </c>
      <c r="D11" s="67">
        <v>0.136666667</v>
      </c>
    </row>
    <row r="12" spans="1:9">
      <c r="A12" s="1" t="s">
        <v>8</v>
      </c>
      <c r="B12" s="67">
        <v>0.21</v>
      </c>
      <c r="C12" s="67">
        <v>0.01</v>
      </c>
      <c r="D12" s="67">
        <v>0.37</v>
      </c>
    </row>
    <row r="13" spans="1:9">
      <c r="B13" s="7"/>
      <c r="C13" s="7"/>
      <c r="D13" s="7"/>
    </row>
    <row r="14" spans="1:9">
      <c r="B14" s="7"/>
      <c r="C14" s="7"/>
      <c r="D14" s="7"/>
    </row>
    <row r="15" spans="1:9">
      <c r="A15" s="1" t="s">
        <v>0</v>
      </c>
      <c r="B15" s="67" t="s">
        <v>12</v>
      </c>
      <c r="C15" s="67" t="s">
        <v>13</v>
      </c>
      <c r="D15" s="67" t="s">
        <v>14</v>
      </c>
    </row>
    <row r="16" spans="1:9">
      <c r="A16" s="1" t="s">
        <v>2</v>
      </c>
      <c r="B16" s="67">
        <v>-0.34</v>
      </c>
      <c r="C16" s="67">
        <v>-0.423333333</v>
      </c>
      <c r="D16" s="67">
        <v>0.666666667</v>
      </c>
    </row>
    <row r="17" spans="1:4">
      <c r="A17" s="1" t="s">
        <v>3</v>
      </c>
      <c r="B17" s="67">
        <v>-0.21</v>
      </c>
      <c r="C17" s="67">
        <v>-0.35</v>
      </c>
      <c r="D17" s="67">
        <v>0.393333333</v>
      </c>
    </row>
    <row r="18" spans="1:4">
      <c r="A18" s="1" t="s">
        <v>4</v>
      </c>
      <c r="B18" s="67">
        <v>-0.24</v>
      </c>
      <c r="C18" s="67">
        <v>-0.463333333</v>
      </c>
      <c r="D18" s="67">
        <v>0.393333333</v>
      </c>
    </row>
    <row r="19" spans="1:4">
      <c r="A19" s="1" t="s">
        <v>8</v>
      </c>
      <c r="B19" s="67">
        <v>-0.23</v>
      </c>
      <c r="C19" s="67">
        <v>-0.3</v>
      </c>
      <c r="D19" s="67">
        <v>0.415</v>
      </c>
    </row>
    <row r="20" spans="1:4">
      <c r="B20" s="7"/>
      <c r="C20" s="7"/>
      <c r="D20" s="7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B2" sqref="B2:C6"/>
    </sheetView>
  </sheetViews>
  <sheetFormatPr defaultColWidth="9" defaultRowHeight="14.25" outlineLevelCol="2"/>
  <sheetData>
    <row r="1" spans="1:3">
      <c r="A1" s="65"/>
      <c r="B1" s="66" t="s">
        <v>15</v>
      </c>
      <c r="C1" s="66"/>
    </row>
    <row r="2" spans="1:3">
      <c r="A2" s="1" t="s">
        <v>0</v>
      </c>
      <c r="B2" s="49" t="s">
        <v>16</v>
      </c>
      <c r="C2" s="49" t="s">
        <v>17</v>
      </c>
    </row>
    <row r="3" spans="1:3">
      <c r="A3" s="1" t="s">
        <v>2</v>
      </c>
      <c r="B3" s="49">
        <v>594.335978128436</v>
      </c>
      <c r="C3" s="49">
        <v>84.6921218496759</v>
      </c>
    </row>
    <row r="4" spans="1:3">
      <c r="A4" s="1" t="s">
        <v>3</v>
      </c>
      <c r="B4" s="49">
        <v>419.006864580547</v>
      </c>
      <c r="C4" s="49">
        <v>44.5748009735137</v>
      </c>
    </row>
    <row r="5" spans="1:3">
      <c r="A5" s="1" t="s">
        <v>4</v>
      </c>
      <c r="B5" s="49">
        <v>573.534218893941</v>
      </c>
      <c r="C5" s="49">
        <v>31.2023606814596</v>
      </c>
    </row>
    <row r="6" spans="1:3">
      <c r="A6" s="1" t="s">
        <v>8</v>
      </c>
      <c r="B6" s="49"/>
      <c r="C6" s="49">
        <v>71.3196815576218</v>
      </c>
    </row>
    <row r="7" spans="1:3">
      <c r="A7" s="1"/>
    </row>
    <row r="8" spans="1:3">
      <c r="A8" s="1"/>
    </row>
    <row r="9" spans="1:3">
      <c r="A9" s="1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26" sqref="F26"/>
    </sheetView>
  </sheetViews>
  <sheetFormatPr defaultColWidth="9" defaultRowHeight="14.25" outlineLevelCol="5"/>
  <sheetData>
    <row r="1" spans="1:6">
      <c r="B1" s="64" t="s">
        <v>16</v>
      </c>
      <c r="C1" s="64"/>
      <c r="D1" s="64" t="s">
        <v>17</v>
      </c>
      <c r="E1" s="64"/>
      <c r="F1" t="s">
        <v>18</v>
      </c>
    </row>
    <row r="2" spans="1:6">
      <c r="A2" s="1" t="s">
        <v>0</v>
      </c>
      <c r="B2" s="7" t="s">
        <v>19</v>
      </c>
      <c r="C2" s="7" t="s">
        <v>20</v>
      </c>
      <c r="D2" s="7" t="s">
        <v>19</v>
      </c>
      <c r="E2" s="7" t="s">
        <v>20</v>
      </c>
    </row>
    <row r="3" spans="1:6">
      <c r="A3" s="1" t="s">
        <v>2</v>
      </c>
      <c r="B3" s="7">
        <v>0.512642425298689</v>
      </c>
      <c r="C3" s="7">
        <v>0.375904268026355</v>
      </c>
      <c r="D3" s="7">
        <v>0.141092509031295</v>
      </c>
      <c r="E3" s="7">
        <v>0.228475998714566</v>
      </c>
    </row>
    <row r="4" spans="1:6">
      <c r="A4" s="1" t="s">
        <v>3</v>
      </c>
      <c r="B4" s="7">
        <v>0.46009808182716</v>
      </c>
      <c r="C4" s="7">
        <v>0.173840290307998</v>
      </c>
      <c r="D4" s="7">
        <v>0.102425014972691</v>
      </c>
      <c r="E4" s="7">
        <v>0.142526671569794</v>
      </c>
    </row>
    <row r="5" spans="1:6">
      <c r="A5" s="1" t="s">
        <v>4</v>
      </c>
      <c r="B5" s="7">
        <v>0.462281394004825</v>
      </c>
      <c r="C5" s="7">
        <v>0.323327698186039</v>
      </c>
      <c r="D5" s="7">
        <v>0.112250870466232</v>
      </c>
      <c r="E5" s="7">
        <v>0.0590932401828467</v>
      </c>
    </row>
    <row r="6" spans="1:6">
      <c r="A6" s="1" t="s">
        <v>8</v>
      </c>
      <c r="B6" s="7">
        <v>0.22802484575659</v>
      </c>
      <c r="C6" s="7">
        <v>0.112869167327881</v>
      </c>
      <c r="D6" s="7">
        <v>0.0834980785846714</v>
      </c>
      <c r="E6" s="7">
        <v>0.19692469430156</v>
      </c>
    </row>
    <row r="7" spans="1:6">
      <c r="A7" s="1" t="s">
        <v>21</v>
      </c>
      <c r="B7" s="7">
        <v>0.354550479725003</v>
      </c>
      <c r="C7" s="7">
        <v>0.245863577723499</v>
      </c>
      <c r="D7" s="7">
        <v>0.243172810971736</v>
      </c>
      <c r="E7" s="7">
        <v>0</v>
      </c>
    </row>
    <row r="8" spans="1:6">
      <c r="A8" s="1" t="s">
        <v>22</v>
      </c>
      <c r="B8" s="7">
        <v>0.213558555714553</v>
      </c>
      <c r="C8" s="7">
        <v>0.164425048232079</v>
      </c>
      <c r="D8" s="7"/>
      <c r="E8" s="7"/>
    </row>
    <row r="9" spans="1:6">
      <c r="A9" s="1" t="s">
        <v>23</v>
      </c>
      <c r="B9" s="7">
        <v>0.631874088477343</v>
      </c>
      <c r="C9" s="7">
        <v>0.17973830997944</v>
      </c>
      <c r="D9" s="7"/>
      <c r="E9" s="7"/>
    </row>
  </sheetData>
  <mergeCells count="2">
    <mergeCell ref="B1:C1"/>
    <mergeCell ref="D1:E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workbookViewId="0">
      <selection activeCell="N82" sqref="N82"/>
    </sheetView>
  </sheetViews>
  <sheetFormatPr defaultColWidth="9" defaultRowHeight="14.25"/>
  <sheetData>
    <row r="1" spans="1:12">
      <c r="A1" s="3" t="s">
        <v>24</v>
      </c>
      <c r="B1" t="s">
        <v>25</v>
      </c>
    </row>
    <row r="2" spans="1:1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H2" t="s">
        <v>32</v>
      </c>
      <c r="I2" t="s">
        <v>33</v>
      </c>
      <c r="J2" t="s">
        <v>34</v>
      </c>
      <c r="K2" t="s">
        <v>35</v>
      </c>
      <c r="L2" s="62" t="s">
        <v>36</v>
      </c>
    </row>
    <row r="3" spans="1:12">
      <c r="A3" s="63">
        <v>0.791666666666667</v>
      </c>
      <c r="B3">
        <v>1168</v>
      </c>
      <c r="C3">
        <v>1036</v>
      </c>
      <c r="D3">
        <v>2184</v>
      </c>
      <c r="E3">
        <v>2700</v>
      </c>
      <c r="F3">
        <v>820</v>
      </c>
      <c r="H3">
        <v>3044</v>
      </c>
      <c r="I3">
        <v>1660</v>
      </c>
      <c r="J3">
        <v>2428</v>
      </c>
      <c r="K3">
        <v>1400</v>
      </c>
      <c r="L3" s="62">
        <v>2288</v>
      </c>
    </row>
    <row r="4" spans="1:12">
      <c r="A4" s="63">
        <v>0.833333333333333</v>
      </c>
      <c r="B4">
        <v>3124</v>
      </c>
      <c r="C4">
        <v>1972</v>
      </c>
      <c r="D4">
        <v>2124</v>
      </c>
      <c r="E4">
        <v>1680</v>
      </c>
      <c r="F4">
        <v>2948</v>
      </c>
      <c r="H4">
        <v>1952</v>
      </c>
      <c r="I4">
        <v>1772</v>
      </c>
      <c r="J4">
        <v>2620</v>
      </c>
      <c r="K4">
        <v>1692</v>
      </c>
      <c r="L4" s="62">
        <v>1808</v>
      </c>
    </row>
    <row r="5" spans="1:12">
      <c r="A5" s="63">
        <v>0.875</v>
      </c>
      <c r="B5">
        <v>3600</v>
      </c>
      <c r="C5">
        <v>1292</v>
      </c>
      <c r="D5">
        <v>1944</v>
      </c>
      <c r="E5">
        <v>2432</v>
      </c>
      <c r="F5">
        <v>1660</v>
      </c>
      <c r="H5">
        <v>2036</v>
      </c>
      <c r="I5">
        <v>3296</v>
      </c>
      <c r="J5">
        <v>1384</v>
      </c>
      <c r="K5">
        <v>1932</v>
      </c>
      <c r="L5" s="62">
        <v>1700</v>
      </c>
    </row>
    <row r="6" spans="1:12">
      <c r="A6" s="63">
        <v>0.916666666666667</v>
      </c>
      <c r="B6">
        <v>3048</v>
      </c>
      <c r="C6">
        <v>1360</v>
      </c>
      <c r="D6">
        <v>2732</v>
      </c>
      <c r="E6">
        <v>3340</v>
      </c>
      <c r="F6">
        <v>2604</v>
      </c>
      <c r="H6">
        <v>2788</v>
      </c>
      <c r="I6">
        <v>2296</v>
      </c>
      <c r="J6">
        <v>1916</v>
      </c>
      <c r="K6">
        <v>2344</v>
      </c>
      <c r="L6" s="62">
        <v>2260</v>
      </c>
    </row>
    <row r="7" spans="1:12">
      <c r="A7" s="63">
        <v>0.958333333333334</v>
      </c>
      <c r="B7">
        <v>3300</v>
      </c>
      <c r="C7">
        <v>1992</v>
      </c>
      <c r="D7">
        <v>2672</v>
      </c>
      <c r="E7">
        <v>3472</v>
      </c>
      <c r="F7">
        <v>3536</v>
      </c>
      <c r="H7">
        <v>2988</v>
      </c>
      <c r="I7">
        <v>2004</v>
      </c>
      <c r="J7">
        <v>1888</v>
      </c>
      <c r="K7">
        <v>2752</v>
      </c>
      <c r="L7" s="62">
        <v>1944</v>
      </c>
    </row>
    <row r="8" spans="1:12">
      <c r="A8" s="63">
        <v>1</v>
      </c>
      <c r="B8">
        <v>3576</v>
      </c>
      <c r="C8">
        <v>2008</v>
      </c>
      <c r="D8">
        <v>3284</v>
      </c>
      <c r="E8">
        <v>2736</v>
      </c>
      <c r="F8">
        <v>1616</v>
      </c>
      <c r="H8">
        <v>2972</v>
      </c>
      <c r="I8">
        <v>1336</v>
      </c>
      <c r="J8">
        <v>1872</v>
      </c>
      <c r="K8">
        <v>2128</v>
      </c>
      <c r="L8" s="62">
        <v>2232</v>
      </c>
    </row>
    <row r="9" spans="1:12">
      <c r="A9" s="63">
        <v>1.04166666666667</v>
      </c>
      <c r="B9">
        <v>3544</v>
      </c>
      <c r="C9">
        <v>2420</v>
      </c>
      <c r="D9">
        <v>2756</v>
      </c>
      <c r="E9">
        <v>2424</v>
      </c>
      <c r="F9">
        <v>2044</v>
      </c>
      <c r="H9">
        <v>1115</v>
      </c>
      <c r="I9">
        <v>2536</v>
      </c>
      <c r="J9">
        <v>2332</v>
      </c>
      <c r="K9">
        <v>1516</v>
      </c>
      <c r="L9" s="62">
        <v>1736</v>
      </c>
    </row>
    <row r="10" spans="1:12">
      <c r="A10" s="63">
        <v>1.08333333333333</v>
      </c>
      <c r="B10">
        <v>2328</v>
      </c>
      <c r="C10">
        <v>2688</v>
      </c>
      <c r="D10">
        <v>1576</v>
      </c>
      <c r="E10">
        <v>2336</v>
      </c>
      <c r="F10">
        <v>880</v>
      </c>
      <c r="H10">
        <v>1084</v>
      </c>
      <c r="I10">
        <v>1956</v>
      </c>
      <c r="J10">
        <v>2036</v>
      </c>
      <c r="K10">
        <v>524</v>
      </c>
      <c r="L10" s="62">
        <v>1740</v>
      </c>
    </row>
    <row r="11" spans="1:12">
      <c r="A11" s="63">
        <v>1.125</v>
      </c>
      <c r="B11">
        <v>860</v>
      </c>
      <c r="C11">
        <v>2528</v>
      </c>
      <c r="D11">
        <v>1872</v>
      </c>
      <c r="E11">
        <v>2056</v>
      </c>
      <c r="F11">
        <v>2076</v>
      </c>
      <c r="H11">
        <v>1940</v>
      </c>
      <c r="I11">
        <v>3156</v>
      </c>
      <c r="J11">
        <v>972</v>
      </c>
      <c r="K11">
        <v>2100</v>
      </c>
      <c r="L11" s="62">
        <v>2672</v>
      </c>
    </row>
    <row r="12" spans="1:12">
      <c r="A12" s="63">
        <v>1.16666666666667</v>
      </c>
      <c r="B12">
        <v>2360</v>
      </c>
      <c r="C12">
        <v>1828</v>
      </c>
      <c r="D12">
        <v>1292</v>
      </c>
      <c r="E12">
        <v>2208</v>
      </c>
      <c r="F12">
        <v>2384</v>
      </c>
      <c r="H12">
        <v>2404</v>
      </c>
      <c r="I12">
        <v>1928</v>
      </c>
      <c r="J12">
        <v>1240</v>
      </c>
      <c r="K12">
        <v>3600</v>
      </c>
      <c r="L12" s="62">
        <v>2592</v>
      </c>
    </row>
    <row r="13" spans="1:12">
      <c r="A13" s="63">
        <v>1.20833333333333</v>
      </c>
      <c r="B13">
        <v>2424</v>
      </c>
      <c r="C13">
        <v>2596</v>
      </c>
      <c r="D13">
        <v>1244</v>
      </c>
      <c r="E13">
        <v>3552</v>
      </c>
      <c r="F13">
        <v>2940</v>
      </c>
      <c r="H13">
        <v>1768</v>
      </c>
      <c r="I13">
        <v>2252</v>
      </c>
      <c r="J13">
        <v>1184</v>
      </c>
      <c r="K13">
        <v>3600</v>
      </c>
      <c r="L13" s="62">
        <v>1628</v>
      </c>
    </row>
    <row r="14" spans="1:12">
      <c r="A14" s="63">
        <v>1.25</v>
      </c>
      <c r="B14">
        <v>2664</v>
      </c>
      <c r="C14">
        <v>1720</v>
      </c>
      <c r="D14">
        <v>3144</v>
      </c>
      <c r="E14">
        <v>2424</v>
      </c>
      <c r="F14">
        <v>2396</v>
      </c>
      <c r="H14">
        <v>1988</v>
      </c>
      <c r="I14">
        <v>1412</v>
      </c>
      <c r="J14">
        <v>1488</v>
      </c>
      <c r="K14">
        <v>1156</v>
      </c>
      <c r="L14" s="62">
        <v>1724</v>
      </c>
    </row>
    <row r="15" spans="1:12">
      <c r="A15" s="63">
        <v>1.29166666666667</v>
      </c>
      <c r="B15">
        <v>1880</v>
      </c>
      <c r="C15">
        <v>2168</v>
      </c>
      <c r="D15">
        <v>2336</v>
      </c>
      <c r="E15">
        <v>3556</v>
      </c>
      <c r="F15">
        <v>1808</v>
      </c>
      <c r="H15">
        <v>3192</v>
      </c>
      <c r="I15">
        <v>1288</v>
      </c>
      <c r="J15">
        <v>1404</v>
      </c>
      <c r="K15">
        <v>1124</v>
      </c>
      <c r="L15" s="62">
        <v>2208</v>
      </c>
    </row>
    <row r="16" spans="1:12">
      <c r="A16" s="63">
        <v>1.33333333333333</v>
      </c>
      <c r="B16">
        <v>1880</v>
      </c>
      <c r="C16">
        <v>2596</v>
      </c>
      <c r="D16">
        <v>3216</v>
      </c>
      <c r="E16">
        <v>2000</v>
      </c>
      <c r="F16">
        <v>2728</v>
      </c>
      <c r="H16">
        <v>600</v>
      </c>
      <c r="I16">
        <v>2112</v>
      </c>
      <c r="J16">
        <v>548</v>
      </c>
      <c r="K16">
        <v>1476</v>
      </c>
      <c r="L16" s="62">
        <v>372</v>
      </c>
    </row>
    <row r="17" spans="1:12">
      <c r="A17" s="63">
        <v>1.375</v>
      </c>
      <c r="B17">
        <v>1276</v>
      </c>
      <c r="C17">
        <v>1684</v>
      </c>
      <c r="D17">
        <v>636</v>
      </c>
      <c r="E17">
        <v>840</v>
      </c>
      <c r="F17">
        <v>2560</v>
      </c>
      <c r="H17">
        <v>3252</v>
      </c>
      <c r="I17">
        <v>1168</v>
      </c>
      <c r="J17">
        <v>2124</v>
      </c>
      <c r="K17">
        <v>980</v>
      </c>
      <c r="L17" s="62">
        <v>1764</v>
      </c>
    </row>
    <row r="18" spans="1:12">
      <c r="A18" s="63">
        <v>1.41666666666667</v>
      </c>
      <c r="B18">
        <v>1856</v>
      </c>
      <c r="C18">
        <v>2584</v>
      </c>
      <c r="D18">
        <v>2924</v>
      </c>
      <c r="E18">
        <v>1624</v>
      </c>
      <c r="F18">
        <v>1016</v>
      </c>
      <c r="H18">
        <v>1392</v>
      </c>
      <c r="I18">
        <v>1592</v>
      </c>
      <c r="J18">
        <v>1032</v>
      </c>
      <c r="K18">
        <v>1532</v>
      </c>
      <c r="L18" s="62">
        <v>3080</v>
      </c>
    </row>
    <row r="19" spans="1:12">
      <c r="A19" s="63">
        <v>1.45833333333333</v>
      </c>
      <c r="B19">
        <v>1896</v>
      </c>
      <c r="C19">
        <v>1184</v>
      </c>
      <c r="D19">
        <v>1028</v>
      </c>
      <c r="E19">
        <v>1796</v>
      </c>
      <c r="F19">
        <v>1084</v>
      </c>
      <c r="H19">
        <v>1352</v>
      </c>
      <c r="I19">
        <v>1748</v>
      </c>
      <c r="J19">
        <v>2408</v>
      </c>
      <c r="K19">
        <v>808</v>
      </c>
      <c r="L19" s="62">
        <v>2588</v>
      </c>
    </row>
    <row r="20" spans="1:12">
      <c r="A20" s="63">
        <v>1.5</v>
      </c>
      <c r="B20">
        <v>1580</v>
      </c>
      <c r="C20">
        <v>2272</v>
      </c>
      <c r="D20">
        <v>996</v>
      </c>
      <c r="E20">
        <v>1032</v>
      </c>
      <c r="F20">
        <v>1080</v>
      </c>
      <c r="H20">
        <v>2396</v>
      </c>
      <c r="I20">
        <v>1476</v>
      </c>
      <c r="J20">
        <v>1468</v>
      </c>
      <c r="K20">
        <v>1744</v>
      </c>
      <c r="L20" s="62">
        <v>1972</v>
      </c>
    </row>
    <row r="21" spans="1:12">
      <c r="A21" s="63">
        <v>1.54166666666667</v>
      </c>
      <c r="B21">
        <v>936</v>
      </c>
      <c r="C21">
        <v>1404</v>
      </c>
      <c r="D21">
        <v>2736</v>
      </c>
      <c r="E21">
        <v>1300</v>
      </c>
      <c r="F21">
        <v>1012</v>
      </c>
      <c r="H21">
        <v>764</v>
      </c>
      <c r="I21">
        <v>796</v>
      </c>
      <c r="J21">
        <v>2128</v>
      </c>
      <c r="K21">
        <v>820</v>
      </c>
      <c r="L21" s="62">
        <v>1396</v>
      </c>
    </row>
    <row r="22" spans="1:12">
      <c r="A22" s="63">
        <v>1.58333333333333</v>
      </c>
      <c r="B22">
        <v>2556</v>
      </c>
      <c r="C22">
        <v>2184</v>
      </c>
      <c r="D22">
        <v>1280</v>
      </c>
      <c r="E22">
        <v>1200</v>
      </c>
      <c r="F22">
        <v>1848</v>
      </c>
      <c r="H22">
        <v>1908</v>
      </c>
      <c r="I22">
        <v>1764</v>
      </c>
      <c r="J22">
        <v>1108</v>
      </c>
      <c r="K22">
        <v>676</v>
      </c>
      <c r="L22" s="62">
        <v>1800</v>
      </c>
    </row>
    <row r="23" spans="1:12">
      <c r="A23" s="63">
        <v>1.625</v>
      </c>
      <c r="B23">
        <v>3600</v>
      </c>
      <c r="C23">
        <v>1476</v>
      </c>
      <c r="D23">
        <v>1300</v>
      </c>
      <c r="E23">
        <v>1436</v>
      </c>
      <c r="F23">
        <v>1164</v>
      </c>
      <c r="H23">
        <v>1672</v>
      </c>
      <c r="I23">
        <v>836</v>
      </c>
      <c r="J23">
        <v>1816</v>
      </c>
      <c r="K23">
        <v>1884</v>
      </c>
      <c r="L23" s="62">
        <v>616</v>
      </c>
    </row>
    <row r="24" spans="1:12">
      <c r="A24" s="63">
        <v>1.66666666666667</v>
      </c>
      <c r="B24">
        <v>1676</v>
      </c>
      <c r="C24">
        <v>1912</v>
      </c>
      <c r="D24">
        <v>1256</v>
      </c>
      <c r="E24">
        <v>2096</v>
      </c>
      <c r="F24">
        <v>3004</v>
      </c>
      <c r="H24">
        <v>1332</v>
      </c>
      <c r="I24">
        <v>2656</v>
      </c>
      <c r="J24">
        <v>1696</v>
      </c>
      <c r="K24">
        <v>928</v>
      </c>
      <c r="L24" s="62">
        <v>1280</v>
      </c>
    </row>
    <row r="25" spans="1:12">
      <c r="A25" s="63">
        <v>1.70833333333333</v>
      </c>
      <c r="B25">
        <v>3156</v>
      </c>
      <c r="C25">
        <v>1408</v>
      </c>
      <c r="D25">
        <v>960</v>
      </c>
      <c r="E25">
        <v>1096</v>
      </c>
      <c r="F25">
        <v>1428</v>
      </c>
      <c r="H25">
        <v>2364</v>
      </c>
      <c r="I25">
        <v>1476</v>
      </c>
      <c r="J25">
        <v>1384</v>
      </c>
      <c r="K25">
        <v>2188</v>
      </c>
      <c r="L25" s="62">
        <v>2036</v>
      </c>
    </row>
    <row r="26" spans="1:12">
      <c r="A26" s="63">
        <v>1.75</v>
      </c>
      <c r="B26">
        <v>1276</v>
      </c>
      <c r="C26">
        <v>3504</v>
      </c>
      <c r="D26">
        <v>1960</v>
      </c>
      <c r="E26">
        <v>2460</v>
      </c>
      <c r="F26">
        <v>2976</v>
      </c>
      <c r="H26">
        <v>708</v>
      </c>
      <c r="I26">
        <v>1408</v>
      </c>
      <c r="J26">
        <v>1690</v>
      </c>
      <c r="K26">
        <v>1836</v>
      </c>
      <c r="L26" s="62">
        <v>1448</v>
      </c>
    </row>
    <row r="27" customFormat="1" spans="1:12">
      <c r="A27" s="63"/>
      <c r="L27" s="62"/>
    </row>
    <row r="28" spans="1:12">
      <c r="A28" s="3" t="s">
        <v>37</v>
      </c>
      <c r="B28" t="s">
        <v>25</v>
      </c>
    </row>
    <row r="29" spans="1:12">
      <c r="A29" t="s">
        <v>26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H29" t="s">
        <v>32</v>
      </c>
      <c r="I29" t="s">
        <v>33</v>
      </c>
      <c r="J29" t="s">
        <v>34</v>
      </c>
      <c r="K29" t="s">
        <v>35</v>
      </c>
      <c r="L29" s="62" t="s">
        <v>36</v>
      </c>
    </row>
    <row r="30" spans="1:12">
      <c r="A30" s="63">
        <v>0.791666666666667</v>
      </c>
      <c r="B30" s="40">
        <v>1624</v>
      </c>
      <c r="C30" s="40">
        <v>2216</v>
      </c>
      <c r="D30" s="40">
        <v>1168</v>
      </c>
      <c r="E30" s="40">
        <v>756</v>
      </c>
      <c r="F30" s="40">
        <v>2220</v>
      </c>
      <c r="H30" s="40">
        <v>444</v>
      </c>
      <c r="I30" s="40">
        <v>1480</v>
      </c>
      <c r="J30" s="40">
        <v>1016</v>
      </c>
      <c r="K30" s="40">
        <v>1216</v>
      </c>
      <c r="L30" s="40">
        <v>1240</v>
      </c>
    </row>
    <row r="31" spans="1:12">
      <c r="A31" s="63">
        <v>0.833333333333333</v>
      </c>
      <c r="B31" s="40">
        <v>388</v>
      </c>
      <c r="C31" s="40">
        <v>1196</v>
      </c>
      <c r="D31" s="40">
        <v>1248</v>
      </c>
      <c r="E31" s="40">
        <v>1276</v>
      </c>
      <c r="F31" s="40">
        <v>624</v>
      </c>
      <c r="H31" s="40">
        <v>1368</v>
      </c>
      <c r="I31" s="40">
        <v>1528</v>
      </c>
      <c r="J31" s="40">
        <v>924</v>
      </c>
      <c r="K31" s="40">
        <v>1412</v>
      </c>
      <c r="L31" s="40">
        <v>1428</v>
      </c>
    </row>
    <row r="32" spans="1:12">
      <c r="A32" s="63">
        <v>0.875</v>
      </c>
      <c r="B32" s="40">
        <v>0</v>
      </c>
      <c r="C32" s="40">
        <v>1552</v>
      </c>
      <c r="D32" s="40">
        <v>1352</v>
      </c>
      <c r="E32" s="40">
        <v>940</v>
      </c>
      <c r="F32" s="40">
        <v>1756</v>
      </c>
      <c r="H32" s="40">
        <v>1328</v>
      </c>
      <c r="I32" s="40">
        <v>280</v>
      </c>
      <c r="J32" s="40">
        <v>1720</v>
      </c>
      <c r="K32" s="40">
        <v>1300</v>
      </c>
      <c r="L32" s="40">
        <v>1572</v>
      </c>
    </row>
    <row r="33" spans="1:12">
      <c r="A33" s="63">
        <v>0.916666666666667</v>
      </c>
      <c r="B33" s="40">
        <v>508</v>
      </c>
      <c r="C33" s="40">
        <v>1672</v>
      </c>
      <c r="D33" s="40">
        <v>868</v>
      </c>
      <c r="E33" s="40">
        <v>244</v>
      </c>
      <c r="F33" s="40">
        <v>968</v>
      </c>
      <c r="H33" s="40">
        <v>564</v>
      </c>
      <c r="I33" s="40">
        <v>1104</v>
      </c>
      <c r="J33" s="40">
        <v>1424</v>
      </c>
      <c r="K33" s="40">
        <v>744</v>
      </c>
      <c r="L33" s="40">
        <v>1076</v>
      </c>
    </row>
    <row r="34" spans="1:12">
      <c r="A34" s="63">
        <v>0.958333333333334</v>
      </c>
      <c r="B34" s="40">
        <v>188</v>
      </c>
      <c r="C34" s="40">
        <v>1192</v>
      </c>
      <c r="D34" s="40">
        <v>928</v>
      </c>
      <c r="E34" s="40">
        <v>128</v>
      </c>
      <c r="F34" s="40">
        <v>64</v>
      </c>
      <c r="H34" s="40">
        <v>460</v>
      </c>
      <c r="I34" s="40">
        <v>1308</v>
      </c>
      <c r="J34" s="40">
        <v>1372</v>
      </c>
      <c r="K34" s="40">
        <v>696</v>
      </c>
      <c r="L34" s="40">
        <v>1144</v>
      </c>
    </row>
    <row r="35" spans="1:12">
      <c r="A35" s="63">
        <v>1</v>
      </c>
      <c r="B35" s="40">
        <v>24</v>
      </c>
      <c r="C35" s="40">
        <v>1276</v>
      </c>
      <c r="D35" s="40">
        <v>316</v>
      </c>
      <c r="E35" s="40">
        <v>704</v>
      </c>
      <c r="F35" s="40">
        <v>1960</v>
      </c>
      <c r="H35" s="40">
        <v>496</v>
      </c>
      <c r="I35" s="40">
        <v>1748</v>
      </c>
      <c r="J35" s="40">
        <v>1400</v>
      </c>
      <c r="K35" s="40">
        <v>1300</v>
      </c>
      <c r="L35" s="40">
        <v>1164</v>
      </c>
    </row>
    <row r="36" spans="1:12">
      <c r="A36" s="63">
        <v>1.04166666666667</v>
      </c>
      <c r="B36" s="40">
        <v>56</v>
      </c>
      <c r="C36" s="40">
        <v>844</v>
      </c>
      <c r="D36" s="40">
        <v>616</v>
      </c>
      <c r="E36" s="40">
        <v>700</v>
      </c>
      <c r="F36" s="40">
        <v>1168</v>
      </c>
      <c r="H36" s="40">
        <v>304</v>
      </c>
      <c r="I36" s="40">
        <v>644</v>
      </c>
      <c r="J36" s="40">
        <v>808</v>
      </c>
      <c r="K36" s="40">
        <v>1692</v>
      </c>
      <c r="L36" s="40">
        <v>1644</v>
      </c>
    </row>
    <row r="37" spans="1:12">
      <c r="A37" s="63">
        <v>1.08333333333333</v>
      </c>
      <c r="B37" s="40">
        <v>1140</v>
      </c>
      <c r="C37" s="40">
        <v>864</v>
      </c>
      <c r="D37" s="40">
        <v>1672</v>
      </c>
      <c r="E37" s="40">
        <v>1124</v>
      </c>
      <c r="F37" s="40">
        <v>2148</v>
      </c>
      <c r="H37" s="40">
        <v>2212</v>
      </c>
      <c r="I37" s="40">
        <v>1556</v>
      </c>
      <c r="J37" s="40">
        <v>1276</v>
      </c>
      <c r="K37" s="40">
        <v>2288</v>
      </c>
      <c r="L37" s="40">
        <v>1508</v>
      </c>
    </row>
    <row r="38" spans="1:12">
      <c r="A38" s="63">
        <v>1.125</v>
      </c>
      <c r="B38" s="40">
        <v>2316</v>
      </c>
      <c r="C38" s="40">
        <v>968</v>
      </c>
      <c r="D38" s="40">
        <v>1528</v>
      </c>
      <c r="E38" s="40">
        <v>1296</v>
      </c>
      <c r="F38" s="40">
        <v>1308</v>
      </c>
      <c r="H38" s="40">
        <v>1376</v>
      </c>
      <c r="I38" s="40">
        <v>444</v>
      </c>
      <c r="J38" s="40">
        <v>1984</v>
      </c>
      <c r="K38" s="40">
        <v>1336</v>
      </c>
      <c r="L38" s="40">
        <v>764</v>
      </c>
    </row>
    <row r="39" spans="1:12">
      <c r="A39" s="63">
        <v>1.16666666666667</v>
      </c>
      <c r="B39" s="40">
        <v>1164</v>
      </c>
      <c r="C39" s="40">
        <v>1588</v>
      </c>
      <c r="D39" s="40">
        <v>1756</v>
      </c>
      <c r="E39" s="40">
        <v>1168</v>
      </c>
      <c r="F39" s="40">
        <v>1216</v>
      </c>
      <c r="H39" s="40">
        <v>644</v>
      </c>
      <c r="I39" s="40">
        <v>1380</v>
      </c>
      <c r="J39" s="40">
        <v>1952</v>
      </c>
      <c r="K39" s="40">
        <v>0</v>
      </c>
      <c r="L39" s="40">
        <v>924</v>
      </c>
    </row>
    <row r="40" spans="1:12">
      <c r="A40" s="63">
        <v>1.20833333333333</v>
      </c>
      <c r="B40" s="40">
        <v>924</v>
      </c>
      <c r="C40" s="40">
        <v>800</v>
      </c>
      <c r="D40" s="40">
        <v>1836</v>
      </c>
      <c r="E40" s="40">
        <v>48</v>
      </c>
      <c r="F40" s="40">
        <v>2228</v>
      </c>
      <c r="H40" s="40">
        <v>1616</v>
      </c>
      <c r="I40" s="40">
        <v>1232</v>
      </c>
      <c r="J40" s="40">
        <v>2096</v>
      </c>
      <c r="K40" s="40">
        <v>0</v>
      </c>
      <c r="L40" s="40">
        <v>1756</v>
      </c>
    </row>
    <row r="41" spans="1:12">
      <c r="A41" s="63">
        <v>1.25</v>
      </c>
      <c r="B41" s="40">
        <v>2396</v>
      </c>
      <c r="C41" s="40">
        <v>1588</v>
      </c>
      <c r="D41" s="40">
        <v>456</v>
      </c>
      <c r="E41" s="40">
        <v>1076</v>
      </c>
      <c r="F41" s="40">
        <v>1096</v>
      </c>
      <c r="H41" s="40">
        <v>1228</v>
      </c>
      <c r="I41" s="40">
        <v>1864</v>
      </c>
      <c r="J41" s="40">
        <v>1556</v>
      </c>
      <c r="K41" s="40">
        <v>2168</v>
      </c>
      <c r="L41" s="40">
        <v>1644</v>
      </c>
    </row>
    <row r="42" spans="1:12">
      <c r="A42" s="63">
        <v>1.29166666666667</v>
      </c>
      <c r="B42" s="40">
        <v>1420</v>
      </c>
      <c r="C42" s="40">
        <v>1248</v>
      </c>
      <c r="D42" s="40">
        <v>1140</v>
      </c>
      <c r="E42" s="40">
        <v>44</v>
      </c>
      <c r="F42" s="40">
        <v>1656</v>
      </c>
      <c r="H42" s="40">
        <v>388</v>
      </c>
      <c r="I42" s="40">
        <v>1800</v>
      </c>
      <c r="J42" s="40">
        <v>1996</v>
      </c>
      <c r="K42" s="40">
        <v>1956</v>
      </c>
      <c r="L42" s="40">
        <v>1144</v>
      </c>
    </row>
    <row r="43" spans="1:12">
      <c r="A43" s="63">
        <v>1.33333333333333</v>
      </c>
      <c r="B43" s="40">
        <v>1528</v>
      </c>
      <c r="C43" s="40">
        <v>796</v>
      </c>
      <c r="D43" s="40">
        <v>384</v>
      </c>
      <c r="E43" s="40">
        <v>1328</v>
      </c>
      <c r="F43" s="40">
        <v>856</v>
      </c>
      <c r="H43" s="40">
        <v>2328</v>
      </c>
      <c r="I43" s="40">
        <v>1196</v>
      </c>
      <c r="J43" s="40">
        <v>2444</v>
      </c>
      <c r="K43" s="40">
        <v>1872</v>
      </c>
      <c r="L43" s="40">
        <v>2472</v>
      </c>
    </row>
    <row r="44" spans="1:12">
      <c r="A44" s="63">
        <v>1.375</v>
      </c>
      <c r="B44" s="40">
        <v>1976</v>
      </c>
      <c r="C44" s="40">
        <v>1712</v>
      </c>
      <c r="D44" s="40">
        <v>2464</v>
      </c>
      <c r="E44" s="40">
        <v>2208</v>
      </c>
      <c r="F44" s="40">
        <v>1040</v>
      </c>
      <c r="H44" s="40">
        <v>348</v>
      </c>
      <c r="I44" s="40">
        <v>1800</v>
      </c>
      <c r="J44" s="40">
        <v>1228</v>
      </c>
      <c r="K44" s="40">
        <v>2084</v>
      </c>
      <c r="L44" s="40">
        <v>1432</v>
      </c>
    </row>
    <row r="45" spans="1:12">
      <c r="A45" s="63">
        <v>1.41666666666667</v>
      </c>
      <c r="B45" s="40">
        <v>1708</v>
      </c>
      <c r="C45" s="40">
        <v>952</v>
      </c>
      <c r="D45" s="40">
        <v>664</v>
      </c>
      <c r="E45" s="40">
        <v>1596</v>
      </c>
      <c r="F45" s="40">
        <v>2260</v>
      </c>
      <c r="H45" s="40">
        <v>1804</v>
      </c>
      <c r="I45" s="40">
        <v>1664</v>
      </c>
      <c r="J45" s="40">
        <v>2148</v>
      </c>
      <c r="K45" s="40">
        <v>1824</v>
      </c>
      <c r="L45" s="40">
        <v>516</v>
      </c>
    </row>
    <row r="46" spans="1:12">
      <c r="A46" s="63">
        <v>1.45833333333333</v>
      </c>
      <c r="B46" s="40">
        <v>1292</v>
      </c>
      <c r="C46" s="40">
        <v>1992</v>
      </c>
      <c r="D46" s="40">
        <v>2132</v>
      </c>
      <c r="E46" s="40">
        <v>1488</v>
      </c>
      <c r="F46" s="40">
        <v>2244</v>
      </c>
      <c r="H46" s="40">
        <v>1916</v>
      </c>
      <c r="I46" s="40">
        <v>1460</v>
      </c>
      <c r="J46" s="40">
        <v>980</v>
      </c>
      <c r="K46" s="40">
        <v>1936</v>
      </c>
      <c r="L46" s="40">
        <v>932</v>
      </c>
    </row>
    <row r="47" spans="1:12">
      <c r="A47" s="63">
        <v>1.5</v>
      </c>
      <c r="B47" s="40">
        <v>1532</v>
      </c>
      <c r="C47" s="40">
        <v>1100</v>
      </c>
      <c r="D47" s="40">
        <v>2056</v>
      </c>
      <c r="E47" s="40">
        <v>1972</v>
      </c>
      <c r="F47" s="40">
        <v>2240</v>
      </c>
      <c r="H47" s="40">
        <v>816</v>
      </c>
      <c r="I47" s="40">
        <v>1704</v>
      </c>
      <c r="J47" s="40">
        <v>1584</v>
      </c>
      <c r="K47" s="40">
        <v>1432</v>
      </c>
      <c r="L47" s="40">
        <v>1424</v>
      </c>
    </row>
    <row r="48" spans="1:12">
      <c r="A48" s="63">
        <v>1.54166666666667</v>
      </c>
      <c r="B48" s="40">
        <v>2112</v>
      </c>
      <c r="C48" s="40">
        <v>1588</v>
      </c>
      <c r="D48" s="40">
        <v>784</v>
      </c>
      <c r="E48" s="40">
        <v>1972</v>
      </c>
      <c r="F48" s="40">
        <v>2112</v>
      </c>
      <c r="H48" s="40">
        <v>2424</v>
      </c>
      <c r="I48" s="40">
        <v>1968</v>
      </c>
      <c r="J48" s="40">
        <v>1100</v>
      </c>
      <c r="K48" s="40">
        <v>2084</v>
      </c>
      <c r="L48" s="40">
        <v>1804</v>
      </c>
    </row>
    <row r="49" spans="1:12">
      <c r="A49" s="63">
        <v>1.58333333333333</v>
      </c>
      <c r="B49" s="40">
        <v>888</v>
      </c>
      <c r="C49" s="40">
        <v>988</v>
      </c>
      <c r="D49" s="40">
        <v>1908</v>
      </c>
      <c r="E49" s="40">
        <v>2048</v>
      </c>
      <c r="F49" s="40">
        <v>1496</v>
      </c>
      <c r="H49" s="40">
        <v>1348</v>
      </c>
      <c r="I49" s="40">
        <v>1412</v>
      </c>
      <c r="J49" s="40">
        <v>2108</v>
      </c>
      <c r="K49" s="40">
        <v>2032</v>
      </c>
      <c r="L49" s="40">
        <v>1392</v>
      </c>
    </row>
    <row r="50" spans="1:12">
      <c r="A50" s="63">
        <v>1.625</v>
      </c>
      <c r="B50" s="40">
        <v>2176</v>
      </c>
      <c r="C50" s="40">
        <v>1688</v>
      </c>
      <c r="D50" s="40">
        <v>1720</v>
      </c>
      <c r="E50" s="40">
        <v>1612</v>
      </c>
      <c r="F50" s="40">
        <v>1880</v>
      </c>
      <c r="H50" s="40">
        <v>1412</v>
      </c>
      <c r="I50" s="40">
        <v>0</v>
      </c>
      <c r="J50" s="40">
        <v>1560</v>
      </c>
      <c r="K50" s="40">
        <v>1304</v>
      </c>
      <c r="L50" s="40">
        <v>2380</v>
      </c>
    </row>
    <row r="51" spans="1:12">
      <c r="A51" s="63">
        <v>1.66666666666667</v>
      </c>
      <c r="B51" s="40">
        <v>1452</v>
      </c>
      <c r="C51" s="40">
        <v>1220</v>
      </c>
      <c r="D51" s="40">
        <v>1904</v>
      </c>
      <c r="E51" s="40">
        <v>1344</v>
      </c>
      <c r="F51" s="40">
        <v>568</v>
      </c>
      <c r="H51" s="40">
        <v>1860</v>
      </c>
      <c r="I51" s="40">
        <v>892</v>
      </c>
      <c r="J51" s="40">
        <v>1484</v>
      </c>
      <c r="K51" s="40">
        <v>2004</v>
      </c>
      <c r="L51" s="40">
        <v>1804</v>
      </c>
    </row>
    <row r="52" spans="1:12">
      <c r="A52" s="63">
        <v>1.70833333333333</v>
      </c>
      <c r="B52" s="40">
        <v>324</v>
      </c>
      <c r="C52" s="40">
        <v>1760</v>
      </c>
      <c r="D52" s="40">
        <v>2204</v>
      </c>
      <c r="E52" s="40">
        <v>2124</v>
      </c>
      <c r="F52" s="40">
        <v>1968</v>
      </c>
      <c r="H52" s="40">
        <v>1020</v>
      </c>
      <c r="I52" s="40">
        <v>1684</v>
      </c>
      <c r="J52" s="40">
        <v>1924</v>
      </c>
      <c r="K52" s="40">
        <v>1340</v>
      </c>
      <c r="L52" s="40">
        <v>1140</v>
      </c>
    </row>
    <row r="53" spans="1:12">
      <c r="A53" s="63">
        <v>1.75</v>
      </c>
      <c r="B53" s="40">
        <v>1856</v>
      </c>
      <c r="C53" s="40">
        <v>96</v>
      </c>
      <c r="D53" s="40">
        <v>1340</v>
      </c>
      <c r="E53" s="40">
        <v>772</v>
      </c>
      <c r="F53" s="40">
        <v>2108</v>
      </c>
      <c r="H53" s="40">
        <v>2472</v>
      </c>
      <c r="I53" s="40">
        <v>1884</v>
      </c>
      <c r="J53" s="40">
        <v>1569</v>
      </c>
      <c r="K53" s="40">
        <v>1572</v>
      </c>
      <c r="L53" s="40">
        <v>1808</v>
      </c>
    </row>
    <row r="55" spans="1:12">
      <c r="A55" s="3" t="s">
        <v>38</v>
      </c>
      <c r="B55" t="s">
        <v>25</v>
      </c>
    </row>
    <row r="56" spans="1:12">
      <c r="A56" t="s">
        <v>26</v>
      </c>
      <c r="B56" t="s">
        <v>27</v>
      </c>
      <c r="C56" t="s">
        <v>28</v>
      </c>
      <c r="D56" t="s">
        <v>29</v>
      </c>
      <c r="E56" t="s">
        <v>30</v>
      </c>
      <c r="F56" t="s">
        <v>31</v>
      </c>
      <c r="H56" t="s">
        <v>32</v>
      </c>
      <c r="I56" t="s">
        <v>33</v>
      </c>
      <c r="J56" t="s">
        <v>34</v>
      </c>
      <c r="K56" t="s">
        <v>35</v>
      </c>
      <c r="L56" s="62" t="s">
        <v>36</v>
      </c>
    </row>
    <row r="57" spans="1:12">
      <c r="A57" s="63">
        <v>0.791666666666667</v>
      </c>
      <c r="B57">
        <v>808</v>
      </c>
      <c r="C57">
        <v>348</v>
      </c>
      <c r="D57">
        <v>248</v>
      </c>
      <c r="E57">
        <v>144</v>
      </c>
      <c r="F57">
        <v>560</v>
      </c>
      <c r="H57">
        <v>112</v>
      </c>
      <c r="I57">
        <v>460</v>
      </c>
      <c r="J57">
        <v>156</v>
      </c>
      <c r="K57">
        <v>984</v>
      </c>
      <c r="L57" s="62">
        <v>72</v>
      </c>
    </row>
    <row r="58" spans="1:12">
      <c r="A58" s="63">
        <v>0.833333333333333</v>
      </c>
      <c r="B58">
        <v>88</v>
      </c>
      <c r="C58">
        <v>432</v>
      </c>
      <c r="D58">
        <v>228</v>
      </c>
      <c r="E58">
        <v>644</v>
      </c>
      <c r="F58">
        <v>28</v>
      </c>
      <c r="H58">
        <v>280</v>
      </c>
      <c r="I58">
        <v>300</v>
      </c>
      <c r="J58">
        <v>56</v>
      </c>
      <c r="K58">
        <v>496</v>
      </c>
      <c r="L58" s="62">
        <v>364</v>
      </c>
    </row>
    <row r="59" spans="1:12">
      <c r="A59" s="63">
        <v>0.875</v>
      </c>
      <c r="B59">
        <v>0</v>
      </c>
      <c r="C59">
        <v>0</v>
      </c>
      <c r="D59">
        <v>304</v>
      </c>
      <c r="E59">
        <v>228</v>
      </c>
      <c r="F59">
        <v>184</v>
      </c>
      <c r="H59">
        <v>236</v>
      </c>
      <c r="I59">
        <v>24</v>
      </c>
      <c r="J59">
        <v>496</v>
      </c>
      <c r="K59">
        <v>368</v>
      </c>
      <c r="L59" s="62">
        <v>328</v>
      </c>
    </row>
    <row r="60" spans="1:12">
      <c r="A60" s="63">
        <v>0.916666666666667</v>
      </c>
      <c r="B60">
        <v>44</v>
      </c>
      <c r="C60">
        <v>0</v>
      </c>
      <c r="D60">
        <v>0</v>
      </c>
      <c r="E60">
        <v>16</v>
      </c>
      <c r="F60">
        <v>28</v>
      </c>
      <c r="H60">
        <v>248</v>
      </c>
      <c r="I60">
        <v>200</v>
      </c>
      <c r="J60">
        <v>260</v>
      </c>
      <c r="K60">
        <v>512</v>
      </c>
      <c r="L60" s="62">
        <v>264</v>
      </c>
    </row>
    <row r="61" spans="1:12">
      <c r="A61" s="63">
        <v>0.958333333333334</v>
      </c>
      <c r="B61">
        <v>112</v>
      </c>
      <c r="C61">
        <v>416</v>
      </c>
      <c r="D61">
        <v>0</v>
      </c>
      <c r="E61">
        <v>0</v>
      </c>
      <c r="F61">
        <v>0</v>
      </c>
      <c r="H61">
        <v>152</v>
      </c>
      <c r="I61">
        <v>288</v>
      </c>
      <c r="J61">
        <v>340</v>
      </c>
      <c r="K61">
        <v>152</v>
      </c>
      <c r="L61" s="62">
        <v>612</v>
      </c>
    </row>
    <row r="62" spans="1:12">
      <c r="A62" s="63">
        <v>1</v>
      </c>
      <c r="B62">
        <v>0</v>
      </c>
      <c r="C62">
        <v>316</v>
      </c>
      <c r="D62">
        <v>0</v>
      </c>
      <c r="E62">
        <v>160</v>
      </c>
      <c r="F62">
        <v>24</v>
      </c>
      <c r="H62">
        <v>132</v>
      </c>
      <c r="I62">
        <v>516</v>
      </c>
      <c r="J62">
        <v>328</v>
      </c>
      <c r="K62">
        <v>172</v>
      </c>
      <c r="L62" s="62">
        <v>204</v>
      </c>
    </row>
    <row r="63" spans="1:12">
      <c r="A63" s="63">
        <v>1.04166666666667</v>
      </c>
      <c r="B63">
        <v>0</v>
      </c>
      <c r="C63">
        <v>336</v>
      </c>
      <c r="D63">
        <v>228</v>
      </c>
      <c r="E63">
        <v>476</v>
      </c>
      <c r="F63">
        <v>388</v>
      </c>
      <c r="H63">
        <v>164</v>
      </c>
      <c r="I63">
        <v>420</v>
      </c>
      <c r="J63">
        <v>460</v>
      </c>
      <c r="K63">
        <v>392</v>
      </c>
      <c r="L63" s="62">
        <v>220</v>
      </c>
    </row>
    <row r="64" spans="1:12">
      <c r="A64" s="63">
        <v>1.08333333333333</v>
      </c>
      <c r="B64">
        <v>132</v>
      </c>
      <c r="C64">
        <v>48</v>
      </c>
      <c r="D64">
        <v>352</v>
      </c>
      <c r="E64">
        <v>140</v>
      </c>
      <c r="F64">
        <v>572</v>
      </c>
      <c r="H64">
        <v>304</v>
      </c>
      <c r="I64">
        <v>88</v>
      </c>
      <c r="J64">
        <v>288</v>
      </c>
      <c r="K64">
        <v>788</v>
      </c>
      <c r="L64" s="62">
        <v>352</v>
      </c>
    </row>
    <row r="65" spans="1:12">
      <c r="A65" s="63">
        <v>1.125</v>
      </c>
      <c r="B65">
        <v>424</v>
      </c>
      <c r="C65">
        <v>104</v>
      </c>
      <c r="D65">
        <v>200</v>
      </c>
      <c r="E65">
        <v>248</v>
      </c>
      <c r="F65">
        <v>216</v>
      </c>
      <c r="H65">
        <v>284</v>
      </c>
      <c r="I65">
        <v>0</v>
      </c>
      <c r="J65">
        <v>644</v>
      </c>
      <c r="K65">
        <v>164</v>
      </c>
      <c r="L65" s="62">
        <v>164</v>
      </c>
    </row>
    <row r="66" spans="1:12">
      <c r="A66" s="63">
        <v>1.16666666666667</v>
      </c>
      <c r="B66">
        <v>76</v>
      </c>
      <c r="C66">
        <v>184</v>
      </c>
      <c r="D66">
        <v>552</v>
      </c>
      <c r="E66">
        <v>224</v>
      </c>
      <c r="F66">
        <v>0</v>
      </c>
      <c r="H66">
        <v>552</v>
      </c>
      <c r="I66">
        <v>292</v>
      </c>
      <c r="J66">
        <v>408</v>
      </c>
      <c r="K66">
        <v>0</v>
      </c>
      <c r="L66" s="62">
        <v>688</v>
      </c>
    </row>
    <row r="67" spans="1:12">
      <c r="A67" s="63">
        <v>1.20833333333333</v>
      </c>
      <c r="B67">
        <v>252</v>
      </c>
      <c r="C67">
        <v>204</v>
      </c>
      <c r="D67">
        <v>520</v>
      </c>
      <c r="E67">
        <v>0</v>
      </c>
      <c r="F67">
        <v>432</v>
      </c>
      <c r="H67">
        <v>216</v>
      </c>
      <c r="I67">
        <v>116</v>
      </c>
      <c r="J67">
        <v>320</v>
      </c>
      <c r="K67">
        <v>0</v>
      </c>
      <c r="L67" s="62">
        <v>216</v>
      </c>
    </row>
    <row r="68" spans="1:12">
      <c r="A68" s="63">
        <v>1.25</v>
      </c>
      <c r="B68">
        <v>540</v>
      </c>
      <c r="C68">
        <v>292</v>
      </c>
      <c r="D68">
        <v>0</v>
      </c>
      <c r="E68">
        <v>100</v>
      </c>
      <c r="F68">
        <v>108</v>
      </c>
      <c r="H68">
        <v>384</v>
      </c>
      <c r="I68">
        <v>324</v>
      </c>
      <c r="J68">
        <v>556</v>
      </c>
      <c r="K68">
        <v>276</v>
      </c>
      <c r="L68" s="62">
        <v>232</v>
      </c>
    </row>
    <row r="69" spans="1:12">
      <c r="A69" s="63">
        <v>1.29166666666667</v>
      </c>
      <c r="B69">
        <v>300</v>
      </c>
      <c r="C69">
        <v>184</v>
      </c>
      <c r="D69">
        <v>124</v>
      </c>
      <c r="E69">
        <v>0</v>
      </c>
      <c r="F69">
        <v>136</v>
      </c>
      <c r="H69">
        <v>20</v>
      </c>
      <c r="I69">
        <v>512</v>
      </c>
      <c r="J69">
        <v>200</v>
      </c>
      <c r="K69">
        <v>520</v>
      </c>
      <c r="L69" s="62">
        <v>248</v>
      </c>
    </row>
    <row r="70" spans="1:12">
      <c r="A70" s="63">
        <v>1.33333333333333</v>
      </c>
      <c r="B70">
        <v>192</v>
      </c>
      <c r="C70">
        <v>208</v>
      </c>
      <c r="D70">
        <v>0</v>
      </c>
      <c r="E70">
        <v>272</v>
      </c>
      <c r="F70">
        <v>16</v>
      </c>
      <c r="H70">
        <v>672</v>
      </c>
      <c r="I70">
        <v>292</v>
      </c>
      <c r="J70">
        <v>608</v>
      </c>
      <c r="K70">
        <v>252</v>
      </c>
      <c r="L70" s="62">
        <v>756</v>
      </c>
    </row>
    <row r="71" spans="1:12">
      <c r="A71" s="63">
        <v>1.375</v>
      </c>
      <c r="B71">
        <v>348</v>
      </c>
      <c r="C71">
        <v>204</v>
      </c>
      <c r="D71">
        <v>500</v>
      </c>
      <c r="E71">
        <v>552</v>
      </c>
      <c r="F71">
        <v>0</v>
      </c>
      <c r="H71">
        <v>0</v>
      </c>
      <c r="I71">
        <v>624</v>
      </c>
      <c r="J71">
        <v>248</v>
      </c>
      <c r="K71">
        <v>536</v>
      </c>
      <c r="L71" s="62">
        <v>404</v>
      </c>
    </row>
    <row r="72" spans="1:12">
      <c r="A72" s="63">
        <v>1.41666666666667</v>
      </c>
      <c r="B72">
        <v>36</v>
      </c>
      <c r="C72">
        <v>64</v>
      </c>
      <c r="D72">
        <v>12</v>
      </c>
      <c r="E72">
        <v>380</v>
      </c>
      <c r="F72">
        <v>324</v>
      </c>
      <c r="H72">
        <v>404</v>
      </c>
      <c r="I72">
        <v>344</v>
      </c>
      <c r="J72">
        <v>420</v>
      </c>
      <c r="K72">
        <v>244</v>
      </c>
      <c r="L72" s="62">
        <v>4</v>
      </c>
    </row>
    <row r="73" spans="1:12">
      <c r="A73" s="63">
        <v>1.45833333333333</v>
      </c>
      <c r="B73">
        <v>412</v>
      </c>
      <c r="C73">
        <v>424</v>
      </c>
      <c r="D73">
        <v>440</v>
      </c>
      <c r="E73">
        <v>316</v>
      </c>
      <c r="F73">
        <v>272</v>
      </c>
      <c r="H73">
        <v>332</v>
      </c>
      <c r="I73">
        <v>392</v>
      </c>
      <c r="J73">
        <v>212</v>
      </c>
      <c r="K73">
        <v>856</v>
      </c>
      <c r="L73" s="62">
        <v>80</v>
      </c>
    </row>
    <row r="74" spans="1:12">
      <c r="A74" s="63">
        <v>1.5</v>
      </c>
      <c r="B74">
        <v>488</v>
      </c>
      <c r="C74">
        <v>228</v>
      </c>
      <c r="D74">
        <v>548</v>
      </c>
      <c r="E74">
        <v>596</v>
      </c>
      <c r="F74">
        <v>280</v>
      </c>
      <c r="H74">
        <v>388</v>
      </c>
      <c r="I74">
        <v>420</v>
      </c>
      <c r="J74">
        <v>548</v>
      </c>
      <c r="K74">
        <v>424</v>
      </c>
      <c r="L74" s="62">
        <v>204</v>
      </c>
    </row>
    <row r="75" spans="1:12">
      <c r="A75" s="63">
        <v>1.54166666666667</v>
      </c>
      <c r="B75">
        <v>552</v>
      </c>
      <c r="C75">
        <v>0</v>
      </c>
      <c r="D75">
        <v>80</v>
      </c>
      <c r="E75">
        <v>328</v>
      </c>
      <c r="F75">
        <v>476</v>
      </c>
      <c r="H75">
        <v>412</v>
      </c>
      <c r="I75">
        <v>836</v>
      </c>
      <c r="J75">
        <v>372</v>
      </c>
      <c r="K75">
        <v>696</v>
      </c>
      <c r="L75" s="62">
        <v>400</v>
      </c>
    </row>
    <row r="76" spans="1:12">
      <c r="A76" s="63">
        <v>1.58333333333333</v>
      </c>
      <c r="B76">
        <v>156</v>
      </c>
      <c r="C76">
        <v>428</v>
      </c>
      <c r="D76">
        <v>412</v>
      </c>
      <c r="E76">
        <v>352</v>
      </c>
      <c r="F76">
        <v>256</v>
      </c>
      <c r="H76">
        <v>344</v>
      </c>
      <c r="I76">
        <v>424</v>
      </c>
      <c r="J76">
        <v>384</v>
      </c>
      <c r="K76">
        <v>892</v>
      </c>
      <c r="L76" s="62">
        <v>408</v>
      </c>
    </row>
    <row r="77" spans="1:12">
      <c r="A77" s="63">
        <v>1.625</v>
      </c>
      <c r="B77">
        <v>588</v>
      </c>
      <c r="C77">
        <v>436</v>
      </c>
      <c r="D77">
        <v>580</v>
      </c>
      <c r="E77">
        <v>552</v>
      </c>
      <c r="F77">
        <v>556</v>
      </c>
      <c r="H77">
        <v>516</v>
      </c>
      <c r="I77">
        <v>500</v>
      </c>
      <c r="J77">
        <v>224</v>
      </c>
      <c r="K77">
        <v>412</v>
      </c>
      <c r="L77" s="62">
        <v>604</v>
      </c>
    </row>
    <row r="78" spans="1:12">
      <c r="A78" s="63">
        <v>1.66666666666667</v>
      </c>
      <c r="B78">
        <v>472</v>
      </c>
      <c r="C78">
        <v>468</v>
      </c>
      <c r="D78">
        <v>440</v>
      </c>
      <c r="E78">
        <v>160</v>
      </c>
      <c r="F78">
        <v>28</v>
      </c>
      <c r="H78">
        <v>408</v>
      </c>
      <c r="I78">
        <v>52</v>
      </c>
      <c r="J78">
        <v>420</v>
      </c>
      <c r="K78">
        <v>668</v>
      </c>
      <c r="L78" s="62">
        <v>516</v>
      </c>
    </row>
    <row r="79" spans="1:12">
      <c r="A79" s="63">
        <v>1.70833333333333</v>
      </c>
      <c r="B79">
        <v>120</v>
      </c>
      <c r="C79">
        <v>432</v>
      </c>
      <c r="D79">
        <v>436</v>
      </c>
      <c r="E79">
        <v>380</v>
      </c>
      <c r="F79">
        <v>204</v>
      </c>
      <c r="H79">
        <v>216</v>
      </c>
      <c r="I79">
        <v>440</v>
      </c>
      <c r="J79">
        <v>292</v>
      </c>
      <c r="K79">
        <v>72</v>
      </c>
      <c r="L79" s="62">
        <v>424</v>
      </c>
    </row>
    <row r="80" spans="1:12">
      <c r="A80" s="63">
        <v>1.75</v>
      </c>
      <c r="B80">
        <v>468</v>
      </c>
      <c r="C80">
        <v>0</v>
      </c>
      <c r="D80">
        <v>300</v>
      </c>
      <c r="E80">
        <v>368</v>
      </c>
      <c r="F80">
        <v>516</v>
      </c>
      <c r="H80">
        <v>420</v>
      </c>
      <c r="I80">
        <v>308</v>
      </c>
      <c r="J80">
        <v>341</v>
      </c>
      <c r="K80">
        <v>192</v>
      </c>
      <c r="L80" s="62">
        <v>344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B2" sqref="B2:L15"/>
    </sheetView>
  </sheetViews>
  <sheetFormatPr defaultColWidth="9" defaultRowHeight="14.25"/>
  <sheetData>
    <row r="1" customFormat="1" spans="1:12">
      <c r="B1" s="6" t="s">
        <v>16</v>
      </c>
      <c r="C1" s="6"/>
      <c r="D1" s="6"/>
      <c r="E1" s="6"/>
      <c r="F1" s="6"/>
      <c r="H1" s="6" t="s">
        <v>17</v>
      </c>
      <c r="I1" s="6"/>
      <c r="J1" s="6"/>
      <c r="K1" s="6"/>
      <c r="L1" s="6"/>
    </row>
    <row r="2" spans="1:12">
      <c r="A2" s="3" t="s">
        <v>24</v>
      </c>
      <c r="B2" s="7" t="s">
        <v>39</v>
      </c>
      <c r="C2" s="7" t="s">
        <v>40</v>
      </c>
      <c r="D2" s="7" t="s">
        <v>41</v>
      </c>
      <c r="E2" s="7" t="s">
        <v>42</v>
      </c>
      <c r="F2" s="7" t="s">
        <v>43</v>
      </c>
      <c r="G2" s="7"/>
      <c r="H2" s="7" t="s">
        <v>39</v>
      </c>
      <c r="I2" s="7" t="s">
        <v>40</v>
      </c>
      <c r="J2" s="7" t="s">
        <v>41</v>
      </c>
      <c r="K2" s="7" t="s">
        <v>42</v>
      </c>
      <c r="L2" s="7" t="s">
        <v>43</v>
      </c>
    </row>
    <row r="3" spans="1:12">
      <c r="A3" t="s">
        <v>44</v>
      </c>
      <c r="B3" s="7">
        <v>31996</v>
      </c>
      <c r="C3" s="7">
        <v>23440</v>
      </c>
      <c r="D3" s="7">
        <v>26824</v>
      </c>
      <c r="E3" s="7">
        <v>31360</v>
      </c>
      <c r="F3" s="7">
        <v>25904</v>
      </c>
      <c r="G3" s="7"/>
      <c r="H3" s="7">
        <v>26079</v>
      </c>
      <c r="I3" s="7">
        <v>25604</v>
      </c>
      <c r="J3" s="7">
        <v>21360</v>
      </c>
      <c r="K3" s="7">
        <v>24744</v>
      </c>
      <c r="L3" s="7">
        <v>24324</v>
      </c>
    </row>
    <row r="4" spans="1:12">
      <c r="A4" t="s">
        <v>45</v>
      </c>
      <c r="B4" s="7">
        <v>23568</v>
      </c>
      <c r="C4" s="7">
        <v>24376</v>
      </c>
      <c r="D4" s="7">
        <v>20628</v>
      </c>
      <c r="E4" s="7">
        <v>20436</v>
      </c>
      <c r="F4" s="7">
        <v>21708</v>
      </c>
      <c r="G4" s="7"/>
      <c r="H4" s="7">
        <v>20932</v>
      </c>
      <c r="I4" s="7">
        <v>18320</v>
      </c>
      <c r="J4" s="7">
        <v>18806</v>
      </c>
      <c r="K4" s="7">
        <v>15996</v>
      </c>
      <c r="L4" s="7">
        <v>20560</v>
      </c>
    </row>
    <row r="5" spans="1:12">
      <c r="A5" t="s">
        <v>46</v>
      </c>
      <c r="B5" s="7">
        <v>55564</v>
      </c>
      <c r="C5" s="7">
        <v>47816</v>
      </c>
      <c r="D5" s="7">
        <v>47452</v>
      </c>
      <c r="E5" s="7">
        <v>51796</v>
      </c>
      <c r="F5" s="7">
        <v>47612</v>
      </c>
      <c r="G5" s="7"/>
      <c r="H5" s="7">
        <v>47011</v>
      </c>
      <c r="I5" s="7">
        <v>43924</v>
      </c>
      <c r="J5" s="7">
        <v>40166</v>
      </c>
      <c r="K5" s="7">
        <v>40740</v>
      </c>
      <c r="L5" s="7">
        <v>44884</v>
      </c>
    </row>
    <row r="6" spans="1:12"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3" t="s">
        <v>37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/>
      <c r="H7" s="7" t="s">
        <v>39</v>
      </c>
      <c r="I7" s="7" t="s">
        <v>40</v>
      </c>
      <c r="J7" s="7" t="s">
        <v>41</v>
      </c>
      <c r="K7" s="7" t="s">
        <v>42</v>
      </c>
      <c r="L7" s="7" t="s">
        <v>43</v>
      </c>
    </row>
    <row r="8" spans="1:12">
      <c r="A8" t="s">
        <v>44</v>
      </c>
      <c r="B8" s="7">
        <v>10728</v>
      </c>
      <c r="C8" s="7">
        <v>15756</v>
      </c>
      <c r="D8" s="7">
        <v>13744</v>
      </c>
      <c r="E8" s="7">
        <v>9460</v>
      </c>
      <c r="F8" s="7">
        <v>16756</v>
      </c>
      <c r="G8" s="7"/>
      <c r="H8" s="7">
        <v>12040</v>
      </c>
      <c r="I8" s="7">
        <v>14568</v>
      </c>
      <c r="J8" s="7">
        <v>17528</v>
      </c>
      <c r="K8" s="7">
        <v>14152</v>
      </c>
      <c r="L8" s="7">
        <v>15864</v>
      </c>
    </row>
    <row r="9" spans="1:12">
      <c r="A9" t="s">
        <v>45</v>
      </c>
      <c r="B9" s="7">
        <v>18264</v>
      </c>
      <c r="C9" s="7">
        <v>15140</v>
      </c>
      <c r="D9" s="7">
        <v>18700</v>
      </c>
      <c r="E9" s="7">
        <v>18508</v>
      </c>
      <c r="F9" s="7">
        <v>20428</v>
      </c>
      <c r="G9" s="7"/>
      <c r="H9" s="7">
        <v>18136</v>
      </c>
      <c r="I9" s="7">
        <v>17464</v>
      </c>
      <c r="J9" s="7">
        <v>20125</v>
      </c>
      <c r="K9" s="7">
        <v>21440</v>
      </c>
      <c r="L9" s="7">
        <v>18248</v>
      </c>
    </row>
    <row r="10" spans="1:12">
      <c r="A10" t="s">
        <v>46</v>
      </c>
      <c r="B10" s="7">
        <v>28992</v>
      </c>
      <c r="C10" s="7">
        <v>30896</v>
      </c>
      <c r="D10" s="7">
        <v>32444</v>
      </c>
      <c r="E10" s="7">
        <v>27968</v>
      </c>
      <c r="F10" s="7">
        <v>37184</v>
      </c>
      <c r="G10" s="7"/>
      <c r="H10" s="7">
        <v>30176</v>
      </c>
      <c r="I10" s="7">
        <v>32032</v>
      </c>
      <c r="J10" s="7">
        <v>37653</v>
      </c>
      <c r="K10" s="7">
        <v>35592</v>
      </c>
      <c r="L10" s="7">
        <v>34112</v>
      </c>
    </row>
    <row r="11" spans="1:1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3" t="s">
        <v>38</v>
      </c>
      <c r="B12" s="7" t="s">
        <v>39</v>
      </c>
      <c r="C12" s="7" t="s">
        <v>40</v>
      </c>
      <c r="D12" s="7" t="s">
        <v>41</v>
      </c>
      <c r="E12" s="7" t="s">
        <v>42</v>
      </c>
      <c r="F12" s="7" t="s">
        <v>43</v>
      </c>
      <c r="G12" s="7"/>
      <c r="H12" s="7" t="s">
        <v>39</v>
      </c>
      <c r="I12" s="7" t="s">
        <v>40</v>
      </c>
      <c r="J12" s="7" t="s">
        <v>41</v>
      </c>
      <c r="K12" s="7" t="s">
        <v>42</v>
      </c>
      <c r="L12" s="7" t="s">
        <v>43</v>
      </c>
    </row>
    <row r="13" spans="1:12">
      <c r="A13" t="s">
        <v>44</v>
      </c>
      <c r="B13" s="7">
        <v>2476</v>
      </c>
      <c r="C13" s="7">
        <v>2680</v>
      </c>
      <c r="D13" s="7">
        <v>2632</v>
      </c>
      <c r="E13" s="7">
        <v>2380</v>
      </c>
      <c r="F13" s="7">
        <v>2540</v>
      </c>
      <c r="G13" s="7"/>
      <c r="H13" s="7">
        <v>3064</v>
      </c>
      <c r="I13" s="7">
        <v>3028</v>
      </c>
      <c r="J13" s="7">
        <v>4312</v>
      </c>
      <c r="K13" s="7">
        <v>4304</v>
      </c>
      <c r="L13" s="61">
        <v>3716</v>
      </c>
    </row>
    <row r="14" spans="1:12">
      <c r="A14" t="s">
        <v>45</v>
      </c>
      <c r="B14" s="7">
        <v>4132</v>
      </c>
      <c r="C14" s="7">
        <v>3076</v>
      </c>
      <c r="D14" s="7">
        <v>3872</v>
      </c>
      <c r="E14" s="7">
        <v>4256</v>
      </c>
      <c r="F14" s="7">
        <v>3064</v>
      </c>
      <c r="G14" s="7"/>
      <c r="H14" s="7">
        <v>4132</v>
      </c>
      <c r="I14" s="7">
        <v>5144</v>
      </c>
      <c r="J14" s="7">
        <v>4269</v>
      </c>
      <c r="K14" s="7">
        <v>5764</v>
      </c>
      <c r="L14" s="61">
        <v>4392</v>
      </c>
    </row>
    <row r="15" spans="1:12">
      <c r="A15" t="s">
        <v>46</v>
      </c>
      <c r="B15" s="7">
        <v>6608</v>
      </c>
      <c r="C15" s="7">
        <v>5756</v>
      </c>
      <c r="D15" s="7">
        <v>6504</v>
      </c>
      <c r="E15" s="7">
        <v>6636</v>
      </c>
      <c r="F15" s="7">
        <v>5604</v>
      </c>
      <c r="G15" s="7"/>
      <c r="H15" s="7">
        <v>7196</v>
      </c>
      <c r="I15" s="7">
        <v>8172</v>
      </c>
      <c r="J15" s="7">
        <v>8581</v>
      </c>
      <c r="K15" s="7">
        <v>10068</v>
      </c>
      <c r="L15" s="61">
        <v>8108</v>
      </c>
    </row>
    <row r="17" spans="1:2">
      <c r="A17" t="s">
        <v>47</v>
      </c>
      <c r="B17" t="s">
        <v>48</v>
      </c>
    </row>
  </sheetData>
  <mergeCells count="2">
    <mergeCell ref="B1:F1"/>
    <mergeCell ref="H1:L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V16"/>
  <sheetViews>
    <sheetView workbookViewId="0">
      <selection activeCell="H7" sqref="H7"/>
    </sheetView>
  </sheetViews>
  <sheetFormatPr defaultColWidth="9" defaultRowHeight="14.25"/>
  <cols>
    <col min="1" max="1" width="14.875" style="9" customWidth="1"/>
  </cols>
  <sheetData>
    <row r="1" customFormat="1" spans="1:984">
      <c r="A1" s="8" t="s">
        <v>49</v>
      </c>
      <c r="B1" s="8"/>
      <c r="C1" s="8"/>
      <c r="D1" s="8"/>
      <c r="E1" s="8"/>
      <c r="F1" s="8"/>
    </row>
    <row r="2" spans="1:984">
      <c r="B2" s="6" t="s">
        <v>16</v>
      </c>
      <c r="C2" s="6"/>
      <c r="D2" s="6"/>
      <c r="E2" s="6"/>
      <c r="F2" s="6"/>
    </row>
    <row r="3" spans="1:984">
      <c r="A3" s="60" t="s">
        <v>45</v>
      </c>
      <c r="B3" s="40">
        <v>0.279928</v>
      </c>
      <c r="C3" s="40">
        <v>0.123778</v>
      </c>
      <c r="D3" s="40">
        <v>0.584615</v>
      </c>
      <c r="E3" s="40">
        <v>0.473623</v>
      </c>
      <c r="F3" s="40">
        <v>0.07711</v>
      </c>
    </row>
    <row r="4" spans="1:984">
      <c r="A4" s="60" t="s">
        <v>44</v>
      </c>
      <c r="B4" s="40">
        <v>0.197101</v>
      </c>
      <c r="C4" s="40">
        <v>0.124965</v>
      </c>
      <c r="D4" s="40">
        <v>0.162121</v>
      </c>
      <c r="E4" s="40">
        <v>0.50641</v>
      </c>
      <c r="F4" s="40">
        <v>0.074242</v>
      </c>
    </row>
    <row r="5" spans="1:984">
      <c r="A5" s="60"/>
    </row>
    <row r="6" spans="1:984">
      <c r="A6" s="60"/>
      <c r="B6" s="6" t="s">
        <v>17</v>
      </c>
      <c r="C6" s="6"/>
      <c r="D6" s="6"/>
      <c r="E6" s="6"/>
      <c r="F6" s="6"/>
    </row>
    <row r="7" spans="1:984">
      <c r="A7" s="60" t="s">
        <v>45</v>
      </c>
      <c r="B7">
        <v>1.175758</v>
      </c>
      <c r="C7">
        <v>1.196491</v>
      </c>
      <c r="D7">
        <v>0.465801</v>
      </c>
      <c r="E7">
        <v>0.371059</v>
      </c>
      <c r="F7">
        <v>0.671486</v>
      </c>
    </row>
    <row r="8" spans="1:984">
      <c r="A8" s="60" t="s">
        <v>44</v>
      </c>
      <c r="B8">
        <v>0.801361</v>
      </c>
      <c r="C8">
        <v>1.011765</v>
      </c>
      <c r="D8">
        <v>0.460494</v>
      </c>
      <c r="E8">
        <v>0.539785</v>
      </c>
      <c r="F8">
        <v>0.55873</v>
      </c>
    </row>
    <row r="14" spans="1:984">
      <c r="A14" s="4" t="s">
        <v>50</v>
      </c>
      <c r="B14" s="4"/>
      <c r="C14" s="4"/>
      <c r="D14" s="4"/>
      <c r="E14" s="4"/>
      <c r="F14" s="4"/>
    </row>
    <row r="15" customFormat="1" spans="1:984">
      <c r="A15" s="1" t="s">
        <v>51</v>
      </c>
      <c r="B15">
        <v>2</v>
      </c>
      <c r="C15">
        <v>1</v>
      </c>
      <c r="D15">
        <v>12</v>
      </c>
      <c r="E15">
        <v>1</v>
      </c>
      <c r="F15">
        <v>1</v>
      </c>
      <c r="G15">
        <v>1</v>
      </c>
      <c r="H15">
        <v>1</v>
      </c>
      <c r="I15">
        <v>14</v>
      </c>
      <c r="J15">
        <v>1</v>
      </c>
      <c r="K15">
        <v>1</v>
      </c>
      <c r="L15">
        <v>1</v>
      </c>
      <c r="M15">
        <v>10</v>
      </c>
      <c r="N15">
        <v>1</v>
      </c>
      <c r="O15">
        <v>1</v>
      </c>
      <c r="P15">
        <v>1</v>
      </c>
      <c r="Q15">
        <v>31</v>
      </c>
      <c r="R15">
        <v>1</v>
      </c>
      <c r="S15">
        <v>1</v>
      </c>
      <c r="T15">
        <v>1</v>
      </c>
      <c r="U15">
        <v>5</v>
      </c>
      <c r="V15">
        <v>1</v>
      </c>
      <c r="W15">
        <v>6</v>
      </c>
      <c r="X15">
        <v>5</v>
      </c>
      <c r="Y15">
        <v>3</v>
      </c>
      <c r="Z15">
        <v>2</v>
      </c>
      <c r="AA15">
        <v>29</v>
      </c>
      <c r="AB15">
        <v>1</v>
      </c>
      <c r="AC15">
        <v>3</v>
      </c>
      <c r="AD15">
        <v>4</v>
      </c>
      <c r="AE15">
        <v>1</v>
      </c>
      <c r="AF15">
        <v>1</v>
      </c>
      <c r="AG15">
        <v>5</v>
      </c>
      <c r="AH15">
        <v>4</v>
      </c>
      <c r="AI15">
        <v>4</v>
      </c>
      <c r="AJ15">
        <v>7</v>
      </c>
      <c r="AK15">
        <v>2</v>
      </c>
      <c r="AL15">
        <v>1</v>
      </c>
      <c r="AM15">
        <v>2</v>
      </c>
      <c r="AN15">
        <v>1</v>
      </c>
      <c r="AO15">
        <v>1</v>
      </c>
      <c r="AP15">
        <v>2</v>
      </c>
      <c r="AQ15">
        <v>1</v>
      </c>
      <c r="AR15">
        <v>1</v>
      </c>
      <c r="AS15">
        <v>1</v>
      </c>
      <c r="AT15">
        <v>16</v>
      </c>
      <c r="AU15">
        <v>1</v>
      </c>
      <c r="AV15">
        <v>2</v>
      </c>
      <c r="AW15">
        <v>2</v>
      </c>
      <c r="AX15">
        <v>1</v>
      </c>
      <c r="AY15">
        <v>1</v>
      </c>
      <c r="AZ15">
        <v>7</v>
      </c>
      <c r="BA15">
        <v>12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2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2</v>
      </c>
      <c r="BP15">
        <v>1</v>
      </c>
      <c r="BQ15">
        <v>1</v>
      </c>
      <c r="BR15">
        <v>3</v>
      </c>
      <c r="BS15">
        <v>2</v>
      </c>
      <c r="BT15">
        <v>4</v>
      </c>
      <c r="BU15">
        <v>5</v>
      </c>
      <c r="BV15">
        <v>2</v>
      </c>
      <c r="BW15">
        <v>1</v>
      </c>
      <c r="BX15">
        <v>1</v>
      </c>
      <c r="BY15">
        <v>1</v>
      </c>
      <c r="BZ15">
        <v>1</v>
      </c>
      <c r="CA15">
        <v>3</v>
      </c>
      <c r="CB15">
        <v>1</v>
      </c>
      <c r="CC15">
        <v>1</v>
      </c>
      <c r="CD15">
        <v>2</v>
      </c>
      <c r="CE15">
        <v>1</v>
      </c>
      <c r="CF15">
        <v>1</v>
      </c>
      <c r="CG15">
        <v>3</v>
      </c>
      <c r="CH15">
        <v>1</v>
      </c>
      <c r="CI15">
        <v>1</v>
      </c>
      <c r="CJ15">
        <v>2</v>
      </c>
      <c r="CK15">
        <v>11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2</v>
      </c>
      <c r="CS15">
        <v>2</v>
      </c>
      <c r="CT15">
        <v>4</v>
      </c>
      <c r="CU15">
        <v>1</v>
      </c>
      <c r="CV15">
        <v>2</v>
      </c>
      <c r="CW15">
        <v>1</v>
      </c>
      <c r="CX15">
        <v>1</v>
      </c>
      <c r="CY15">
        <v>1</v>
      </c>
      <c r="CZ15">
        <v>2</v>
      </c>
      <c r="DA15">
        <v>37</v>
      </c>
      <c r="DB15">
        <v>1</v>
      </c>
      <c r="DC15">
        <v>1</v>
      </c>
      <c r="DD15">
        <v>1</v>
      </c>
      <c r="DE15">
        <v>3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1</v>
      </c>
      <c r="DL15">
        <v>1</v>
      </c>
      <c r="DM15">
        <v>2</v>
      </c>
      <c r="DN15">
        <v>1</v>
      </c>
      <c r="DO15">
        <v>1</v>
      </c>
      <c r="DP15">
        <v>1</v>
      </c>
      <c r="DQ15">
        <v>2</v>
      </c>
      <c r="DR15">
        <v>2</v>
      </c>
      <c r="DS15">
        <v>2</v>
      </c>
      <c r="DT15">
        <v>2</v>
      </c>
      <c r="DU15">
        <v>2</v>
      </c>
      <c r="DV15">
        <v>2</v>
      </c>
      <c r="DW15">
        <v>1</v>
      </c>
      <c r="DX15">
        <v>1</v>
      </c>
      <c r="DY15">
        <v>1</v>
      </c>
      <c r="DZ15">
        <v>15</v>
      </c>
      <c r="EA15">
        <v>5</v>
      </c>
      <c r="EB15">
        <v>1</v>
      </c>
      <c r="EC15">
        <v>3</v>
      </c>
      <c r="ED15">
        <v>5</v>
      </c>
      <c r="EE15">
        <v>1</v>
      </c>
      <c r="EF15">
        <v>3</v>
      </c>
      <c r="EG15">
        <v>1</v>
      </c>
      <c r="EH15">
        <v>1</v>
      </c>
      <c r="EI15">
        <v>3</v>
      </c>
      <c r="EJ15">
        <v>1</v>
      </c>
      <c r="EK15">
        <v>2</v>
      </c>
      <c r="EL15">
        <v>3</v>
      </c>
      <c r="EM15">
        <v>1</v>
      </c>
      <c r="EN15">
        <v>4</v>
      </c>
      <c r="EO15">
        <v>2</v>
      </c>
      <c r="EP15">
        <v>2</v>
      </c>
      <c r="EQ15">
        <v>1</v>
      </c>
      <c r="ER15">
        <v>1</v>
      </c>
      <c r="ES15">
        <v>3</v>
      </c>
      <c r="ET15">
        <v>2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5</v>
      </c>
      <c r="FB15">
        <v>1</v>
      </c>
      <c r="FC15">
        <v>2</v>
      </c>
      <c r="FD15">
        <v>20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15</v>
      </c>
      <c r="FN15">
        <v>1</v>
      </c>
      <c r="FO15">
        <v>1</v>
      </c>
      <c r="FP15">
        <v>1</v>
      </c>
      <c r="FQ15">
        <v>1</v>
      </c>
      <c r="FR15">
        <v>4</v>
      </c>
      <c r="FS15">
        <v>2</v>
      </c>
      <c r="FT15">
        <v>1</v>
      </c>
      <c r="FU15">
        <v>3</v>
      </c>
      <c r="FV15">
        <v>1</v>
      </c>
      <c r="FW15">
        <v>28</v>
      </c>
      <c r="FX15">
        <v>9</v>
      </c>
      <c r="FY15">
        <v>1</v>
      </c>
      <c r="FZ15">
        <v>4</v>
      </c>
      <c r="GA15">
        <v>1</v>
      </c>
      <c r="GB15">
        <v>1</v>
      </c>
      <c r="GC15">
        <v>3</v>
      </c>
      <c r="GD15">
        <v>1</v>
      </c>
      <c r="GE15">
        <v>11</v>
      </c>
      <c r="GF15">
        <v>2</v>
      </c>
      <c r="GG15">
        <v>2</v>
      </c>
      <c r="GH15">
        <v>1</v>
      </c>
      <c r="GI15">
        <v>8</v>
      </c>
      <c r="GJ15">
        <v>1</v>
      </c>
      <c r="GK15">
        <v>1</v>
      </c>
      <c r="GL15">
        <v>17</v>
      </c>
      <c r="GM15">
        <v>1</v>
      </c>
      <c r="GN15">
        <v>5</v>
      </c>
      <c r="GO15">
        <v>36</v>
      </c>
      <c r="GP15">
        <v>1</v>
      </c>
      <c r="GQ15">
        <v>1</v>
      </c>
      <c r="GR15">
        <v>2</v>
      </c>
      <c r="GS15">
        <v>1</v>
      </c>
      <c r="GT15">
        <v>28</v>
      </c>
      <c r="GU15">
        <v>4</v>
      </c>
      <c r="GV15">
        <v>3</v>
      </c>
      <c r="GW15">
        <v>2</v>
      </c>
      <c r="GX15">
        <v>1</v>
      </c>
      <c r="GY15">
        <v>1</v>
      </c>
      <c r="GZ15">
        <v>5</v>
      </c>
      <c r="HA15">
        <v>6</v>
      </c>
      <c r="HB15">
        <v>1</v>
      </c>
      <c r="HC15">
        <v>15</v>
      </c>
      <c r="HD15">
        <v>1</v>
      </c>
      <c r="HE15">
        <v>1</v>
      </c>
      <c r="HF15">
        <v>1</v>
      </c>
      <c r="HG15">
        <v>4</v>
      </c>
      <c r="HH15">
        <v>1</v>
      </c>
      <c r="HI15">
        <v>1</v>
      </c>
      <c r="HJ15">
        <v>8</v>
      </c>
      <c r="HK15">
        <v>25</v>
      </c>
      <c r="HL15">
        <v>1</v>
      </c>
      <c r="HM15">
        <v>1</v>
      </c>
      <c r="HN15">
        <v>3</v>
      </c>
      <c r="HO15">
        <v>4</v>
      </c>
      <c r="HP15">
        <v>4</v>
      </c>
      <c r="HQ15">
        <v>1</v>
      </c>
      <c r="HR15">
        <v>1</v>
      </c>
      <c r="HS15">
        <v>1</v>
      </c>
      <c r="HT15">
        <v>1</v>
      </c>
      <c r="HU15">
        <v>3</v>
      </c>
      <c r="HV15">
        <v>3</v>
      </c>
      <c r="HW15">
        <v>1</v>
      </c>
      <c r="HX15">
        <v>3</v>
      </c>
      <c r="HY15">
        <v>16</v>
      </c>
      <c r="HZ15">
        <v>1</v>
      </c>
      <c r="IA15">
        <v>1</v>
      </c>
      <c r="IB15">
        <v>3</v>
      </c>
      <c r="IC15">
        <v>8</v>
      </c>
      <c r="ID15">
        <v>2</v>
      </c>
      <c r="IE15">
        <v>9</v>
      </c>
      <c r="IF15">
        <v>29</v>
      </c>
      <c r="IG15">
        <v>2</v>
      </c>
      <c r="IH15">
        <v>6</v>
      </c>
      <c r="II15">
        <v>1</v>
      </c>
      <c r="IJ15">
        <v>1</v>
      </c>
      <c r="IK15">
        <v>6</v>
      </c>
      <c r="IL15">
        <v>1</v>
      </c>
      <c r="IM15">
        <v>3</v>
      </c>
      <c r="IN15">
        <v>8</v>
      </c>
      <c r="IO15">
        <v>2</v>
      </c>
      <c r="IP15">
        <v>1</v>
      </c>
      <c r="IQ15">
        <v>3</v>
      </c>
      <c r="IR15">
        <v>3</v>
      </c>
      <c r="IS15">
        <v>1</v>
      </c>
      <c r="IT15">
        <v>1</v>
      </c>
      <c r="IU15">
        <v>1</v>
      </c>
      <c r="IV15">
        <v>11</v>
      </c>
      <c r="IW15">
        <v>6</v>
      </c>
      <c r="IX15">
        <v>2</v>
      </c>
      <c r="IY15">
        <v>3</v>
      </c>
      <c r="IZ15">
        <v>8</v>
      </c>
      <c r="JA15">
        <v>2</v>
      </c>
      <c r="JB15">
        <v>14</v>
      </c>
      <c r="JC15">
        <v>1</v>
      </c>
      <c r="JD15">
        <v>2</v>
      </c>
      <c r="JE15">
        <v>3</v>
      </c>
      <c r="JF15">
        <v>1</v>
      </c>
      <c r="JG15">
        <v>1</v>
      </c>
      <c r="JH15">
        <v>1</v>
      </c>
      <c r="JI15">
        <v>6</v>
      </c>
      <c r="JJ15">
        <v>4</v>
      </c>
      <c r="JK15">
        <v>3</v>
      </c>
      <c r="JL15">
        <v>6</v>
      </c>
      <c r="JM15">
        <v>2</v>
      </c>
      <c r="JN15">
        <v>3</v>
      </c>
      <c r="JO15">
        <v>42</v>
      </c>
      <c r="JP15">
        <v>2</v>
      </c>
      <c r="JQ15">
        <v>9</v>
      </c>
      <c r="JR15">
        <v>13</v>
      </c>
      <c r="JS15">
        <v>1</v>
      </c>
      <c r="JT15">
        <v>2</v>
      </c>
      <c r="JU15">
        <v>3</v>
      </c>
      <c r="JV15">
        <v>1</v>
      </c>
      <c r="JW15">
        <v>53</v>
      </c>
      <c r="JX15">
        <v>1</v>
      </c>
      <c r="JY15">
        <v>1</v>
      </c>
      <c r="JZ15">
        <v>1</v>
      </c>
      <c r="KA15">
        <v>1</v>
      </c>
      <c r="KB15">
        <v>1</v>
      </c>
      <c r="KC15">
        <v>3</v>
      </c>
      <c r="KD15">
        <v>2</v>
      </c>
      <c r="KE15">
        <v>5</v>
      </c>
      <c r="KF15">
        <v>2</v>
      </c>
      <c r="KG15">
        <v>4</v>
      </c>
      <c r="KH15">
        <v>1</v>
      </c>
      <c r="KI15">
        <v>1</v>
      </c>
      <c r="KJ15">
        <v>2</v>
      </c>
      <c r="KK15">
        <v>10</v>
      </c>
      <c r="KL15">
        <v>1</v>
      </c>
      <c r="KM15">
        <v>1</v>
      </c>
      <c r="KN15">
        <v>1</v>
      </c>
      <c r="KO15">
        <v>2</v>
      </c>
      <c r="KP15">
        <v>5</v>
      </c>
      <c r="KQ15">
        <v>10</v>
      </c>
      <c r="KR15">
        <v>4</v>
      </c>
      <c r="KS15">
        <v>9</v>
      </c>
      <c r="KT15">
        <v>2</v>
      </c>
      <c r="KU15">
        <v>2</v>
      </c>
      <c r="KV15">
        <v>19</v>
      </c>
      <c r="KW15">
        <v>2</v>
      </c>
      <c r="KX15">
        <v>1</v>
      </c>
      <c r="KY15">
        <v>1</v>
      </c>
      <c r="KZ15">
        <v>2</v>
      </c>
      <c r="LA15">
        <v>1</v>
      </c>
      <c r="LB15">
        <v>2</v>
      </c>
      <c r="LC15">
        <v>2</v>
      </c>
      <c r="LD15">
        <v>1</v>
      </c>
      <c r="LE15">
        <v>2</v>
      </c>
      <c r="LF15">
        <v>12</v>
      </c>
      <c r="LG15">
        <v>1</v>
      </c>
      <c r="LH15">
        <v>2</v>
      </c>
      <c r="LI15">
        <v>1</v>
      </c>
      <c r="LJ15">
        <v>1</v>
      </c>
      <c r="LK15">
        <v>1</v>
      </c>
      <c r="LL15">
        <v>2</v>
      </c>
      <c r="LM15">
        <v>1</v>
      </c>
      <c r="LN15">
        <v>1</v>
      </c>
      <c r="LO15">
        <v>2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2</v>
      </c>
      <c r="LY15">
        <v>1</v>
      </c>
      <c r="LZ15">
        <v>1</v>
      </c>
      <c r="MA15">
        <v>1</v>
      </c>
      <c r="MB15">
        <v>3</v>
      </c>
      <c r="MC15">
        <v>1</v>
      </c>
      <c r="MD15">
        <v>2</v>
      </c>
      <c r="ME15">
        <v>3</v>
      </c>
      <c r="MF15">
        <v>1</v>
      </c>
      <c r="MG15">
        <v>6</v>
      </c>
      <c r="MH15">
        <v>1</v>
      </c>
      <c r="MI15">
        <v>1</v>
      </c>
      <c r="MJ15">
        <v>1</v>
      </c>
      <c r="MK15">
        <v>1</v>
      </c>
      <c r="ML15">
        <v>1</v>
      </c>
      <c r="MM15">
        <v>1</v>
      </c>
      <c r="MN15">
        <v>1</v>
      </c>
      <c r="MO15">
        <v>1</v>
      </c>
      <c r="MP15">
        <v>1</v>
      </c>
      <c r="MQ15">
        <v>1</v>
      </c>
      <c r="MR15">
        <v>4</v>
      </c>
      <c r="MS15">
        <v>9</v>
      </c>
      <c r="MT15">
        <v>2</v>
      </c>
      <c r="MU15">
        <v>15</v>
      </c>
      <c r="MV15">
        <v>1</v>
      </c>
      <c r="MW15">
        <v>1</v>
      </c>
      <c r="MX15">
        <v>1</v>
      </c>
      <c r="MY15">
        <v>1</v>
      </c>
      <c r="MZ15">
        <v>2</v>
      </c>
      <c r="NA15">
        <v>8</v>
      </c>
      <c r="NB15">
        <v>2</v>
      </c>
      <c r="NC15">
        <v>2</v>
      </c>
      <c r="ND15">
        <v>1</v>
      </c>
      <c r="NE15">
        <v>1</v>
      </c>
      <c r="NF15">
        <v>1</v>
      </c>
      <c r="NG15">
        <v>1</v>
      </c>
      <c r="NH15">
        <v>1</v>
      </c>
      <c r="NI15">
        <v>1</v>
      </c>
      <c r="NJ15">
        <v>3</v>
      </c>
      <c r="NK15">
        <v>1</v>
      </c>
      <c r="NL15">
        <v>1</v>
      </c>
      <c r="NM15">
        <v>7</v>
      </c>
      <c r="NN15">
        <v>1</v>
      </c>
      <c r="NO15">
        <v>1</v>
      </c>
      <c r="NP15">
        <v>1</v>
      </c>
      <c r="NQ15">
        <v>1</v>
      </c>
      <c r="NR15">
        <v>1</v>
      </c>
      <c r="NS15">
        <v>1</v>
      </c>
      <c r="NT15">
        <v>1</v>
      </c>
      <c r="NU15">
        <v>1</v>
      </c>
      <c r="NV15">
        <v>1</v>
      </c>
      <c r="NW15">
        <v>1</v>
      </c>
      <c r="NX15">
        <v>1</v>
      </c>
      <c r="NY15">
        <v>1</v>
      </c>
      <c r="NZ15">
        <v>1</v>
      </c>
      <c r="OA15">
        <v>1</v>
      </c>
      <c r="OB15">
        <v>1</v>
      </c>
      <c r="OC15">
        <v>1</v>
      </c>
      <c r="OD15">
        <v>1</v>
      </c>
      <c r="OE15">
        <v>1</v>
      </c>
      <c r="OF15">
        <v>2</v>
      </c>
      <c r="OG15">
        <v>1</v>
      </c>
      <c r="OH15">
        <v>1</v>
      </c>
      <c r="OI15">
        <v>1</v>
      </c>
      <c r="OJ15">
        <v>1</v>
      </c>
      <c r="OK15">
        <v>1</v>
      </c>
      <c r="OL15">
        <v>1</v>
      </c>
      <c r="OM15">
        <v>1</v>
      </c>
      <c r="ON15">
        <v>1</v>
      </c>
      <c r="OO15">
        <v>1</v>
      </c>
      <c r="OP15">
        <v>1</v>
      </c>
      <c r="OQ15">
        <v>1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3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2</v>
      </c>
      <c r="PL15">
        <v>2</v>
      </c>
      <c r="PM15">
        <v>4</v>
      </c>
      <c r="PN15">
        <v>2</v>
      </c>
      <c r="PO15">
        <v>1</v>
      </c>
      <c r="PP15">
        <v>1</v>
      </c>
      <c r="PQ15">
        <v>1</v>
      </c>
      <c r="PR15">
        <v>5</v>
      </c>
      <c r="PS15">
        <v>2</v>
      </c>
      <c r="PT15">
        <v>1</v>
      </c>
      <c r="PU15">
        <v>1</v>
      </c>
      <c r="PV15">
        <v>2</v>
      </c>
      <c r="PW15">
        <v>2</v>
      </c>
      <c r="PX15">
        <v>1</v>
      </c>
      <c r="PY15">
        <v>2</v>
      </c>
      <c r="PZ15">
        <v>3</v>
      </c>
      <c r="QA15">
        <v>2</v>
      </c>
      <c r="QB15">
        <v>4</v>
      </c>
      <c r="QC15">
        <v>2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6</v>
      </c>
      <c r="QL15">
        <v>2</v>
      </c>
      <c r="QM15">
        <v>1</v>
      </c>
      <c r="QN15">
        <v>1</v>
      </c>
      <c r="QO15">
        <v>4</v>
      </c>
      <c r="QP15">
        <v>1</v>
      </c>
      <c r="QQ15">
        <v>1</v>
      </c>
      <c r="QR15">
        <v>2</v>
      </c>
      <c r="QS15">
        <v>1</v>
      </c>
      <c r="QT15">
        <v>1</v>
      </c>
      <c r="QU15">
        <v>1</v>
      </c>
      <c r="QV15">
        <v>1</v>
      </c>
      <c r="QW15">
        <v>1</v>
      </c>
      <c r="QX15">
        <v>1</v>
      </c>
      <c r="QY15">
        <v>1</v>
      </c>
      <c r="QZ15">
        <v>1</v>
      </c>
      <c r="RA15">
        <v>1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1</v>
      </c>
      <c r="RH15">
        <v>1</v>
      </c>
      <c r="RI15">
        <v>2</v>
      </c>
      <c r="RJ15">
        <v>1</v>
      </c>
      <c r="RK15">
        <v>1</v>
      </c>
      <c r="RL15">
        <v>1</v>
      </c>
      <c r="RM15">
        <v>2</v>
      </c>
      <c r="RN15">
        <v>1</v>
      </c>
      <c r="RO15">
        <v>1</v>
      </c>
      <c r="RP15">
        <v>1</v>
      </c>
      <c r="RQ15">
        <v>1</v>
      </c>
      <c r="RR15">
        <v>1</v>
      </c>
      <c r="RS15">
        <v>1</v>
      </c>
      <c r="RT15">
        <v>1</v>
      </c>
      <c r="RU15">
        <v>3</v>
      </c>
      <c r="RV15">
        <v>6</v>
      </c>
      <c r="RW15">
        <v>2</v>
      </c>
      <c r="RX15">
        <v>1</v>
      </c>
      <c r="RY15">
        <v>1</v>
      </c>
      <c r="RZ15">
        <v>1</v>
      </c>
      <c r="SA15">
        <v>1</v>
      </c>
      <c r="SB15">
        <v>1</v>
      </c>
      <c r="SC15">
        <v>6</v>
      </c>
      <c r="SD15">
        <v>1</v>
      </c>
      <c r="SE15">
        <v>3</v>
      </c>
      <c r="SF15">
        <v>3</v>
      </c>
      <c r="SG15">
        <v>1</v>
      </c>
      <c r="SH15">
        <v>1</v>
      </c>
      <c r="SI15">
        <v>1</v>
      </c>
      <c r="SJ15">
        <v>2</v>
      </c>
      <c r="SK15">
        <v>1</v>
      </c>
      <c r="SL15">
        <v>1</v>
      </c>
      <c r="SM15">
        <v>3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1</v>
      </c>
      <c r="SW15">
        <v>1</v>
      </c>
      <c r="SX15">
        <v>1</v>
      </c>
      <c r="SY15">
        <v>1</v>
      </c>
      <c r="SZ15">
        <v>6</v>
      </c>
      <c r="TA15">
        <v>4</v>
      </c>
      <c r="TB15">
        <v>1</v>
      </c>
      <c r="TC15">
        <v>5</v>
      </c>
      <c r="TD15">
        <v>3</v>
      </c>
      <c r="TE15">
        <v>3</v>
      </c>
      <c r="TF15">
        <v>1</v>
      </c>
      <c r="TG15">
        <v>1</v>
      </c>
      <c r="TH15">
        <v>2</v>
      </c>
      <c r="TI15">
        <v>3</v>
      </c>
      <c r="TJ15">
        <v>2</v>
      </c>
      <c r="TK15">
        <v>2</v>
      </c>
      <c r="TL15">
        <v>7</v>
      </c>
      <c r="TM15">
        <v>1</v>
      </c>
      <c r="TN15">
        <v>3</v>
      </c>
      <c r="TO15">
        <v>2</v>
      </c>
      <c r="TP15">
        <v>5</v>
      </c>
      <c r="TQ15">
        <v>47</v>
      </c>
      <c r="TR15">
        <v>31</v>
      </c>
      <c r="TS15">
        <v>29</v>
      </c>
      <c r="TT15">
        <v>19</v>
      </c>
      <c r="TU15">
        <v>7</v>
      </c>
      <c r="TV15">
        <v>1</v>
      </c>
      <c r="TW15">
        <v>27</v>
      </c>
      <c r="TX15">
        <v>11</v>
      </c>
      <c r="TY15">
        <v>1</v>
      </c>
      <c r="TZ15">
        <v>3</v>
      </c>
      <c r="UA15">
        <v>4</v>
      </c>
      <c r="UB15">
        <v>5</v>
      </c>
      <c r="UC15">
        <v>17</v>
      </c>
      <c r="UD15">
        <v>13</v>
      </c>
      <c r="UE15">
        <v>35</v>
      </c>
      <c r="UF15">
        <v>31</v>
      </c>
      <c r="UG15">
        <v>5</v>
      </c>
      <c r="UH15">
        <v>23</v>
      </c>
      <c r="UI15">
        <v>1</v>
      </c>
      <c r="UJ15">
        <v>42</v>
      </c>
      <c r="UK15">
        <v>17</v>
      </c>
      <c r="UL15">
        <v>20</v>
      </c>
      <c r="UM15">
        <v>27</v>
      </c>
      <c r="UN15">
        <v>29</v>
      </c>
      <c r="UO15">
        <v>9</v>
      </c>
      <c r="UP15">
        <v>1</v>
      </c>
      <c r="UQ15">
        <v>9</v>
      </c>
      <c r="UR15">
        <v>2</v>
      </c>
      <c r="US15">
        <v>2</v>
      </c>
      <c r="UT15">
        <v>24</v>
      </c>
      <c r="UU15">
        <v>1</v>
      </c>
      <c r="UV15">
        <v>14</v>
      </c>
      <c r="UW15">
        <v>2</v>
      </c>
      <c r="UX15">
        <v>1</v>
      </c>
      <c r="UY15">
        <v>5</v>
      </c>
      <c r="UZ15">
        <v>3</v>
      </c>
      <c r="VA15">
        <v>24</v>
      </c>
      <c r="VB15">
        <v>1</v>
      </c>
      <c r="VC15">
        <v>1</v>
      </c>
      <c r="VD15">
        <v>2</v>
      </c>
      <c r="VE15">
        <v>26</v>
      </c>
      <c r="VF15">
        <v>3</v>
      </c>
      <c r="VG15">
        <v>52</v>
      </c>
      <c r="VH15">
        <v>8</v>
      </c>
      <c r="VI15">
        <v>2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14</v>
      </c>
      <c r="VS15">
        <v>3</v>
      </c>
      <c r="VT15">
        <v>5</v>
      </c>
      <c r="VU15">
        <v>5</v>
      </c>
      <c r="VV15">
        <v>1</v>
      </c>
      <c r="VW15">
        <v>2</v>
      </c>
      <c r="VX15">
        <v>50</v>
      </c>
      <c r="VY15">
        <v>1</v>
      </c>
      <c r="VZ15">
        <v>1</v>
      </c>
      <c r="WA15">
        <v>3</v>
      </c>
      <c r="WB15">
        <v>1</v>
      </c>
      <c r="WC15">
        <v>2</v>
      </c>
      <c r="WD15">
        <v>1</v>
      </c>
      <c r="WE15">
        <v>21</v>
      </c>
      <c r="WF15">
        <v>1</v>
      </c>
      <c r="WG15">
        <v>4</v>
      </c>
      <c r="WH15">
        <v>1</v>
      </c>
      <c r="WI15">
        <v>18</v>
      </c>
      <c r="WJ15">
        <v>1</v>
      </c>
      <c r="WK15">
        <v>8</v>
      </c>
      <c r="WL15">
        <v>3</v>
      </c>
      <c r="WM15">
        <v>1</v>
      </c>
      <c r="WN15">
        <v>3</v>
      </c>
      <c r="WO15">
        <v>7</v>
      </c>
      <c r="WP15">
        <v>25</v>
      </c>
      <c r="WQ15">
        <v>39</v>
      </c>
      <c r="WR15">
        <v>1</v>
      </c>
      <c r="WS15">
        <v>2</v>
      </c>
      <c r="WT15">
        <v>2</v>
      </c>
      <c r="WU15">
        <v>5</v>
      </c>
      <c r="WV15">
        <v>3</v>
      </c>
      <c r="WW15">
        <v>32</v>
      </c>
      <c r="WX15">
        <v>2</v>
      </c>
      <c r="WY15">
        <v>1</v>
      </c>
      <c r="WZ15">
        <v>18</v>
      </c>
      <c r="XA15">
        <v>1</v>
      </c>
      <c r="XB15">
        <v>3</v>
      </c>
      <c r="XC15">
        <v>1</v>
      </c>
      <c r="XD15">
        <v>28</v>
      </c>
      <c r="XE15">
        <v>32</v>
      </c>
      <c r="XF15">
        <v>24</v>
      </c>
      <c r="XG15">
        <v>6</v>
      </c>
      <c r="XH15">
        <v>3</v>
      </c>
      <c r="XI15">
        <v>1</v>
      </c>
      <c r="XJ15">
        <v>1</v>
      </c>
      <c r="XK15">
        <v>1</v>
      </c>
      <c r="XL15">
        <v>1</v>
      </c>
      <c r="XM15">
        <v>1</v>
      </c>
      <c r="XN15">
        <v>1</v>
      </c>
      <c r="XO15">
        <v>1</v>
      </c>
      <c r="XP15">
        <v>1</v>
      </c>
      <c r="XQ15">
        <v>1</v>
      </c>
      <c r="XR15">
        <v>1</v>
      </c>
      <c r="XS15">
        <v>1</v>
      </c>
      <c r="XT15">
        <v>1</v>
      </c>
      <c r="XU15">
        <v>1</v>
      </c>
      <c r="XV15">
        <v>2</v>
      </c>
      <c r="XW15">
        <v>1</v>
      </c>
      <c r="XX15">
        <v>1</v>
      </c>
      <c r="XY15">
        <v>2</v>
      </c>
      <c r="XZ15">
        <v>1</v>
      </c>
      <c r="YA15">
        <v>1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2</v>
      </c>
      <c r="YM15">
        <v>1</v>
      </c>
      <c r="YN15">
        <v>1</v>
      </c>
      <c r="YO15">
        <v>1</v>
      </c>
      <c r="YP15">
        <v>1</v>
      </c>
      <c r="YQ15">
        <v>2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1</v>
      </c>
      <c r="ZR15">
        <v>1</v>
      </c>
      <c r="ZS15">
        <v>1</v>
      </c>
      <c r="ZT15">
        <v>1</v>
      </c>
      <c r="ZU15">
        <v>1</v>
      </c>
      <c r="ZV15">
        <v>1</v>
      </c>
      <c r="ZW15">
        <v>1</v>
      </c>
      <c r="ZX15">
        <v>1</v>
      </c>
      <c r="ZY15">
        <v>1</v>
      </c>
      <c r="ZZ15">
        <v>1</v>
      </c>
      <c r="AAA15">
        <v>1</v>
      </c>
      <c r="AAB15">
        <v>1</v>
      </c>
      <c r="AAC15">
        <v>1</v>
      </c>
      <c r="AAD15">
        <v>1</v>
      </c>
      <c r="AAE15">
        <v>1</v>
      </c>
      <c r="AAF15">
        <v>2</v>
      </c>
      <c r="AAG15">
        <v>1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1</v>
      </c>
      <c r="AAN15">
        <v>1</v>
      </c>
      <c r="AAO15">
        <v>1</v>
      </c>
      <c r="AAP15">
        <v>1</v>
      </c>
      <c r="AAQ15">
        <v>1</v>
      </c>
      <c r="AAR15">
        <v>1</v>
      </c>
      <c r="AAS15">
        <v>1</v>
      </c>
      <c r="AAT15">
        <v>1</v>
      </c>
      <c r="AAU15">
        <v>1</v>
      </c>
      <c r="AAV15">
        <v>1</v>
      </c>
      <c r="AAW15">
        <v>1</v>
      </c>
      <c r="AAX15">
        <v>1</v>
      </c>
      <c r="AAY15">
        <v>1</v>
      </c>
      <c r="AAZ15">
        <v>1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1</v>
      </c>
      <c r="ABH15">
        <v>2</v>
      </c>
      <c r="ABI15">
        <v>1</v>
      </c>
      <c r="ABJ15">
        <v>1</v>
      </c>
      <c r="ABK15">
        <v>1</v>
      </c>
      <c r="ABL15">
        <v>1</v>
      </c>
      <c r="ABM15">
        <v>1</v>
      </c>
      <c r="ABN15">
        <v>1</v>
      </c>
      <c r="ABO15">
        <v>2</v>
      </c>
      <c r="ABP15">
        <v>2</v>
      </c>
      <c r="ABQ15">
        <v>1</v>
      </c>
      <c r="ABR15">
        <v>1</v>
      </c>
      <c r="ABS15">
        <v>1</v>
      </c>
      <c r="ABT15">
        <v>1</v>
      </c>
      <c r="ABU15">
        <v>1</v>
      </c>
      <c r="ABV15">
        <v>1</v>
      </c>
      <c r="ABW15">
        <v>1</v>
      </c>
      <c r="ABX15">
        <v>1</v>
      </c>
      <c r="ABY15">
        <v>2</v>
      </c>
      <c r="ABZ15">
        <v>1</v>
      </c>
      <c r="ACA15">
        <v>1</v>
      </c>
      <c r="ACB15">
        <v>2</v>
      </c>
      <c r="ACC15">
        <v>1</v>
      </c>
      <c r="ACD15">
        <v>1</v>
      </c>
      <c r="ACE15">
        <v>1</v>
      </c>
      <c r="ACF15">
        <v>1</v>
      </c>
      <c r="ACG15">
        <v>1</v>
      </c>
      <c r="ACH15">
        <v>1</v>
      </c>
      <c r="ACI15">
        <v>3</v>
      </c>
      <c r="ACJ15">
        <v>1</v>
      </c>
      <c r="ACK15">
        <v>1</v>
      </c>
      <c r="ACL15">
        <v>2</v>
      </c>
      <c r="ACM15">
        <v>1</v>
      </c>
      <c r="ACN15">
        <v>1</v>
      </c>
      <c r="ACO15">
        <v>1</v>
      </c>
      <c r="ACP15">
        <v>1</v>
      </c>
      <c r="ACQ15">
        <v>1</v>
      </c>
      <c r="ACR15">
        <v>1</v>
      </c>
      <c r="ACS15">
        <v>1</v>
      </c>
      <c r="ACT15">
        <v>1</v>
      </c>
      <c r="ACU15">
        <v>1</v>
      </c>
      <c r="ACV15">
        <v>1</v>
      </c>
      <c r="ACW15">
        <v>1</v>
      </c>
      <c r="ACX15">
        <v>1</v>
      </c>
      <c r="ACY15">
        <v>1</v>
      </c>
      <c r="ACZ15">
        <v>1</v>
      </c>
      <c r="ADA15">
        <v>1</v>
      </c>
      <c r="ADB15">
        <v>1</v>
      </c>
      <c r="ADC15">
        <v>1</v>
      </c>
      <c r="ADD15">
        <v>1</v>
      </c>
      <c r="ADE15">
        <v>1</v>
      </c>
      <c r="ADF15">
        <v>1</v>
      </c>
      <c r="ADG15">
        <v>1</v>
      </c>
      <c r="ADH15">
        <v>1</v>
      </c>
      <c r="ADI15">
        <v>1</v>
      </c>
      <c r="ADJ15">
        <v>4</v>
      </c>
      <c r="ADK15">
        <v>1</v>
      </c>
      <c r="ADL15">
        <v>1</v>
      </c>
      <c r="ADM15">
        <v>1</v>
      </c>
      <c r="ADN15">
        <v>1</v>
      </c>
      <c r="ADO15">
        <v>2</v>
      </c>
      <c r="ADP15">
        <v>1</v>
      </c>
      <c r="ADQ15">
        <v>1</v>
      </c>
      <c r="ADR15">
        <v>1</v>
      </c>
      <c r="ADS15">
        <v>1</v>
      </c>
      <c r="ADT15">
        <v>1</v>
      </c>
      <c r="ADU15">
        <v>1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3</v>
      </c>
      <c r="AEB15">
        <v>1</v>
      </c>
      <c r="AEC15">
        <v>1</v>
      </c>
      <c r="AED15">
        <v>1</v>
      </c>
      <c r="AEE15">
        <v>1</v>
      </c>
      <c r="AEF15">
        <v>1</v>
      </c>
      <c r="AEG15">
        <v>1</v>
      </c>
      <c r="AEH15">
        <v>1</v>
      </c>
      <c r="AEI15">
        <v>1</v>
      </c>
      <c r="AEJ15">
        <v>1</v>
      </c>
      <c r="AEK15">
        <v>1</v>
      </c>
      <c r="AEL15">
        <v>1</v>
      </c>
      <c r="AEM15">
        <v>1</v>
      </c>
      <c r="AEN15">
        <v>1</v>
      </c>
      <c r="AEO15">
        <v>1</v>
      </c>
      <c r="AEP15">
        <v>2</v>
      </c>
      <c r="AEQ15">
        <v>1</v>
      </c>
      <c r="AER15">
        <v>1</v>
      </c>
      <c r="AES15">
        <v>1</v>
      </c>
      <c r="AET15">
        <v>1</v>
      </c>
      <c r="AEU15">
        <v>1</v>
      </c>
      <c r="AEV15">
        <v>1</v>
      </c>
      <c r="AEW15">
        <v>1</v>
      </c>
      <c r="AEX15">
        <v>1</v>
      </c>
      <c r="AEY15">
        <v>1</v>
      </c>
      <c r="AEZ15">
        <v>1</v>
      </c>
      <c r="AFA15">
        <v>1</v>
      </c>
      <c r="AFB15">
        <v>1</v>
      </c>
      <c r="AFC15">
        <v>1</v>
      </c>
      <c r="AFD15">
        <v>1</v>
      </c>
      <c r="AFE15">
        <v>1</v>
      </c>
      <c r="AFF15">
        <v>1</v>
      </c>
      <c r="AFG15">
        <v>1</v>
      </c>
      <c r="AFH15">
        <v>1</v>
      </c>
      <c r="AFI15">
        <v>1</v>
      </c>
      <c r="AFJ15">
        <v>1</v>
      </c>
      <c r="AFK15">
        <v>1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2</v>
      </c>
      <c r="AFR15">
        <v>1</v>
      </c>
      <c r="AFS15">
        <v>2</v>
      </c>
      <c r="AFT15">
        <v>1</v>
      </c>
      <c r="AFU15">
        <v>1</v>
      </c>
      <c r="AFV15">
        <v>1</v>
      </c>
      <c r="AFW15">
        <v>1</v>
      </c>
      <c r="AFX15">
        <v>1</v>
      </c>
      <c r="AFY15">
        <v>1</v>
      </c>
      <c r="AFZ15">
        <v>1</v>
      </c>
      <c r="AGA15">
        <v>1</v>
      </c>
      <c r="AGB15">
        <v>1</v>
      </c>
      <c r="AGC15">
        <v>1</v>
      </c>
      <c r="AGD15">
        <v>1</v>
      </c>
      <c r="AGE15">
        <v>1</v>
      </c>
      <c r="AGF15">
        <v>1</v>
      </c>
      <c r="AGG15">
        <v>1</v>
      </c>
      <c r="AGH15">
        <v>1</v>
      </c>
      <c r="AGI15">
        <v>1</v>
      </c>
      <c r="AGJ15">
        <v>1</v>
      </c>
      <c r="AGK15">
        <v>2</v>
      </c>
      <c r="AGL15">
        <v>2</v>
      </c>
      <c r="AGM15">
        <v>1</v>
      </c>
      <c r="AGN15">
        <v>1</v>
      </c>
      <c r="AGO15">
        <v>1</v>
      </c>
      <c r="AGP15">
        <v>1</v>
      </c>
      <c r="AGQ15">
        <v>2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2</v>
      </c>
      <c r="AHB15">
        <v>1</v>
      </c>
      <c r="AHC15">
        <v>1</v>
      </c>
      <c r="AHD15">
        <v>2</v>
      </c>
      <c r="AHE15">
        <v>1</v>
      </c>
      <c r="AHF15">
        <v>2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2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2</v>
      </c>
      <c r="AHV15">
        <v>1</v>
      </c>
      <c r="AHW15">
        <v>4</v>
      </c>
      <c r="AHX15">
        <v>1</v>
      </c>
      <c r="AHY15">
        <v>1</v>
      </c>
      <c r="AHZ15">
        <v>1</v>
      </c>
      <c r="AIA15">
        <v>1</v>
      </c>
      <c r="AIB15">
        <v>1</v>
      </c>
      <c r="AIC15">
        <v>1</v>
      </c>
      <c r="AID15">
        <v>1</v>
      </c>
      <c r="AIE15">
        <v>1</v>
      </c>
      <c r="AIF15">
        <v>1</v>
      </c>
      <c r="AIG15">
        <v>1</v>
      </c>
      <c r="AIH15">
        <v>1</v>
      </c>
      <c r="AII15">
        <v>1</v>
      </c>
      <c r="AIJ15">
        <v>1</v>
      </c>
      <c r="AIK15">
        <v>1</v>
      </c>
      <c r="AIL15">
        <v>1</v>
      </c>
      <c r="AIM15">
        <v>1</v>
      </c>
      <c r="AIN15">
        <v>1</v>
      </c>
      <c r="AIO15">
        <v>1</v>
      </c>
      <c r="AIP15">
        <v>1</v>
      </c>
      <c r="AIQ15">
        <v>1</v>
      </c>
      <c r="AIR15">
        <v>1</v>
      </c>
      <c r="AIS15">
        <v>1</v>
      </c>
      <c r="AIT15">
        <v>1</v>
      </c>
      <c r="AIU15">
        <v>1</v>
      </c>
      <c r="AIV15">
        <v>1</v>
      </c>
      <c r="AIW15">
        <v>1</v>
      </c>
      <c r="AIX15">
        <v>1</v>
      </c>
      <c r="AIY15">
        <v>1</v>
      </c>
      <c r="AIZ15">
        <v>1</v>
      </c>
      <c r="AJA15">
        <v>1</v>
      </c>
      <c r="AJB15">
        <v>1</v>
      </c>
      <c r="AJC15">
        <v>1</v>
      </c>
      <c r="AJD15">
        <v>2</v>
      </c>
      <c r="AJE15">
        <v>1</v>
      </c>
      <c r="AJF15">
        <v>1</v>
      </c>
      <c r="AJG15">
        <v>1</v>
      </c>
      <c r="AJH15">
        <v>1</v>
      </c>
      <c r="AJI15">
        <v>2</v>
      </c>
      <c r="AJJ15">
        <v>2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</v>
      </c>
      <c r="AKA15">
        <v>1</v>
      </c>
      <c r="AKB15">
        <v>1</v>
      </c>
      <c r="AKC15">
        <v>2</v>
      </c>
      <c r="AKD15">
        <v>3</v>
      </c>
      <c r="AKE15">
        <v>1</v>
      </c>
      <c r="AKF15">
        <v>1</v>
      </c>
      <c r="AKG15">
        <v>1</v>
      </c>
      <c r="AKH15">
        <v>1</v>
      </c>
      <c r="AKI15">
        <v>1</v>
      </c>
      <c r="AKJ15">
        <v>1</v>
      </c>
      <c r="AKK15">
        <v>1</v>
      </c>
      <c r="AKL15">
        <v>1</v>
      </c>
      <c r="AKM15">
        <v>1</v>
      </c>
      <c r="AKN15">
        <v>2</v>
      </c>
      <c r="AKO15">
        <v>1</v>
      </c>
      <c r="AKP15">
        <v>1</v>
      </c>
      <c r="AKQ15">
        <v>1</v>
      </c>
      <c r="AKR15">
        <v>1</v>
      </c>
      <c r="AKS15">
        <v>1</v>
      </c>
      <c r="AKT15">
        <v>1</v>
      </c>
      <c r="AKU15">
        <v>1</v>
      </c>
      <c r="AKV15">
        <v>1</v>
      </c>
    </row>
    <row r="16" customFormat="1" spans="1:984">
      <c r="A16" s="1" t="s">
        <v>52</v>
      </c>
      <c r="B16">
        <v>31</v>
      </c>
      <c r="C16">
        <v>1</v>
      </c>
      <c r="D16">
        <v>16</v>
      </c>
      <c r="E16">
        <v>8</v>
      </c>
      <c r="F16">
        <v>6</v>
      </c>
      <c r="G16">
        <v>5</v>
      </c>
      <c r="H16">
        <v>13</v>
      </c>
      <c r="I16">
        <v>13</v>
      </c>
      <c r="J16">
        <v>3</v>
      </c>
      <c r="K16">
        <v>48</v>
      </c>
      <c r="L16">
        <v>16</v>
      </c>
      <c r="M16">
        <v>5</v>
      </c>
      <c r="N16">
        <v>14</v>
      </c>
      <c r="O16">
        <v>27</v>
      </c>
      <c r="P16">
        <v>15</v>
      </c>
      <c r="Q16">
        <v>7</v>
      </c>
      <c r="R16">
        <v>30</v>
      </c>
      <c r="S16">
        <v>11</v>
      </c>
      <c r="T16">
        <v>30</v>
      </c>
      <c r="U16">
        <v>15</v>
      </c>
      <c r="V16">
        <v>11</v>
      </c>
      <c r="W16">
        <v>16</v>
      </c>
      <c r="X16">
        <v>30</v>
      </c>
      <c r="Y16">
        <v>13</v>
      </c>
      <c r="Z16">
        <v>9</v>
      </c>
      <c r="AA16">
        <v>8</v>
      </c>
      <c r="AB16">
        <v>13</v>
      </c>
      <c r="AC16">
        <v>6</v>
      </c>
      <c r="AD16">
        <v>11</v>
      </c>
      <c r="AE16">
        <v>34</v>
      </c>
      <c r="AF16">
        <v>20</v>
      </c>
      <c r="AG16">
        <v>8</v>
      </c>
      <c r="AH16">
        <v>42</v>
      </c>
      <c r="AI16">
        <v>36</v>
      </c>
      <c r="AJ16">
        <v>24</v>
      </c>
      <c r="AK16">
        <v>4</v>
      </c>
      <c r="AL16">
        <v>2</v>
      </c>
      <c r="AM16">
        <v>8</v>
      </c>
      <c r="AN16">
        <v>15</v>
      </c>
      <c r="AO16">
        <v>1</v>
      </c>
      <c r="AP16">
        <v>1</v>
      </c>
      <c r="AQ16">
        <v>3</v>
      </c>
      <c r="AR16">
        <v>2</v>
      </c>
      <c r="AS16">
        <v>9</v>
      </c>
      <c r="AT16">
        <v>2</v>
      </c>
      <c r="AU16">
        <v>1</v>
      </c>
      <c r="AV16">
        <v>3</v>
      </c>
      <c r="AW16">
        <v>20</v>
      </c>
      <c r="AX16">
        <v>5</v>
      </c>
      <c r="AY16">
        <v>11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33</v>
      </c>
      <c r="BF16">
        <v>7</v>
      </c>
      <c r="BG16">
        <v>3</v>
      </c>
      <c r="BH16">
        <v>1</v>
      </c>
      <c r="BI16">
        <v>6</v>
      </c>
      <c r="BJ16">
        <v>4</v>
      </c>
      <c r="BK16">
        <v>4</v>
      </c>
      <c r="BL16">
        <v>6</v>
      </c>
      <c r="BM16">
        <v>4</v>
      </c>
      <c r="BN16">
        <v>7</v>
      </c>
      <c r="BO16">
        <v>4</v>
      </c>
      <c r="BP16">
        <v>20</v>
      </c>
      <c r="BQ16">
        <v>1</v>
      </c>
      <c r="BR16">
        <v>2</v>
      </c>
      <c r="BS16">
        <v>2</v>
      </c>
      <c r="BT16">
        <v>29</v>
      </c>
      <c r="BU16">
        <v>1</v>
      </c>
      <c r="BV16">
        <v>15</v>
      </c>
      <c r="BW16">
        <v>48</v>
      </c>
      <c r="BX16">
        <v>2</v>
      </c>
      <c r="BY16">
        <v>7</v>
      </c>
      <c r="BZ16">
        <v>3</v>
      </c>
      <c r="CA16">
        <v>1</v>
      </c>
      <c r="CB16">
        <v>4</v>
      </c>
      <c r="CC16">
        <v>13</v>
      </c>
      <c r="CD16">
        <v>4</v>
      </c>
      <c r="CE16">
        <v>4</v>
      </c>
      <c r="CF16">
        <v>1</v>
      </c>
      <c r="CG16">
        <v>1</v>
      </c>
      <c r="CH16">
        <v>2</v>
      </c>
      <c r="CI16">
        <v>2</v>
      </c>
      <c r="CJ16">
        <v>19</v>
      </c>
      <c r="CK16">
        <v>2</v>
      </c>
      <c r="CL16">
        <v>5</v>
      </c>
      <c r="CM16">
        <v>18</v>
      </c>
      <c r="CN16">
        <v>9</v>
      </c>
      <c r="CO16">
        <v>8</v>
      </c>
      <c r="CP16">
        <v>9</v>
      </c>
      <c r="CQ16">
        <v>3</v>
      </c>
      <c r="CR16">
        <v>4</v>
      </c>
      <c r="CS16">
        <v>1</v>
      </c>
      <c r="CT16">
        <v>1</v>
      </c>
      <c r="CU16">
        <v>5</v>
      </c>
      <c r="CV16">
        <v>5</v>
      </c>
      <c r="CW16">
        <v>19</v>
      </c>
      <c r="CX16">
        <v>10</v>
      </c>
      <c r="CY16">
        <v>16</v>
      </c>
      <c r="CZ16">
        <v>11</v>
      </c>
      <c r="DA16">
        <v>8</v>
      </c>
      <c r="DB16">
        <v>2</v>
      </c>
      <c r="DC16">
        <v>3</v>
      </c>
      <c r="DD16">
        <v>5</v>
      </c>
      <c r="DE16">
        <v>2</v>
      </c>
      <c r="DF16">
        <v>5</v>
      </c>
      <c r="DG16">
        <v>16</v>
      </c>
      <c r="DH16">
        <v>3</v>
      </c>
      <c r="DI16">
        <v>14</v>
      </c>
      <c r="DJ16">
        <v>13</v>
      </c>
      <c r="DK16">
        <v>16</v>
      </c>
      <c r="DL16">
        <v>6</v>
      </c>
      <c r="DM16">
        <v>3</v>
      </c>
      <c r="DN16">
        <v>5</v>
      </c>
      <c r="DO16">
        <v>5</v>
      </c>
      <c r="DP16">
        <v>14</v>
      </c>
      <c r="DQ16">
        <v>24</v>
      </c>
      <c r="DR16">
        <v>2</v>
      </c>
      <c r="DS16">
        <v>9</v>
      </c>
      <c r="DT16">
        <v>4</v>
      </c>
      <c r="DU16">
        <v>9</v>
      </c>
      <c r="DV16">
        <v>23</v>
      </c>
      <c r="DW16">
        <v>4</v>
      </c>
      <c r="DX16">
        <v>10</v>
      </c>
      <c r="DY16">
        <v>1</v>
      </c>
      <c r="DZ16">
        <v>1</v>
      </c>
      <c r="EA16">
        <v>1</v>
      </c>
      <c r="EB16">
        <v>10</v>
      </c>
      <c r="EC16">
        <v>37</v>
      </c>
      <c r="ED16">
        <v>1</v>
      </c>
      <c r="EE16">
        <v>3</v>
      </c>
      <c r="EF16">
        <v>22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20</v>
      </c>
      <c r="EM16">
        <v>9</v>
      </c>
      <c r="EN16">
        <v>47</v>
      </c>
      <c r="EO16">
        <v>3</v>
      </c>
      <c r="EP16">
        <v>2</v>
      </c>
      <c r="EQ16">
        <v>6</v>
      </c>
      <c r="ER16">
        <v>6</v>
      </c>
      <c r="ES16">
        <v>1</v>
      </c>
      <c r="ET16">
        <v>6</v>
      </c>
      <c r="EU16">
        <v>3</v>
      </c>
      <c r="EV16">
        <v>11</v>
      </c>
      <c r="EW16">
        <v>1</v>
      </c>
      <c r="EX16">
        <v>17</v>
      </c>
      <c r="EY16">
        <v>8</v>
      </c>
      <c r="EZ16">
        <v>4</v>
      </c>
      <c r="FA16">
        <v>1</v>
      </c>
      <c r="FB16">
        <v>8</v>
      </c>
      <c r="FC16">
        <v>6</v>
      </c>
      <c r="FD16">
        <v>2</v>
      </c>
      <c r="FE16">
        <v>15</v>
      </c>
      <c r="FF16">
        <v>4</v>
      </c>
      <c r="FG16">
        <v>6</v>
      </c>
      <c r="FH16">
        <v>4</v>
      </c>
      <c r="FI16">
        <v>2</v>
      </c>
      <c r="FJ16">
        <v>11</v>
      </c>
      <c r="FK16">
        <v>7</v>
      </c>
      <c r="FL16">
        <v>5</v>
      </c>
      <c r="FM16">
        <v>23</v>
      </c>
      <c r="FN16">
        <v>8</v>
      </c>
      <c r="FO16">
        <v>21</v>
      </c>
      <c r="FP16">
        <v>3</v>
      </c>
      <c r="FQ16">
        <v>26</v>
      </c>
      <c r="FR16">
        <v>4</v>
      </c>
      <c r="FS16">
        <v>1</v>
      </c>
      <c r="FT16">
        <v>5</v>
      </c>
      <c r="FU16">
        <v>2</v>
      </c>
      <c r="FV16">
        <v>3</v>
      </c>
      <c r="FW16">
        <v>4</v>
      </c>
      <c r="FX16">
        <v>13</v>
      </c>
      <c r="FY16">
        <v>6</v>
      </c>
      <c r="FZ16">
        <v>18</v>
      </c>
      <c r="GA16">
        <v>7</v>
      </c>
      <c r="GB16">
        <v>5</v>
      </c>
      <c r="GC16">
        <v>4</v>
      </c>
      <c r="GD16">
        <v>6</v>
      </c>
      <c r="GE16">
        <v>6</v>
      </c>
      <c r="GF16">
        <v>26</v>
      </c>
      <c r="GG16">
        <v>11</v>
      </c>
      <c r="GH16">
        <v>4</v>
      </c>
      <c r="GI16">
        <v>8</v>
      </c>
      <c r="GJ16">
        <v>10</v>
      </c>
      <c r="GK16">
        <v>3</v>
      </c>
      <c r="GL16">
        <v>1</v>
      </c>
      <c r="GM16">
        <v>1</v>
      </c>
      <c r="GN16">
        <v>1</v>
      </c>
      <c r="GO16">
        <v>1</v>
      </c>
      <c r="GP16">
        <v>2</v>
      </c>
      <c r="GQ16">
        <v>11</v>
      </c>
      <c r="GR16">
        <v>4</v>
      </c>
      <c r="GS16">
        <v>6</v>
      </c>
      <c r="GT16">
        <v>45</v>
      </c>
      <c r="GU16">
        <v>23</v>
      </c>
      <c r="GV16">
        <v>6</v>
      </c>
      <c r="GW16">
        <v>8</v>
      </c>
      <c r="GX16">
        <v>17</v>
      </c>
      <c r="GY16">
        <v>1</v>
      </c>
      <c r="GZ16">
        <v>3</v>
      </c>
      <c r="HA16">
        <v>2</v>
      </c>
      <c r="HB16">
        <v>3</v>
      </c>
      <c r="HC16">
        <v>11</v>
      </c>
      <c r="HD16">
        <v>20</v>
      </c>
      <c r="HE16">
        <v>2</v>
      </c>
      <c r="HF16">
        <v>6</v>
      </c>
      <c r="HG16">
        <v>21</v>
      </c>
      <c r="HH16">
        <v>1</v>
      </c>
      <c r="HI16">
        <v>15</v>
      </c>
      <c r="HJ16">
        <v>17</v>
      </c>
      <c r="HK16">
        <v>1</v>
      </c>
      <c r="HL16">
        <v>1</v>
      </c>
      <c r="HM16">
        <v>9</v>
      </c>
      <c r="HN16">
        <v>2</v>
      </c>
      <c r="HO16">
        <v>16</v>
      </c>
      <c r="HP16">
        <v>44</v>
      </c>
      <c r="HQ16">
        <v>24</v>
      </c>
      <c r="HR16">
        <v>10</v>
      </c>
      <c r="HS16">
        <v>3</v>
      </c>
      <c r="HT16">
        <v>1</v>
      </c>
      <c r="HU16">
        <v>2</v>
      </c>
      <c r="HV16">
        <v>4</v>
      </c>
      <c r="HW16">
        <v>4</v>
      </c>
      <c r="HX16">
        <v>1</v>
      </c>
      <c r="HY16">
        <v>4</v>
      </c>
      <c r="HZ16">
        <v>2</v>
      </c>
      <c r="IA16">
        <v>7</v>
      </c>
      <c r="IB16">
        <v>7</v>
      </c>
      <c r="IC16">
        <v>7</v>
      </c>
    </row>
  </sheetData>
  <mergeCells count="4">
    <mergeCell ref="A1:F1"/>
    <mergeCell ref="B2:F2"/>
    <mergeCell ref="B6:F6"/>
    <mergeCell ref="A14:F1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6" sqref="B6:F6"/>
    </sheetView>
  </sheetViews>
  <sheetFormatPr defaultColWidth="9" defaultRowHeight="14.25" outlineLevelRow="7" outlineLevelCol="5"/>
  <sheetData>
    <row r="1" customFormat="1" spans="1:6">
      <c r="A1" s="8" t="s">
        <v>53</v>
      </c>
      <c r="B1" s="8"/>
      <c r="C1" s="8"/>
      <c r="D1" s="8"/>
      <c r="E1" s="8"/>
      <c r="F1" s="8"/>
    </row>
    <row r="2" spans="1:6">
      <c r="B2" s="6" t="s">
        <v>16</v>
      </c>
      <c r="C2" s="6"/>
      <c r="D2" s="6"/>
      <c r="E2" s="6"/>
      <c r="F2" s="6"/>
    </row>
    <row r="3" spans="1:6">
      <c r="A3" t="s">
        <v>45</v>
      </c>
      <c r="B3">
        <v>186</v>
      </c>
      <c r="C3">
        <v>300</v>
      </c>
      <c r="D3">
        <v>278</v>
      </c>
      <c r="E3">
        <v>115</v>
      </c>
      <c r="F3">
        <v>332</v>
      </c>
    </row>
    <row r="4" spans="1:6">
      <c r="A4" t="s">
        <v>44</v>
      </c>
      <c r="B4">
        <v>161</v>
      </c>
      <c r="C4">
        <v>239</v>
      </c>
      <c r="D4">
        <v>44</v>
      </c>
      <c r="E4">
        <v>52</v>
      </c>
      <c r="F4">
        <v>352</v>
      </c>
    </row>
    <row r="6" spans="1:6">
      <c r="B6" s="6" t="s">
        <v>17</v>
      </c>
      <c r="C6" s="6"/>
      <c r="D6" s="6"/>
      <c r="E6" s="6"/>
      <c r="F6" s="6"/>
    </row>
    <row r="7" spans="1:6">
      <c r="A7" t="s">
        <v>45</v>
      </c>
      <c r="B7">
        <v>44</v>
      </c>
      <c r="C7">
        <v>19</v>
      </c>
      <c r="D7">
        <v>77</v>
      </c>
      <c r="E7">
        <v>129</v>
      </c>
      <c r="F7">
        <v>83</v>
      </c>
    </row>
    <row r="8" spans="1:6">
      <c r="A8" t="s">
        <v>44</v>
      </c>
      <c r="B8">
        <v>17</v>
      </c>
      <c r="C8">
        <v>49</v>
      </c>
      <c r="D8">
        <v>54</v>
      </c>
      <c r="E8">
        <v>62</v>
      </c>
      <c r="F8">
        <v>84</v>
      </c>
    </row>
  </sheetData>
  <mergeCells count="3">
    <mergeCell ref="A1:F1"/>
    <mergeCell ref="B2:F2"/>
    <mergeCell ref="B6:F6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2" sqref="B2:C7"/>
    </sheetView>
  </sheetViews>
  <sheetFormatPr defaultColWidth="9" defaultRowHeight="14.25" outlineLevelCol="4"/>
  <cols>
    <col min="2" max="2" width="10.875" customWidth="1"/>
    <col min="3" max="3" width="11.75" customWidth="1"/>
  </cols>
  <sheetData>
    <row r="1" spans="1:5">
      <c r="A1" s="4" t="s">
        <v>54</v>
      </c>
      <c r="B1" s="4"/>
      <c r="C1" s="4"/>
      <c r="D1" s="9"/>
      <c r="E1" s="9"/>
    </row>
    <row r="2" spans="1:5">
      <c r="A2" s="1" t="s">
        <v>0</v>
      </c>
      <c r="B2" s="49" t="s">
        <v>16</v>
      </c>
      <c r="C2" s="49" t="s">
        <v>17</v>
      </c>
      <c r="D2" s="9"/>
      <c r="E2" s="9"/>
    </row>
    <row r="3" spans="1:5">
      <c r="A3" s="1" t="s">
        <v>2</v>
      </c>
      <c r="B3" s="49">
        <v>86</v>
      </c>
      <c r="C3" s="49">
        <v>55</v>
      </c>
      <c r="D3" s="9"/>
      <c r="E3" s="9"/>
    </row>
    <row r="4" spans="1:5">
      <c r="A4" s="1" t="s">
        <v>3</v>
      </c>
      <c r="B4" s="49">
        <v>117</v>
      </c>
      <c r="C4" s="49">
        <v>48</v>
      </c>
      <c r="D4" s="9"/>
      <c r="E4" s="9"/>
    </row>
    <row r="5" spans="1:5">
      <c r="A5" s="1" t="s">
        <v>4</v>
      </c>
      <c r="B5" s="49">
        <v>161</v>
      </c>
      <c r="C5" s="49">
        <v>50</v>
      </c>
      <c r="D5" s="9"/>
      <c r="E5" s="9"/>
    </row>
    <row r="6" spans="1:5">
      <c r="A6" s="1" t="s">
        <v>8</v>
      </c>
      <c r="B6" s="49">
        <v>101</v>
      </c>
      <c r="C6" s="49">
        <v>81</v>
      </c>
      <c r="D6" s="9"/>
      <c r="E6" s="9"/>
    </row>
    <row r="7" spans="1:5">
      <c r="A7" s="1" t="s">
        <v>21</v>
      </c>
      <c r="B7" s="49">
        <v>85</v>
      </c>
      <c r="C7" s="49">
        <v>77</v>
      </c>
      <c r="D7" s="9"/>
      <c r="E7" s="9"/>
    </row>
    <row r="8" spans="1:5">
      <c r="A8" s="1"/>
      <c r="B8" s="9"/>
      <c r="C8" s="9"/>
      <c r="D8" s="9"/>
      <c r="E8" s="9"/>
    </row>
    <row r="9" spans="1:5">
      <c r="A9" s="9"/>
      <c r="B9" s="9"/>
      <c r="C9" s="9"/>
      <c r="D9" s="9"/>
      <c r="E9" s="9"/>
    </row>
  </sheetData>
  <mergeCells count="1">
    <mergeCell ref="A1:C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A7"/>
    </sheetView>
  </sheetViews>
  <sheetFormatPr defaultColWidth="9" defaultRowHeight="14.25" outlineLevelRow="6" outlineLevelCol="6"/>
  <cols>
    <col min="2" max="2" width="13.25" customWidth="1"/>
    <col min="3" max="3" width="14" customWidth="1"/>
    <col min="4" max="4" width="14.125" customWidth="1"/>
    <col min="5" max="5" width="13.75" customWidth="1"/>
    <col min="6" max="6" width="14.5" customWidth="1"/>
    <col min="7" max="7" width="13.625" customWidth="1"/>
  </cols>
  <sheetData>
    <row r="1" spans="1:7">
      <c r="A1" s="5" t="s">
        <v>0</v>
      </c>
      <c r="B1" s="5" t="s">
        <v>55</v>
      </c>
      <c r="C1" s="5" t="s">
        <v>56</v>
      </c>
      <c r="D1" s="5" t="s">
        <v>57</v>
      </c>
      <c r="E1" s="5" t="s">
        <v>58</v>
      </c>
      <c r="F1" s="5" t="s">
        <v>59</v>
      </c>
      <c r="G1" s="5" t="s">
        <v>60</v>
      </c>
    </row>
    <row r="2" spans="1:7">
      <c r="A2" s="5" t="s">
        <v>2</v>
      </c>
      <c r="B2">
        <v>0.483908045977011</v>
      </c>
      <c r="C2">
        <v>0.512643678160919</v>
      </c>
      <c r="D2">
        <v>0.481609195402299</v>
      </c>
      <c r="E2">
        <v>0.408045977011494</v>
      </c>
      <c r="F2">
        <v>0.0344827586206896</v>
      </c>
      <c r="G2">
        <v>0.0793103448275862</v>
      </c>
    </row>
    <row r="3" spans="1:7">
      <c r="A3" s="5" t="s">
        <v>3</v>
      </c>
      <c r="B3">
        <v>0.527777777777778</v>
      </c>
      <c r="C3">
        <v>0.555555555555555</v>
      </c>
      <c r="D3">
        <v>0.44</v>
      </c>
      <c r="E3">
        <v>0.372222222222222</v>
      </c>
      <c r="F3">
        <v>0.0322222222222222</v>
      </c>
      <c r="G3">
        <v>0.0722222222222222</v>
      </c>
    </row>
    <row r="4" spans="1:7">
      <c r="A4" s="5" t="s">
        <v>4</v>
      </c>
      <c r="B4">
        <v>0.311494252873563</v>
      </c>
      <c r="C4">
        <v>0.335632183908046</v>
      </c>
      <c r="D4">
        <v>0.557471264367816</v>
      </c>
      <c r="E4">
        <v>0.505747126436782</v>
      </c>
      <c r="F4">
        <v>0.131034482758621</v>
      </c>
      <c r="G4">
        <v>0.158620689655173</v>
      </c>
    </row>
    <row r="5" spans="1:7">
      <c r="A5" s="5" t="s">
        <v>8</v>
      </c>
      <c r="B5">
        <v>0.47719298245614</v>
      </c>
      <c r="C5">
        <v>0.542690058479532</v>
      </c>
      <c r="D5">
        <v>0.44327485380117</v>
      </c>
      <c r="E5">
        <v>0.342105263157895</v>
      </c>
      <c r="F5">
        <v>0.0795321637426901</v>
      </c>
      <c r="G5">
        <v>0.115204678362573</v>
      </c>
    </row>
    <row r="6" spans="1:7">
      <c r="A6" s="5" t="s">
        <v>21</v>
      </c>
      <c r="B6">
        <v>0.40919540229885</v>
      </c>
      <c r="C6">
        <v>0.357471264367816</v>
      </c>
      <c r="D6">
        <v>0.522988505747126</v>
      </c>
      <c r="E6">
        <v>0.577011494252874</v>
      </c>
      <c r="F6">
        <v>0.067816091954023</v>
      </c>
      <c r="G6">
        <v>0.0655172413793104</v>
      </c>
    </row>
    <row r="7" spans="1:7">
      <c r="A7" s="5" t="s">
        <v>22</v>
      </c>
      <c r="B7">
        <v>0.412962962962963</v>
      </c>
      <c r="C7">
        <v>0.456481481481481</v>
      </c>
      <c r="D7">
        <v>0.490740740740741</v>
      </c>
      <c r="E7">
        <v>0.380555555555555</v>
      </c>
      <c r="F7">
        <v>0.0962962962962963</v>
      </c>
      <c r="G7">
        <v>0.162962962962963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E11" sqref="A1:E11"/>
    </sheetView>
  </sheetViews>
  <sheetFormatPr defaultColWidth="9" defaultRowHeight="14.25" outlineLevelRow="5" outlineLevelCol="3"/>
  <cols>
    <col min="2" max="2" width="12.625" customWidth="1"/>
    <col min="3" max="3" width="13.5" customWidth="1"/>
    <col min="4" max="4" width="16.125" customWidth="1"/>
  </cols>
  <sheetData>
    <row r="1" ht="15.75" spans="1:4">
      <c r="A1" s="8" t="s">
        <v>61</v>
      </c>
      <c r="B1" s="8"/>
      <c r="C1" s="8"/>
      <c r="D1" t="s">
        <v>62</v>
      </c>
    </row>
    <row r="2" spans="1:4">
      <c r="A2" s="5" t="s">
        <v>0</v>
      </c>
      <c r="B2" s="7" t="s">
        <v>16</v>
      </c>
      <c r="C2" s="7" t="s">
        <v>17</v>
      </c>
    </row>
    <row r="3" spans="1:4">
      <c r="A3" s="5" t="s">
        <v>2</v>
      </c>
      <c r="B3" s="7">
        <f ca="1">$B3/0.11217</f>
        <v>508.157261299813</v>
      </c>
      <c r="C3" s="7">
        <f ca="1">$C3/0.11217</f>
        <v>303.111348845502</v>
      </c>
    </row>
    <row r="4" spans="1:4">
      <c r="A4" s="5" t="s">
        <v>3</v>
      </c>
      <c r="B4" s="7">
        <f ca="1">$B4/0.11217</f>
        <v>548.274939823482</v>
      </c>
      <c r="C4" s="7">
        <f ca="1">$C4/0.11217</f>
        <v>371.460016047071</v>
      </c>
    </row>
    <row r="5" spans="1:4">
      <c r="A5" s="5" t="s">
        <v>4</v>
      </c>
      <c r="B5" s="7">
        <f ca="1">$B5/0.11217</f>
        <v>481.412142284033</v>
      </c>
      <c r="C5" s="7">
        <f ca="1">$C5/0.11217</f>
        <v>300.139698671659</v>
      </c>
    </row>
    <row r="6" spans="1:4">
      <c r="A6" s="5" t="s">
        <v>8</v>
      </c>
      <c r="B6" s="7">
        <f ca="1">$B6/0.11217</f>
        <v>389.290095390924</v>
      </c>
      <c r="C6" s="7">
        <f ca="1">$C6/0.11217</f>
        <v>255.564500312026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2" sqref="A2:A7"/>
    </sheetView>
  </sheetViews>
  <sheetFormatPr defaultColWidth="9" defaultRowHeight="14.25" outlineLevelCol="7"/>
  <sheetData>
    <row r="1" ht="16.5" customHeight="1" spans="1:8">
      <c r="A1" s="4" t="s">
        <v>63</v>
      </c>
      <c r="B1" s="4"/>
      <c r="C1" s="4"/>
      <c r="D1" s="9" t="s">
        <v>64</v>
      </c>
      <c r="E1" s="9"/>
      <c r="F1" s="9"/>
    </row>
    <row r="2" spans="1:8">
      <c r="A2" s="1" t="s">
        <v>0</v>
      </c>
      <c r="B2" s="49" t="s">
        <v>16</v>
      </c>
      <c r="C2" s="49" t="s">
        <v>17</v>
      </c>
      <c r="D2" s="9"/>
      <c r="E2" s="9"/>
      <c r="F2" s="9"/>
    </row>
    <row r="3" spans="1:8">
      <c r="A3" s="1" t="s">
        <v>2</v>
      </c>
      <c r="B3" s="49">
        <v>0.228400576</v>
      </c>
      <c r="C3" s="49">
        <v>0.094679776</v>
      </c>
      <c r="D3" s="9"/>
      <c r="E3" s="9"/>
      <c r="F3" s="9"/>
    </row>
    <row r="4" spans="1:8">
      <c r="A4" s="1" t="s">
        <v>3</v>
      </c>
      <c r="B4" s="49">
        <v>0.42189072</v>
      </c>
      <c r="C4" s="49">
        <v>0.137831808</v>
      </c>
      <c r="D4" s="9"/>
      <c r="E4" s="9"/>
      <c r="F4" s="9"/>
    </row>
    <row r="5" spans="1:8">
      <c r="A5" s="1" t="s">
        <v>4</v>
      </c>
      <c r="B5" s="49">
        <v>0.33676656</v>
      </c>
      <c r="C5" s="49">
        <v>0.146148704</v>
      </c>
      <c r="D5" s="9"/>
      <c r="E5" s="9"/>
      <c r="F5" s="9"/>
    </row>
    <row r="6" spans="1:8">
      <c r="A6" s="1" t="s">
        <v>8</v>
      </c>
      <c r="B6" s="49">
        <v>0.30933328</v>
      </c>
      <c r="C6" s="49">
        <v>0.19122624</v>
      </c>
      <c r="D6" s="9"/>
      <c r="E6" s="9"/>
      <c r="F6" s="9"/>
    </row>
    <row r="7" spans="1:8">
      <c r="A7" s="1" t="s">
        <v>21</v>
      </c>
      <c r="B7" s="49">
        <v>0.60155504</v>
      </c>
      <c r="C7" s="49">
        <v>-0.04880496</v>
      </c>
      <c r="D7" s="9"/>
      <c r="E7" s="9"/>
      <c r="F7" s="9"/>
    </row>
    <row r="8" spans="1:8">
      <c r="A8" s="1" t="s">
        <v>22</v>
      </c>
      <c r="B8" s="49">
        <v>0.3402416</v>
      </c>
      <c r="C8" s="49">
        <v>0.0289516</v>
      </c>
      <c r="D8" s="9"/>
      <c r="E8" s="9"/>
      <c r="F8" s="9"/>
      <c r="G8" s="9"/>
      <c r="H8" s="9"/>
    </row>
    <row r="9" spans="1:8">
      <c r="A9" s="1" t="s">
        <v>23</v>
      </c>
      <c r="B9" s="49">
        <v>0.42225744</v>
      </c>
      <c r="C9" s="49">
        <v>0.062694944</v>
      </c>
      <c r="D9" s="9"/>
      <c r="E9" s="9"/>
      <c r="F9" s="9"/>
      <c r="G9" s="9"/>
      <c r="H9" s="9"/>
    </row>
    <row r="10" spans="1:8">
      <c r="A10" s="9"/>
      <c r="B10" s="9"/>
      <c r="C10" s="9"/>
      <c r="D10" s="1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46" t="s">
        <v>65</v>
      </c>
      <c r="B12" s="9">
        <v>0.380063602285714</v>
      </c>
      <c r="C12" s="9">
        <v>0.0875325874285714</v>
      </c>
      <c r="D12" s="9"/>
      <c r="E12" s="9"/>
      <c r="F12" s="9"/>
      <c r="G12" s="1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2" sqref="A2:A5"/>
    </sheetView>
  </sheetViews>
  <sheetFormatPr defaultColWidth="9" defaultRowHeight="14.25" outlineLevelCol="7"/>
  <sheetData>
    <row r="1" spans="1:8">
      <c r="F1" s="6" t="s">
        <v>66</v>
      </c>
      <c r="G1" s="6"/>
      <c r="H1" s="6"/>
    </row>
    <row r="2" spans="1:8">
      <c r="A2" s="1" t="s">
        <v>0</v>
      </c>
      <c r="B2" s="7" t="s">
        <v>67</v>
      </c>
      <c r="C2" s="7" t="s">
        <v>68</v>
      </c>
      <c r="D2" s="7" t="s">
        <v>16</v>
      </c>
      <c r="F2" s="7" t="s">
        <v>67</v>
      </c>
      <c r="G2" s="7" t="s">
        <v>68</v>
      </c>
      <c r="H2" s="7" t="s">
        <v>16</v>
      </c>
    </row>
    <row r="3" spans="1:8">
      <c r="A3" s="1" t="s">
        <v>37</v>
      </c>
      <c r="B3" s="7">
        <v>31.57609</v>
      </c>
      <c r="C3" s="7">
        <v>31.98786</v>
      </c>
      <c r="D3" s="7">
        <v>23.38161</v>
      </c>
      <c r="F3">
        <f>100*B3/B7</f>
        <v>33.0624418286025</v>
      </c>
      <c r="G3">
        <f t="shared" ref="G3:H3" si="0">100*C3/C7</f>
        <v>33.5154682295273</v>
      </c>
      <c r="H3">
        <f t="shared" si="0"/>
        <v>23.9093075449634</v>
      </c>
    </row>
    <row r="4" spans="1:8">
      <c r="A4" s="1" t="s">
        <v>38</v>
      </c>
      <c r="B4" s="7">
        <v>18.77709</v>
      </c>
      <c r="C4" s="7">
        <v>15.53061</v>
      </c>
      <c r="D4" s="7">
        <v>54.34881</v>
      </c>
      <c r="F4">
        <f>100*B4/$B$7</f>
        <v>19.6609664412355</v>
      </c>
      <c r="G4">
        <f t="shared" ref="G4:H5" si="1">100*C4/$B$7</f>
        <v>16.2616679166962</v>
      </c>
      <c r="H4">
        <f t="shared" si="1"/>
        <v>56.9071208334777</v>
      </c>
    </row>
    <row r="5" spans="1:8">
      <c r="A5" s="1" t="s">
        <v>24</v>
      </c>
      <c r="B5" s="7">
        <v>45.15123</v>
      </c>
      <c r="C5" s="7">
        <v>47.92361</v>
      </c>
      <c r="D5" s="7">
        <v>20.0625</v>
      </c>
      <c r="F5">
        <f>100*B5/$B$7</f>
        <v>47.276591730162</v>
      </c>
      <c r="G5">
        <f t="shared" si="1"/>
        <v>50.1794733876687</v>
      </c>
      <c r="H5">
        <f t="shared" si="1"/>
        <v>21.0068833470622</v>
      </c>
    </row>
    <row r="7" spans="1:8">
      <c r="A7" s="46" t="s">
        <v>69</v>
      </c>
      <c r="B7">
        <f>SUM(B3:B5)</f>
        <v>95.50441</v>
      </c>
      <c r="C7">
        <f t="shared" ref="C7:D7" si="2">SUM(C3:C5)</f>
        <v>95.44208</v>
      </c>
      <c r="D7">
        <f t="shared" si="2"/>
        <v>97.79292</v>
      </c>
    </row>
    <row r="18" spans="2:2">
      <c r="B18" s="1"/>
    </row>
    <row r="19" spans="2:2">
      <c r="B19" s="1"/>
    </row>
    <row r="20" spans="2:2">
      <c r="B20" s="1"/>
    </row>
    <row r="21" spans="2:2">
      <c r="B21" s="1"/>
    </row>
  </sheetData>
  <mergeCells count="1">
    <mergeCell ref="F1:H1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selection activeCell="K20" sqref="K20"/>
    </sheetView>
  </sheetViews>
  <sheetFormatPr defaultColWidth="9" defaultRowHeight="14.25"/>
  <sheetData>
    <row r="1" spans="1:17">
      <c r="A1" t="s">
        <v>70</v>
      </c>
      <c r="B1" s="52" t="s">
        <v>71</v>
      </c>
      <c r="C1" s="52"/>
      <c r="D1" s="52"/>
      <c r="E1" s="52"/>
      <c r="F1" s="52"/>
      <c r="G1" s="52"/>
      <c r="H1" s="52"/>
      <c r="I1" s="52"/>
      <c r="J1" s="53" t="s">
        <v>67</v>
      </c>
      <c r="K1" s="53"/>
      <c r="L1" s="53"/>
      <c r="M1" s="53"/>
      <c r="N1" s="53"/>
      <c r="O1" s="53"/>
      <c r="P1" s="53"/>
      <c r="Q1" s="53"/>
    </row>
    <row r="2" spans="1:17">
      <c r="A2" s="39" t="s">
        <v>72</v>
      </c>
      <c r="B2" s="54">
        <v>0.1333333</v>
      </c>
      <c r="C2" s="54">
        <v>0.1666667</v>
      </c>
      <c r="D2" s="54">
        <v>0.1151515</v>
      </c>
      <c r="E2" s="54">
        <v>0.2055556</v>
      </c>
      <c r="F2" s="54">
        <v>0.1589744</v>
      </c>
      <c r="G2" s="54">
        <v>0.14375</v>
      </c>
      <c r="H2" s="54">
        <v>0.1309524</v>
      </c>
      <c r="I2" s="54">
        <v>0.03529412</v>
      </c>
      <c r="J2" s="55">
        <v>0.2175439</v>
      </c>
      <c r="K2" s="55">
        <v>0.3070175</v>
      </c>
      <c r="L2" s="55">
        <v>0.269697</v>
      </c>
      <c r="M2" s="55">
        <v>0.262963</v>
      </c>
      <c r="N2" s="55">
        <v>0.3333333</v>
      </c>
      <c r="O2" s="55">
        <v>0.08125</v>
      </c>
      <c r="P2" s="55">
        <v>0.2238095</v>
      </c>
      <c r="Q2" s="55">
        <v>0.01568628</v>
      </c>
    </row>
    <row r="3" spans="1:17">
      <c r="A3" s="39" t="s">
        <v>37</v>
      </c>
      <c r="B3" s="54">
        <v>0.7842105</v>
      </c>
      <c r="C3" s="54">
        <v>0.668421</v>
      </c>
      <c r="D3" s="54">
        <v>0.7484848</v>
      </c>
      <c r="E3" s="54">
        <v>0.6259259</v>
      </c>
      <c r="F3" s="54">
        <v>0.6461539</v>
      </c>
      <c r="G3" s="54">
        <v>0.5458333</v>
      </c>
      <c r="H3" s="54">
        <v>0.8380952</v>
      </c>
      <c r="I3" s="54">
        <v>0.845098</v>
      </c>
      <c r="J3" s="55">
        <v>0.5403509</v>
      </c>
      <c r="K3" s="55">
        <v>0.6929824</v>
      </c>
      <c r="L3" s="55">
        <v>0.6212121</v>
      </c>
      <c r="M3" s="55">
        <v>0.6</v>
      </c>
      <c r="N3" s="55">
        <v>0.6076923</v>
      </c>
      <c r="O3" s="55">
        <v>0.9</v>
      </c>
      <c r="P3" s="55">
        <v>0.7547619</v>
      </c>
      <c r="Q3" s="55">
        <v>0.9803922</v>
      </c>
    </row>
    <row r="4" spans="1:17">
      <c r="A4" s="39" t="s">
        <v>38</v>
      </c>
      <c r="B4" s="54">
        <v>0.2824561</v>
      </c>
      <c r="C4" s="54">
        <v>0.1649123</v>
      </c>
      <c r="D4" s="54">
        <v>0.1363636</v>
      </c>
      <c r="E4" s="54">
        <v>0.1685185</v>
      </c>
      <c r="F4" s="54">
        <v>0.1948718</v>
      </c>
      <c r="G4" s="54">
        <v>0.3104167</v>
      </c>
      <c r="H4" s="54">
        <v>0.03095238</v>
      </c>
      <c r="I4" s="54">
        <v>0.1196078</v>
      </c>
      <c r="J4" s="55">
        <v>0.2421053</v>
      </c>
      <c r="K4" s="55">
        <v>0</v>
      </c>
      <c r="L4" s="55">
        <v>0.1090909</v>
      </c>
      <c r="M4" s="55">
        <v>0.137037</v>
      </c>
      <c r="N4" s="55">
        <v>0.05897436</v>
      </c>
      <c r="O4" s="55">
        <v>0.01875</v>
      </c>
      <c r="P4" s="55">
        <v>0.02142857</v>
      </c>
      <c r="Q4" s="55">
        <v>0.003921569</v>
      </c>
    </row>
    <row r="6" spans="1:17">
      <c r="A6" t="s">
        <v>73</v>
      </c>
      <c r="B6" s="52" t="s">
        <v>71</v>
      </c>
      <c r="C6" s="52"/>
      <c r="D6" s="52"/>
      <c r="E6" s="52"/>
      <c r="F6" s="52"/>
      <c r="G6" s="52"/>
      <c r="H6" s="52"/>
      <c r="I6" s="52"/>
      <c r="J6" s="53" t="s">
        <v>68</v>
      </c>
      <c r="K6" s="53"/>
      <c r="L6" s="53"/>
      <c r="M6" s="53"/>
      <c r="N6" s="53"/>
      <c r="O6" s="53"/>
      <c r="P6" s="53"/>
      <c r="Q6" s="53"/>
    </row>
    <row r="7" spans="1:17">
      <c r="A7" s="39" t="s">
        <v>72</v>
      </c>
      <c r="B7" s="40">
        <v>0.23125</v>
      </c>
      <c r="C7" s="40">
        <v>0.1833333</v>
      </c>
      <c r="D7" s="40">
        <v>0.2777778</v>
      </c>
      <c r="E7" s="40">
        <v>0.1568628</v>
      </c>
      <c r="F7" s="40">
        <v>0.1233333</v>
      </c>
      <c r="G7" s="40">
        <v>0.1071429</v>
      </c>
      <c r="H7" s="40">
        <v>0.08222222</v>
      </c>
      <c r="I7" s="40">
        <v>0.09607843</v>
      </c>
      <c r="J7" s="40">
        <v>0.36875</v>
      </c>
      <c r="K7" s="40">
        <v>0.2645833</v>
      </c>
      <c r="L7" s="40">
        <v>0.3833333</v>
      </c>
      <c r="M7" s="40">
        <v>0.2078431</v>
      </c>
      <c r="N7" s="40">
        <v>0.23</v>
      </c>
      <c r="O7" s="40">
        <v>0</v>
      </c>
      <c r="P7" s="40">
        <v>0.1488889</v>
      </c>
      <c r="Q7" s="40">
        <v>0.2980392</v>
      </c>
    </row>
    <row r="8" spans="1:17">
      <c r="A8" s="39" t="s">
        <v>37</v>
      </c>
      <c r="B8" s="40">
        <v>0.525</v>
      </c>
      <c r="C8" s="40">
        <v>0.5854167</v>
      </c>
      <c r="D8" s="40">
        <v>0.55</v>
      </c>
      <c r="E8" s="40">
        <v>0.6235294</v>
      </c>
      <c r="F8" s="40">
        <v>0.72</v>
      </c>
      <c r="G8" s="40">
        <v>0.6238095</v>
      </c>
      <c r="H8" s="40">
        <v>0.62</v>
      </c>
      <c r="I8" s="40">
        <v>0.8803921</v>
      </c>
      <c r="J8" s="40">
        <v>0.4229167</v>
      </c>
      <c r="K8" s="40">
        <v>0.5416667</v>
      </c>
      <c r="L8" s="40">
        <v>0.5694444</v>
      </c>
      <c r="M8" s="40">
        <v>0.6</v>
      </c>
      <c r="N8" s="40">
        <v>0.58</v>
      </c>
      <c r="O8" s="40">
        <v>1</v>
      </c>
      <c r="P8" s="40">
        <v>0.7777778</v>
      </c>
      <c r="Q8" s="40">
        <v>0.5254902</v>
      </c>
    </row>
    <row r="9" spans="1:17">
      <c r="A9" s="39" t="s">
        <v>38</v>
      </c>
      <c r="B9" s="40">
        <v>0.24375</v>
      </c>
      <c r="C9" s="40">
        <v>0.23125</v>
      </c>
      <c r="D9" s="40">
        <v>0.1722222</v>
      </c>
      <c r="E9" s="40">
        <v>0.2196078</v>
      </c>
      <c r="F9" s="40">
        <v>0.1566667</v>
      </c>
      <c r="G9" s="40">
        <v>0.2690476</v>
      </c>
      <c r="H9" s="40">
        <v>0.2977778</v>
      </c>
      <c r="I9" s="40">
        <v>0.02352941</v>
      </c>
      <c r="J9" s="40">
        <v>0.2083333</v>
      </c>
      <c r="K9" s="40">
        <v>0.19375</v>
      </c>
      <c r="L9" s="40">
        <v>0.04722222</v>
      </c>
      <c r="M9" s="40">
        <v>0.1921569</v>
      </c>
      <c r="N9" s="40">
        <v>0.19</v>
      </c>
      <c r="O9" s="40">
        <v>0</v>
      </c>
      <c r="P9" s="40">
        <v>0.07333333</v>
      </c>
      <c r="Q9" s="40">
        <v>0.1764706</v>
      </c>
    </row>
    <row r="11" spans="1:17">
      <c r="A11" t="s">
        <v>74</v>
      </c>
      <c r="B11" s="52" t="s">
        <v>71</v>
      </c>
      <c r="C11" s="52"/>
      <c r="D11" s="52"/>
      <c r="E11" s="52"/>
      <c r="F11" s="52"/>
      <c r="G11" s="52"/>
      <c r="H11" s="52"/>
      <c r="I11" s="52"/>
      <c r="J11" s="53" t="s">
        <v>75</v>
      </c>
      <c r="K11" s="53"/>
      <c r="L11" s="53"/>
      <c r="M11" s="53"/>
      <c r="N11" s="53"/>
      <c r="O11" s="53"/>
      <c r="P11" s="53"/>
      <c r="Q11" s="53"/>
    </row>
    <row r="12" spans="1:17">
      <c r="A12" s="39" t="s">
        <v>72</v>
      </c>
      <c r="B12" s="40">
        <v>0.2154762</v>
      </c>
      <c r="C12" s="40">
        <v>0.4313726</v>
      </c>
      <c r="D12" s="40">
        <v>0.3405797</v>
      </c>
      <c r="E12" s="40">
        <v>0.4194444</v>
      </c>
      <c r="F12" s="40">
        <v>0.10625</v>
      </c>
      <c r="G12" s="40">
        <v>0.5444444</v>
      </c>
      <c r="H12" s="40">
        <v>0.3533333</v>
      </c>
      <c r="I12" s="40">
        <v>0.3909091</v>
      </c>
      <c r="J12" s="40">
        <v>0.3392857</v>
      </c>
      <c r="K12" s="40">
        <v>0.5411765</v>
      </c>
      <c r="L12" s="40">
        <v>0.4014493</v>
      </c>
      <c r="M12" s="40">
        <v>0.4763889</v>
      </c>
      <c r="N12" s="40">
        <v>0.1354167</v>
      </c>
      <c r="O12" s="40">
        <v>0.5518519</v>
      </c>
      <c r="P12" s="40">
        <v>0.4133333</v>
      </c>
      <c r="Q12" s="40">
        <v>0.3030303</v>
      </c>
    </row>
    <row r="13" spans="1:17">
      <c r="A13" s="39" t="s">
        <v>37</v>
      </c>
      <c r="B13" s="40">
        <v>0.5785714</v>
      </c>
      <c r="C13" s="40">
        <v>0.4901961</v>
      </c>
      <c r="D13" s="40">
        <v>0.5536232</v>
      </c>
      <c r="E13" s="40">
        <v>0.45</v>
      </c>
      <c r="F13" s="40">
        <v>0.6416667</v>
      </c>
      <c r="G13" s="40">
        <v>0.3518519</v>
      </c>
      <c r="H13" s="40">
        <v>0.4966667</v>
      </c>
      <c r="I13" s="40">
        <v>0.539394</v>
      </c>
      <c r="J13" s="40">
        <v>0.4797619</v>
      </c>
      <c r="K13" s="40">
        <v>0.3215686</v>
      </c>
      <c r="L13" s="40">
        <v>0.4304348</v>
      </c>
      <c r="M13" s="40">
        <v>0.4819444</v>
      </c>
      <c r="N13" s="40">
        <v>0.59375</v>
      </c>
      <c r="O13" s="40">
        <v>0.3333333</v>
      </c>
      <c r="P13" s="40">
        <v>0.485</v>
      </c>
      <c r="Q13" s="40">
        <v>0.6151515</v>
      </c>
    </row>
    <row r="14" spans="1:17">
      <c r="A14" s="39" t="s">
        <v>38</v>
      </c>
      <c r="B14" s="40">
        <v>0.2059524</v>
      </c>
      <c r="C14" s="40">
        <v>0.07843138</v>
      </c>
      <c r="D14" s="40">
        <v>0.1057971</v>
      </c>
      <c r="E14" s="40">
        <v>0.1305556</v>
      </c>
      <c r="F14" s="40">
        <v>0.2520833</v>
      </c>
      <c r="G14" s="40">
        <v>0.1037037</v>
      </c>
      <c r="H14" s="40">
        <v>0.15</v>
      </c>
      <c r="I14" s="40">
        <v>0.06969697</v>
      </c>
      <c r="J14" s="40">
        <v>0.1809524</v>
      </c>
      <c r="K14" s="40">
        <v>0.1372549</v>
      </c>
      <c r="L14" s="40">
        <v>0.1681159</v>
      </c>
      <c r="M14" s="40">
        <v>0.1416667</v>
      </c>
      <c r="N14" s="40">
        <v>0.2708333</v>
      </c>
      <c r="O14" s="40">
        <v>0.1148148</v>
      </c>
      <c r="P14" s="40">
        <v>0.1016667</v>
      </c>
      <c r="Q14" s="40">
        <v>0.08181818</v>
      </c>
    </row>
    <row r="17" spans="1:9">
      <c r="B17" s="53" t="s">
        <v>67</v>
      </c>
      <c r="C17" s="53"/>
      <c r="D17" s="53"/>
      <c r="E17" s="53"/>
      <c r="F17" s="53"/>
      <c r="G17" s="53"/>
      <c r="H17" s="53"/>
      <c r="I17" s="53"/>
    </row>
    <row r="18" spans="1:9">
      <c r="A18" s="39" t="s">
        <v>72</v>
      </c>
      <c r="B18" s="55">
        <v>0.6315789</v>
      </c>
      <c r="C18" s="55">
        <v>0.8421053</v>
      </c>
      <c r="D18" s="55">
        <v>1.342105</v>
      </c>
      <c r="E18" s="55">
        <v>0.2792793</v>
      </c>
      <c r="F18" s="55">
        <v>1.096774</v>
      </c>
      <c r="G18" s="55">
        <v>-0.4347826</v>
      </c>
      <c r="H18" s="55">
        <v>0.7090909</v>
      </c>
      <c r="I18" s="55">
        <v>-0.5555556</v>
      </c>
    </row>
    <row r="19" spans="1:9">
      <c r="A19" s="39" t="s">
        <v>37</v>
      </c>
      <c r="B19" s="55">
        <v>-0.310962</v>
      </c>
      <c r="C19" s="55">
        <v>0.03674541</v>
      </c>
      <c r="D19" s="55">
        <v>-0.1700405</v>
      </c>
      <c r="E19" s="55">
        <v>-0.04142012</v>
      </c>
      <c r="F19" s="55">
        <v>-0.05952381</v>
      </c>
      <c r="G19" s="55">
        <v>0.648855</v>
      </c>
      <c r="H19" s="55">
        <v>-0.09943182</v>
      </c>
      <c r="I19" s="55">
        <v>0.1600928</v>
      </c>
    </row>
    <row r="20" spans="1:9">
      <c r="A20" s="39" t="s">
        <v>38</v>
      </c>
      <c r="B20" s="55">
        <v>-0.1428571</v>
      </c>
      <c r="C20" s="55">
        <v>-1</v>
      </c>
      <c r="D20" s="55">
        <v>-0.2</v>
      </c>
      <c r="E20" s="55">
        <v>-0.1868132</v>
      </c>
      <c r="F20" s="55">
        <v>-0.6973684</v>
      </c>
      <c r="G20" s="55">
        <v>-0.9395973</v>
      </c>
      <c r="H20" s="55">
        <v>-0.3076923</v>
      </c>
      <c r="I20" s="55">
        <v>-0.9672131</v>
      </c>
    </row>
    <row r="22" spans="1:9">
      <c r="B22" s="56" t="s">
        <v>68</v>
      </c>
      <c r="C22" s="56"/>
      <c r="D22" s="56"/>
      <c r="E22" s="56"/>
      <c r="F22" s="56"/>
      <c r="G22" s="56"/>
      <c r="H22" s="56"/>
      <c r="I22" s="56"/>
    </row>
    <row r="23" spans="1:9">
      <c r="A23" s="39" t="s">
        <v>72</v>
      </c>
      <c r="B23" s="57">
        <v>0.5945946</v>
      </c>
      <c r="C23" s="57">
        <v>0.4431818</v>
      </c>
      <c r="D23" s="57">
        <v>0.38</v>
      </c>
      <c r="E23" s="57">
        <v>0.325</v>
      </c>
      <c r="F23" s="57">
        <v>0.8648649</v>
      </c>
      <c r="G23" s="57">
        <v>-1</v>
      </c>
      <c r="H23" s="57">
        <v>0.8108108</v>
      </c>
      <c r="I23" s="57">
        <v>2.102041</v>
      </c>
    </row>
    <row r="24" spans="1:9">
      <c r="A24" s="39" t="s">
        <v>37</v>
      </c>
      <c r="B24" s="57">
        <v>-0.1944444</v>
      </c>
      <c r="C24" s="57">
        <v>-0.0747331</v>
      </c>
      <c r="D24" s="57">
        <v>0.03535353</v>
      </c>
      <c r="E24" s="57">
        <v>-0.03773585</v>
      </c>
      <c r="F24" s="57">
        <v>-0.1944444</v>
      </c>
      <c r="G24" s="57">
        <v>0.6030535</v>
      </c>
      <c r="H24" s="57">
        <v>0.2544803</v>
      </c>
      <c r="I24" s="57">
        <v>-0.403118</v>
      </c>
    </row>
    <row r="25" spans="1:9">
      <c r="A25" s="39" t="s">
        <v>38</v>
      </c>
      <c r="B25" s="57">
        <v>-0.1452991</v>
      </c>
      <c r="C25" s="57">
        <v>-0.1621622</v>
      </c>
      <c r="D25" s="57">
        <v>-0.7258065</v>
      </c>
      <c r="E25" s="57">
        <v>-0.125</v>
      </c>
      <c r="F25" s="57">
        <v>-0.212766</v>
      </c>
      <c r="G25" s="57">
        <v>-1</v>
      </c>
      <c r="H25" s="57">
        <v>-0.7537313</v>
      </c>
      <c r="I25" s="57">
        <v>-0.2105263</v>
      </c>
    </row>
    <row r="27" spans="1:9">
      <c r="B27" s="58" t="s">
        <v>76</v>
      </c>
      <c r="C27" s="58"/>
      <c r="D27" s="58"/>
      <c r="E27" s="58"/>
      <c r="F27" s="58"/>
      <c r="G27" s="58"/>
      <c r="H27" s="58"/>
      <c r="I27" s="58"/>
    </row>
    <row r="28" spans="1:9">
      <c r="A28" s="39" t="s">
        <v>72</v>
      </c>
      <c r="B28" s="59">
        <v>0.5745856</v>
      </c>
      <c r="C28" s="59">
        <v>0.2545455</v>
      </c>
      <c r="D28" s="59">
        <v>0.1787234</v>
      </c>
      <c r="E28" s="59">
        <v>0.1357616</v>
      </c>
      <c r="F28" s="59">
        <v>0.2745098</v>
      </c>
      <c r="G28" s="59">
        <v>0.01360544</v>
      </c>
      <c r="H28" s="59">
        <v>0.1698113</v>
      </c>
      <c r="I28" s="59">
        <v>-0.2248062</v>
      </c>
    </row>
    <row r="29" spans="1:9">
      <c r="A29" s="39" t="s">
        <v>37</v>
      </c>
      <c r="B29" s="59">
        <v>-0.1707819</v>
      </c>
      <c r="C29" s="59">
        <v>-0.344</v>
      </c>
      <c r="D29" s="59">
        <v>-0.2225131</v>
      </c>
      <c r="E29" s="59">
        <v>0.07098766</v>
      </c>
      <c r="F29" s="59">
        <v>-0.07467532</v>
      </c>
      <c r="G29" s="59">
        <v>-0.05263158</v>
      </c>
      <c r="H29" s="59">
        <v>-0.02348993</v>
      </c>
      <c r="I29" s="59">
        <v>0.1404494</v>
      </c>
    </row>
    <row r="30" spans="1:9">
      <c r="A30" s="39" t="s">
        <v>38</v>
      </c>
      <c r="B30" s="59">
        <v>-0.1213873</v>
      </c>
      <c r="C30" s="59">
        <v>0.75</v>
      </c>
      <c r="D30" s="59">
        <v>0.5890411</v>
      </c>
      <c r="E30" s="59">
        <v>0.08510638</v>
      </c>
      <c r="F30" s="59">
        <v>0.07438017</v>
      </c>
      <c r="G30" s="59">
        <v>0.1071429</v>
      </c>
      <c r="H30" s="59">
        <v>-0.3222222</v>
      </c>
      <c r="I30" s="59">
        <v>0.173913</v>
      </c>
    </row>
  </sheetData>
  <mergeCells count="9">
    <mergeCell ref="B1:I1"/>
    <mergeCell ref="J1:Q1"/>
    <mergeCell ref="B6:I6"/>
    <mergeCell ref="J6:Q6"/>
    <mergeCell ref="B11:I11"/>
    <mergeCell ref="J11:Q11"/>
    <mergeCell ref="B17:I17"/>
    <mergeCell ref="B22:I22"/>
    <mergeCell ref="B27:I27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4.25" outlineLevelCol="4"/>
  <sheetData>
    <row r="1" spans="1:5">
      <c r="A1" s="1" t="s">
        <v>0</v>
      </c>
      <c r="B1" s="50" t="s">
        <v>67</v>
      </c>
      <c r="C1" s="50" t="s">
        <v>68</v>
      </c>
      <c r="D1" s="50" t="s">
        <v>76</v>
      </c>
      <c r="E1" s="51"/>
    </row>
    <row r="2" spans="1:5">
      <c r="A2" s="1" t="s">
        <v>2</v>
      </c>
      <c r="B2" s="40">
        <v>40</v>
      </c>
      <c r="C2" s="40">
        <v>12.8</v>
      </c>
      <c r="D2" s="40">
        <v>68.8</v>
      </c>
    </row>
    <row r="3" spans="1:5">
      <c r="A3" s="1" t="s">
        <v>3</v>
      </c>
      <c r="B3" s="40">
        <v>13</v>
      </c>
      <c r="C3" s="40">
        <v>26</v>
      </c>
      <c r="D3" s="40">
        <v>72</v>
      </c>
    </row>
    <row r="4" spans="1:5">
      <c r="A4" s="1" t="s">
        <v>4</v>
      </c>
      <c r="B4" s="40">
        <v>44</v>
      </c>
      <c r="C4" s="40">
        <v>0</v>
      </c>
      <c r="D4" s="40">
        <v>128</v>
      </c>
    </row>
    <row r="5" spans="1:5">
      <c r="A5" s="1" t="s">
        <v>8</v>
      </c>
      <c r="B5" s="40">
        <v>12</v>
      </c>
      <c r="C5" s="40">
        <v>30</v>
      </c>
      <c r="D5" s="40">
        <v>19</v>
      </c>
    </row>
    <row r="6" spans="1:5">
      <c r="A6" s="1" t="s">
        <v>21</v>
      </c>
      <c r="B6" s="40">
        <v>17.33333</v>
      </c>
      <c r="C6" s="40">
        <v>22</v>
      </c>
      <c r="D6" s="40">
        <v>140</v>
      </c>
    </row>
    <row r="7" spans="1:5">
      <c r="A7" s="1" t="s">
        <v>22</v>
      </c>
      <c r="B7" s="40">
        <v>10.4</v>
      </c>
      <c r="C7" s="40">
        <v>39.2</v>
      </c>
      <c r="D7" s="40">
        <v>60</v>
      </c>
    </row>
    <row r="8" spans="1:5">
      <c r="A8" s="1" t="s">
        <v>23</v>
      </c>
      <c r="B8" s="40">
        <v>6</v>
      </c>
      <c r="C8" s="40">
        <v>25</v>
      </c>
      <c r="D8" s="40">
        <v>58</v>
      </c>
    </row>
    <row r="9" spans="1:5">
      <c r="A9" s="1" t="s">
        <v>77</v>
      </c>
      <c r="B9" s="40">
        <v>16</v>
      </c>
      <c r="C9" s="40">
        <v>11</v>
      </c>
      <c r="D9" s="40">
        <v>94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G9" sqref="G9"/>
    </sheetView>
  </sheetViews>
  <sheetFormatPr defaultColWidth="9" defaultRowHeight="14.25" outlineLevelCol="4"/>
  <sheetData>
    <row r="1" ht="15.75" spans="1:5">
      <c r="A1" s="1" t="s">
        <v>0</v>
      </c>
      <c r="B1" t="s">
        <v>78</v>
      </c>
      <c r="C1" t="s">
        <v>79</v>
      </c>
      <c r="D1" t="s">
        <v>80</v>
      </c>
    </row>
    <row r="2" spans="1:5">
      <c r="A2" s="1" t="s">
        <v>81</v>
      </c>
      <c r="B2">
        <v>48.8308270676692</v>
      </c>
      <c r="C2">
        <v>62.3973127262601</v>
      </c>
      <c r="D2">
        <v>20.4589482966676</v>
      </c>
    </row>
    <row r="3" spans="1:5">
      <c r="A3" s="1" t="s">
        <v>82</v>
      </c>
      <c r="B3">
        <v>23.2408892129152</v>
      </c>
      <c r="C3">
        <v>50.5420119107132</v>
      </c>
      <c r="D3">
        <v>9.84450375508308</v>
      </c>
    </row>
    <row r="4" spans="1:5">
      <c r="A4" s="1" t="s">
        <v>83</v>
      </c>
      <c r="B4">
        <v>38.0623356872812</v>
      </c>
      <c r="C4">
        <v>28.565812601908</v>
      </c>
      <c r="D4">
        <v>5.66646552600385</v>
      </c>
    </row>
    <row r="5" spans="1:5">
      <c r="A5" s="1" t="s">
        <v>84</v>
      </c>
      <c r="B5">
        <v>20.8002431741928</v>
      </c>
      <c r="C5">
        <v>86.0166164367845</v>
      </c>
      <c r="D5">
        <v>5.62366205223348</v>
      </c>
    </row>
    <row r="9" spans="1:5">
      <c r="E9" s="1"/>
    </row>
    <row r="11" spans="1:5">
      <c r="E11" s="1"/>
    </row>
    <row r="12" spans="1:5">
      <c r="E12" s="1"/>
    </row>
    <row r="13" spans="1:5">
      <c r="E13" s="1"/>
    </row>
    <row r="14" spans="1:5">
      <c r="E14" s="1"/>
    </row>
    <row r="15" spans="1:5">
      <c r="E15" s="1"/>
    </row>
    <row r="16" spans="1:5">
      <c r="E16" s="1"/>
    </row>
    <row r="17" spans="5:5">
      <c r="E17" s="1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:A6"/>
    </sheetView>
  </sheetViews>
  <sheetFormatPr defaultColWidth="9" defaultRowHeight="14.25"/>
  <cols>
    <col min="2" max="2" width="13.875" customWidth="1"/>
    <col min="3" max="3" width="12.75" customWidth="1"/>
    <col min="4" max="4" width="13.125" customWidth="1"/>
    <col min="5" max="5" width="12.25" customWidth="1"/>
    <col min="6" max="6" width="12.75" customWidth="1"/>
    <col min="7" max="7" width="12.5" customWidth="1"/>
  </cols>
  <sheetData>
    <row r="1" spans="1:9">
      <c r="A1" s="1" t="s">
        <v>0</v>
      </c>
      <c r="B1" s="48" t="s">
        <v>55</v>
      </c>
      <c r="C1" s="48" t="s">
        <v>56</v>
      </c>
      <c r="D1" s="48" t="s">
        <v>57</v>
      </c>
      <c r="E1" s="48" t="s">
        <v>58</v>
      </c>
      <c r="F1" s="48" t="s">
        <v>59</v>
      </c>
      <c r="G1" s="48" t="s">
        <v>60</v>
      </c>
      <c r="H1" s="9"/>
      <c r="I1" s="9"/>
    </row>
    <row r="2" spans="1:9">
      <c r="A2" s="1" t="s">
        <v>2</v>
      </c>
      <c r="B2" s="49">
        <v>0.204545454545455</v>
      </c>
      <c r="C2" s="49">
        <v>0.498484848484848</v>
      </c>
      <c r="D2" s="49">
        <v>0.625757575757576</v>
      </c>
      <c r="E2" s="49">
        <v>0.375757575757576</v>
      </c>
      <c r="F2" s="49">
        <v>0.16969696969697</v>
      </c>
      <c r="G2" s="49">
        <v>0.125757575757576</v>
      </c>
      <c r="H2" s="9"/>
      <c r="I2" s="9"/>
    </row>
    <row r="3" spans="1:9">
      <c r="A3" s="1" t="s">
        <v>3</v>
      </c>
      <c r="B3" s="49">
        <v>0.148148148148148</v>
      </c>
      <c r="C3" s="49">
        <v>0.455555555555555</v>
      </c>
      <c r="D3" s="49">
        <v>0.57037037037037</v>
      </c>
      <c r="E3" s="49">
        <v>0.453703703703704</v>
      </c>
      <c r="F3" s="49">
        <v>0.281481481481481</v>
      </c>
      <c r="G3" s="49">
        <v>0.0907407407407407</v>
      </c>
      <c r="H3" s="9"/>
      <c r="I3" s="9"/>
    </row>
    <row r="4" spans="1:9">
      <c r="A4" s="1" t="s">
        <v>4</v>
      </c>
      <c r="B4" s="49">
        <v>0.194736842105263</v>
      </c>
      <c r="C4" s="49">
        <v>0.401754385964912</v>
      </c>
      <c r="D4" s="49">
        <v>0.582456140350877</v>
      </c>
      <c r="E4" s="49">
        <v>0.542105263157895</v>
      </c>
      <c r="F4" s="49">
        <v>0.22280701754386</v>
      </c>
      <c r="G4" s="49">
        <v>0.056140350877193</v>
      </c>
      <c r="H4" s="9"/>
      <c r="I4" s="9"/>
    </row>
    <row r="5" spans="1:9">
      <c r="A5" s="1" t="s">
        <v>8</v>
      </c>
      <c r="B5" s="49">
        <v>0.236666666666667</v>
      </c>
      <c r="C5" s="49">
        <v>0.521666666666667</v>
      </c>
      <c r="D5" s="49">
        <v>0.558333333333333</v>
      </c>
      <c r="E5" s="49">
        <v>0.418333333333333</v>
      </c>
      <c r="F5" s="49">
        <v>0.205</v>
      </c>
      <c r="G5" s="49">
        <v>0.06</v>
      </c>
      <c r="H5" s="9"/>
      <c r="I5" s="9"/>
    </row>
    <row r="6" spans="1:9">
      <c r="A6" s="1" t="s">
        <v>21</v>
      </c>
      <c r="B6" s="49">
        <v>0.297619047619048</v>
      </c>
      <c r="C6" s="49">
        <v>0.41547619047619</v>
      </c>
      <c r="D6" s="49">
        <v>0.461904761904762</v>
      </c>
      <c r="E6" s="49">
        <v>0.525</v>
      </c>
      <c r="F6" s="49">
        <v>0.240476190476191</v>
      </c>
      <c r="G6" s="49">
        <v>0.0595238095238095</v>
      </c>
      <c r="H6" s="9"/>
      <c r="I6" s="9"/>
    </row>
    <row r="7" spans="1:9">
      <c r="A7" s="1"/>
      <c r="B7" s="9"/>
      <c r="C7" s="9"/>
      <c r="D7" s="9"/>
      <c r="E7" s="9"/>
      <c r="F7" s="9"/>
      <c r="G7" s="9"/>
      <c r="H7" s="9"/>
      <c r="I7" s="9"/>
    </row>
    <row r="8" spans="1:9">
      <c r="A8" s="9"/>
      <c r="B8" s="9"/>
      <c r="C8" s="9"/>
      <c r="D8" s="9"/>
      <c r="E8" s="9"/>
      <c r="F8" s="9"/>
      <c r="G8" s="9"/>
      <c r="H8" s="9"/>
      <c r="I8" s="9"/>
    </row>
    <row r="9" spans="1:9">
      <c r="A9" s="9"/>
      <c r="B9" s="9"/>
      <c r="C9" s="9"/>
      <c r="D9" s="9"/>
      <c r="E9" s="9"/>
      <c r="F9" s="9"/>
      <c r="G9" s="9"/>
      <c r="H9" s="9"/>
      <c r="I9" s="9"/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K12" sqref="K12"/>
    </sheetView>
  </sheetViews>
  <sheetFormatPr defaultColWidth="9" defaultRowHeight="14.25" outlineLevelRow="3" outlineLevelCol="3"/>
  <sheetData>
    <row r="1" spans="1:4">
      <c r="A1" s="8" t="s">
        <v>85</v>
      </c>
      <c r="B1" s="8"/>
      <c r="C1" s="8"/>
      <c r="D1" s="8"/>
    </row>
    <row r="2" spans="1:4">
      <c r="B2" t="s">
        <v>86</v>
      </c>
      <c r="C2" t="s">
        <v>87</v>
      </c>
      <c r="D2" t="s">
        <v>88</v>
      </c>
    </row>
    <row r="3" spans="1:4">
      <c r="A3" t="s">
        <v>16</v>
      </c>
      <c r="B3">
        <v>0.158780228451995</v>
      </c>
      <c r="C3">
        <v>0.393253721700572</v>
      </c>
      <c r="D3">
        <v>0.106409451531864</v>
      </c>
    </row>
    <row r="4" spans="1:4">
      <c r="A4" t="s">
        <v>89</v>
      </c>
      <c r="B4">
        <v>3.05246066036793</v>
      </c>
      <c r="C4">
        <v>1.73832112001259</v>
      </c>
      <c r="D4">
        <v>1.89388766618253</v>
      </c>
    </row>
  </sheetData>
  <mergeCells count="1">
    <mergeCell ref="A1:D1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:A5"/>
    </sheetView>
  </sheetViews>
  <sheetFormatPr defaultColWidth="9" defaultRowHeight="14.25" outlineLevelRow="5" outlineLevelCol="6"/>
  <cols>
    <col min="2" max="3" width="11.75" customWidth="1"/>
    <col min="4" max="4" width="11.875" customWidth="1"/>
    <col min="5" max="5" width="12.5" customWidth="1"/>
    <col min="6" max="6" width="13.625" customWidth="1"/>
    <col min="7" max="7" width="12.625" customWidth="1"/>
  </cols>
  <sheetData>
    <row r="1" spans="1:7">
      <c r="A1" s="1" t="s">
        <v>0</v>
      </c>
      <c r="B1" s="47" t="s">
        <v>55</v>
      </c>
      <c r="C1" s="47" t="s">
        <v>56</v>
      </c>
      <c r="D1" s="47" t="s">
        <v>57</v>
      </c>
      <c r="E1" s="47" t="s">
        <v>58</v>
      </c>
      <c r="F1" s="47" t="s">
        <v>59</v>
      </c>
      <c r="G1" s="47" t="s">
        <v>60</v>
      </c>
    </row>
    <row r="2" spans="1:7">
      <c r="A2" s="1" t="s">
        <v>2</v>
      </c>
      <c r="B2">
        <v>0.243478260869565</v>
      </c>
      <c r="C2">
        <v>0.272463768115942</v>
      </c>
      <c r="D2">
        <v>0.636231884057971</v>
      </c>
      <c r="E2">
        <v>0.404347826086957</v>
      </c>
      <c r="F2">
        <v>0.120289855072464</v>
      </c>
      <c r="G2">
        <v>0.323188405797102</v>
      </c>
    </row>
    <row r="3" spans="1:7">
      <c r="A3" s="1" t="s">
        <v>3</v>
      </c>
      <c r="B3">
        <v>0.346666666666667</v>
      </c>
      <c r="C3">
        <v>0.46</v>
      </c>
      <c r="D3">
        <v>0.457333333333333</v>
      </c>
      <c r="E3">
        <v>0.253333333333333</v>
      </c>
      <c r="F3">
        <v>0.196</v>
      </c>
      <c r="G3">
        <v>0.286666666666667</v>
      </c>
    </row>
    <row r="4" spans="1:7">
      <c r="A4" s="1" t="s">
        <v>4</v>
      </c>
      <c r="B4">
        <v>0.478260869565218</v>
      </c>
      <c r="C4">
        <v>0.430434782608696</v>
      </c>
      <c r="D4">
        <v>0.491304347826087</v>
      </c>
      <c r="E4">
        <v>0.334782608695652</v>
      </c>
      <c r="F4">
        <v>0.0304347826086956</v>
      </c>
      <c r="G4">
        <v>0.234782608695652</v>
      </c>
    </row>
    <row r="5" spans="1:7">
      <c r="A5" s="1" t="s">
        <v>8</v>
      </c>
      <c r="B5">
        <v>0.454901960784314</v>
      </c>
      <c r="C5">
        <v>0.417647058823529</v>
      </c>
      <c r="D5">
        <v>0.443137254901961</v>
      </c>
      <c r="E5">
        <v>0.143137254901961</v>
      </c>
      <c r="F5">
        <v>0.101960784313726</v>
      </c>
      <c r="G5">
        <v>0.43921568627451</v>
      </c>
    </row>
    <row r="6" spans="1:7">
      <c r="A6" s="1" t="s">
        <v>21</v>
      </c>
      <c r="B6">
        <v>0.425757575757576</v>
      </c>
      <c r="C6">
        <v>0.465151515151515</v>
      </c>
      <c r="D6">
        <v>0.51969696969697</v>
      </c>
      <c r="E6">
        <v>0.174242424242424</v>
      </c>
      <c r="F6">
        <v>0.0545454545454546</v>
      </c>
      <c r="G6">
        <v>0.360606060606061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H21" sqref="H21"/>
    </sheetView>
  </sheetViews>
  <sheetFormatPr defaultColWidth="9" defaultRowHeight="14.25" outlineLevelCol="3"/>
  <cols>
    <col min="4" max="4" width="11.125" customWidth="1"/>
  </cols>
  <sheetData>
    <row r="1" customFormat="1" ht="15.75" spans="1:4">
      <c r="A1" s="6" t="s">
        <v>90</v>
      </c>
      <c r="B1" s="6"/>
      <c r="C1" s="6"/>
      <c r="D1" s="6"/>
    </row>
    <row r="2" spans="1:4">
      <c r="B2" t="s">
        <v>91</v>
      </c>
      <c r="C2" t="s">
        <v>92</v>
      </c>
      <c r="D2" t="s">
        <v>93</v>
      </c>
    </row>
    <row r="3" spans="1:4">
      <c r="A3" t="s">
        <v>2</v>
      </c>
      <c r="B3">
        <v>93.33</v>
      </c>
      <c r="C3">
        <v>3.33</v>
      </c>
      <c r="D3">
        <v>0</v>
      </c>
    </row>
    <row r="4" spans="1:4">
      <c r="A4" t="s">
        <v>3</v>
      </c>
      <c r="B4">
        <v>92.19</v>
      </c>
      <c r="C4">
        <v>0</v>
      </c>
      <c r="D4">
        <v>0</v>
      </c>
    </row>
    <row r="5" spans="1:4">
      <c r="A5" t="s">
        <v>4</v>
      </c>
      <c r="B5">
        <v>94.24</v>
      </c>
      <c r="C5">
        <v>1.67</v>
      </c>
      <c r="D5">
        <v>0</v>
      </c>
    </row>
    <row r="8" ht="15.75" spans="1:4">
      <c r="A8" s="6" t="s">
        <v>94</v>
      </c>
      <c r="B8" s="6"/>
      <c r="C8" s="6"/>
      <c r="D8" s="6"/>
    </row>
    <row r="9" spans="1:4">
      <c r="B9" t="s">
        <v>91</v>
      </c>
      <c r="C9" t="s">
        <v>92</v>
      </c>
      <c r="D9" t="s">
        <v>93</v>
      </c>
    </row>
    <row r="10" spans="1:4">
      <c r="A10" t="s">
        <v>2</v>
      </c>
      <c r="B10">
        <v>12.9</v>
      </c>
      <c r="C10">
        <v>79.83</v>
      </c>
      <c r="D10">
        <v>0</v>
      </c>
    </row>
    <row r="11" spans="1:4">
      <c r="A11" t="s">
        <v>3</v>
      </c>
      <c r="B11">
        <v>3.13</v>
      </c>
      <c r="C11">
        <v>88.54</v>
      </c>
      <c r="D11">
        <v>0</v>
      </c>
    </row>
    <row r="12" spans="1:4">
      <c r="A12" t="s">
        <v>4</v>
      </c>
      <c r="B12">
        <v>5</v>
      </c>
      <c r="C12">
        <v>89.44</v>
      </c>
      <c r="D12">
        <v>0</v>
      </c>
    </row>
    <row r="13" spans="1:4">
      <c r="A13" t="s">
        <v>8</v>
      </c>
      <c r="B13">
        <v>2.38</v>
      </c>
      <c r="C13">
        <v>95.45</v>
      </c>
      <c r="D13">
        <v>0</v>
      </c>
    </row>
  </sheetData>
  <mergeCells count="2">
    <mergeCell ref="A1:D1"/>
    <mergeCell ref="A8:D8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H13" sqref="A1:H13"/>
    </sheetView>
  </sheetViews>
  <sheetFormatPr defaultColWidth="9" defaultRowHeight="14.25" outlineLevelCol="6"/>
  <sheetData>
    <row r="1" spans="1:7">
      <c r="B1" s="44" t="s">
        <v>37</v>
      </c>
      <c r="C1" s="45"/>
      <c r="D1" s="44" t="s">
        <v>38</v>
      </c>
      <c r="E1" s="45"/>
      <c r="F1" s="44" t="s">
        <v>24</v>
      </c>
      <c r="G1" s="45"/>
    </row>
    <row r="2" ht="15" spans="1:7">
      <c r="A2" s="1" t="s">
        <v>0</v>
      </c>
      <c r="B2" s="5" t="s">
        <v>16</v>
      </c>
      <c r="C2" s="5" t="s">
        <v>95</v>
      </c>
      <c r="D2" s="5" t="s">
        <v>16</v>
      </c>
      <c r="E2" s="5" t="s">
        <v>95</v>
      </c>
      <c r="F2" s="5" t="s">
        <v>16</v>
      </c>
      <c r="G2" s="5" t="s">
        <v>95</v>
      </c>
    </row>
    <row r="3" spans="1:7">
      <c r="A3" s="1" t="s">
        <v>2</v>
      </c>
      <c r="B3">
        <v>0.427812718378756</v>
      </c>
      <c r="C3">
        <v>0.351038675899341</v>
      </c>
      <c r="D3">
        <v>0.0658280922431866</v>
      </c>
      <c r="E3">
        <v>0.0243202161796994</v>
      </c>
      <c r="F3">
        <v>0.506359189378057</v>
      </c>
      <c r="G3">
        <v>0.624641107920959</v>
      </c>
    </row>
    <row r="4" spans="1:7">
      <c r="A4" s="1" t="s">
        <v>3</v>
      </c>
      <c r="B4">
        <v>0.470055300623603</v>
      </c>
      <c r="C4">
        <v>0.258709576628652</v>
      </c>
      <c r="D4">
        <v>0.0755382986233675</v>
      </c>
      <c r="E4">
        <v>0.0279643805655366</v>
      </c>
      <c r="F4">
        <v>0.45440640075303</v>
      </c>
      <c r="G4">
        <v>0.713326042805812</v>
      </c>
    </row>
    <row r="5" spans="1:7">
      <c r="A5" s="1" t="s">
        <v>4</v>
      </c>
      <c r="B5">
        <v>0.529065565307176</v>
      </c>
      <c r="C5">
        <v>0.497629009762901</v>
      </c>
      <c r="D5">
        <v>0.0814661848218895</v>
      </c>
      <c r="E5">
        <v>0.0231520223152022</v>
      </c>
      <c r="F5">
        <v>0.389468249870934</v>
      </c>
      <c r="G5">
        <v>0.479218967921897</v>
      </c>
    </row>
    <row r="6" spans="1:7">
      <c r="A6" s="1" t="s">
        <v>8</v>
      </c>
      <c r="B6">
        <v>0.488400488400488</v>
      </c>
      <c r="C6">
        <v>0.263040446304045</v>
      </c>
      <c r="D6">
        <v>0.0927960927960928</v>
      </c>
      <c r="E6">
        <v>0.00292887029288703</v>
      </c>
      <c r="F6">
        <v>0.418260751594085</v>
      </c>
      <c r="G6">
        <v>0.734030683403068</v>
      </c>
    </row>
    <row r="7" spans="1:7">
      <c r="A7" s="1" t="s">
        <v>21</v>
      </c>
      <c r="B7">
        <v>0.48990435706695</v>
      </c>
      <c r="C7">
        <v>0.0408647140864714</v>
      </c>
      <c r="D7">
        <v>0.0681190223166844</v>
      </c>
      <c r="E7">
        <v>0.000418410041841004</v>
      </c>
      <c r="F7">
        <v>0.441976620616366</v>
      </c>
      <c r="G7">
        <v>0.958716875871688</v>
      </c>
    </row>
    <row r="8" spans="1:7">
      <c r="A8" s="1" t="s">
        <v>22</v>
      </c>
      <c r="B8">
        <v>0.509596137995997</v>
      </c>
      <c r="C8">
        <v>0.146722454672246</v>
      </c>
      <c r="D8">
        <v>0.0999646767926528</v>
      </c>
      <c r="E8">
        <v>0.00251046025104603</v>
      </c>
      <c r="F8">
        <v>0.389614977039915</v>
      </c>
      <c r="G8">
        <v>0.850767085076709</v>
      </c>
    </row>
    <row r="9" spans="1:7">
      <c r="A9" s="1" t="s">
        <v>23</v>
      </c>
      <c r="C9">
        <v>0.281481481481481</v>
      </c>
      <c r="E9">
        <v>0.0060082304526749</v>
      </c>
      <c r="G9">
        <v>0.712510288065844</v>
      </c>
    </row>
    <row r="10" spans="1:7">
      <c r="A10" s="1" t="s">
        <v>77</v>
      </c>
      <c r="C10">
        <v>0.729952093313893</v>
      </c>
      <c r="E10">
        <v>0.00489481358050406</v>
      </c>
      <c r="G10">
        <v>0.265153093105603</v>
      </c>
    </row>
    <row r="12" spans="1:7">
      <c r="A12" s="46" t="s">
        <v>96</v>
      </c>
      <c r="B12" t="s">
        <v>97</v>
      </c>
    </row>
  </sheetData>
  <mergeCells count="3">
    <mergeCell ref="B1:C1"/>
    <mergeCell ref="D1:E1"/>
    <mergeCell ref="F1:G1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A3" sqref="A3:A7"/>
    </sheetView>
  </sheetViews>
  <sheetFormatPr defaultColWidth="9" defaultRowHeight="14.25" outlineLevelRow="6" outlineLevelCol="2"/>
  <cols>
    <col min="1" max="1" width="14" customWidth="1"/>
    <col min="2" max="3" width="12" customWidth="1"/>
  </cols>
  <sheetData>
    <row r="1" customFormat="1" spans="1:3">
      <c r="A1" s="6" t="s">
        <v>98</v>
      </c>
      <c r="B1" s="6"/>
      <c r="C1" s="6"/>
    </row>
    <row r="2" ht="15.75" spans="1:3">
      <c r="A2" s="8" t="s">
        <v>99</v>
      </c>
      <c r="B2" s="8"/>
      <c r="C2" s="8"/>
    </row>
    <row r="3" spans="1:3">
      <c r="A3" s="1" t="s">
        <v>0</v>
      </c>
      <c r="B3" t="s">
        <v>100</v>
      </c>
      <c r="C3" t="s">
        <v>101</v>
      </c>
    </row>
    <row r="4" spans="1:3">
      <c r="A4" s="1" t="s">
        <v>2</v>
      </c>
      <c r="B4">
        <v>18.7237743356049</v>
      </c>
      <c r="C4">
        <v>29.4786324786325</v>
      </c>
    </row>
    <row r="5" spans="1:3">
      <c r="A5" s="1" t="s">
        <v>3</v>
      </c>
      <c r="B5">
        <v>14.9503161698284</v>
      </c>
      <c r="C5">
        <v>34.4511547723896</v>
      </c>
    </row>
    <row r="6" spans="1:3">
      <c r="A6" s="1" t="s">
        <v>4</v>
      </c>
      <c r="B6">
        <v>9.22413793103448</v>
      </c>
      <c r="C6">
        <v>36.4885307647186</v>
      </c>
    </row>
    <row r="7" spans="1:3">
      <c r="A7" s="1" t="s">
        <v>8</v>
      </c>
      <c r="B7">
        <v>13.1502378422871</v>
      </c>
      <c r="C7">
        <v>50.5343276223345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A3" sqref="A3:A7"/>
    </sheetView>
  </sheetViews>
  <sheetFormatPr defaultColWidth="9" defaultRowHeight="14.25" outlineLevelRow="6" outlineLevelCol="2"/>
  <cols>
    <col min="2" max="2" width="15.5" customWidth="1"/>
    <col min="3" max="3" width="19.375" customWidth="1"/>
  </cols>
  <sheetData>
    <row r="1" customFormat="1" spans="1:3">
      <c r="A1" s="6" t="s">
        <v>102</v>
      </c>
      <c r="B1" s="6"/>
      <c r="C1" s="6"/>
    </row>
    <row r="2" ht="15.75" spans="1:3">
      <c r="A2" s="8" t="s">
        <v>99</v>
      </c>
      <c r="B2" s="8"/>
      <c r="C2" s="8"/>
    </row>
    <row r="3" spans="1:3">
      <c r="A3" s="1" t="s">
        <v>0</v>
      </c>
      <c r="B3" s="7" t="s">
        <v>100</v>
      </c>
      <c r="C3" s="7" t="s">
        <v>101</v>
      </c>
    </row>
    <row r="4" spans="1:3">
      <c r="A4" s="1" t="s">
        <v>2</v>
      </c>
      <c r="B4" s="7">
        <v>0.0863299946747279</v>
      </c>
      <c r="C4" s="7">
        <v>8.63299946747279</v>
      </c>
    </row>
    <row r="5" spans="1:3">
      <c r="A5" s="1" t="s">
        <v>3</v>
      </c>
      <c r="B5" s="7">
        <v>0.104527243589744</v>
      </c>
      <c r="C5" s="7">
        <v>10.4527243589744</v>
      </c>
    </row>
    <row r="6" spans="1:3">
      <c r="A6" s="1" t="s">
        <v>4</v>
      </c>
      <c r="B6" s="7">
        <v>0.0538888888888889</v>
      </c>
      <c r="C6" s="7">
        <v>5.38888888888889</v>
      </c>
    </row>
    <row r="7" spans="1:3">
      <c r="A7" s="1" t="s">
        <v>8</v>
      </c>
      <c r="B7" s="7">
        <v>0.027027027027027</v>
      </c>
      <c r="C7" s="7">
        <v>2.7027027027027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2" sqref="A2"/>
    </sheetView>
  </sheetViews>
  <sheetFormatPr defaultColWidth="9" defaultRowHeight="14.25" outlineLevelCol="2"/>
  <cols>
    <col min="1" max="1" width="13.25" customWidth="1"/>
    <col min="2" max="2" width="18.75" customWidth="1"/>
    <col min="3" max="3" width="19.375" customWidth="1"/>
  </cols>
  <sheetData>
    <row r="1" customFormat="1" spans="1:3">
      <c r="A1" s="6" t="s">
        <v>103</v>
      </c>
      <c r="B1" s="6"/>
      <c r="C1" s="6"/>
    </row>
    <row r="2" spans="1:3">
      <c r="A2" s="7" t="s">
        <v>104</v>
      </c>
      <c r="B2" s="7" t="s">
        <v>105</v>
      </c>
      <c r="C2" s="7" t="s">
        <v>106</v>
      </c>
    </row>
    <row r="3" spans="1:3">
      <c r="A3" s="7">
        <v>-60</v>
      </c>
      <c r="B3" s="7">
        <v>0.91919809953254</v>
      </c>
      <c r="C3" s="7">
        <v>0.0114025085518814</v>
      </c>
    </row>
    <row r="4" spans="1:3">
      <c r="A4" s="7">
        <v>-56</v>
      </c>
      <c r="B4" s="7">
        <v>1.20497955244062</v>
      </c>
      <c r="C4" s="7">
        <v>0.0262257696693273</v>
      </c>
    </row>
    <row r="5" spans="1:3">
      <c r="A5" s="7">
        <v>-52</v>
      </c>
      <c r="B5" s="7">
        <v>1.31996777868207</v>
      </c>
      <c r="C5" s="7">
        <v>0.0456100342075257</v>
      </c>
    </row>
    <row r="6" spans="1:3">
      <c r="A6" s="7">
        <v>-48</v>
      </c>
      <c r="B6" s="7">
        <v>1.56801639653249</v>
      </c>
      <c r="C6" s="7">
        <v>0.0695553021664766</v>
      </c>
    </row>
    <row r="7" spans="1:3">
      <c r="A7" s="7">
        <v>-44</v>
      </c>
      <c r="B7" s="7">
        <v>1.57943450141188</v>
      </c>
      <c r="C7" s="7">
        <v>0.0957810718358039</v>
      </c>
    </row>
    <row r="8" spans="1:3">
      <c r="A8" s="7">
        <v>-40</v>
      </c>
      <c r="B8" s="7">
        <v>1.76174948876995</v>
      </c>
      <c r="C8" s="7">
        <v>0.123147092360319</v>
      </c>
    </row>
    <row r="9" spans="1:3">
      <c r="A9" s="7">
        <v>-36</v>
      </c>
      <c r="B9" s="7">
        <v>1.91314990848727</v>
      </c>
      <c r="C9" s="7">
        <v>0.156214367160775</v>
      </c>
    </row>
    <row r="10" spans="1:3">
      <c r="A10" s="7">
        <v>-32</v>
      </c>
      <c r="B10" s="7">
        <v>2.08214903701985</v>
      </c>
      <c r="C10" s="7">
        <v>0.198403648802737</v>
      </c>
    </row>
    <row r="11" spans="1:3">
      <c r="A11" s="7">
        <v>-28</v>
      </c>
      <c r="B11" s="7">
        <v>1.95636594130943</v>
      </c>
      <c r="C11" s="7">
        <v>0.256556442417332</v>
      </c>
    </row>
    <row r="12" spans="1:3">
      <c r="A12" s="7">
        <v>-24</v>
      </c>
      <c r="B12" s="7">
        <v>2.21511302939076</v>
      </c>
      <c r="C12" s="7">
        <v>0.330672748004561</v>
      </c>
    </row>
    <row r="13" spans="1:3">
      <c r="A13" s="7">
        <v>-20</v>
      </c>
      <c r="B13" s="7">
        <v>1.95665511352019</v>
      </c>
      <c r="C13" s="7">
        <v>0.424173318129989</v>
      </c>
    </row>
    <row r="14" spans="1:3">
      <c r="A14" s="7">
        <v>-16</v>
      </c>
      <c r="B14" s="7">
        <v>1.86340473771855</v>
      </c>
      <c r="C14" s="7">
        <v>0.543899657924743</v>
      </c>
    </row>
    <row r="15" spans="1:3">
      <c r="A15" s="7">
        <v>-12</v>
      </c>
      <c r="B15" s="7">
        <v>1.95349591263221</v>
      </c>
      <c r="C15" s="7">
        <v>0.686431014823261</v>
      </c>
    </row>
    <row r="16" spans="1:3">
      <c r="A16" s="7">
        <v>-8</v>
      </c>
      <c r="B16" s="7">
        <v>1.85600968413859</v>
      </c>
      <c r="C16" s="7">
        <v>0.841505131128848</v>
      </c>
    </row>
    <row r="17" spans="1:3">
      <c r="A17" s="7">
        <v>-4</v>
      </c>
      <c r="B17" s="7">
        <v>2.22171602330244</v>
      </c>
      <c r="C17" s="7">
        <v>1</v>
      </c>
    </row>
  </sheetData>
  <mergeCells count="1">
    <mergeCell ref="A1:C1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G27" sqref="G27"/>
    </sheetView>
  </sheetViews>
  <sheetFormatPr defaultColWidth="9" defaultRowHeight="14.25" outlineLevelCol="2"/>
  <cols>
    <col min="1" max="1" width="13.75" customWidth="1"/>
    <col min="2" max="2" width="23.625" customWidth="1"/>
    <col min="3" max="3" width="19" customWidth="1"/>
    <col min="4" max="4" width="15.125" customWidth="1"/>
  </cols>
  <sheetData>
    <row r="1" customFormat="1" spans="1:3">
      <c r="A1" s="6" t="s">
        <v>103</v>
      </c>
      <c r="B1" s="6"/>
      <c r="C1" s="6"/>
    </row>
    <row r="2" spans="1:3">
      <c r="A2" s="7" t="s">
        <v>104</v>
      </c>
      <c r="B2" t="s">
        <v>105</v>
      </c>
      <c r="C2" t="s">
        <v>106</v>
      </c>
    </row>
    <row r="3" spans="1:3">
      <c r="A3">
        <v>60</v>
      </c>
      <c r="B3">
        <v>3.57075660309974</v>
      </c>
      <c r="C3">
        <v>0.0115384615384615</v>
      </c>
    </row>
    <row r="4" spans="1:3">
      <c r="A4">
        <v>56</v>
      </c>
      <c r="B4">
        <v>3.68937677999059</v>
      </c>
      <c r="C4">
        <v>0.0259615384615385</v>
      </c>
    </row>
    <row r="5" spans="1:3">
      <c r="A5">
        <v>52</v>
      </c>
      <c r="B5">
        <v>3.43161930936239</v>
      </c>
      <c r="C5">
        <v>0.0442307692307692</v>
      </c>
    </row>
    <row r="6" spans="1:3">
      <c r="A6">
        <v>48</v>
      </c>
      <c r="B6">
        <v>2.99987609148944</v>
      </c>
      <c r="C6">
        <v>0.0663461538461538</v>
      </c>
    </row>
    <row r="7" spans="1:3">
      <c r="A7">
        <v>44</v>
      </c>
      <c r="B7">
        <v>3.00850388178103</v>
      </c>
      <c r="C7">
        <v>0.0971153846153846</v>
      </c>
    </row>
    <row r="8" spans="1:3">
      <c r="A8">
        <v>40</v>
      </c>
      <c r="B8">
        <v>2.9297643585301</v>
      </c>
      <c r="C8">
        <v>0.133653846153846</v>
      </c>
    </row>
    <row r="9" spans="1:3">
      <c r="A9">
        <v>36</v>
      </c>
      <c r="B9">
        <v>2.61650375135813</v>
      </c>
      <c r="C9">
        <v>0.178846153846154</v>
      </c>
    </row>
    <row r="10" spans="1:3">
      <c r="A10">
        <v>32</v>
      </c>
      <c r="B10">
        <v>2.69902718453481</v>
      </c>
      <c r="C10">
        <v>0.232692307692308</v>
      </c>
    </row>
    <row r="11" spans="1:3">
      <c r="A11">
        <v>28</v>
      </c>
      <c r="B11">
        <v>2.61232113751514</v>
      </c>
      <c r="C11">
        <v>0.298076923076923</v>
      </c>
    </row>
    <row r="12" spans="1:3">
      <c r="A12">
        <v>24</v>
      </c>
      <c r="B12">
        <v>2.13754092586862</v>
      </c>
      <c r="C12">
        <v>0.376923076923077</v>
      </c>
    </row>
    <row r="13" spans="1:3">
      <c r="A13">
        <v>20</v>
      </c>
      <c r="B13">
        <v>2.06798281780882</v>
      </c>
      <c r="C13">
        <v>0.475</v>
      </c>
    </row>
    <row r="14" spans="1:3">
      <c r="A14">
        <v>16</v>
      </c>
      <c r="B14">
        <v>1.93525175325482</v>
      </c>
      <c r="C14">
        <v>0.592307692307692</v>
      </c>
    </row>
    <row r="15" spans="1:3">
      <c r="A15">
        <v>12</v>
      </c>
      <c r="B15">
        <v>1.48753617717115</v>
      </c>
      <c r="C15">
        <v>0.725961538461538</v>
      </c>
    </row>
    <row r="16" spans="1:3">
      <c r="A16">
        <v>8</v>
      </c>
      <c r="B16">
        <v>1.18799865080503</v>
      </c>
      <c r="C16">
        <v>0.8625</v>
      </c>
    </row>
    <row r="17" spans="1:3">
      <c r="A17">
        <v>4</v>
      </c>
      <c r="B17">
        <v>0.461962953404863</v>
      </c>
      <c r="C17">
        <v>1</v>
      </c>
    </row>
  </sheetData>
  <mergeCells count="1">
    <mergeCell ref="A1:C1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A7"/>
    </sheetView>
  </sheetViews>
  <sheetFormatPr defaultColWidth="9" defaultRowHeight="14.25" outlineLevelRow="6" outlineLevelCol="4"/>
  <sheetData>
    <row r="1" spans="1:5">
      <c r="A1" s="8" t="s">
        <v>107</v>
      </c>
      <c r="B1" s="8"/>
      <c r="C1" s="8"/>
      <c r="D1" s="8"/>
      <c r="E1" s="8"/>
    </row>
    <row r="2" spans="1:5">
      <c r="B2" s="6" t="s">
        <v>108</v>
      </c>
      <c r="C2" s="6"/>
      <c r="D2" s="6" t="s">
        <v>109</v>
      </c>
      <c r="E2" s="6"/>
    </row>
    <row r="3" spans="1:5">
      <c r="A3" s="1" t="s">
        <v>0</v>
      </c>
      <c r="B3" s="7" t="s">
        <v>110</v>
      </c>
      <c r="C3" s="7" t="s">
        <v>111</v>
      </c>
      <c r="D3" s="7" t="s">
        <v>110</v>
      </c>
      <c r="E3" s="7" t="s">
        <v>111</v>
      </c>
    </row>
    <row r="4" spans="1:5">
      <c r="A4" s="1" t="s">
        <v>2</v>
      </c>
      <c r="B4" s="7">
        <v>1.764</v>
      </c>
      <c r="C4" s="7">
        <v>0.649</v>
      </c>
      <c r="D4" s="7">
        <v>5.948</v>
      </c>
      <c r="E4" s="7">
        <v>0.875</v>
      </c>
    </row>
    <row r="5" spans="1:5">
      <c r="A5" s="1" t="s">
        <v>3</v>
      </c>
      <c r="B5" s="7">
        <v>4.253</v>
      </c>
      <c r="C5" s="7">
        <v>2.391</v>
      </c>
      <c r="D5" s="7">
        <v>8.893</v>
      </c>
      <c r="E5" s="7">
        <v>1.299</v>
      </c>
    </row>
    <row r="6" spans="1:5">
      <c r="A6" s="1" t="s">
        <v>4</v>
      </c>
      <c r="B6" s="7">
        <v>1.665</v>
      </c>
      <c r="C6" s="7">
        <v>2.29</v>
      </c>
      <c r="D6" s="7">
        <v>6.379</v>
      </c>
      <c r="E6" s="7">
        <v>0.987</v>
      </c>
    </row>
    <row r="7" spans="1:5">
      <c r="A7" s="1" t="s">
        <v>8</v>
      </c>
      <c r="B7" s="7">
        <v>1.948</v>
      </c>
      <c r="C7" s="7">
        <v>2.352</v>
      </c>
      <c r="D7" s="7">
        <v>15.881</v>
      </c>
      <c r="E7" s="7">
        <v>8.338</v>
      </c>
    </row>
  </sheetData>
  <mergeCells count="3">
    <mergeCell ref="A1:E1"/>
    <mergeCell ref="B2:C2"/>
    <mergeCell ref="D2:E2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M31" sqref="M31"/>
    </sheetView>
  </sheetViews>
  <sheetFormatPr defaultColWidth="9" defaultRowHeight="14.25" outlineLevelRow="5" outlineLevelCol="3"/>
  <sheetData>
    <row r="1" customFormat="1" ht="15.75" spans="1:4">
      <c r="A1" t="s">
        <v>112</v>
      </c>
    </row>
    <row r="2" spans="1:4">
      <c r="B2" s="7" t="s">
        <v>24</v>
      </c>
      <c r="C2" s="7" t="s">
        <v>37</v>
      </c>
      <c r="D2" s="7" t="s">
        <v>38</v>
      </c>
    </row>
    <row r="3" spans="1:4">
      <c r="A3" t="s">
        <v>113</v>
      </c>
      <c r="B3" s="7">
        <v>0.4075</v>
      </c>
      <c r="C3" s="7">
        <v>-0.525</v>
      </c>
      <c r="D3" s="7">
        <v>0.4075</v>
      </c>
    </row>
    <row r="4" spans="1:4">
      <c r="A4" t="s">
        <v>114</v>
      </c>
      <c r="B4" s="7">
        <v>0.47</v>
      </c>
      <c r="C4" s="7">
        <v>-0.34</v>
      </c>
      <c r="D4" s="7">
        <v>1.015</v>
      </c>
    </row>
    <row r="5" spans="1:4">
      <c r="A5" t="s">
        <v>115</v>
      </c>
      <c r="B5" s="7">
        <v>0.314444</v>
      </c>
      <c r="C5" s="7">
        <v>-0.21</v>
      </c>
      <c r="D5" s="7">
        <v>1.126667</v>
      </c>
    </row>
    <row r="6" spans="1:4">
      <c r="A6" t="s">
        <v>116</v>
      </c>
      <c r="B6" s="7">
        <v>-0.105</v>
      </c>
      <c r="C6" s="7">
        <v>-0.115</v>
      </c>
      <c r="D6" s="7">
        <v>2.96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12"/>
  <sheetViews>
    <sheetView topLeftCell="A13" workbookViewId="0">
      <selection activeCell="J20" sqref="J20"/>
    </sheetView>
  </sheetViews>
  <sheetFormatPr defaultColWidth="9" defaultRowHeight="14.25"/>
  <sheetData>
    <row r="1" spans="2:18">
      <c r="B1" s="6" t="s">
        <v>117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41"/>
      <c r="O1" s="41"/>
      <c r="P1" s="41"/>
      <c r="Q1" s="41"/>
      <c r="R1" s="41"/>
    </row>
    <row r="2" spans="2:18">
      <c r="B2" t="s">
        <v>118</v>
      </c>
      <c r="C2" s="6" t="s">
        <v>16</v>
      </c>
      <c r="D2" s="6"/>
      <c r="E2" s="6"/>
      <c r="F2" s="6"/>
      <c r="G2" s="6"/>
      <c r="I2" s="6" t="s">
        <v>17</v>
      </c>
      <c r="J2" s="6"/>
      <c r="K2" s="6"/>
      <c r="L2" s="6"/>
      <c r="M2" s="6"/>
    </row>
    <row r="3" customFormat="1" spans="2:18">
      <c r="C3" s="6" t="s">
        <v>2</v>
      </c>
      <c r="D3" s="6" t="s">
        <v>3</v>
      </c>
      <c r="E3" s="6" t="s">
        <v>4</v>
      </c>
      <c r="F3" s="6" t="s">
        <v>8</v>
      </c>
      <c r="G3" s="6" t="s">
        <v>21</v>
      </c>
      <c r="I3" s="6" t="s">
        <v>2</v>
      </c>
      <c r="J3" s="6" t="s">
        <v>3</v>
      </c>
      <c r="K3" s="6" t="s">
        <v>4</v>
      </c>
      <c r="L3" s="6" t="s">
        <v>8</v>
      </c>
      <c r="M3" s="6" t="s">
        <v>21</v>
      </c>
    </row>
    <row r="4" spans="2:18">
      <c r="B4" s="39" t="s">
        <v>72</v>
      </c>
      <c r="C4" s="40">
        <v>0.022591</v>
      </c>
      <c r="D4" s="40">
        <v>0.07023158</v>
      </c>
      <c r="E4" s="40">
        <v>0.0618535</v>
      </c>
      <c r="F4" s="40">
        <v>0.046457</v>
      </c>
      <c r="G4" s="40">
        <v>0.041392</v>
      </c>
      <c r="H4" s="40"/>
      <c r="I4" s="40">
        <v>0.055639</v>
      </c>
      <c r="J4" s="40">
        <v>0.033845</v>
      </c>
      <c r="K4" s="42">
        <v>0.120586335</v>
      </c>
      <c r="L4" s="40">
        <v>0.063237</v>
      </c>
      <c r="M4" s="40">
        <v>0.030864</v>
      </c>
    </row>
    <row r="5" spans="2:18">
      <c r="B5" s="39" t="s">
        <v>37</v>
      </c>
      <c r="C5" s="40">
        <v>0.019773</v>
      </c>
      <c r="D5" s="40">
        <v>0.058718</v>
      </c>
      <c r="E5" s="40">
        <v>0.016135</v>
      </c>
      <c r="F5" s="40">
        <v>0.01579</v>
      </c>
      <c r="G5" s="40">
        <v>0.023456</v>
      </c>
      <c r="H5" s="40"/>
      <c r="I5" s="40">
        <v>0.033737</v>
      </c>
      <c r="J5" s="40">
        <v>0.021242</v>
      </c>
      <c r="K5" s="40">
        <v>0.05242</v>
      </c>
      <c r="L5" s="40">
        <v>0</v>
      </c>
      <c r="M5" s="40">
        <v>0.022613</v>
      </c>
    </row>
    <row r="6" spans="2:18">
      <c r="B6" s="39" t="s">
        <v>38</v>
      </c>
      <c r="C6" s="40">
        <v>0.01748</v>
      </c>
      <c r="D6" s="40">
        <v>0.065479</v>
      </c>
      <c r="E6" s="40">
        <v>0.017301</v>
      </c>
      <c r="F6" s="40">
        <v>0.01438</v>
      </c>
      <c r="G6" s="40">
        <v>0.015553</v>
      </c>
      <c r="H6" s="40"/>
      <c r="I6" s="40">
        <v>0.038256</v>
      </c>
      <c r="J6" s="40">
        <v>0.021044</v>
      </c>
      <c r="K6" s="40">
        <v>0.05184</v>
      </c>
      <c r="L6" s="40">
        <v>0.04896</v>
      </c>
      <c r="M6" s="40">
        <v>0.022435</v>
      </c>
    </row>
    <row r="9" spans="2:18">
      <c r="I9" s="43" t="s">
        <v>119</v>
      </c>
      <c r="J9" s="43"/>
      <c r="K9" s="43"/>
      <c r="L9" s="43"/>
      <c r="M9" s="43"/>
    </row>
    <row r="10" spans="2:18">
      <c r="I10" s="43"/>
      <c r="J10" s="43"/>
      <c r="K10" s="43"/>
      <c r="L10" s="43"/>
      <c r="M10" s="43"/>
    </row>
    <row r="11" spans="2:18">
      <c r="I11" s="43"/>
      <c r="J11" s="43"/>
      <c r="K11" s="43"/>
      <c r="L11" s="43"/>
      <c r="M11" s="43"/>
    </row>
    <row r="12" spans="2:18">
      <c r="I12" s="43"/>
      <c r="J12" s="43"/>
      <c r="K12" s="43"/>
      <c r="L12" s="43"/>
      <c r="M12" s="43"/>
    </row>
  </sheetData>
  <mergeCells count="4">
    <mergeCell ref="B1:M1"/>
    <mergeCell ref="C2:G2"/>
    <mergeCell ref="I2:M2"/>
    <mergeCell ref="I9:M12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6"/>
  <sheetViews>
    <sheetView workbookViewId="0">
      <selection activeCell="F14" sqref="F14"/>
    </sheetView>
  </sheetViews>
  <sheetFormatPr defaultColWidth="9" defaultRowHeight="14.25" outlineLevelRow="5"/>
  <sheetData>
    <row r="1" spans="2:13">
      <c r="B1" s="6" t="s">
        <v>120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3">
      <c r="B2" t="s">
        <v>121</v>
      </c>
      <c r="C2" s="6" t="s">
        <v>16</v>
      </c>
      <c r="D2" s="6"/>
      <c r="E2" s="6"/>
      <c r="F2" s="6"/>
      <c r="G2" s="6"/>
      <c r="I2" s="6" t="s">
        <v>17</v>
      </c>
      <c r="J2" s="6"/>
      <c r="K2" s="6"/>
      <c r="L2" s="6"/>
      <c r="M2" s="6"/>
    </row>
    <row r="3" spans="2:13">
      <c r="C3" s="6" t="s">
        <v>2</v>
      </c>
      <c r="D3" s="6" t="s">
        <v>3</v>
      </c>
      <c r="E3" s="6" t="s">
        <v>4</v>
      </c>
      <c r="F3" s="6" t="s">
        <v>8</v>
      </c>
      <c r="G3" s="6" t="s">
        <v>21</v>
      </c>
      <c r="I3" s="6" t="s">
        <v>2</v>
      </c>
      <c r="J3" s="6" t="s">
        <v>3</v>
      </c>
      <c r="K3" s="6" t="s">
        <v>4</v>
      </c>
      <c r="L3" s="6" t="s">
        <v>8</v>
      </c>
      <c r="M3" s="6" t="s">
        <v>21</v>
      </c>
    </row>
    <row r="4" spans="2:13">
      <c r="B4" s="39" t="s">
        <v>72</v>
      </c>
      <c r="C4" s="40">
        <v>0.883333</v>
      </c>
      <c r="D4" s="40">
        <v>0.700893</v>
      </c>
      <c r="E4" s="40">
        <v>1.314103</v>
      </c>
      <c r="F4" s="40">
        <v>0.765</v>
      </c>
      <c r="G4" s="40">
        <v>1.436916</v>
      </c>
      <c r="H4" s="40"/>
      <c r="I4" s="40">
        <v>0.466912</v>
      </c>
      <c r="J4" s="40">
        <v>0.351563</v>
      </c>
      <c r="K4" s="40">
        <v>0.613281</v>
      </c>
      <c r="L4" s="40">
        <v>1.202261</v>
      </c>
      <c r="M4" s="40">
        <v>1.132813</v>
      </c>
    </row>
    <row r="5" spans="2:13">
      <c r="B5" s="39" t="s">
        <v>37</v>
      </c>
      <c r="C5" s="40">
        <v>0.51087</v>
      </c>
      <c r="D5" s="40">
        <v>0.548295</v>
      </c>
      <c r="E5" s="40">
        <v>0.675197</v>
      </c>
      <c r="F5" s="40">
        <v>0.363764</v>
      </c>
      <c r="G5" s="40">
        <v>0.228571</v>
      </c>
      <c r="H5" s="40"/>
      <c r="I5" s="40">
        <v>0.210938</v>
      </c>
      <c r="J5" s="40">
        <v>0.354972</v>
      </c>
      <c r="K5" s="40">
        <v>0.317881</v>
      </c>
      <c r="L5" s="40">
        <v>0</v>
      </c>
      <c r="M5" s="40">
        <v>0.157955</v>
      </c>
    </row>
    <row r="6" spans="2:13">
      <c r="B6" s="39" t="s">
        <v>38</v>
      </c>
      <c r="C6" s="40">
        <v>0.942857</v>
      </c>
      <c r="D6" s="40">
        <v>1.21875</v>
      </c>
      <c r="E6" s="40">
        <v>0.528571</v>
      </c>
      <c r="F6" s="40">
        <v>0.958333</v>
      </c>
      <c r="G6" s="40">
        <v>0.267857</v>
      </c>
      <c r="H6" s="40"/>
      <c r="I6" s="40">
        <v>0.471591</v>
      </c>
      <c r="J6" s="40">
        <v>0.62037</v>
      </c>
      <c r="K6" s="40">
        <v>0.91</v>
      </c>
      <c r="L6" s="40">
        <v>0.75</v>
      </c>
      <c r="M6" s="40">
        <v>1.006944</v>
      </c>
    </row>
  </sheetData>
  <mergeCells count="3">
    <mergeCell ref="B1:M1"/>
    <mergeCell ref="C2:G2"/>
    <mergeCell ref="I2:M2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G3" sqref="G$1:G$1048576"/>
    </sheetView>
  </sheetViews>
  <sheetFormatPr defaultColWidth="9" defaultRowHeight="14.25"/>
  <cols>
    <col min="1" max="1" width="25.625" customWidth="1"/>
  </cols>
  <sheetData>
    <row r="1" spans="1:18">
      <c r="A1" s="6" t="s">
        <v>122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41"/>
      <c r="N1" s="41"/>
      <c r="O1" s="41"/>
      <c r="P1" s="41"/>
      <c r="Q1" s="41"/>
    </row>
    <row r="2" customFormat="1" spans="1:18">
      <c r="A2" s="3" t="s">
        <v>123</v>
      </c>
      <c r="B2" s="6" t="s">
        <v>16</v>
      </c>
      <c r="C2" s="6"/>
      <c r="D2" s="6"/>
      <c r="E2" s="6"/>
      <c r="F2" s="6"/>
      <c r="H2" s="6" t="s">
        <v>17</v>
      </c>
      <c r="I2" s="6"/>
      <c r="J2" s="6"/>
      <c r="K2" s="6"/>
      <c r="L2" s="6"/>
      <c r="M2" s="41"/>
      <c r="N2" s="41"/>
      <c r="O2" s="41"/>
      <c r="P2" s="41"/>
      <c r="Q2" s="41"/>
    </row>
    <row r="3" spans="1:18">
      <c r="A3" t="s">
        <v>124</v>
      </c>
      <c r="B3" s="6" t="s">
        <v>2</v>
      </c>
      <c r="C3" s="6" t="s">
        <v>3</v>
      </c>
      <c r="D3" s="6" t="s">
        <v>4</v>
      </c>
      <c r="E3" s="6" t="s">
        <v>8</v>
      </c>
      <c r="F3" s="6" t="s">
        <v>21</v>
      </c>
      <c r="H3" s="6" t="s">
        <v>2</v>
      </c>
      <c r="I3" s="6" t="s">
        <v>3</v>
      </c>
      <c r="J3" s="6" t="s">
        <v>4</v>
      </c>
      <c r="K3" s="6" t="s">
        <v>8</v>
      </c>
      <c r="L3" s="6" t="s">
        <v>21</v>
      </c>
    </row>
    <row r="4" spans="1:18">
      <c r="A4" s="39" t="s">
        <v>45</v>
      </c>
      <c r="B4" s="40">
        <v>1.318728</v>
      </c>
      <c r="C4" s="40">
        <v>1.821601</v>
      </c>
      <c r="D4" s="40">
        <v>1.080503</v>
      </c>
      <c r="E4" s="40">
        <v>0.942326</v>
      </c>
      <c r="F4" s="40">
        <v>0.640984</v>
      </c>
      <c r="G4" s="40"/>
      <c r="H4" s="40">
        <v>0.269184</v>
      </c>
      <c r="I4" s="40">
        <v>1</v>
      </c>
      <c r="J4" s="40">
        <v>0.285622</v>
      </c>
      <c r="K4" s="40">
        <v>0.615657</v>
      </c>
      <c r="L4" s="40">
        <v>1.395938</v>
      </c>
    </row>
    <row r="5" spans="1:18">
      <c r="A5" s="39" t="s">
        <v>44</v>
      </c>
      <c r="B5" s="40">
        <v>2.105916</v>
      </c>
      <c r="C5" s="40">
        <v>0.939846</v>
      </c>
      <c r="D5" s="40">
        <v>1.452508</v>
      </c>
      <c r="E5" s="40">
        <v>1.845234</v>
      </c>
      <c r="F5" s="40">
        <v>1.998428</v>
      </c>
      <c r="G5" s="40"/>
      <c r="H5" s="40">
        <v>2.44511</v>
      </c>
      <c r="I5" s="40">
        <v>2.355046</v>
      </c>
      <c r="J5" s="40">
        <v>1.018022</v>
      </c>
      <c r="K5" s="40">
        <v>1.123185</v>
      </c>
      <c r="L5" s="40">
        <v>1.109524</v>
      </c>
    </row>
    <row r="9" spans="1:18">
      <c r="A9" s="6" t="s">
        <v>125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41"/>
      <c r="N9" s="41"/>
      <c r="O9" s="41"/>
      <c r="P9" s="41"/>
      <c r="Q9" s="41"/>
      <c r="R9" s="41"/>
    </row>
    <row r="10" customFormat="1" spans="1:18">
      <c r="A10" s="3" t="s">
        <v>126</v>
      </c>
      <c r="B10" s="6" t="s">
        <v>16</v>
      </c>
      <c r="C10" s="6"/>
      <c r="D10" s="6"/>
      <c r="E10" s="6"/>
      <c r="F10" s="6"/>
      <c r="H10" s="6" t="s">
        <v>17</v>
      </c>
      <c r="I10" s="6"/>
      <c r="J10" s="6"/>
      <c r="K10" s="6"/>
      <c r="L10" s="6"/>
      <c r="M10" s="41"/>
      <c r="N10" s="41"/>
      <c r="O10" s="41"/>
      <c r="P10" s="41"/>
      <c r="Q10" s="41"/>
      <c r="R10" s="41"/>
    </row>
    <row r="11" spans="1:18">
      <c r="A11" t="s">
        <v>127</v>
      </c>
      <c r="B11" s="6" t="s">
        <v>2</v>
      </c>
      <c r="C11" s="6" t="s">
        <v>3</v>
      </c>
      <c r="D11" s="6" t="s">
        <v>4</v>
      </c>
      <c r="E11" s="6" t="s">
        <v>8</v>
      </c>
      <c r="F11" s="6" t="s">
        <v>21</v>
      </c>
      <c r="H11" s="6" t="s">
        <v>2</v>
      </c>
      <c r="I11" s="6" t="s">
        <v>3</v>
      </c>
      <c r="J11" s="6" t="s">
        <v>4</v>
      </c>
      <c r="K11" s="6" t="s">
        <v>8</v>
      </c>
      <c r="L11" s="6" t="s">
        <v>21</v>
      </c>
      <c r="O11" s="6"/>
      <c r="P11" s="6"/>
      <c r="Q11" s="6"/>
      <c r="R11" s="6"/>
    </row>
    <row r="12" spans="1:18">
      <c r="A12" s="39" t="s">
        <v>45</v>
      </c>
      <c r="B12" s="40">
        <v>368</v>
      </c>
      <c r="C12" s="40">
        <v>406</v>
      </c>
      <c r="D12" s="40">
        <v>1449</v>
      </c>
      <c r="E12" s="40">
        <v>660</v>
      </c>
      <c r="F12" s="40">
        <v>279</v>
      </c>
      <c r="G12" s="40"/>
      <c r="H12" s="40">
        <v>283</v>
      </c>
      <c r="I12" s="40">
        <v>179</v>
      </c>
      <c r="J12" s="40">
        <v>424</v>
      </c>
      <c r="K12" s="40">
        <v>430</v>
      </c>
      <c r="L12" s="40">
        <v>623</v>
      </c>
      <c r="N12" s="40"/>
      <c r="O12" s="40"/>
      <c r="P12" s="40"/>
      <c r="Q12" s="40"/>
      <c r="R12" s="40"/>
    </row>
    <row r="13" spans="1:18">
      <c r="A13" s="39" t="s">
        <v>44</v>
      </c>
      <c r="B13" s="40">
        <v>231</v>
      </c>
      <c r="C13" s="40">
        <v>389</v>
      </c>
      <c r="D13" s="40">
        <v>1050</v>
      </c>
      <c r="E13" s="40">
        <v>591</v>
      </c>
      <c r="F13" s="40">
        <v>212</v>
      </c>
      <c r="G13" s="40"/>
      <c r="H13" s="40">
        <v>218</v>
      </c>
      <c r="I13" s="40">
        <v>167</v>
      </c>
      <c r="J13" s="40">
        <v>492</v>
      </c>
      <c r="K13" s="40">
        <v>427</v>
      </c>
      <c r="L13" s="40">
        <v>434</v>
      </c>
      <c r="N13" s="40"/>
      <c r="O13" s="40"/>
      <c r="P13" s="40"/>
      <c r="Q13" s="40"/>
      <c r="R13" s="40"/>
    </row>
  </sheetData>
  <mergeCells count="7">
    <mergeCell ref="A1:L1"/>
    <mergeCell ref="B2:F2"/>
    <mergeCell ref="H2:L2"/>
    <mergeCell ref="A9:L9"/>
    <mergeCell ref="B10:F10"/>
    <mergeCell ref="H10:L10"/>
    <mergeCell ref="O11:R11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G3" sqref="G$1:G$1048576"/>
    </sheetView>
  </sheetViews>
  <sheetFormatPr defaultColWidth="9" defaultRowHeight="14.25"/>
  <cols>
    <col min="1" max="1" width="27" customWidth="1"/>
  </cols>
  <sheetData>
    <row r="1" spans="1:12">
      <c r="A1" s="6" t="s">
        <v>122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3" t="s">
        <v>128</v>
      </c>
      <c r="B2" s="6" t="s">
        <v>16</v>
      </c>
      <c r="C2" s="6"/>
      <c r="D2" s="6"/>
      <c r="E2" s="6"/>
      <c r="F2" s="6"/>
      <c r="H2" s="6" t="s">
        <v>17</v>
      </c>
      <c r="I2" s="6"/>
      <c r="J2" s="6"/>
      <c r="K2" s="6"/>
      <c r="L2" s="6"/>
    </row>
    <row r="3" spans="1:12">
      <c r="A3" t="s">
        <v>124</v>
      </c>
      <c r="B3" s="6" t="s">
        <v>2</v>
      </c>
      <c r="C3" s="6" t="s">
        <v>3</v>
      </c>
      <c r="D3" s="6" t="s">
        <v>4</v>
      </c>
      <c r="E3" s="6" t="s">
        <v>8</v>
      </c>
      <c r="F3" s="6" t="s">
        <v>21</v>
      </c>
      <c r="H3" s="6" t="s">
        <v>2</v>
      </c>
      <c r="I3" s="6" t="s">
        <v>3</v>
      </c>
      <c r="J3" s="6" t="s">
        <v>4</v>
      </c>
      <c r="K3" s="6" t="s">
        <v>8</v>
      </c>
      <c r="L3" s="6" t="s">
        <v>21</v>
      </c>
    </row>
    <row r="4" spans="1:12">
      <c r="A4" s="39" t="s">
        <v>45</v>
      </c>
      <c r="B4" s="40">
        <v>0.46164</v>
      </c>
      <c r="C4" s="40">
        <v>0.568495</v>
      </c>
      <c r="D4" s="40">
        <v>0.21621</v>
      </c>
      <c r="E4" s="40">
        <v>0.394781</v>
      </c>
      <c r="F4" s="40">
        <v>0.76797</v>
      </c>
      <c r="G4" s="40"/>
      <c r="H4" s="40">
        <v>1.028772</v>
      </c>
      <c r="I4" s="40">
        <v>1.045537</v>
      </c>
      <c r="J4" s="40">
        <v>0.465248</v>
      </c>
      <c r="K4" s="40">
        <v>0.51191</v>
      </c>
      <c r="L4" s="40">
        <v>0.398168</v>
      </c>
    </row>
    <row r="5" spans="1:12">
      <c r="A5" s="39" t="s">
        <v>44</v>
      </c>
      <c r="B5" s="40">
        <v>0.456889</v>
      </c>
      <c r="C5" s="40">
        <v>0.634639</v>
      </c>
      <c r="D5" s="40">
        <v>0.237691</v>
      </c>
      <c r="E5" s="40">
        <v>0.480044</v>
      </c>
      <c r="F5" s="40">
        <v>0.83155</v>
      </c>
      <c r="G5" s="40"/>
      <c r="H5" s="40">
        <v>1.465942</v>
      </c>
      <c r="I5" s="40">
        <v>0.731818</v>
      </c>
      <c r="J5" s="40">
        <v>0.367554</v>
      </c>
      <c r="K5" s="40">
        <v>0.419836</v>
      </c>
      <c r="L5" s="40">
        <v>0.403404</v>
      </c>
    </row>
    <row r="6" customFormat="1" spans="1:12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customFormat="1" spans="1:12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>
      <c r="A8" s="6" t="s">
        <v>125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3" t="s">
        <v>129</v>
      </c>
      <c r="B9" s="6" t="s">
        <v>16</v>
      </c>
      <c r="C9" s="6"/>
      <c r="D9" s="6"/>
      <c r="E9" s="6"/>
      <c r="F9" s="6"/>
      <c r="H9" s="6" t="s">
        <v>17</v>
      </c>
      <c r="I9" s="6"/>
      <c r="J9" s="6"/>
      <c r="K9" s="6"/>
      <c r="L9" s="6"/>
    </row>
    <row r="10" spans="1:12">
      <c r="B10" s="6" t="s">
        <v>2</v>
      </c>
      <c r="C10" s="6" t="s">
        <v>3</v>
      </c>
      <c r="D10" s="6" t="s">
        <v>4</v>
      </c>
      <c r="E10" s="6" t="s">
        <v>8</v>
      </c>
      <c r="F10" s="6" t="s">
        <v>21</v>
      </c>
      <c r="H10" s="6" t="s">
        <v>2</v>
      </c>
      <c r="I10" s="6" t="s">
        <v>3</v>
      </c>
      <c r="J10" s="6" t="s">
        <v>4</v>
      </c>
      <c r="K10" s="6" t="s">
        <v>8</v>
      </c>
      <c r="L10" s="6" t="s">
        <v>21</v>
      </c>
    </row>
    <row r="11" spans="1:12">
      <c r="A11" s="39" t="s">
        <v>45</v>
      </c>
      <c r="B11" s="40">
        <v>504</v>
      </c>
      <c r="C11" s="40">
        <v>474</v>
      </c>
      <c r="D11" s="40">
        <v>1242</v>
      </c>
      <c r="E11" s="40">
        <v>677</v>
      </c>
      <c r="F11" s="40">
        <v>358</v>
      </c>
      <c r="G11" s="40"/>
      <c r="H11" s="40">
        <v>285</v>
      </c>
      <c r="I11" s="40">
        <v>183</v>
      </c>
      <c r="J11" s="40">
        <v>470</v>
      </c>
      <c r="K11" s="40">
        <v>501</v>
      </c>
      <c r="L11" s="40">
        <v>655</v>
      </c>
    </row>
    <row r="12" spans="1:12">
      <c r="A12" s="39" t="s">
        <v>44</v>
      </c>
      <c r="B12" s="40">
        <v>375</v>
      </c>
      <c r="C12" s="40">
        <v>485</v>
      </c>
      <c r="D12" s="40">
        <v>895</v>
      </c>
      <c r="E12" s="40">
        <v>608</v>
      </c>
      <c r="F12" s="40">
        <v>243</v>
      </c>
      <c r="G12" s="40"/>
      <c r="H12" s="40">
        <v>220</v>
      </c>
      <c r="I12" s="40">
        <v>184</v>
      </c>
      <c r="J12" s="40">
        <v>526</v>
      </c>
      <c r="K12" s="40">
        <v>447</v>
      </c>
      <c r="L12" s="40">
        <v>470</v>
      </c>
    </row>
  </sheetData>
  <mergeCells count="6">
    <mergeCell ref="A1:L1"/>
    <mergeCell ref="B2:F2"/>
    <mergeCell ref="H2:L2"/>
    <mergeCell ref="A8:L8"/>
    <mergeCell ref="B9:F9"/>
    <mergeCell ref="H9:L9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A2" sqref="A2:A9"/>
    </sheetView>
  </sheetViews>
  <sheetFormatPr defaultColWidth="9" defaultRowHeight="14.25"/>
  <sheetData>
    <row r="1" spans="1:20">
      <c r="A1" s="6" t="s">
        <v>130</v>
      </c>
      <c r="B1" s="6"/>
      <c r="C1" s="6"/>
      <c r="D1" s="6"/>
      <c r="E1" s="6"/>
      <c r="F1" s="6"/>
      <c r="G1" s="6"/>
      <c r="H1" s="6"/>
      <c r="I1" s="6"/>
      <c r="J1" s="6"/>
      <c r="L1" s="27" t="s">
        <v>131</v>
      </c>
      <c r="M1" s="28"/>
      <c r="N1" s="28"/>
      <c r="O1" s="28"/>
      <c r="P1" s="28"/>
      <c r="Q1" s="28"/>
      <c r="R1" s="28"/>
      <c r="S1" s="28"/>
      <c r="T1" s="29"/>
    </row>
    <row r="2" spans="1:20">
      <c r="A2" s="1" t="s">
        <v>0</v>
      </c>
      <c r="B2" s="30" t="s">
        <v>132</v>
      </c>
      <c r="C2" s="30" t="s">
        <v>133</v>
      </c>
      <c r="D2" s="30" t="s">
        <v>134</v>
      </c>
      <c r="E2" s="30" t="s">
        <v>135</v>
      </c>
      <c r="F2" s="30" t="s">
        <v>136</v>
      </c>
      <c r="G2" s="30" t="s">
        <v>137</v>
      </c>
      <c r="H2" s="30" t="s">
        <v>138</v>
      </c>
      <c r="I2" s="30" t="s">
        <v>139</v>
      </c>
      <c r="J2" s="30" t="s">
        <v>140</v>
      </c>
      <c r="L2" s="31" t="s">
        <v>132</v>
      </c>
      <c r="M2" s="32" t="s">
        <v>133</v>
      </c>
      <c r="N2" s="32" t="s">
        <v>134</v>
      </c>
      <c r="O2" s="32" t="s">
        <v>135</v>
      </c>
      <c r="P2" s="32" t="s">
        <v>136</v>
      </c>
      <c r="Q2" s="32" t="s">
        <v>137</v>
      </c>
      <c r="R2" s="32" t="s">
        <v>138</v>
      </c>
      <c r="S2" s="32" t="s">
        <v>139</v>
      </c>
      <c r="T2" s="33" t="s">
        <v>140</v>
      </c>
    </row>
    <row r="3" spans="1:20">
      <c r="A3" s="1" t="s">
        <v>2</v>
      </c>
      <c r="B3">
        <v>5.593906851</v>
      </c>
      <c r="C3">
        <v>1.73464415</v>
      </c>
      <c r="D3">
        <v>0.970534611</v>
      </c>
      <c r="E3">
        <v>6.601510579</v>
      </c>
      <c r="F3">
        <v>-3.736526047</v>
      </c>
      <c r="G3">
        <v>6.496468603</v>
      </c>
      <c r="H3">
        <v>-4.939093137</v>
      </c>
      <c r="I3">
        <v>-0.02645382</v>
      </c>
      <c r="J3">
        <v>0.59869936</v>
      </c>
      <c r="L3" s="34">
        <f>B3*0.0108571</f>
        <v>0.0607336060719921</v>
      </c>
      <c r="M3" s="9">
        <f t="shared" ref="M3:T3" si="0">C3*0.0108571</f>
        <v>0.018833205000965</v>
      </c>
      <c r="N3" s="9">
        <f t="shared" si="0"/>
        <v>0.0105371913250881</v>
      </c>
      <c r="O3" s="9">
        <f t="shared" si="0"/>
        <v>0.0716732605072609</v>
      </c>
      <c r="P3" s="9">
        <f t="shared" si="0"/>
        <v>-0.0405678369448837</v>
      </c>
      <c r="Q3" s="9">
        <f t="shared" si="0"/>
        <v>0.0705328092696313</v>
      </c>
      <c r="R3" s="9">
        <f t="shared" si="0"/>
        <v>-0.0536242280977227</v>
      </c>
      <c r="S3" s="9">
        <f t="shared" si="0"/>
        <v>-0.000287211769122</v>
      </c>
      <c r="T3" s="35">
        <f t="shared" si="0"/>
        <v>0.006500138821456</v>
      </c>
    </row>
    <row r="4" spans="1:20">
      <c r="A4" s="1" t="s">
        <v>3</v>
      </c>
      <c r="B4">
        <v>2.328942824</v>
      </c>
      <c r="C4">
        <v>0.695713516</v>
      </c>
      <c r="D4">
        <v>1.297503254</v>
      </c>
      <c r="E4">
        <v>0.16565517</v>
      </c>
      <c r="F4">
        <v>7.392390234</v>
      </c>
      <c r="G4">
        <v>0.104895264</v>
      </c>
      <c r="H4">
        <v>-1.649565177</v>
      </c>
      <c r="I4">
        <v>13.83875099</v>
      </c>
      <c r="J4">
        <v>4.53053934</v>
      </c>
      <c r="L4" s="34">
        <f t="shared" ref="L4:L10" si="1">B4*0.0108571</f>
        <v>0.0252855651344504</v>
      </c>
      <c r="M4" s="9">
        <f t="shared" ref="M4:M10" si="2">C4*0.0108571</f>
        <v>0.0075534312145636</v>
      </c>
      <c r="N4" s="9">
        <f t="shared" ref="N4:N10" si="3">D4*0.0108571</f>
        <v>0.0140871225790034</v>
      </c>
      <c r="O4" s="9">
        <f t="shared" ref="O4:O10" si="4">E4*0.0108571</f>
        <v>0.001798534746207</v>
      </c>
      <c r="P4" s="9">
        <f t="shared" ref="P4:P10" si="5">F4*0.0108571</f>
        <v>0.0802599200095614</v>
      </c>
      <c r="Q4" s="9">
        <f t="shared" ref="Q4:Q10" si="6">G4*0.0108571</f>
        <v>0.0011388583707744</v>
      </c>
      <c r="R4" s="9">
        <f t="shared" ref="R4:R10" si="7">H4*0.0108571</f>
        <v>-0.0179094940832067</v>
      </c>
      <c r="S4" s="9">
        <f t="shared" ref="S4:S10" si="8">I4*0.0108571</f>
        <v>0.150248703373529</v>
      </c>
      <c r="T4" s="35">
        <f t="shared" ref="T4:T10" si="9">J4*0.0108571</f>
        <v>0.049188518668314</v>
      </c>
    </row>
    <row r="5" spans="1:20">
      <c r="A5" s="1" t="s">
        <v>4</v>
      </c>
      <c r="B5">
        <v>4.006033513</v>
      </c>
      <c r="C5">
        <v>1.94236576</v>
      </c>
      <c r="D5">
        <v>0.759226712</v>
      </c>
      <c r="E5">
        <v>0.186819169</v>
      </c>
      <c r="F5">
        <v>-1.193444186</v>
      </c>
      <c r="G5">
        <v>-1.581581981</v>
      </c>
      <c r="H5">
        <v>-3.811903373</v>
      </c>
      <c r="I5">
        <v>0.93000232</v>
      </c>
      <c r="J5">
        <v>-5.583799196</v>
      </c>
      <c r="L5" s="34">
        <f t="shared" si="1"/>
        <v>0.0434939064539923</v>
      </c>
      <c r="M5" s="9">
        <f t="shared" si="2"/>
        <v>0.021088459292896</v>
      </c>
      <c r="N5" s="9">
        <f t="shared" si="3"/>
        <v>0.0082430003348552</v>
      </c>
      <c r="O5" s="9">
        <f t="shared" si="4"/>
        <v>0.0020283143997499</v>
      </c>
      <c r="P5" s="9">
        <f t="shared" si="5"/>
        <v>-0.0129573428718206</v>
      </c>
      <c r="Q5" s="9">
        <f t="shared" si="6"/>
        <v>-0.0171713937259151</v>
      </c>
      <c r="R5" s="9">
        <f t="shared" si="7"/>
        <v>-0.0413862161109983</v>
      </c>
      <c r="S5" s="9">
        <f t="shared" si="8"/>
        <v>0.010097128188472</v>
      </c>
      <c r="T5" s="35">
        <f t="shared" si="9"/>
        <v>-0.0606238662508916</v>
      </c>
    </row>
    <row r="6" spans="1:20">
      <c r="A6" s="1" t="s">
        <v>8</v>
      </c>
      <c r="B6">
        <v>-2.172253965</v>
      </c>
      <c r="C6">
        <v>-2.669520153</v>
      </c>
      <c r="D6">
        <v>-9.317003007</v>
      </c>
      <c r="E6">
        <v>7.663212891</v>
      </c>
      <c r="F6">
        <v>0.427635514</v>
      </c>
      <c r="G6">
        <v>0.236662036</v>
      </c>
      <c r="H6">
        <v>-6.145079494</v>
      </c>
      <c r="I6">
        <v>-10.97023255</v>
      </c>
      <c r="J6">
        <v>11.589414</v>
      </c>
      <c r="L6" s="34">
        <f t="shared" si="1"/>
        <v>-0.0235843785234015</v>
      </c>
      <c r="M6" s="9">
        <f t="shared" si="2"/>
        <v>-0.0289832472531363</v>
      </c>
      <c r="N6" s="9">
        <f t="shared" si="3"/>
        <v>-0.1011556333473</v>
      </c>
      <c r="O6" s="9">
        <f t="shared" si="4"/>
        <v>0.0832002686788761</v>
      </c>
      <c r="P6" s="9">
        <f t="shared" si="5"/>
        <v>0.0046428815390494</v>
      </c>
      <c r="Q6" s="9">
        <f t="shared" si="6"/>
        <v>0.0025694633910556</v>
      </c>
      <c r="R6" s="9">
        <f t="shared" si="7"/>
        <v>-0.0667177425743074</v>
      </c>
      <c r="S6" s="9">
        <f t="shared" si="8"/>
        <v>-0.119104911818605</v>
      </c>
      <c r="T6" s="35">
        <f t="shared" si="9"/>
        <v>0.1258274267394</v>
      </c>
    </row>
    <row r="7" spans="1:20">
      <c r="A7" s="1" t="s">
        <v>21</v>
      </c>
      <c r="B7">
        <v>1.203454105</v>
      </c>
      <c r="C7">
        <v>-0.176566443</v>
      </c>
      <c r="D7">
        <v>-0.048670866</v>
      </c>
      <c r="E7">
        <v>-4.974895702</v>
      </c>
      <c r="F7">
        <v>0.730161877</v>
      </c>
      <c r="G7">
        <v>-2.358905625</v>
      </c>
      <c r="H7">
        <v>2.993003435</v>
      </c>
      <c r="I7">
        <v>4.434161689</v>
      </c>
      <c r="J7">
        <v>-6.216033167</v>
      </c>
      <c r="L7" s="34">
        <f t="shared" si="1"/>
        <v>0.0130660215633955</v>
      </c>
      <c r="M7" s="9">
        <f t="shared" si="2"/>
        <v>-0.0019169995282953</v>
      </c>
      <c r="N7" s="9">
        <f t="shared" si="3"/>
        <v>-0.0005284244592486</v>
      </c>
      <c r="O7" s="9">
        <f t="shared" si="4"/>
        <v>-0.0540129401261842</v>
      </c>
      <c r="P7" s="9">
        <f t="shared" si="5"/>
        <v>0.0079274405147767</v>
      </c>
      <c r="Q7" s="9">
        <f t="shared" si="6"/>
        <v>-0.0256108742611875</v>
      </c>
      <c r="R7" s="9">
        <f t="shared" si="7"/>
        <v>0.0324953375941385</v>
      </c>
      <c r="S7" s="9">
        <f t="shared" si="8"/>
        <v>0.0481421368736419</v>
      </c>
      <c r="T7" s="35">
        <f t="shared" si="9"/>
        <v>-0.0674880936974357</v>
      </c>
    </row>
    <row r="8" spans="1:20">
      <c r="A8" s="1" t="s">
        <v>22</v>
      </c>
      <c r="B8">
        <v>2.5348417</v>
      </c>
      <c r="C8">
        <v>0.639754963</v>
      </c>
      <c r="D8">
        <v>1.826284827</v>
      </c>
      <c r="E8">
        <v>-6.85126725</v>
      </c>
      <c r="F8">
        <v>5.870950737</v>
      </c>
      <c r="G8">
        <v>4.170422451</v>
      </c>
      <c r="H8">
        <v>1.989448787</v>
      </c>
      <c r="I8">
        <v>4.165120205</v>
      </c>
      <c r="J8">
        <v>5.869258021</v>
      </c>
      <c r="L8" s="34">
        <f t="shared" si="1"/>
        <v>0.02752102982107</v>
      </c>
      <c r="M8" s="9">
        <f t="shared" si="2"/>
        <v>0.0069458836087873</v>
      </c>
      <c r="N8" s="9">
        <f t="shared" si="3"/>
        <v>0.0198281569952217</v>
      </c>
      <c r="O8" s="9">
        <f t="shared" si="4"/>
        <v>-0.074384893659975</v>
      </c>
      <c r="P8" s="9">
        <f t="shared" si="5"/>
        <v>0.0637414992466827</v>
      </c>
      <c r="Q8" s="9">
        <f t="shared" si="6"/>
        <v>0.0452786935927521</v>
      </c>
      <c r="R8" s="9">
        <f t="shared" si="7"/>
        <v>0.0215996444253377</v>
      </c>
      <c r="S8" s="9">
        <f t="shared" si="8"/>
        <v>0.0452211265777055</v>
      </c>
      <c r="T8" s="35">
        <f t="shared" si="9"/>
        <v>0.0637231212597991</v>
      </c>
    </row>
    <row r="9" spans="1:20">
      <c r="A9" s="1" t="s">
        <v>23</v>
      </c>
      <c r="B9">
        <v>1.644390429</v>
      </c>
      <c r="C9">
        <v>-1.438891158</v>
      </c>
      <c r="D9">
        <v>1.811855349</v>
      </c>
      <c r="E9">
        <v>-2.998935157</v>
      </c>
      <c r="F9">
        <v>2.386700779</v>
      </c>
      <c r="G9">
        <v>9.348928965</v>
      </c>
      <c r="H9">
        <v>10.10942722</v>
      </c>
      <c r="I9">
        <v>8.829775566</v>
      </c>
      <c r="J9">
        <v>-6.501119268</v>
      </c>
      <c r="L9" s="34">
        <f t="shared" si="1"/>
        <v>0.0178533113266959</v>
      </c>
      <c r="M9" s="9">
        <f t="shared" si="2"/>
        <v>-0.0156221851915218</v>
      </c>
      <c r="N9" s="9">
        <f t="shared" si="3"/>
        <v>0.0196714947096279</v>
      </c>
      <c r="O9" s="9">
        <f t="shared" si="4"/>
        <v>-0.0325597388930647</v>
      </c>
      <c r="P9" s="9">
        <f t="shared" si="5"/>
        <v>0.0259126490276809</v>
      </c>
      <c r="Q9" s="9">
        <f t="shared" si="6"/>
        <v>0.101502256665901</v>
      </c>
      <c r="R9" s="9">
        <f t="shared" si="7"/>
        <v>0.109759062270262</v>
      </c>
      <c r="S9" s="9">
        <f t="shared" si="8"/>
        <v>0.0958657562976186</v>
      </c>
      <c r="T9" s="35">
        <f t="shared" si="9"/>
        <v>-0.0705833020046028</v>
      </c>
    </row>
    <row r="10" ht="15" spans="1:20">
      <c r="A10" s="1" t="s">
        <v>77</v>
      </c>
      <c r="B10">
        <v>-2.870824807</v>
      </c>
      <c r="C10">
        <v>0.864308438</v>
      </c>
      <c r="D10">
        <v>8.761422156</v>
      </c>
      <c r="E10">
        <v>0.402055923</v>
      </c>
      <c r="F10">
        <v>5.011954062</v>
      </c>
      <c r="G10">
        <v>5.620618673</v>
      </c>
      <c r="H10">
        <v>8.837092464</v>
      </c>
      <c r="I10">
        <v>7.352008984</v>
      </c>
      <c r="J10">
        <v>14.06094817</v>
      </c>
      <c r="L10" s="36">
        <f t="shared" si="1"/>
        <v>-0.0311688320120797</v>
      </c>
      <c r="M10" s="37">
        <f t="shared" si="2"/>
        <v>0.0093838831422098</v>
      </c>
      <c r="N10" s="37">
        <f t="shared" si="3"/>
        <v>0.0951236364899076</v>
      </c>
      <c r="O10" s="37">
        <f t="shared" si="4"/>
        <v>0.0043651613616033</v>
      </c>
      <c r="P10" s="37">
        <f t="shared" si="5"/>
        <v>0.0544152864465402</v>
      </c>
      <c r="Q10" s="37">
        <f t="shared" si="6"/>
        <v>0.0610236189946283</v>
      </c>
      <c r="R10" s="37">
        <f t="shared" si="7"/>
        <v>0.0959451965908944</v>
      </c>
      <c r="S10" s="37">
        <f t="shared" si="8"/>
        <v>0.0798214967401864</v>
      </c>
      <c r="T10" s="38">
        <f t="shared" si="9"/>
        <v>0.152661120376507</v>
      </c>
    </row>
    <row r="12" ht="15"/>
    <row r="13" spans="1:20">
      <c r="A13" s="6" t="s">
        <v>141</v>
      </c>
      <c r="B13" s="6"/>
      <c r="C13" s="6"/>
      <c r="D13" s="6"/>
      <c r="E13" s="6"/>
      <c r="F13" s="6"/>
      <c r="G13" s="6"/>
      <c r="H13" s="6"/>
      <c r="I13" s="6"/>
      <c r="J13" s="6"/>
      <c r="L13" s="27" t="s">
        <v>141</v>
      </c>
      <c r="M13" s="28"/>
      <c r="N13" s="28"/>
      <c r="O13" s="28"/>
      <c r="P13" s="28"/>
      <c r="Q13" s="28"/>
      <c r="R13" s="28"/>
      <c r="S13" s="28"/>
      <c r="T13" s="29"/>
    </row>
    <row r="14" spans="1:20">
      <c r="A14" s="1" t="s">
        <v>0</v>
      </c>
      <c r="B14" s="30" t="s">
        <v>132</v>
      </c>
      <c r="C14" s="30" t="s">
        <v>133</v>
      </c>
      <c r="D14" s="30" t="s">
        <v>134</v>
      </c>
      <c r="E14" s="30" t="s">
        <v>135</v>
      </c>
      <c r="F14" s="30" t="s">
        <v>136</v>
      </c>
      <c r="G14" s="30" t="s">
        <v>137</v>
      </c>
      <c r="H14" s="30" t="s">
        <v>138</v>
      </c>
      <c r="I14" s="30" t="s">
        <v>139</v>
      </c>
      <c r="J14" s="30" t="s">
        <v>140</v>
      </c>
      <c r="L14" s="31" t="s">
        <v>132</v>
      </c>
      <c r="M14" s="32" t="s">
        <v>133</v>
      </c>
      <c r="N14" s="32" t="s">
        <v>134</v>
      </c>
      <c r="O14" s="32" t="s">
        <v>135</v>
      </c>
      <c r="P14" s="32" t="s">
        <v>136</v>
      </c>
      <c r="Q14" s="32" t="s">
        <v>137</v>
      </c>
      <c r="R14" s="32" t="s">
        <v>138</v>
      </c>
      <c r="S14" s="32" t="s">
        <v>139</v>
      </c>
      <c r="T14" s="33" t="s">
        <v>140</v>
      </c>
    </row>
    <row r="15" spans="1:20">
      <c r="A15" s="1" t="s">
        <v>2</v>
      </c>
      <c r="B15" s="30">
        <v>11.696086561</v>
      </c>
      <c r="C15" s="30">
        <v>22.943165113</v>
      </c>
      <c r="D15" s="30">
        <v>40.32502804</v>
      </c>
      <c r="E15" s="30">
        <v>56.97970721</v>
      </c>
      <c r="F15" s="30">
        <v>57.19565761</v>
      </c>
      <c r="G15" s="30">
        <v>53.24647345</v>
      </c>
      <c r="H15" s="30">
        <v>50.10500214</v>
      </c>
      <c r="I15" s="30">
        <v>54.73262312</v>
      </c>
      <c r="J15" s="30">
        <v>53.09736449</v>
      </c>
      <c r="L15" s="34">
        <f>B15*0.0108571</f>
        <v>0.126985581401433</v>
      </c>
      <c r="M15" s="9">
        <f t="shared" ref="M15:M22" si="10">C15*0.0108571</f>
        <v>0.249096237948352</v>
      </c>
      <c r="N15" s="9">
        <f t="shared" ref="N15:N22" si="11">D15*0.0108571</f>
        <v>0.437812861933084</v>
      </c>
      <c r="O15" s="9">
        <f t="shared" ref="O15:O22" si="12">E15*0.0108571</f>
        <v>0.618634379149691</v>
      </c>
      <c r="P15" s="9">
        <f t="shared" ref="P15:P22" si="13">F15*0.0108571</f>
        <v>0.620978974237531</v>
      </c>
      <c r="Q15" s="9">
        <f t="shared" ref="Q15:Q22" si="14">G15*0.0108571</f>
        <v>0.578102286893995</v>
      </c>
      <c r="R15" s="9">
        <f t="shared" ref="R15:R22" si="15">H15*0.0108571</f>
        <v>0.543995018734194</v>
      </c>
      <c r="S15" s="9">
        <f t="shared" ref="S15:S22" si="16">I15*0.0108571</f>
        <v>0.594237562476152</v>
      </c>
      <c r="T15" s="35">
        <f t="shared" ref="T15:T22" si="17">J15*0.0108571</f>
        <v>0.576483396004379</v>
      </c>
    </row>
    <row r="16" spans="1:20">
      <c r="A16" s="1" t="s">
        <v>3</v>
      </c>
      <c r="B16" s="30">
        <v>11.6541118488134</v>
      </c>
      <c r="C16" s="30">
        <v>26.0943219645788</v>
      </c>
      <c r="D16" s="30">
        <v>60.2099633543003</v>
      </c>
      <c r="E16" s="30">
        <v>83.0904663008021</v>
      </c>
      <c r="F16" s="30">
        <v>47.0420238897257</v>
      </c>
      <c r="G16" s="30">
        <v>57.7777317651417</v>
      </c>
      <c r="H16" s="30">
        <v>65.8737122929164</v>
      </c>
      <c r="I16" s="30">
        <v>63.8035033174575</v>
      </c>
      <c r="J16" s="30">
        <v>67.1491689778623</v>
      </c>
      <c r="L16" s="34">
        <f t="shared" ref="L16:L22" si="18">B16*0.0108571</f>
        <v>0.126529857753752</v>
      </c>
      <c r="M16" s="9">
        <f t="shared" si="10"/>
        <v>0.283308663001629</v>
      </c>
      <c r="N16" s="9">
        <f t="shared" si="11"/>
        <v>0.653705593133973</v>
      </c>
      <c r="O16" s="9">
        <f t="shared" si="12"/>
        <v>0.902121501674438</v>
      </c>
      <c r="P16" s="9">
        <f t="shared" si="13"/>
        <v>0.510739957573141</v>
      </c>
      <c r="Q16" s="9">
        <f t="shared" si="14"/>
        <v>0.62729861154732</v>
      </c>
      <c r="R16" s="9">
        <f t="shared" si="15"/>
        <v>0.715197481735423</v>
      </c>
      <c r="S16" s="9">
        <f t="shared" si="16"/>
        <v>0.692721015867968</v>
      </c>
      <c r="T16" s="35">
        <f t="shared" si="17"/>
        <v>0.729045242509549</v>
      </c>
    </row>
    <row r="17" spans="1:20">
      <c r="A17" s="1" t="s">
        <v>4</v>
      </c>
      <c r="B17" s="30">
        <v>7.49951094964037</v>
      </c>
      <c r="C17" s="30">
        <v>14.7659037807052</v>
      </c>
      <c r="D17" s="30">
        <v>41.9778577203856</v>
      </c>
      <c r="E17" s="30">
        <v>63.0463206825631</v>
      </c>
      <c r="F17" s="30">
        <v>61.8158551467715</v>
      </c>
      <c r="G17" s="30">
        <v>69.1741451465987</v>
      </c>
      <c r="H17" s="30">
        <v>56.2220589954217</v>
      </c>
      <c r="I17" s="30">
        <v>59.9426552529973</v>
      </c>
      <c r="J17" s="30">
        <v>60.4414776172355</v>
      </c>
      <c r="L17" s="34">
        <f t="shared" si="18"/>
        <v>0.0814229403313405</v>
      </c>
      <c r="M17" s="9">
        <f t="shared" si="10"/>
        <v>0.160314893937495</v>
      </c>
      <c r="N17" s="9">
        <f t="shared" si="11"/>
        <v>0.455757799055999</v>
      </c>
      <c r="O17" s="9">
        <f t="shared" si="12"/>
        <v>0.684500208282656</v>
      </c>
      <c r="P17" s="9">
        <f t="shared" si="13"/>
        <v>0.671140920914013</v>
      </c>
      <c r="Q17" s="9">
        <f t="shared" si="14"/>
        <v>0.751030611271137</v>
      </c>
      <c r="R17" s="9">
        <f t="shared" si="15"/>
        <v>0.610408516719193</v>
      </c>
      <c r="S17" s="9">
        <f t="shared" si="16"/>
        <v>0.650803402347317</v>
      </c>
      <c r="T17" s="35">
        <f t="shared" si="17"/>
        <v>0.656219166638087</v>
      </c>
    </row>
    <row r="18" spans="1:20">
      <c r="A18" s="1" t="s">
        <v>8</v>
      </c>
      <c r="B18" s="30">
        <v>11.4737622702454</v>
      </c>
      <c r="C18" s="30">
        <v>5.54644765135657</v>
      </c>
      <c r="D18" s="30">
        <v>25.2261430505355</v>
      </c>
      <c r="E18" s="30">
        <v>41.1253174125831</v>
      </c>
      <c r="F18" s="30">
        <v>48.7894306504002</v>
      </c>
      <c r="G18" s="30">
        <v>36.1190345692847</v>
      </c>
      <c r="H18" s="30">
        <v>50.2457768105489</v>
      </c>
      <c r="I18" s="30">
        <v>37.4757167010747</v>
      </c>
      <c r="J18" s="30">
        <v>39.2052265610791</v>
      </c>
      <c r="L18" s="34">
        <f t="shared" si="18"/>
        <v>0.124571784344282</v>
      </c>
      <c r="M18" s="9">
        <f t="shared" si="10"/>
        <v>0.0602183367955434</v>
      </c>
      <c r="N18" s="9">
        <f t="shared" si="11"/>
        <v>0.273882757713969</v>
      </c>
      <c r="O18" s="9">
        <f t="shared" si="12"/>
        <v>0.446501683680156</v>
      </c>
      <c r="P18" s="9">
        <f t="shared" si="13"/>
        <v>0.52971172751446</v>
      </c>
      <c r="Q18" s="9">
        <f t="shared" si="14"/>
        <v>0.392147970222181</v>
      </c>
      <c r="R18" s="9">
        <f t="shared" si="15"/>
        <v>0.54552342340981</v>
      </c>
      <c r="S18" s="9">
        <f t="shared" si="16"/>
        <v>0.406877603795238</v>
      </c>
      <c r="T18" s="35">
        <f t="shared" si="17"/>
        <v>0.425655065296292</v>
      </c>
    </row>
    <row r="19" spans="1:20">
      <c r="A19" s="1" t="s">
        <v>21</v>
      </c>
      <c r="B19" s="30">
        <v>8.5384092817296</v>
      </c>
      <c r="C19" s="30">
        <v>6.33965393300053</v>
      </c>
      <c r="D19" s="30">
        <v>49.4202856916436</v>
      </c>
      <c r="E19" s="30">
        <v>68.9228994757875</v>
      </c>
      <c r="F19" s="30">
        <v>89.5344651179769</v>
      </c>
      <c r="G19" s="30">
        <v>94.2817749533986</v>
      </c>
      <c r="H19" s="30">
        <v>97.2975764750416</v>
      </c>
      <c r="I19" s="30">
        <v>95.8720785333819</v>
      </c>
      <c r="J19" s="30">
        <v>81.7265893173234</v>
      </c>
      <c r="L19" s="34">
        <f t="shared" si="18"/>
        <v>0.0927023634126665</v>
      </c>
      <c r="M19" s="9">
        <f t="shared" si="10"/>
        <v>0.0688302567159801</v>
      </c>
      <c r="N19" s="9">
        <f t="shared" si="11"/>
        <v>0.536560983782744</v>
      </c>
      <c r="O19" s="9">
        <f t="shared" si="12"/>
        <v>0.748302811898572</v>
      </c>
      <c r="P19" s="9">
        <f t="shared" si="13"/>
        <v>0.972084641232387</v>
      </c>
      <c r="Q19" s="9">
        <f t="shared" si="14"/>
        <v>1.02362665884654</v>
      </c>
      <c r="R19" s="9">
        <f t="shared" si="15"/>
        <v>1.05636951754717</v>
      </c>
      <c r="S19" s="9">
        <f t="shared" si="16"/>
        <v>1.04089274384478</v>
      </c>
      <c r="T19" s="35">
        <f t="shared" si="17"/>
        <v>0.887313752877112</v>
      </c>
    </row>
    <row r="20" spans="1:20">
      <c r="A20" s="1" t="s">
        <v>22</v>
      </c>
      <c r="B20" s="30">
        <v>24.7062967288736</v>
      </c>
      <c r="C20" s="30">
        <v>29.9739669884533</v>
      </c>
      <c r="D20" s="30">
        <v>73.4843440572509</v>
      </c>
      <c r="E20" s="30">
        <v>100.062515540674</v>
      </c>
      <c r="F20" s="30">
        <v>112.063509906449</v>
      </c>
      <c r="G20" s="30">
        <v>126.698658087323</v>
      </c>
      <c r="H20" s="30">
        <v>136.609007377791</v>
      </c>
      <c r="I20" s="30">
        <v>110.444776405807</v>
      </c>
      <c r="J20" s="30">
        <v>104.251814467176</v>
      </c>
      <c r="L20" s="34">
        <f t="shared" si="18"/>
        <v>0.268238734215054</v>
      </c>
      <c r="M20" s="9">
        <f t="shared" si="10"/>
        <v>0.325430356990336</v>
      </c>
      <c r="N20" s="9">
        <f t="shared" si="11"/>
        <v>0.797826871863978</v>
      </c>
      <c r="O20" s="9">
        <f t="shared" si="12"/>
        <v>1.08638873747665</v>
      </c>
      <c r="P20" s="9">
        <f t="shared" si="13"/>
        <v>1.2166847334053</v>
      </c>
      <c r="Q20" s="9">
        <f t="shared" si="14"/>
        <v>1.37558000071987</v>
      </c>
      <c r="R20" s="9">
        <f t="shared" si="15"/>
        <v>1.48317765400142</v>
      </c>
      <c r="S20" s="9">
        <f t="shared" si="16"/>
        <v>1.19910998191549</v>
      </c>
      <c r="T20" s="35">
        <f t="shared" si="17"/>
        <v>1.13187237485157</v>
      </c>
    </row>
    <row r="21" spans="1:20">
      <c r="A21" s="1" t="s">
        <v>23</v>
      </c>
      <c r="B21" s="30">
        <v>0</v>
      </c>
      <c r="C21" s="30">
        <v>21.7852098681667</v>
      </c>
      <c r="D21" s="30">
        <v>37.238744802728</v>
      </c>
      <c r="E21" s="30">
        <v>46.9848377073635</v>
      </c>
      <c r="F21" s="30">
        <v>61.9307969444434</v>
      </c>
      <c r="G21" s="30">
        <v>76.754502819367</v>
      </c>
      <c r="H21" s="30">
        <v>55.594779715452</v>
      </c>
      <c r="I21" s="30">
        <v>50.1133859016252</v>
      </c>
      <c r="J21" s="30">
        <v>33.002764873341</v>
      </c>
      <c r="L21" s="34">
        <f t="shared" si="18"/>
        <v>0</v>
      </c>
      <c r="M21" s="9">
        <f t="shared" si="10"/>
        <v>0.236524202059673</v>
      </c>
      <c r="N21" s="9">
        <f t="shared" si="11"/>
        <v>0.404304776197698</v>
      </c>
      <c r="O21" s="9">
        <f t="shared" si="12"/>
        <v>0.510119081472617</v>
      </c>
      <c r="P21" s="9">
        <f t="shared" si="13"/>
        <v>0.672388855505516</v>
      </c>
      <c r="Q21" s="9">
        <f t="shared" si="14"/>
        <v>0.833331312560149</v>
      </c>
      <c r="R21" s="9">
        <f t="shared" si="15"/>
        <v>0.603598082848634</v>
      </c>
      <c r="S21" s="9">
        <f t="shared" si="16"/>
        <v>0.544086042072535</v>
      </c>
      <c r="T21" s="35">
        <f t="shared" si="17"/>
        <v>0.35831431850635</v>
      </c>
    </row>
    <row r="22" ht="15" spans="1:20">
      <c r="A22" s="1" t="s">
        <v>77</v>
      </c>
      <c r="B22" s="30">
        <v>4.59956318381064</v>
      </c>
      <c r="C22" s="30">
        <v>29.3440215115671</v>
      </c>
      <c r="D22" s="30">
        <v>37.7225759032006</v>
      </c>
      <c r="E22" s="30">
        <v>49.2274093793717</v>
      </c>
      <c r="F22" s="30">
        <v>51.9789777453817</v>
      </c>
      <c r="G22" s="30">
        <v>54.6940514918361</v>
      </c>
      <c r="H22" s="30">
        <v>55.1129490508966</v>
      </c>
      <c r="I22" s="30">
        <v>57.2036480540674</v>
      </c>
      <c r="J22" s="30">
        <v>43.3561335868592</v>
      </c>
      <c r="L22" s="36">
        <f t="shared" si="18"/>
        <v>0.0499379174429505</v>
      </c>
      <c r="M22" s="37">
        <f t="shared" si="10"/>
        <v>0.318590975953235</v>
      </c>
      <c r="N22" s="37">
        <f t="shared" si="11"/>
        <v>0.409557778838639</v>
      </c>
      <c r="O22" s="37">
        <f t="shared" si="12"/>
        <v>0.534466906372776</v>
      </c>
      <c r="P22" s="37">
        <f t="shared" si="13"/>
        <v>0.564340959279384</v>
      </c>
      <c r="Q22" s="37">
        <f t="shared" si="14"/>
        <v>0.593818786452013</v>
      </c>
      <c r="R22" s="37">
        <f t="shared" si="15"/>
        <v>0.59836679914049</v>
      </c>
      <c r="S22" s="37">
        <f t="shared" si="16"/>
        <v>0.621065727287815</v>
      </c>
      <c r="T22" s="38">
        <f t="shared" si="17"/>
        <v>0.470721877965889</v>
      </c>
    </row>
  </sheetData>
  <mergeCells count="4">
    <mergeCell ref="A1:J1"/>
    <mergeCell ref="L1:T1"/>
    <mergeCell ref="A13:J13"/>
    <mergeCell ref="L13:T13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workbookViewId="0">
      <selection activeCell="A1" sqref="A1:D2"/>
    </sheetView>
  </sheetViews>
  <sheetFormatPr defaultColWidth="9" defaultRowHeight="14.25" outlineLevelCol="3"/>
  <sheetData>
    <row r="1" customFormat="1" ht="15" spans="1:4">
      <c r="A1" s="14" t="s">
        <v>142</v>
      </c>
      <c r="B1" s="15"/>
      <c r="C1" s="15"/>
      <c r="D1" s="16"/>
    </row>
    <row r="2" spans="1:4">
      <c r="A2" s="3" t="s">
        <v>143</v>
      </c>
      <c r="B2" s="17" t="s">
        <v>67</v>
      </c>
      <c r="C2" s="17" t="s">
        <v>68</v>
      </c>
      <c r="D2" s="17" t="s">
        <v>16</v>
      </c>
    </row>
    <row r="3" spans="1:4">
      <c r="A3" s="5">
        <v>0</v>
      </c>
      <c r="B3">
        <v>2</v>
      </c>
      <c r="C3">
        <v>2</v>
      </c>
      <c r="D3">
        <v>1</v>
      </c>
    </row>
    <row r="4" spans="1:4">
      <c r="A4" s="5">
        <v>1</v>
      </c>
      <c r="B4">
        <v>3</v>
      </c>
      <c r="C4">
        <v>2</v>
      </c>
      <c r="D4">
        <v>1</v>
      </c>
    </row>
    <row r="5" spans="1:4">
      <c r="A5" s="5">
        <v>2</v>
      </c>
      <c r="B5">
        <v>2</v>
      </c>
      <c r="C5">
        <v>2</v>
      </c>
      <c r="D5">
        <v>2</v>
      </c>
    </row>
    <row r="6" spans="1:4">
      <c r="A6" s="5">
        <v>3</v>
      </c>
      <c r="B6">
        <v>2</v>
      </c>
      <c r="C6">
        <v>2</v>
      </c>
      <c r="D6">
        <v>2</v>
      </c>
    </row>
    <row r="7" spans="1:4">
      <c r="A7" s="5">
        <v>4</v>
      </c>
      <c r="B7">
        <v>2</v>
      </c>
      <c r="C7">
        <v>2</v>
      </c>
      <c r="D7">
        <v>2</v>
      </c>
    </row>
    <row r="8" spans="1:4">
      <c r="A8" s="5">
        <v>5</v>
      </c>
      <c r="B8">
        <v>2</v>
      </c>
      <c r="C8">
        <v>1</v>
      </c>
      <c r="D8">
        <v>2</v>
      </c>
    </row>
    <row r="9" spans="1:4">
      <c r="A9" s="5">
        <v>6</v>
      </c>
      <c r="B9">
        <v>2</v>
      </c>
      <c r="C9">
        <v>2</v>
      </c>
      <c r="D9">
        <v>2</v>
      </c>
    </row>
    <row r="10" spans="1:4">
      <c r="A10" s="5">
        <v>7</v>
      </c>
      <c r="B10">
        <v>2</v>
      </c>
      <c r="C10">
        <v>1</v>
      </c>
      <c r="D10">
        <v>2</v>
      </c>
    </row>
    <row r="11" spans="1:4">
      <c r="A11" s="5">
        <v>8</v>
      </c>
      <c r="B11">
        <v>2</v>
      </c>
      <c r="C11">
        <v>2</v>
      </c>
      <c r="D11">
        <v>2</v>
      </c>
    </row>
    <row r="12" spans="1:4">
      <c r="A12" s="5">
        <v>9</v>
      </c>
      <c r="B12">
        <v>2</v>
      </c>
      <c r="C12">
        <v>1</v>
      </c>
      <c r="D12">
        <v>2</v>
      </c>
    </row>
    <row r="13" spans="1:4">
      <c r="A13" s="5">
        <v>10</v>
      </c>
      <c r="B13">
        <v>3</v>
      </c>
      <c r="C13">
        <v>2</v>
      </c>
      <c r="D13">
        <v>2</v>
      </c>
    </row>
    <row r="14" spans="1:4">
      <c r="A14" s="5">
        <v>11</v>
      </c>
      <c r="B14">
        <v>2</v>
      </c>
      <c r="C14">
        <v>2</v>
      </c>
      <c r="D14">
        <v>2</v>
      </c>
    </row>
    <row r="15" spans="1:4">
      <c r="A15" s="5">
        <v>12</v>
      </c>
      <c r="B15">
        <v>2</v>
      </c>
      <c r="C15">
        <v>2</v>
      </c>
      <c r="D15">
        <v>2</v>
      </c>
    </row>
    <row r="16" spans="1:4">
      <c r="A16" s="5">
        <v>13</v>
      </c>
      <c r="B16">
        <v>1</v>
      </c>
      <c r="C16">
        <v>2</v>
      </c>
      <c r="D16">
        <v>2</v>
      </c>
    </row>
    <row r="17" spans="1:4">
      <c r="A17" s="5">
        <v>14</v>
      </c>
      <c r="B17">
        <v>2</v>
      </c>
      <c r="C17">
        <v>2</v>
      </c>
      <c r="D17">
        <v>2</v>
      </c>
    </row>
    <row r="18" spans="1:4">
      <c r="A18" s="5">
        <v>15</v>
      </c>
      <c r="B18">
        <v>2</v>
      </c>
      <c r="C18">
        <v>2</v>
      </c>
      <c r="D18">
        <v>1</v>
      </c>
    </row>
    <row r="19" spans="1:4">
      <c r="A19" s="5">
        <v>16</v>
      </c>
      <c r="B19">
        <v>2</v>
      </c>
      <c r="C19">
        <v>2</v>
      </c>
      <c r="D19">
        <v>1</v>
      </c>
    </row>
    <row r="20" spans="1:4">
      <c r="A20" s="5">
        <v>17</v>
      </c>
      <c r="B20">
        <v>2</v>
      </c>
      <c r="C20">
        <v>1</v>
      </c>
      <c r="D20">
        <v>2</v>
      </c>
    </row>
    <row r="21" spans="1:4">
      <c r="A21" s="5">
        <v>18</v>
      </c>
      <c r="B21">
        <v>2</v>
      </c>
      <c r="C21">
        <v>2</v>
      </c>
      <c r="D21">
        <v>1</v>
      </c>
    </row>
    <row r="22" spans="1:4">
      <c r="A22" s="5">
        <v>19</v>
      </c>
      <c r="B22">
        <v>1</v>
      </c>
      <c r="C22">
        <v>2</v>
      </c>
      <c r="D22">
        <v>1</v>
      </c>
    </row>
    <row r="23" spans="1:4">
      <c r="A23" s="5">
        <v>20</v>
      </c>
      <c r="B23">
        <v>1</v>
      </c>
      <c r="C23">
        <v>1</v>
      </c>
      <c r="D23">
        <v>2</v>
      </c>
    </row>
    <row r="24" spans="1:4">
      <c r="A24" s="5">
        <v>21</v>
      </c>
      <c r="B24">
        <v>2</v>
      </c>
      <c r="C24">
        <v>1</v>
      </c>
      <c r="D24">
        <v>2</v>
      </c>
    </row>
    <row r="25" spans="1:4">
      <c r="A25" s="5">
        <v>22</v>
      </c>
      <c r="B25">
        <v>1</v>
      </c>
      <c r="C25">
        <v>1</v>
      </c>
      <c r="D25">
        <v>1</v>
      </c>
    </row>
    <row r="26" spans="1:4">
      <c r="A26" s="5">
        <v>23</v>
      </c>
      <c r="B26">
        <v>2</v>
      </c>
      <c r="C26">
        <v>1</v>
      </c>
      <c r="D26">
        <v>1</v>
      </c>
    </row>
    <row r="27" spans="1:4">
      <c r="A27" s="5">
        <v>24</v>
      </c>
      <c r="B27">
        <v>2</v>
      </c>
      <c r="C27">
        <v>1</v>
      </c>
      <c r="D27">
        <v>1</v>
      </c>
    </row>
    <row r="28" spans="1:4">
      <c r="A28" s="5">
        <v>25</v>
      </c>
      <c r="B28">
        <v>1</v>
      </c>
      <c r="C28">
        <v>1</v>
      </c>
      <c r="D28">
        <v>1</v>
      </c>
    </row>
    <row r="29" spans="1:4">
      <c r="A29" s="5">
        <v>26</v>
      </c>
      <c r="B29">
        <v>8</v>
      </c>
      <c r="C29">
        <v>2</v>
      </c>
      <c r="D29">
        <v>1</v>
      </c>
    </row>
    <row r="30" spans="1:4">
      <c r="A30" s="5">
        <v>27</v>
      </c>
      <c r="B30">
        <v>18</v>
      </c>
      <c r="C30">
        <v>4</v>
      </c>
      <c r="D30">
        <v>1</v>
      </c>
    </row>
    <row r="31" spans="1:4">
      <c r="A31" s="5">
        <v>28</v>
      </c>
      <c r="B31">
        <v>19</v>
      </c>
      <c r="C31">
        <v>4</v>
      </c>
      <c r="D31">
        <v>2</v>
      </c>
    </row>
    <row r="32" spans="1:4">
      <c r="A32" s="5">
        <v>29</v>
      </c>
      <c r="B32">
        <v>19</v>
      </c>
      <c r="C32">
        <v>4</v>
      </c>
      <c r="D32">
        <v>2</v>
      </c>
    </row>
    <row r="33" spans="1:4">
      <c r="A33" s="5">
        <v>30</v>
      </c>
      <c r="B33">
        <v>18</v>
      </c>
      <c r="C33">
        <v>5</v>
      </c>
      <c r="D33">
        <v>2</v>
      </c>
    </row>
    <row r="34" spans="1:4">
      <c r="A34" s="5">
        <v>31</v>
      </c>
      <c r="B34">
        <v>17</v>
      </c>
      <c r="C34">
        <v>4</v>
      </c>
      <c r="D34">
        <v>1</v>
      </c>
    </row>
    <row r="35" spans="1:4">
      <c r="A35" s="5">
        <v>32</v>
      </c>
      <c r="B35">
        <v>19</v>
      </c>
      <c r="C35">
        <v>4</v>
      </c>
      <c r="D35">
        <v>1</v>
      </c>
    </row>
    <row r="36" spans="1:4">
      <c r="A36" s="5">
        <v>33</v>
      </c>
      <c r="B36">
        <v>19</v>
      </c>
      <c r="C36">
        <v>4</v>
      </c>
      <c r="D36">
        <v>2</v>
      </c>
    </row>
    <row r="37" spans="1:4">
      <c r="A37" s="5">
        <v>34</v>
      </c>
      <c r="B37">
        <v>19</v>
      </c>
      <c r="C37">
        <v>4</v>
      </c>
      <c r="D37">
        <v>2</v>
      </c>
    </row>
    <row r="38" spans="1:4">
      <c r="A38" s="5">
        <v>35</v>
      </c>
      <c r="B38">
        <v>20</v>
      </c>
      <c r="C38">
        <v>4</v>
      </c>
      <c r="D38">
        <v>2</v>
      </c>
    </row>
    <row r="39" spans="1:4">
      <c r="A39" s="5">
        <v>36</v>
      </c>
      <c r="B39">
        <v>19</v>
      </c>
      <c r="C39">
        <v>4</v>
      </c>
      <c r="D39">
        <v>2</v>
      </c>
    </row>
    <row r="40" spans="1:4">
      <c r="A40" s="5">
        <v>37</v>
      </c>
      <c r="B40">
        <v>19</v>
      </c>
      <c r="C40">
        <v>3</v>
      </c>
      <c r="D40">
        <v>2</v>
      </c>
    </row>
    <row r="41" spans="1:4">
      <c r="A41" s="5">
        <v>38</v>
      </c>
      <c r="B41">
        <v>18</v>
      </c>
      <c r="C41">
        <v>4</v>
      </c>
      <c r="D41">
        <v>2</v>
      </c>
    </row>
    <row r="42" spans="1:4">
      <c r="A42" s="5">
        <v>39</v>
      </c>
      <c r="B42">
        <v>17</v>
      </c>
      <c r="C42">
        <v>3</v>
      </c>
      <c r="D42">
        <v>1</v>
      </c>
    </row>
    <row r="43" spans="1:4">
      <c r="A43" s="5">
        <v>40</v>
      </c>
      <c r="B43">
        <v>19</v>
      </c>
      <c r="C43">
        <v>4</v>
      </c>
      <c r="D43">
        <v>2</v>
      </c>
    </row>
    <row r="44" spans="1:4">
      <c r="A44" s="5">
        <v>41</v>
      </c>
      <c r="B44">
        <v>19</v>
      </c>
      <c r="C44">
        <v>4</v>
      </c>
      <c r="D44">
        <v>1</v>
      </c>
    </row>
    <row r="45" spans="1:4">
      <c r="A45" s="5">
        <v>42</v>
      </c>
      <c r="B45">
        <v>20</v>
      </c>
      <c r="C45">
        <v>3</v>
      </c>
      <c r="D45">
        <v>2</v>
      </c>
    </row>
    <row r="46" spans="1:4">
      <c r="A46" s="5">
        <v>43</v>
      </c>
      <c r="B46">
        <v>19</v>
      </c>
      <c r="C46">
        <v>3</v>
      </c>
      <c r="D46">
        <v>1</v>
      </c>
    </row>
    <row r="47" spans="1:4">
      <c r="A47" s="5">
        <v>44</v>
      </c>
      <c r="B47">
        <v>18</v>
      </c>
      <c r="C47">
        <v>4</v>
      </c>
      <c r="D47">
        <v>2</v>
      </c>
    </row>
    <row r="48" spans="1:4">
      <c r="A48" s="5">
        <v>45</v>
      </c>
      <c r="B48">
        <v>18</v>
      </c>
      <c r="C48">
        <v>3</v>
      </c>
      <c r="D48">
        <v>2</v>
      </c>
    </row>
    <row r="49" spans="1:4">
      <c r="A49" s="5">
        <v>46</v>
      </c>
      <c r="B49">
        <v>19</v>
      </c>
      <c r="C49">
        <v>3</v>
      </c>
      <c r="D49">
        <v>1</v>
      </c>
    </row>
    <row r="50" spans="1:4">
      <c r="A50" s="5">
        <v>47</v>
      </c>
      <c r="B50">
        <v>17</v>
      </c>
      <c r="C50">
        <v>3</v>
      </c>
      <c r="D50">
        <v>1</v>
      </c>
    </row>
    <row r="51" spans="1:4">
      <c r="A51" s="5">
        <v>48</v>
      </c>
      <c r="B51">
        <v>18</v>
      </c>
      <c r="C51">
        <v>4</v>
      </c>
      <c r="D51">
        <v>1</v>
      </c>
    </row>
    <row r="52" spans="1:4">
      <c r="A52" s="5">
        <v>49</v>
      </c>
      <c r="B52">
        <v>19</v>
      </c>
      <c r="C52">
        <v>4</v>
      </c>
      <c r="D52">
        <v>1</v>
      </c>
    </row>
    <row r="53" spans="1:4">
      <c r="A53" s="5">
        <v>50</v>
      </c>
      <c r="B53">
        <v>18</v>
      </c>
      <c r="C53">
        <v>3</v>
      </c>
      <c r="D53">
        <v>2</v>
      </c>
    </row>
    <row r="54" spans="1:4">
      <c r="A54" s="5">
        <v>51</v>
      </c>
      <c r="B54">
        <v>18</v>
      </c>
      <c r="C54">
        <v>3</v>
      </c>
      <c r="D54">
        <v>1</v>
      </c>
    </row>
    <row r="55" spans="1:4">
      <c r="A55" s="5">
        <v>52</v>
      </c>
      <c r="B55">
        <v>18</v>
      </c>
      <c r="C55">
        <v>4</v>
      </c>
      <c r="D55">
        <v>2</v>
      </c>
    </row>
    <row r="56" spans="1:4">
      <c r="A56" s="5">
        <v>53</v>
      </c>
      <c r="B56">
        <v>8</v>
      </c>
      <c r="C56">
        <v>4</v>
      </c>
      <c r="D56">
        <v>2</v>
      </c>
    </row>
    <row r="57" spans="1:4">
      <c r="A57" s="5">
        <v>54</v>
      </c>
      <c r="B57">
        <v>3</v>
      </c>
      <c r="C57">
        <v>3</v>
      </c>
      <c r="D57">
        <v>2</v>
      </c>
    </row>
    <row r="58" spans="1:4">
      <c r="A58" s="5">
        <v>55</v>
      </c>
      <c r="B58">
        <v>2</v>
      </c>
      <c r="C58">
        <v>2</v>
      </c>
      <c r="D58">
        <v>2</v>
      </c>
    </row>
    <row r="59" spans="1:4">
      <c r="A59" s="5">
        <v>56</v>
      </c>
      <c r="B59">
        <v>3</v>
      </c>
      <c r="C59">
        <v>2</v>
      </c>
      <c r="D59">
        <v>2</v>
      </c>
    </row>
    <row r="60" spans="1:4">
      <c r="A60" s="5">
        <v>57</v>
      </c>
      <c r="B60">
        <v>3</v>
      </c>
      <c r="C60">
        <v>2</v>
      </c>
      <c r="D60">
        <v>2</v>
      </c>
    </row>
    <row r="61" spans="1:4">
      <c r="A61" s="5">
        <v>58</v>
      </c>
      <c r="B61">
        <v>3</v>
      </c>
      <c r="C61">
        <v>2</v>
      </c>
      <c r="D61">
        <v>2</v>
      </c>
    </row>
    <row r="62" spans="1:4">
      <c r="A62" s="5">
        <v>59</v>
      </c>
      <c r="B62">
        <v>3</v>
      </c>
      <c r="C62">
        <v>2</v>
      </c>
      <c r="D62">
        <v>2</v>
      </c>
    </row>
    <row r="63" spans="1:4">
      <c r="A63" s="5">
        <v>60</v>
      </c>
      <c r="B63">
        <v>3</v>
      </c>
      <c r="C63">
        <v>2</v>
      </c>
      <c r="D63">
        <v>2</v>
      </c>
    </row>
    <row r="64" spans="1:4">
      <c r="A64" s="5">
        <v>61</v>
      </c>
      <c r="B64">
        <v>3</v>
      </c>
      <c r="C64">
        <v>2</v>
      </c>
      <c r="D64">
        <v>2</v>
      </c>
    </row>
    <row r="65" spans="1:4">
      <c r="A65" s="5">
        <v>62</v>
      </c>
      <c r="B65">
        <v>3</v>
      </c>
      <c r="C65">
        <v>2</v>
      </c>
      <c r="D65">
        <v>1</v>
      </c>
    </row>
    <row r="66" spans="1:4">
      <c r="A66" s="5">
        <v>63</v>
      </c>
      <c r="B66">
        <v>3</v>
      </c>
      <c r="C66">
        <v>2</v>
      </c>
      <c r="D66">
        <v>2</v>
      </c>
    </row>
    <row r="67" spans="1:4">
      <c r="A67" s="5">
        <v>64</v>
      </c>
      <c r="B67">
        <v>3</v>
      </c>
      <c r="C67">
        <v>2</v>
      </c>
      <c r="D67">
        <v>2</v>
      </c>
    </row>
    <row r="68" spans="1:4">
      <c r="A68" s="5">
        <v>65</v>
      </c>
      <c r="B68">
        <v>3</v>
      </c>
      <c r="C68">
        <v>2</v>
      </c>
      <c r="D68">
        <v>2</v>
      </c>
    </row>
    <row r="69" spans="1:4">
      <c r="A69" s="5">
        <v>66</v>
      </c>
      <c r="B69">
        <v>3</v>
      </c>
      <c r="C69">
        <v>2</v>
      </c>
      <c r="D69">
        <v>2</v>
      </c>
    </row>
    <row r="70" spans="1:4">
      <c r="A70" s="5">
        <v>67</v>
      </c>
      <c r="B70">
        <v>3</v>
      </c>
      <c r="C70">
        <v>3</v>
      </c>
      <c r="D70">
        <v>2</v>
      </c>
    </row>
    <row r="71" spans="1:4">
      <c r="A71" s="5">
        <v>68</v>
      </c>
      <c r="B71">
        <v>3</v>
      </c>
      <c r="C71">
        <v>2</v>
      </c>
      <c r="D71">
        <v>2</v>
      </c>
    </row>
    <row r="72" spans="1:4">
      <c r="A72" s="5">
        <v>69</v>
      </c>
      <c r="B72">
        <v>3</v>
      </c>
      <c r="C72">
        <v>2</v>
      </c>
      <c r="D72">
        <v>1</v>
      </c>
    </row>
    <row r="73" spans="1:4">
      <c r="A73" s="5">
        <v>70</v>
      </c>
      <c r="B73">
        <v>4</v>
      </c>
      <c r="C73">
        <v>3</v>
      </c>
      <c r="D73">
        <v>1</v>
      </c>
    </row>
    <row r="74" spans="1:4">
      <c r="A74" s="5">
        <v>71</v>
      </c>
      <c r="B74">
        <v>3</v>
      </c>
      <c r="C74">
        <v>3</v>
      </c>
      <c r="D74">
        <v>2</v>
      </c>
    </row>
    <row r="75" spans="1:4">
      <c r="A75" s="5">
        <v>72</v>
      </c>
      <c r="B75">
        <v>4</v>
      </c>
      <c r="C75">
        <v>2</v>
      </c>
      <c r="D75">
        <v>2</v>
      </c>
    </row>
    <row r="76" spans="1:4">
      <c r="A76" s="5">
        <v>73</v>
      </c>
      <c r="B76">
        <v>4</v>
      </c>
      <c r="C76">
        <v>2</v>
      </c>
      <c r="D76">
        <v>2</v>
      </c>
    </row>
    <row r="77" spans="1:4">
      <c r="A77" s="5">
        <v>74</v>
      </c>
      <c r="B77">
        <v>4</v>
      </c>
      <c r="C77">
        <v>2</v>
      </c>
      <c r="D77">
        <v>2</v>
      </c>
    </row>
    <row r="78" spans="1:4">
      <c r="A78" s="5">
        <v>75</v>
      </c>
      <c r="B78">
        <v>3</v>
      </c>
      <c r="C78">
        <v>3</v>
      </c>
      <c r="D78">
        <v>2</v>
      </c>
    </row>
    <row r="79" spans="1:4">
      <c r="A79" s="5">
        <v>76</v>
      </c>
      <c r="B79">
        <v>3</v>
      </c>
      <c r="C79">
        <v>3</v>
      </c>
      <c r="D79">
        <v>2</v>
      </c>
    </row>
    <row r="80" spans="1:4">
      <c r="A80" s="5">
        <v>77</v>
      </c>
      <c r="B80">
        <v>3</v>
      </c>
      <c r="C80">
        <v>3</v>
      </c>
      <c r="D80">
        <v>2</v>
      </c>
    </row>
    <row r="81" spans="1:4">
      <c r="A81" s="5">
        <v>78</v>
      </c>
      <c r="B81">
        <v>3</v>
      </c>
      <c r="C81">
        <v>2</v>
      </c>
      <c r="D81">
        <v>2</v>
      </c>
    </row>
    <row r="82" spans="1:4">
      <c r="A82" s="5">
        <v>79</v>
      </c>
      <c r="B82">
        <v>3</v>
      </c>
      <c r="C82">
        <v>3</v>
      </c>
      <c r="D82">
        <v>1</v>
      </c>
    </row>
  </sheetData>
  <mergeCells count="1">
    <mergeCell ref="A1:D1"/>
  </mergeCell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3" sqref="A3:A9"/>
    </sheetView>
  </sheetViews>
  <sheetFormatPr defaultColWidth="9" defaultRowHeight="14.25" outlineLevelCol="4"/>
  <sheetData>
    <row r="1" spans="1:5">
      <c r="A1" s="8" t="s">
        <v>144</v>
      </c>
      <c r="B1" s="8"/>
      <c r="C1" s="8"/>
      <c r="D1" s="8"/>
      <c r="E1" s="8"/>
    </row>
    <row r="2" spans="1:5">
      <c r="B2" s="8" t="s">
        <v>145</v>
      </c>
      <c r="C2" s="8"/>
      <c r="D2" s="8" t="s">
        <v>146</v>
      </c>
      <c r="E2" s="8"/>
    </row>
    <row r="3" customFormat="1" spans="1:5">
      <c r="A3" s="1" t="s">
        <v>0</v>
      </c>
      <c r="B3" t="s">
        <v>147</v>
      </c>
      <c r="C3" t="s">
        <v>148</v>
      </c>
      <c r="D3" t="s">
        <v>147</v>
      </c>
      <c r="E3" t="s">
        <v>148</v>
      </c>
    </row>
    <row r="4" spans="1:5">
      <c r="A4" s="1" t="s">
        <v>2</v>
      </c>
      <c r="B4">
        <v>35.1142</v>
      </c>
      <c r="C4">
        <v>24.31922</v>
      </c>
      <c r="D4">
        <v>31.72472</v>
      </c>
      <c r="E4">
        <v>24.00663</v>
      </c>
    </row>
    <row r="5" spans="1:5">
      <c r="A5" s="1" t="s">
        <v>3</v>
      </c>
      <c r="B5">
        <v>47.20203</v>
      </c>
      <c r="C5">
        <v>23.09457</v>
      </c>
      <c r="D5">
        <v>39.46056</v>
      </c>
      <c r="E5">
        <v>36.25602</v>
      </c>
    </row>
    <row r="6" spans="1:5">
      <c r="A6" s="1" t="s">
        <v>4</v>
      </c>
      <c r="B6">
        <v>33.92916</v>
      </c>
      <c r="C6">
        <v>29.70863</v>
      </c>
      <c r="D6">
        <v>34.557</v>
      </c>
      <c r="E6">
        <v>33.03993</v>
      </c>
    </row>
    <row r="7" spans="1:5">
      <c r="A7" s="1" t="s">
        <v>8</v>
      </c>
      <c r="B7">
        <v>44.47513</v>
      </c>
      <c r="C7">
        <v>30.44286</v>
      </c>
      <c r="D7">
        <v>32.69234</v>
      </c>
      <c r="E7">
        <v>30.70048</v>
      </c>
    </row>
    <row r="8" spans="1:5">
      <c r="A8" s="1" t="s">
        <v>21</v>
      </c>
      <c r="B8">
        <v>32.13047</v>
      </c>
      <c r="C8">
        <v>37.04228</v>
      </c>
      <c r="D8">
        <v>27.00238</v>
      </c>
      <c r="E8">
        <v>21.15563</v>
      </c>
    </row>
    <row r="9" spans="1:5">
      <c r="A9" s="1" t="s">
        <v>22</v>
      </c>
      <c r="B9">
        <v>38.83403</v>
      </c>
      <c r="C9">
        <v>38.19649</v>
      </c>
      <c r="D9">
        <v>30.18047</v>
      </c>
      <c r="E9">
        <v>17.934</v>
      </c>
    </row>
    <row r="10" spans="1:5">
      <c r="A10" s="1" t="s">
        <v>23</v>
      </c>
      <c r="B10">
        <v>47.61468</v>
      </c>
      <c r="C10">
        <v>28.74405</v>
      </c>
      <c r="D10">
        <v>31.6671</v>
      </c>
      <c r="E10">
        <v>21.39775</v>
      </c>
    </row>
  </sheetData>
  <mergeCells count="3">
    <mergeCell ref="A1:E1"/>
    <mergeCell ref="B2:C2"/>
    <mergeCell ref="D2:E2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I19" sqref="I19"/>
    </sheetView>
  </sheetViews>
  <sheetFormatPr defaultColWidth="9" defaultRowHeight="14.25"/>
  <sheetData>
    <row r="1" spans="1:12">
      <c r="B1" s="26" t="s">
        <v>149</v>
      </c>
      <c r="C1" s="26"/>
      <c r="D1" s="26"/>
      <c r="E1" s="26"/>
      <c r="F1" s="26"/>
      <c r="G1" s="26"/>
      <c r="H1" s="26"/>
      <c r="I1" s="26"/>
      <c r="K1" t="s">
        <v>150</v>
      </c>
      <c r="L1" t="s">
        <v>151</v>
      </c>
    </row>
    <row r="2" customFormat="1" spans="1:12">
      <c r="B2" s="26" t="s">
        <v>2</v>
      </c>
      <c r="C2" s="26" t="s">
        <v>3</v>
      </c>
      <c r="D2" s="26" t="s">
        <v>4</v>
      </c>
      <c r="E2" s="26" t="s">
        <v>8</v>
      </c>
      <c r="F2" s="26" t="s">
        <v>21</v>
      </c>
      <c r="G2" s="26" t="s">
        <v>22</v>
      </c>
      <c r="H2" s="26" t="s">
        <v>23</v>
      </c>
      <c r="I2" s="26" t="s">
        <v>77</v>
      </c>
    </row>
    <row r="3" spans="1:12">
      <c r="A3" t="s">
        <v>72</v>
      </c>
      <c r="B3">
        <v>0.5694444</v>
      </c>
      <c r="C3">
        <v>0.8607595</v>
      </c>
      <c r="D3">
        <v>0.6105263</v>
      </c>
      <c r="E3">
        <v>0.07070707</v>
      </c>
      <c r="F3">
        <v>1.382353</v>
      </c>
      <c r="G3">
        <v>1.929825</v>
      </c>
      <c r="H3">
        <v>0.85</v>
      </c>
      <c r="I3">
        <v>0.02197802</v>
      </c>
      <c r="K3">
        <f>AVERAGE(B3:I3)</f>
        <v>0.78694916125</v>
      </c>
      <c r="L3">
        <f>STDEVA(B3:I3)/8</f>
        <v>0.0797136506913599</v>
      </c>
    </row>
    <row r="4" spans="1:12">
      <c r="A4" t="s">
        <v>37</v>
      </c>
      <c r="B4">
        <v>-0.1406844</v>
      </c>
      <c r="C4">
        <v>-0.2369338</v>
      </c>
      <c r="D4">
        <v>0</v>
      </c>
      <c r="E4">
        <v>0.4414414</v>
      </c>
      <c r="F4">
        <v>-3.1605e-16</v>
      </c>
      <c r="G4">
        <v>-0.184669</v>
      </c>
      <c r="H4">
        <v>-0.4082569</v>
      </c>
      <c r="I4">
        <v>-0.01219512</v>
      </c>
      <c r="K4">
        <f t="shared" ref="K4:K17" si="0">AVERAGE(B4:I4)</f>
        <v>-0.0676622275</v>
      </c>
      <c r="L4">
        <f t="shared" ref="L4:L5" si="1">STDEVA(B4:I4)/8</f>
        <v>0.0311641634092783</v>
      </c>
    </row>
    <row r="5" spans="1:12">
      <c r="A5" t="s">
        <v>38</v>
      </c>
      <c r="B5">
        <v>-0.0727273</v>
      </c>
      <c r="C5">
        <v>-0.6190476</v>
      </c>
      <c r="D5">
        <v>-0.6666667</v>
      </c>
      <c r="E5">
        <v>-0.75</v>
      </c>
      <c r="F5">
        <v>-0.9253731</v>
      </c>
      <c r="G5">
        <v>-0.6307692</v>
      </c>
      <c r="H5">
        <v>-0.2470588</v>
      </c>
      <c r="I5">
        <v>-0.7045455</v>
      </c>
      <c r="K5">
        <f t="shared" si="0"/>
        <v>-0.577023525</v>
      </c>
      <c r="L5">
        <f t="shared" si="1"/>
        <v>0.0348277670098718</v>
      </c>
    </row>
    <row r="7" spans="1:12">
      <c r="B7" s="26" t="s">
        <v>152</v>
      </c>
      <c r="C7" s="26"/>
      <c r="D7" s="26"/>
      <c r="E7" s="26"/>
      <c r="F7" s="26"/>
      <c r="G7" s="26"/>
      <c r="H7" s="26"/>
      <c r="I7" s="26"/>
    </row>
    <row r="8" customFormat="1" spans="1:12">
      <c r="B8" s="26" t="s">
        <v>2</v>
      </c>
      <c r="C8" s="26" t="s">
        <v>3</v>
      </c>
      <c r="D8" s="26" t="s">
        <v>4</v>
      </c>
      <c r="E8" s="26" t="s">
        <v>8</v>
      </c>
      <c r="F8" s="26" t="s">
        <v>21</v>
      </c>
      <c r="G8" s="26" t="s">
        <v>22</v>
      </c>
      <c r="H8" s="26" t="s">
        <v>23</v>
      </c>
      <c r="I8" s="26" t="s">
        <v>77</v>
      </c>
    </row>
    <row r="9" spans="1:12">
      <c r="A9" t="s">
        <v>72</v>
      </c>
      <c r="B9">
        <v>1.287879</v>
      </c>
      <c r="C9">
        <v>0.6944444</v>
      </c>
      <c r="D9">
        <v>0.2926829</v>
      </c>
      <c r="E9">
        <v>1.14</v>
      </c>
      <c r="F9">
        <v>1.465116</v>
      </c>
      <c r="G9">
        <v>0.6404495</v>
      </c>
      <c r="H9">
        <v>2.3</v>
      </c>
      <c r="K9">
        <f t="shared" si="0"/>
        <v>1.11722454285714</v>
      </c>
      <c r="L9">
        <f>STDEVA(B9:H9)/7</f>
        <v>0.0946808876807896</v>
      </c>
    </row>
    <row r="10" spans="1:12">
      <c r="A10" t="s">
        <v>37</v>
      </c>
      <c r="B10">
        <v>-0.1769547</v>
      </c>
      <c r="C10">
        <v>0.04918033</v>
      </c>
      <c r="D10">
        <v>0.1102041</v>
      </c>
      <c r="E10">
        <v>-0.1761905</v>
      </c>
      <c r="F10">
        <v>0.01875</v>
      </c>
      <c r="G10">
        <v>0.0955414</v>
      </c>
      <c r="H10">
        <v>-0.1746725</v>
      </c>
      <c r="K10">
        <f t="shared" si="0"/>
        <v>-0.0363059814285714</v>
      </c>
      <c r="L10">
        <f t="shared" ref="L10:L11" si="2">STDEVA(B10:H10)/7</f>
        <v>0.0191381515641382</v>
      </c>
    </row>
    <row r="11" spans="1:12">
      <c r="A11" t="s">
        <v>38</v>
      </c>
      <c r="B11">
        <v>-0.8235294</v>
      </c>
      <c r="C11">
        <v>-0.8163265</v>
      </c>
      <c r="D11">
        <v>-0.8095238</v>
      </c>
      <c r="E11">
        <v>-0.5</v>
      </c>
      <c r="F11">
        <v>-0.6804124</v>
      </c>
      <c r="G11">
        <v>-0.8571429</v>
      </c>
      <c r="H11">
        <v>-0.7073171</v>
      </c>
      <c r="K11">
        <f t="shared" si="0"/>
        <v>-0.742036014285714</v>
      </c>
      <c r="L11">
        <f t="shared" si="2"/>
        <v>0.0178379658552145</v>
      </c>
    </row>
    <row r="13" spans="1:12">
      <c r="B13" s="26" t="s">
        <v>153</v>
      </c>
      <c r="C13" s="26"/>
      <c r="D13" s="26"/>
      <c r="E13" s="26"/>
      <c r="F13" s="26"/>
      <c r="G13" s="26"/>
    </row>
    <row r="14" customFormat="1" spans="1:12">
      <c r="B14" s="26" t="s">
        <v>2</v>
      </c>
      <c r="C14" s="26" t="s">
        <v>3</v>
      </c>
      <c r="D14" s="26" t="s">
        <v>4</v>
      </c>
      <c r="E14" s="26" t="s">
        <v>8</v>
      </c>
      <c r="F14" s="26" t="s">
        <v>21</v>
      </c>
      <c r="G14" s="26" t="s">
        <v>22</v>
      </c>
    </row>
    <row r="15" spans="1:12">
      <c r="A15" t="s">
        <v>72</v>
      </c>
      <c r="B15">
        <v>0.2040816</v>
      </c>
      <c r="C15">
        <v>0.245098</v>
      </c>
      <c r="D15">
        <v>0.5666667</v>
      </c>
      <c r="E15">
        <v>0.5609756</v>
      </c>
      <c r="F15">
        <v>0.01459854</v>
      </c>
      <c r="G15">
        <v>-0.3924051</v>
      </c>
      <c r="K15">
        <f t="shared" si="0"/>
        <v>0.19983589</v>
      </c>
      <c r="L15">
        <f>STDEVA(B15:G15)/6</f>
        <v>0.0601902393356265</v>
      </c>
    </row>
    <row r="16" spans="1:12">
      <c r="A16" t="s">
        <v>37</v>
      </c>
      <c r="B16">
        <v>-0.1242604</v>
      </c>
      <c r="C16">
        <v>-0.0560345</v>
      </c>
      <c r="D16">
        <v>0.04433498</v>
      </c>
      <c r="E16">
        <v>-0.1610169</v>
      </c>
      <c r="F16">
        <v>-0.1093117</v>
      </c>
      <c r="G16">
        <v>0.01204819</v>
      </c>
      <c r="K16">
        <f t="shared" si="0"/>
        <v>-0.0657067216666667</v>
      </c>
      <c r="L16">
        <f t="shared" ref="L16:L17" si="3">STDEVA(B16:G16)/6</f>
        <v>0.0134706495227591</v>
      </c>
    </row>
    <row r="17" spans="1:12">
      <c r="A17" t="s">
        <v>38</v>
      </c>
      <c r="B17">
        <v>0.01587302</v>
      </c>
      <c r="C17">
        <v>-0.2142857</v>
      </c>
      <c r="D17">
        <v>-0.541791</v>
      </c>
      <c r="E17">
        <v>-0.1111111</v>
      </c>
      <c r="F17">
        <v>0.6944444</v>
      </c>
      <c r="G17">
        <v>0.5272727</v>
      </c>
      <c r="K17">
        <f t="shared" si="0"/>
        <v>0.06173372</v>
      </c>
      <c r="L17">
        <f t="shared" si="3"/>
        <v>0.077798053744545</v>
      </c>
    </row>
  </sheetData>
  <mergeCells count="3">
    <mergeCell ref="B1:I1"/>
    <mergeCell ref="B7:I7"/>
    <mergeCell ref="B13:G13"/>
  </mergeCells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2" sqref="A2"/>
    </sheetView>
  </sheetViews>
  <sheetFormatPr defaultColWidth="9" defaultRowHeight="14.25" outlineLevelRow="4" outlineLevelCol="7"/>
  <sheetData>
    <row r="1" spans="1:8">
      <c r="F1" s="6" t="s">
        <v>154</v>
      </c>
      <c r="G1" s="6"/>
      <c r="H1" s="6"/>
    </row>
    <row r="2" spans="1:8">
      <c r="A2" s="1"/>
      <c r="B2" t="s">
        <v>67</v>
      </c>
      <c r="C2" t="s">
        <v>68</v>
      </c>
      <c r="D2" t="s">
        <v>16</v>
      </c>
      <c r="E2" s="1"/>
      <c r="F2" t="s">
        <v>67</v>
      </c>
      <c r="G2" t="s">
        <v>68</v>
      </c>
      <c r="H2" t="s">
        <v>16</v>
      </c>
    </row>
    <row r="3" spans="1:8">
      <c r="A3" s="1" t="s">
        <v>37</v>
      </c>
      <c r="B3">
        <v>34.56825</v>
      </c>
      <c r="C3">
        <v>33.5751</v>
      </c>
      <c r="D3">
        <v>22.47131</v>
      </c>
      <c r="E3" s="1"/>
      <c r="F3">
        <v>36.1</v>
      </c>
      <c r="G3">
        <v>35.2</v>
      </c>
      <c r="H3">
        <v>23.5</v>
      </c>
    </row>
    <row r="4" spans="1:8">
      <c r="A4" s="1" t="s">
        <v>38</v>
      </c>
      <c r="B4">
        <v>17.95466</v>
      </c>
      <c r="C4">
        <v>13.64685</v>
      </c>
      <c r="D4">
        <v>54.57936</v>
      </c>
      <c r="E4" s="1"/>
      <c r="F4">
        <v>18.8</v>
      </c>
      <c r="G4">
        <v>14.3</v>
      </c>
      <c r="H4">
        <v>57.1</v>
      </c>
    </row>
    <row r="5" spans="1:8">
      <c r="A5" s="1" t="s">
        <v>24</v>
      </c>
      <c r="B5">
        <v>43.18254</v>
      </c>
      <c r="C5">
        <v>48.07937</v>
      </c>
      <c r="D5">
        <v>18.59444</v>
      </c>
      <c r="E5" s="1"/>
      <c r="F5">
        <v>45.1</v>
      </c>
      <c r="G5">
        <v>50.4</v>
      </c>
      <c r="H5">
        <v>19.4</v>
      </c>
    </row>
  </sheetData>
  <mergeCells count="1">
    <mergeCell ref="F1:H1"/>
  </mergeCells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2" sqref="A2:A9"/>
    </sheetView>
  </sheetViews>
  <sheetFormatPr defaultColWidth="9" defaultRowHeight="14.25" outlineLevelCol="3"/>
  <cols>
    <col min="4" max="4" width="11.625" customWidth="1"/>
  </cols>
  <sheetData>
    <row r="1" spans="1:4">
      <c r="A1" s="8" t="s">
        <v>155</v>
      </c>
      <c r="B1" s="8"/>
      <c r="C1" s="8"/>
      <c r="D1" s="8"/>
    </row>
    <row r="2" spans="1:4">
      <c r="A2" s="1" t="s">
        <v>0</v>
      </c>
      <c r="B2" s="7" t="s">
        <v>67</v>
      </c>
      <c r="C2" s="7" t="s">
        <v>68</v>
      </c>
      <c r="D2" s="7" t="s">
        <v>76</v>
      </c>
    </row>
    <row r="3" spans="1:4">
      <c r="A3" s="1" t="s">
        <v>2</v>
      </c>
      <c r="B3" s="7">
        <v>16</v>
      </c>
      <c r="C3" s="7">
        <v>5</v>
      </c>
      <c r="D3" s="7">
        <v>28</v>
      </c>
    </row>
    <row r="4" spans="1:4">
      <c r="A4" s="1" t="s">
        <v>3</v>
      </c>
      <c r="B4" s="7">
        <v>13.33333</v>
      </c>
      <c r="C4" s="7">
        <v>14.66667</v>
      </c>
      <c r="D4" s="7">
        <v>57.6</v>
      </c>
    </row>
    <row r="5" spans="1:4">
      <c r="A5" s="1" t="s">
        <v>4</v>
      </c>
      <c r="B5" s="7">
        <v>42</v>
      </c>
      <c r="C5" s="7">
        <v>13</v>
      </c>
      <c r="D5" s="7">
        <v>58</v>
      </c>
    </row>
    <row r="6" spans="1:4">
      <c r="A6" s="1" t="s">
        <v>8</v>
      </c>
      <c r="B6" s="7">
        <v>11</v>
      </c>
      <c r="C6" s="7">
        <v>23</v>
      </c>
      <c r="D6" s="7">
        <v>65.33334</v>
      </c>
    </row>
    <row r="7" spans="1:4">
      <c r="A7" s="1" t="s">
        <v>21</v>
      </c>
      <c r="B7" s="7">
        <v>24</v>
      </c>
      <c r="C7" s="7">
        <v>22.4</v>
      </c>
      <c r="D7" s="7">
        <v>98.66666</v>
      </c>
    </row>
    <row r="8" spans="1:4">
      <c r="A8" s="1" t="s">
        <v>22</v>
      </c>
      <c r="B8" s="7">
        <v>27.2</v>
      </c>
      <c r="C8" s="7">
        <v>10</v>
      </c>
    </row>
    <row r="9" spans="1:4">
      <c r="A9" s="1" t="s">
        <v>23</v>
      </c>
      <c r="B9" s="7">
        <v>22</v>
      </c>
      <c r="C9" s="7">
        <v>22</v>
      </c>
    </row>
  </sheetData>
  <mergeCells count="1">
    <mergeCell ref="A1:D1"/>
  </mergeCells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6"/>
  <sheetViews>
    <sheetView zoomScale="85" zoomScaleNormal="85" topLeftCell="A40" workbookViewId="0">
      <selection activeCell="P68" sqref="P68"/>
    </sheetView>
  </sheetViews>
  <sheetFormatPr defaultColWidth="9" defaultRowHeight="14.25"/>
  <sheetData>
    <row r="1" customFormat="1" ht="15.75" spans="1:27">
      <c r="A1" s="8" t="s">
        <v>156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24" t="s">
        <v>157</v>
      </c>
      <c r="B2" s="6" t="s">
        <v>16</v>
      </c>
      <c r="C2" s="6"/>
      <c r="D2" s="6"/>
      <c r="E2" s="6"/>
      <c r="F2" s="6"/>
      <c r="G2" s="6"/>
      <c r="H2" s="6"/>
      <c r="I2" s="6"/>
      <c r="K2" s="6" t="s">
        <v>67</v>
      </c>
      <c r="L2" s="6"/>
      <c r="M2" s="6"/>
      <c r="N2" s="6"/>
      <c r="O2" s="6"/>
      <c r="P2" s="6"/>
      <c r="Q2" s="6"/>
      <c r="R2" s="6"/>
      <c r="T2" s="6" t="s">
        <v>68</v>
      </c>
      <c r="U2" s="6"/>
      <c r="V2" s="6"/>
      <c r="W2" s="6"/>
      <c r="X2" s="6"/>
      <c r="Y2" s="6"/>
      <c r="Z2" s="6"/>
      <c r="AA2" s="6"/>
    </row>
    <row r="3" spans="1:27">
      <c r="A3" s="25">
        <v>0.548611111111111</v>
      </c>
      <c r="B3">
        <v>36.66667</v>
      </c>
      <c r="C3">
        <v>55.33333</v>
      </c>
      <c r="D3">
        <v>84</v>
      </c>
      <c r="E3">
        <v>52.66667</v>
      </c>
      <c r="F3">
        <v>29.33333</v>
      </c>
      <c r="G3">
        <v>11.33333</v>
      </c>
      <c r="H3">
        <v>81.33333</v>
      </c>
      <c r="I3">
        <v>52</v>
      </c>
      <c r="K3">
        <v>60</v>
      </c>
      <c r="L3">
        <v>36.66667</v>
      </c>
      <c r="M3">
        <v>100</v>
      </c>
      <c r="N3">
        <v>51.33333</v>
      </c>
      <c r="O3">
        <v>100</v>
      </c>
      <c r="P3">
        <v>21.33333</v>
      </c>
      <c r="Q3">
        <v>32</v>
      </c>
      <c r="R3">
        <v>22</v>
      </c>
      <c r="T3">
        <v>18</v>
      </c>
      <c r="U3">
        <v>24</v>
      </c>
      <c r="V3">
        <v>98.66667</v>
      </c>
      <c r="W3">
        <v>48.66667</v>
      </c>
      <c r="X3">
        <v>57.33333</v>
      </c>
      <c r="Y3">
        <v>27.33333</v>
      </c>
      <c r="Z3">
        <v>20.66667</v>
      </c>
      <c r="AA3">
        <v>100</v>
      </c>
    </row>
    <row r="4" spans="1:27">
      <c r="A4" s="25">
        <v>0.555555555555556</v>
      </c>
      <c r="B4">
        <v>42</v>
      </c>
      <c r="C4">
        <v>73.33333</v>
      </c>
      <c r="D4">
        <v>34.66667</v>
      </c>
      <c r="E4">
        <v>82.66667</v>
      </c>
      <c r="F4">
        <v>32.66667</v>
      </c>
      <c r="G4">
        <v>32</v>
      </c>
      <c r="H4">
        <v>71.33333</v>
      </c>
      <c r="I4">
        <v>33.33333</v>
      </c>
      <c r="K4">
        <v>81.33333</v>
      </c>
      <c r="L4">
        <v>34</v>
      </c>
      <c r="M4">
        <v>100</v>
      </c>
      <c r="N4">
        <v>37.33333</v>
      </c>
      <c r="O4">
        <v>100</v>
      </c>
      <c r="P4">
        <v>77.33333</v>
      </c>
      <c r="Q4">
        <v>27.33333</v>
      </c>
      <c r="R4">
        <v>55.33333</v>
      </c>
      <c r="T4">
        <v>26.66667</v>
      </c>
      <c r="U4">
        <v>19.33333</v>
      </c>
      <c r="V4">
        <v>20.66667</v>
      </c>
      <c r="W4">
        <v>44</v>
      </c>
      <c r="X4">
        <v>56.66667</v>
      </c>
      <c r="Y4">
        <v>18</v>
      </c>
      <c r="Z4">
        <v>15.33333</v>
      </c>
      <c r="AA4">
        <v>46</v>
      </c>
    </row>
    <row r="5" spans="1:27">
      <c r="A5" s="25">
        <v>0.5625</v>
      </c>
      <c r="B5">
        <v>38</v>
      </c>
      <c r="C5">
        <v>34</v>
      </c>
      <c r="D5">
        <v>14</v>
      </c>
      <c r="E5">
        <v>40</v>
      </c>
      <c r="F5">
        <v>28</v>
      </c>
      <c r="G5">
        <v>38</v>
      </c>
      <c r="H5">
        <v>20</v>
      </c>
      <c r="I5">
        <v>18</v>
      </c>
      <c r="K5">
        <v>30.66667</v>
      </c>
      <c r="L5">
        <v>22</v>
      </c>
      <c r="M5">
        <v>38.66667</v>
      </c>
      <c r="N5">
        <v>32</v>
      </c>
      <c r="O5">
        <v>32.66667</v>
      </c>
      <c r="P5">
        <v>68.66667</v>
      </c>
      <c r="Q5">
        <v>50.66667</v>
      </c>
      <c r="R5">
        <v>9.333333</v>
      </c>
      <c r="T5">
        <v>18</v>
      </c>
      <c r="U5">
        <v>30.66667</v>
      </c>
      <c r="V5">
        <v>12.66667</v>
      </c>
      <c r="W5">
        <v>38</v>
      </c>
      <c r="X5">
        <v>95.33333</v>
      </c>
      <c r="Y5">
        <v>32.66667</v>
      </c>
      <c r="Z5">
        <v>27.33333</v>
      </c>
      <c r="AA5">
        <v>19.33333</v>
      </c>
    </row>
    <row r="6" spans="1:27">
      <c r="A6" s="25">
        <v>0.569444444444445</v>
      </c>
      <c r="B6">
        <v>96.66667</v>
      </c>
      <c r="C6">
        <v>23.33333</v>
      </c>
      <c r="D6">
        <v>6</v>
      </c>
      <c r="E6">
        <v>58</v>
      </c>
      <c r="F6">
        <v>62</v>
      </c>
      <c r="G6">
        <v>99.33333</v>
      </c>
      <c r="H6">
        <v>26.66667</v>
      </c>
      <c r="I6">
        <v>76</v>
      </c>
      <c r="K6">
        <v>47.33333</v>
      </c>
      <c r="L6">
        <v>21.33333</v>
      </c>
      <c r="M6">
        <v>58.66667</v>
      </c>
      <c r="N6">
        <v>76.66667</v>
      </c>
      <c r="O6">
        <v>50.66667</v>
      </c>
      <c r="P6">
        <v>35.33333</v>
      </c>
      <c r="Q6">
        <v>40</v>
      </c>
      <c r="R6">
        <v>6.666667</v>
      </c>
      <c r="T6">
        <v>22</v>
      </c>
      <c r="U6">
        <v>37.33333</v>
      </c>
      <c r="V6">
        <v>12.66667</v>
      </c>
      <c r="W6">
        <v>49.33333</v>
      </c>
      <c r="X6">
        <v>82</v>
      </c>
      <c r="Y6">
        <v>47.33333</v>
      </c>
      <c r="Z6">
        <v>32.66667</v>
      </c>
      <c r="AA6">
        <v>35.33333</v>
      </c>
    </row>
    <row r="7" spans="1:27">
      <c r="A7" s="25">
        <v>0.576388888888889</v>
      </c>
      <c r="B7">
        <v>98.66667</v>
      </c>
      <c r="C7">
        <v>24.66667</v>
      </c>
      <c r="D7">
        <v>23.33333</v>
      </c>
      <c r="E7">
        <v>78.66667</v>
      </c>
      <c r="F7">
        <v>51.33333</v>
      </c>
      <c r="G7">
        <v>64</v>
      </c>
      <c r="H7">
        <v>20</v>
      </c>
      <c r="I7">
        <v>52.66667</v>
      </c>
      <c r="K7">
        <v>43.33333</v>
      </c>
      <c r="L7">
        <v>20.66667</v>
      </c>
      <c r="M7">
        <v>59.33333</v>
      </c>
      <c r="N7">
        <v>42</v>
      </c>
      <c r="O7">
        <v>82.66667</v>
      </c>
      <c r="P7">
        <v>36</v>
      </c>
      <c r="Q7">
        <v>32.66667</v>
      </c>
      <c r="R7">
        <v>82.66667</v>
      </c>
      <c r="T7">
        <v>28.66667</v>
      </c>
      <c r="U7">
        <v>22</v>
      </c>
      <c r="V7">
        <v>20.66667</v>
      </c>
      <c r="W7">
        <v>40</v>
      </c>
      <c r="X7">
        <v>66</v>
      </c>
      <c r="Y7">
        <v>29.33333</v>
      </c>
      <c r="Z7">
        <v>100</v>
      </c>
      <c r="AA7">
        <v>70</v>
      </c>
    </row>
    <row r="8" spans="1:27">
      <c r="A8" s="25">
        <v>0.583333333333334</v>
      </c>
      <c r="B8">
        <v>66</v>
      </c>
      <c r="C8">
        <v>79.33333</v>
      </c>
      <c r="D8">
        <v>20</v>
      </c>
      <c r="E8">
        <v>33.33333</v>
      </c>
      <c r="F8">
        <v>58.66667</v>
      </c>
      <c r="G8">
        <v>43.33333</v>
      </c>
      <c r="H8">
        <v>29.33333</v>
      </c>
      <c r="I8">
        <v>92</v>
      </c>
      <c r="K8">
        <v>56</v>
      </c>
      <c r="L8">
        <v>23.33333</v>
      </c>
      <c r="M8">
        <v>32.66667</v>
      </c>
      <c r="N8">
        <v>27.33333</v>
      </c>
      <c r="O8">
        <v>72.66667</v>
      </c>
      <c r="P8">
        <v>66.66667</v>
      </c>
      <c r="Q8">
        <v>26</v>
      </c>
      <c r="R8">
        <v>100</v>
      </c>
      <c r="T8">
        <v>36</v>
      </c>
      <c r="U8">
        <v>92</v>
      </c>
      <c r="V8">
        <v>30.66667</v>
      </c>
      <c r="W8">
        <v>54.66667</v>
      </c>
      <c r="X8">
        <v>82</v>
      </c>
      <c r="Y8">
        <v>34.66667</v>
      </c>
      <c r="Z8">
        <v>100</v>
      </c>
      <c r="AA8">
        <v>84</v>
      </c>
    </row>
    <row r="9" spans="1:27">
      <c r="A9" s="25">
        <v>0.590277777777778</v>
      </c>
      <c r="B9">
        <v>22</v>
      </c>
      <c r="C9">
        <v>64</v>
      </c>
      <c r="D9">
        <v>61.33333</v>
      </c>
      <c r="E9">
        <v>41.33333</v>
      </c>
      <c r="F9">
        <v>42</v>
      </c>
      <c r="G9">
        <v>25.33333</v>
      </c>
      <c r="H9">
        <v>57</v>
      </c>
      <c r="I9">
        <v>24.66667</v>
      </c>
      <c r="K9">
        <v>83.33333</v>
      </c>
      <c r="L9">
        <v>68.66667</v>
      </c>
      <c r="M9">
        <v>40.66667</v>
      </c>
      <c r="N9">
        <v>75.33333</v>
      </c>
      <c r="O9">
        <v>24</v>
      </c>
      <c r="P9">
        <v>19.33333</v>
      </c>
      <c r="Q9">
        <v>100</v>
      </c>
      <c r="R9">
        <v>100</v>
      </c>
      <c r="T9">
        <v>95.33333</v>
      </c>
      <c r="U9">
        <v>74.66667</v>
      </c>
      <c r="V9">
        <v>38</v>
      </c>
      <c r="W9">
        <v>72.66667</v>
      </c>
      <c r="X9">
        <v>64.66667</v>
      </c>
      <c r="Y9">
        <v>67.33333</v>
      </c>
      <c r="Z9">
        <v>99.33333</v>
      </c>
      <c r="AA9">
        <v>100</v>
      </c>
    </row>
    <row r="10" spans="1:27">
      <c r="A10" s="25">
        <v>0.597222222222223</v>
      </c>
      <c r="B10">
        <v>28.66667</v>
      </c>
      <c r="C10">
        <v>12</v>
      </c>
      <c r="D10">
        <v>71.33333</v>
      </c>
      <c r="E10">
        <v>53.33333</v>
      </c>
      <c r="F10">
        <v>98.66667</v>
      </c>
      <c r="G10">
        <v>28</v>
      </c>
      <c r="H10">
        <v>83.66667</v>
      </c>
      <c r="I10">
        <v>10.66667</v>
      </c>
      <c r="K10">
        <v>98.66667</v>
      </c>
      <c r="L10">
        <v>36</v>
      </c>
      <c r="M10">
        <v>68.66667</v>
      </c>
      <c r="N10">
        <v>48</v>
      </c>
      <c r="O10">
        <v>42.66667</v>
      </c>
      <c r="P10">
        <v>39.33333</v>
      </c>
      <c r="Q10">
        <v>100</v>
      </c>
      <c r="R10">
        <v>99.33333</v>
      </c>
      <c r="T10">
        <v>95.33333</v>
      </c>
      <c r="U10">
        <v>53.33333</v>
      </c>
      <c r="V10">
        <v>22</v>
      </c>
      <c r="W10">
        <v>45.33333</v>
      </c>
      <c r="X10">
        <v>28</v>
      </c>
      <c r="Y10">
        <v>64.66667</v>
      </c>
      <c r="Z10">
        <v>40</v>
      </c>
      <c r="AA10">
        <v>30</v>
      </c>
    </row>
    <row r="11" spans="1:27">
      <c r="A11" s="25">
        <v>0.604166666666667</v>
      </c>
      <c r="B11">
        <v>24</v>
      </c>
      <c r="C11">
        <v>28</v>
      </c>
      <c r="D11">
        <v>98</v>
      </c>
      <c r="E11">
        <v>30</v>
      </c>
      <c r="F11">
        <v>99.33333</v>
      </c>
      <c r="G11">
        <v>22</v>
      </c>
      <c r="H11">
        <v>12</v>
      </c>
      <c r="I11">
        <v>25.33333</v>
      </c>
      <c r="K11">
        <v>94</v>
      </c>
      <c r="L11">
        <v>50</v>
      </c>
      <c r="M11">
        <v>100</v>
      </c>
      <c r="N11">
        <v>42.66667</v>
      </c>
      <c r="O11">
        <v>24</v>
      </c>
      <c r="P11">
        <v>36.66667</v>
      </c>
      <c r="Q11">
        <v>70.66667</v>
      </c>
      <c r="R11">
        <v>91.33333</v>
      </c>
      <c r="T11">
        <v>100</v>
      </c>
      <c r="U11">
        <v>50.66667</v>
      </c>
      <c r="V11">
        <v>83.33333</v>
      </c>
      <c r="W11">
        <v>23.33333</v>
      </c>
      <c r="X11">
        <v>30.66667</v>
      </c>
      <c r="Y11">
        <v>53.33333</v>
      </c>
      <c r="Z11">
        <v>12.66667</v>
      </c>
      <c r="AA11">
        <v>20.66667</v>
      </c>
    </row>
    <row r="12" spans="1:27">
      <c r="A12" s="25">
        <v>0.611111111111112</v>
      </c>
      <c r="B12">
        <v>30.66667</v>
      </c>
      <c r="C12">
        <v>35.33333</v>
      </c>
      <c r="D12">
        <v>72</v>
      </c>
      <c r="E12">
        <v>27.33333</v>
      </c>
      <c r="F12">
        <v>73.33333</v>
      </c>
      <c r="G12">
        <v>43.33333</v>
      </c>
      <c r="H12">
        <v>57.33333</v>
      </c>
      <c r="I12">
        <v>14.66667</v>
      </c>
      <c r="K12">
        <v>28.66667</v>
      </c>
      <c r="L12">
        <v>100</v>
      </c>
      <c r="M12">
        <v>100</v>
      </c>
      <c r="N12">
        <v>61.33333</v>
      </c>
      <c r="O12">
        <v>18</v>
      </c>
      <c r="P12">
        <v>99.33333</v>
      </c>
      <c r="Q12">
        <v>26.66667</v>
      </c>
      <c r="R12">
        <v>2</v>
      </c>
      <c r="T12">
        <v>44</v>
      </c>
      <c r="U12">
        <v>34.66667</v>
      </c>
      <c r="V12">
        <v>24.66667</v>
      </c>
      <c r="W12">
        <v>38.66667</v>
      </c>
      <c r="X12">
        <v>67.33333</v>
      </c>
      <c r="Y12">
        <v>74</v>
      </c>
      <c r="Z12">
        <v>25.33333</v>
      </c>
      <c r="AA12">
        <v>12.66667</v>
      </c>
    </row>
    <row r="13" spans="1:27">
      <c r="A13" s="25">
        <v>0.618055555555556</v>
      </c>
      <c r="B13">
        <v>36.66667</v>
      </c>
      <c r="C13">
        <v>78.66667</v>
      </c>
      <c r="D13">
        <v>29.33333</v>
      </c>
      <c r="E13">
        <v>37.33333</v>
      </c>
      <c r="F13">
        <v>13.33333</v>
      </c>
      <c r="G13">
        <v>37.33333</v>
      </c>
      <c r="H13">
        <v>41.33333</v>
      </c>
      <c r="I13">
        <v>19.33333</v>
      </c>
      <c r="K13">
        <v>30</v>
      </c>
      <c r="L13">
        <v>93.33333</v>
      </c>
      <c r="M13">
        <v>78.66667</v>
      </c>
      <c r="N13">
        <v>30.66667</v>
      </c>
      <c r="O13">
        <v>24</v>
      </c>
      <c r="P13">
        <v>47.33333</v>
      </c>
      <c r="Q13">
        <v>22</v>
      </c>
      <c r="R13">
        <v>31.33333</v>
      </c>
      <c r="T13">
        <v>36</v>
      </c>
      <c r="U13">
        <v>86</v>
      </c>
      <c r="V13">
        <v>26.66667</v>
      </c>
      <c r="W13">
        <v>54</v>
      </c>
      <c r="X13">
        <v>45.33333</v>
      </c>
      <c r="Y13">
        <v>36.66667</v>
      </c>
      <c r="Z13">
        <v>10</v>
      </c>
      <c r="AA13">
        <v>13.33333</v>
      </c>
    </row>
    <row r="14" spans="1:27">
      <c r="A14" s="25">
        <v>0.625000000000001</v>
      </c>
      <c r="B14">
        <v>24</v>
      </c>
      <c r="C14">
        <v>26.66667</v>
      </c>
      <c r="D14">
        <v>20</v>
      </c>
      <c r="E14">
        <v>34</v>
      </c>
      <c r="F14">
        <v>22.66667</v>
      </c>
      <c r="G14">
        <v>45.33333</v>
      </c>
      <c r="H14">
        <v>36.66667</v>
      </c>
      <c r="I14">
        <v>24</v>
      </c>
      <c r="K14">
        <v>24</v>
      </c>
      <c r="L14">
        <v>23.33333</v>
      </c>
      <c r="M14">
        <v>14</v>
      </c>
      <c r="N14">
        <v>24</v>
      </c>
      <c r="O14">
        <v>25.33333</v>
      </c>
      <c r="P14">
        <v>64</v>
      </c>
      <c r="Q14">
        <v>33.33333</v>
      </c>
      <c r="R14">
        <v>66</v>
      </c>
      <c r="T14">
        <v>17.33333</v>
      </c>
      <c r="U14">
        <v>98.66667</v>
      </c>
      <c r="V14">
        <v>44.66667</v>
      </c>
      <c r="W14">
        <v>60.66667</v>
      </c>
      <c r="X14">
        <v>72.66667</v>
      </c>
      <c r="Y14">
        <v>36</v>
      </c>
      <c r="Z14">
        <v>26.66667</v>
      </c>
      <c r="AA14">
        <v>22.66667</v>
      </c>
    </row>
    <row r="15" spans="1:27">
      <c r="A15" s="25">
        <v>0.631944444444445</v>
      </c>
      <c r="B15">
        <v>55.33333</v>
      </c>
      <c r="C15">
        <v>31.33333</v>
      </c>
      <c r="D15">
        <v>16</v>
      </c>
      <c r="E15">
        <v>36</v>
      </c>
      <c r="F15">
        <v>53.33333</v>
      </c>
      <c r="G15">
        <v>72.66667</v>
      </c>
      <c r="H15">
        <v>45.33333</v>
      </c>
      <c r="I15">
        <v>8.666667</v>
      </c>
      <c r="K15">
        <v>30</v>
      </c>
      <c r="L15">
        <v>42.66667</v>
      </c>
      <c r="M15">
        <v>24.66667</v>
      </c>
      <c r="N15">
        <v>98</v>
      </c>
      <c r="O15">
        <v>79.33333</v>
      </c>
      <c r="P15">
        <v>58</v>
      </c>
      <c r="Q15">
        <v>46</v>
      </c>
      <c r="R15">
        <v>36.66667</v>
      </c>
      <c r="T15">
        <v>16.66667</v>
      </c>
      <c r="U15">
        <v>78.66667</v>
      </c>
      <c r="V15">
        <v>39.33333</v>
      </c>
      <c r="W15">
        <v>35.33333</v>
      </c>
      <c r="X15">
        <v>27.33333</v>
      </c>
      <c r="Y15">
        <v>54.66667</v>
      </c>
      <c r="Z15">
        <v>22</v>
      </c>
      <c r="AA15">
        <v>14.66667</v>
      </c>
    </row>
    <row r="16" spans="1:27">
      <c r="A16" s="25">
        <v>0.63888888888889</v>
      </c>
      <c r="B16">
        <v>53.33333</v>
      </c>
      <c r="C16">
        <v>26.66667</v>
      </c>
      <c r="D16">
        <v>20</v>
      </c>
      <c r="E16">
        <v>50.66667</v>
      </c>
      <c r="F16">
        <v>76.66667</v>
      </c>
      <c r="G16">
        <v>32.66667</v>
      </c>
      <c r="H16">
        <v>35.33333</v>
      </c>
      <c r="I16">
        <v>16</v>
      </c>
      <c r="K16">
        <v>31.33333</v>
      </c>
      <c r="L16">
        <v>24.66667</v>
      </c>
      <c r="M16">
        <v>83.33333</v>
      </c>
      <c r="N16">
        <v>100</v>
      </c>
      <c r="O16">
        <v>77.33333</v>
      </c>
      <c r="P16">
        <v>98</v>
      </c>
      <c r="Q16">
        <v>44</v>
      </c>
      <c r="R16">
        <v>6</v>
      </c>
      <c r="T16">
        <v>22</v>
      </c>
      <c r="U16">
        <v>22</v>
      </c>
      <c r="V16">
        <v>37.33333</v>
      </c>
      <c r="W16">
        <v>100</v>
      </c>
      <c r="X16">
        <v>8.666667</v>
      </c>
      <c r="Y16">
        <v>88</v>
      </c>
      <c r="Z16">
        <v>16.66667</v>
      </c>
      <c r="AA16">
        <v>30</v>
      </c>
    </row>
    <row r="17" spans="1:27">
      <c r="A17" s="25">
        <v>0.645833333333334</v>
      </c>
      <c r="B17">
        <v>15.33333</v>
      </c>
      <c r="C17">
        <v>34.66667</v>
      </c>
      <c r="D17">
        <v>18.66667</v>
      </c>
      <c r="E17">
        <v>34.66667</v>
      </c>
      <c r="F17">
        <v>26</v>
      </c>
      <c r="G17">
        <v>91.33333</v>
      </c>
      <c r="H17">
        <v>31.33333</v>
      </c>
      <c r="I17">
        <v>96.66667</v>
      </c>
      <c r="K17">
        <v>78</v>
      </c>
      <c r="L17">
        <v>32.66667</v>
      </c>
      <c r="M17">
        <v>49.33333</v>
      </c>
      <c r="N17">
        <v>77.33333</v>
      </c>
      <c r="O17">
        <v>27.33333</v>
      </c>
      <c r="P17">
        <v>45.33333</v>
      </c>
      <c r="Q17">
        <v>51.33333</v>
      </c>
      <c r="R17">
        <v>6</v>
      </c>
      <c r="T17">
        <v>22</v>
      </c>
      <c r="U17">
        <v>58</v>
      </c>
      <c r="V17">
        <v>100</v>
      </c>
      <c r="W17">
        <v>100</v>
      </c>
      <c r="X17">
        <v>43.33333</v>
      </c>
      <c r="Y17">
        <v>96</v>
      </c>
      <c r="Z17">
        <v>80</v>
      </c>
      <c r="AA17">
        <v>100</v>
      </c>
    </row>
    <row r="18" spans="1:27">
      <c r="A18" s="25">
        <v>0.652777777777779</v>
      </c>
      <c r="B18">
        <v>59.33333</v>
      </c>
      <c r="C18">
        <v>52</v>
      </c>
      <c r="D18">
        <v>22</v>
      </c>
      <c r="E18">
        <v>45.33333</v>
      </c>
      <c r="F18">
        <v>21.33333</v>
      </c>
      <c r="G18">
        <v>58</v>
      </c>
      <c r="H18">
        <v>100</v>
      </c>
      <c r="I18">
        <v>100</v>
      </c>
      <c r="K18">
        <v>37.33333</v>
      </c>
      <c r="L18">
        <v>35.33333</v>
      </c>
      <c r="M18">
        <v>20.66667</v>
      </c>
      <c r="N18">
        <v>36.66667</v>
      </c>
      <c r="O18">
        <v>24</v>
      </c>
      <c r="P18">
        <v>18.66667</v>
      </c>
      <c r="Q18">
        <v>96.66667</v>
      </c>
      <c r="R18">
        <v>8</v>
      </c>
      <c r="T18">
        <v>36</v>
      </c>
      <c r="U18">
        <v>98</v>
      </c>
      <c r="V18">
        <v>68.66667</v>
      </c>
      <c r="W18">
        <v>39.33333</v>
      </c>
      <c r="X18">
        <v>100</v>
      </c>
      <c r="Y18">
        <v>70</v>
      </c>
      <c r="Z18">
        <v>80</v>
      </c>
      <c r="AA18">
        <v>47.33333</v>
      </c>
    </row>
    <row r="19" spans="1:27">
      <c r="A19" s="25">
        <v>0.659722222222223</v>
      </c>
      <c r="B19">
        <v>94.66667</v>
      </c>
      <c r="C19">
        <v>34.66667</v>
      </c>
      <c r="D19">
        <v>48</v>
      </c>
      <c r="E19">
        <v>37.33333</v>
      </c>
      <c r="F19">
        <v>22</v>
      </c>
      <c r="G19">
        <v>29.33333</v>
      </c>
      <c r="H19">
        <v>100</v>
      </c>
      <c r="I19">
        <v>100</v>
      </c>
      <c r="K19">
        <v>40</v>
      </c>
      <c r="L19">
        <v>36</v>
      </c>
      <c r="M19">
        <v>18</v>
      </c>
      <c r="N19">
        <v>44.66667</v>
      </c>
      <c r="O19">
        <v>69.33333</v>
      </c>
      <c r="P19">
        <v>24</v>
      </c>
      <c r="Q19">
        <v>34.66667</v>
      </c>
      <c r="R19">
        <v>1.333333</v>
      </c>
      <c r="T19">
        <v>31.33333</v>
      </c>
      <c r="U19">
        <v>27.33333</v>
      </c>
      <c r="V19">
        <v>92</v>
      </c>
      <c r="W19">
        <v>45.33333</v>
      </c>
      <c r="X19">
        <v>98</v>
      </c>
      <c r="Y19">
        <v>29.33333</v>
      </c>
      <c r="Z19">
        <v>47.33333</v>
      </c>
      <c r="AA19">
        <v>22.66667</v>
      </c>
    </row>
    <row r="20" spans="1:27">
      <c r="A20" s="25">
        <v>0.666666666666668</v>
      </c>
      <c r="B20">
        <v>32</v>
      </c>
      <c r="C20">
        <v>23.33333</v>
      </c>
      <c r="D20">
        <v>100</v>
      </c>
      <c r="E20">
        <v>66.66667</v>
      </c>
      <c r="F20">
        <v>61.33333</v>
      </c>
      <c r="G20">
        <v>49.33333</v>
      </c>
      <c r="H20">
        <v>100</v>
      </c>
      <c r="I20">
        <v>50.66667</v>
      </c>
      <c r="K20">
        <v>29.33333</v>
      </c>
      <c r="L20">
        <v>36</v>
      </c>
      <c r="M20">
        <v>24.66667</v>
      </c>
      <c r="N20">
        <v>63.33333</v>
      </c>
      <c r="O20">
        <v>16</v>
      </c>
      <c r="P20">
        <v>29.33333</v>
      </c>
      <c r="Q20">
        <v>12.66667</v>
      </c>
      <c r="R20">
        <v>18</v>
      </c>
      <c r="T20">
        <v>20.66667</v>
      </c>
      <c r="U20">
        <v>31.33333</v>
      </c>
      <c r="V20">
        <v>20</v>
      </c>
      <c r="W20">
        <v>30</v>
      </c>
      <c r="X20">
        <v>56.66667</v>
      </c>
      <c r="Y20">
        <v>31.33333</v>
      </c>
      <c r="Z20">
        <v>57.33333</v>
      </c>
      <c r="AA20">
        <v>34.66667</v>
      </c>
    </row>
    <row r="24" ht="15.75" spans="1:27">
      <c r="A24" s="8" t="s">
        <v>158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>
      <c r="A25" s="24" t="s">
        <v>157</v>
      </c>
      <c r="B25" s="6" t="s">
        <v>16</v>
      </c>
      <c r="C25" s="6"/>
      <c r="D25" s="6"/>
      <c r="E25" s="6"/>
      <c r="F25" s="6"/>
      <c r="G25" s="6"/>
      <c r="H25" s="6"/>
      <c r="I25" s="6"/>
      <c r="K25" s="6" t="s">
        <v>67</v>
      </c>
      <c r="L25" s="6"/>
      <c r="M25" s="6"/>
      <c r="N25" s="6"/>
      <c r="O25" s="6"/>
      <c r="P25" s="6"/>
      <c r="Q25" s="6"/>
      <c r="R25" s="6"/>
      <c r="T25" s="6" t="s">
        <v>68</v>
      </c>
      <c r="U25" s="6"/>
      <c r="V25" s="6"/>
      <c r="W25" s="6"/>
      <c r="X25" s="6"/>
      <c r="Y25" s="6"/>
      <c r="Z25" s="6"/>
      <c r="AA25" s="6"/>
    </row>
    <row r="26" spans="1:27">
      <c r="A26" s="25">
        <v>0.548611111111111</v>
      </c>
      <c r="B26">
        <v>56.66667</v>
      </c>
      <c r="C26">
        <v>39.33333</v>
      </c>
      <c r="D26">
        <v>16</v>
      </c>
      <c r="E26">
        <v>46</v>
      </c>
      <c r="F26">
        <v>64</v>
      </c>
      <c r="G26">
        <v>69.33333</v>
      </c>
      <c r="H26">
        <v>17.33333</v>
      </c>
      <c r="I26">
        <v>46</v>
      </c>
      <c r="K26">
        <v>37.33333</v>
      </c>
      <c r="L26">
        <v>41.33333</v>
      </c>
      <c r="M26">
        <v>0</v>
      </c>
      <c r="N26">
        <v>41.33333</v>
      </c>
      <c r="O26">
        <v>0</v>
      </c>
      <c r="P26">
        <v>56.66667</v>
      </c>
      <c r="Q26">
        <v>59.33333</v>
      </c>
      <c r="R26">
        <v>44</v>
      </c>
      <c r="T26">
        <v>69.33333</v>
      </c>
      <c r="U26">
        <v>60.66667</v>
      </c>
      <c r="V26">
        <v>1.333333</v>
      </c>
      <c r="W26">
        <v>51.33333</v>
      </c>
      <c r="X26">
        <v>24.66667</v>
      </c>
      <c r="Y26">
        <v>62</v>
      </c>
      <c r="Z26">
        <v>67.33333</v>
      </c>
      <c r="AA26">
        <v>0</v>
      </c>
    </row>
    <row r="27" spans="1:27">
      <c r="A27" s="25">
        <v>0.555555555555556</v>
      </c>
      <c r="B27">
        <v>28</v>
      </c>
      <c r="C27">
        <v>22.66667</v>
      </c>
      <c r="D27">
        <v>64.66667</v>
      </c>
      <c r="E27">
        <v>17.33333</v>
      </c>
      <c r="F27">
        <v>59.33333</v>
      </c>
      <c r="G27">
        <v>46.66667</v>
      </c>
      <c r="H27">
        <v>28.66667</v>
      </c>
      <c r="I27">
        <v>62.66667</v>
      </c>
      <c r="K27">
        <v>18</v>
      </c>
      <c r="L27">
        <v>47.33333</v>
      </c>
      <c r="M27">
        <v>0</v>
      </c>
      <c r="N27">
        <v>50</v>
      </c>
      <c r="O27">
        <v>0</v>
      </c>
      <c r="P27">
        <v>14.66667</v>
      </c>
      <c r="Q27">
        <v>47.33333</v>
      </c>
      <c r="R27">
        <v>43.33333</v>
      </c>
      <c r="T27">
        <v>56.66667</v>
      </c>
      <c r="U27">
        <v>57.33333</v>
      </c>
      <c r="V27">
        <v>60.66667</v>
      </c>
      <c r="W27">
        <v>47.33333</v>
      </c>
      <c r="X27">
        <v>40.66667</v>
      </c>
      <c r="Y27">
        <v>52</v>
      </c>
      <c r="Z27">
        <v>48.66667</v>
      </c>
      <c r="AA27">
        <v>50.66667</v>
      </c>
    </row>
    <row r="28" spans="1:27">
      <c r="A28" s="25">
        <v>0.5625</v>
      </c>
      <c r="B28">
        <v>62</v>
      </c>
      <c r="C28">
        <v>62</v>
      </c>
      <c r="D28">
        <v>58.66667</v>
      </c>
      <c r="E28">
        <v>57.33333</v>
      </c>
      <c r="F28">
        <v>58.66667</v>
      </c>
      <c r="G28">
        <v>49.33333</v>
      </c>
      <c r="H28">
        <v>67.33333</v>
      </c>
      <c r="I28">
        <v>62.66667</v>
      </c>
      <c r="K28">
        <v>63.33333</v>
      </c>
      <c r="L28">
        <v>37.33333</v>
      </c>
      <c r="M28">
        <v>60.66667</v>
      </c>
      <c r="N28">
        <v>52</v>
      </c>
      <c r="O28">
        <v>64.66667</v>
      </c>
      <c r="P28">
        <v>29.33333</v>
      </c>
      <c r="Q28">
        <v>38</v>
      </c>
      <c r="R28">
        <v>71.33333</v>
      </c>
      <c r="T28">
        <v>68</v>
      </c>
      <c r="U28">
        <v>52</v>
      </c>
      <c r="V28">
        <v>72.66667</v>
      </c>
      <c r="W28">
        <v>53.33333</v>
      </c>
      <c r="X28">
        <v>4.666667</v>
      </c>
      <c r="Y28">
        <v>54</v>
      </c>
      <c r="Z28">
        <v>68.66667</v>
      </c>
      <c r="AA28">
        <v>48</v>
      </c>
    </row>
    <row r="29" spans="1:27">
      <c r="A29" s="25">
        <v>0.569444444444445</v>
      </c>
      <c r="B29">
        <v>2.666667</v>
      </c>
      <c r="C29">
        <v>53.33333</v>
      </c>
      <c r="D29">
        <v>85.33333</v>
      </c>
      <c r="E29">
        <v>39.33333</v>
      </c>
      <c r="F29">
        <v>25.33333</v>
      </c>
      <c r="G29">
        <v>0.666667</v>
      </c>
      <c r="H29">
        <v>60</v>
      </c>
      <c r="I29">
        <v>8</v>
      </c>
      <c r="K29">
        <v>43.33333</v>
      </c>
      <c r="L29">
        <v>48</v>
      </c>
      <c r="M29">
        <v>38.66667</v>
      </c>
      <c r="N29">
        <v>20.66667</v>
      </c>
      <c r="O29">
        <v>49.33333</v>
      </c>
      <c r="P29">
        <v>61.33333</v>
      </c>
      <c r="Q29">
        <v>60</v>
      </c>
      <c r="R29">
        <v>60.66667</v>
      </c>
      <c r="T29">
        <v>65.33333</v>
      </c>
      <c r="U29">
        <v>46.66667</v>
      </c>
      <c r="V29">
        <v>82.66667</v>
      </c>
      <c r="W29">
        <v>42</v>
      </c>
      <c r="X29">
        <v>16</v>
      </c>
      <c r="Y29">
        <v>50</v>
      </c>
      <c r="Z29">
        <v>33.33333</v>
      </c>
      <c r="AA29">
        <v>40</v>
      </c>
    </row>
    <row r="30" spans="1:27">
      <c r="A30" s="25">
        <v>0.576388888888889</v>
      </c>
      <c r="B30">
        <v>1.333333</v>
      </c>
      <c r="C30">
        <v>61.33333</v>
      </c>
      <c r="D30">
        <v>69.33333</v>
      </c>
      <c r="E30">
        <v>21.33333</v>
      </c>
      <c r="F30">
        <v>43.33333</v>
      </c>
      <c r="G30">
        <v>35.33333</v>
      </c>
      <c r="H30">
        <v>55.33333</v>
      </c>
      <c r="I30">
        <v>43.33333</v>
      </c>
      <c r="K30">
        <v>45.33333</v>
      </c>
      <c r="L30">
        <v>70.66667</v>
      </c>
      <c r="M30">
        <v>38.66667</v>
      </c>
      <c r="N30">
        <v>48.66667</v>
      </c>
      <c r="O30">
        <v>16</v>
      </c>
      <c r="P30">
        <v>60</v>
      </c>
      <c r="Q30">
        <v>40</v>
      </c>
      <c r="R30">
        <v>8.666667</v>
      </c>
      <c r="T30">
        <v>64</v>
      </c>
      <c r="U30">
        <v>53.33333</v>
      </c>
      <c r="V30">
        <v>42.66667</v>
      </c>
      <c r="W30">
        <v>50</v>
      </c>
      <c r="X30">
        <v>22</v>
      </c>
      <c r="Y30">
        <v>52.66667</v>
      </c>
      <c r="Z30">
        <v>0</v>
      </c>
      <c r="AA30">
        <v>30</v>
      </c>
    </row>
    <row r="31" spans="1:27">
      <c r="A31" s="25">
        <v>0.583333333333334</v>
      </c>
      <c r="B31">
        <v>32.66667</v>
      </c>
      <c r="C31">
        <v>20</v>
      </c>
      <c r="D31">
        <v>58.66667</v>
      </c>
      <c r="E31">
        <v>37.33333</v>
      </c>
      <c r="F31">
        <v>40.66667</v>
      </c>
      <c r="G31">
        <v>46</v>
      </c>
      <c r="H31">
        <v>50.66667</v>
      </c>
      <c r="I31">
        <v>7.333333</v>
      </c>
      <c r="K31">
        <v>38</v>
      </c>
      <c r="L31">
        <v>62</v>
      </c>
      <c r="M31">
        <v>66.66667</v>
      </c>
      <c r="N31">
        <v>50.66667</v>
      </c>
      <c r="O31">
        <v>26</v>
      </c>
      <c r="P31">
        <v>32.66667</v>
      </c>
      <c r="Q31">
        <v>45.33333</v>
      </c>
      <c r="R31">
        <v>0</v>
      </c>
      <c r="T31">
        <v>56</v>
      </c>
      <c r="U31">
        <v>6</v>
      </c>
      <c r="V31">
        <v>66</v>
      </c>
      <c r="W31">
        <v>27.33333</v>
      </c>
      <c r="X31">
        <v>3.333333</v>
      </c>
      <c r="Y31">
        <v>50</v>
      </c>
      <c r="Z31">
        <v>0</v>
      </c>
      <c r="AA31">
        <v>16</v>
      </c>
    </row>
    <row r="32" spans="1:27">
      <c r="A32" s="25">
        <v>0.590277777777778</v>
      </c>
      <c r="B32">
        <v>57.33333</v>
      </c>
      <c r="C32">
        <v>32</v>
      </c>
      <c r="D32">
        <v>22</v>
      </c>
      <c r="E32">
        <v>58.66667</v>
      </c>
      <c r="F32">
        <v>52.66667</v>
      </c>
      <c r="G32">
        <v>57.33333</v>
      </c>
      <c r="H32">
        <v>27.33333</v>
      </c>
      <c r="I32">
        <v>66.66667</v>
      </c>
      <c r="K32">
        <v>16</v>
      </c>
      <c r="L32">
        <v>31.33333</v>
      </c>
      <c r="M32">
        <v>52.66667</v>
      </c>
      <c r="N32">
        <v>22.66667</v>
      </c>
      <c r="O32">
        <v>76</v>
      </c>
      <c r="P32">
        <v>70</v>
      </c>
      <c r="Q32">
        <v>0</v>
      </c>
      <c r="R32">
        <v>0</v>
      </c>
      <c r="T32">
        <v>4</v>
      </c>
      <c r="U32">
        <v>25.33333</v>
      </c>
      <c r="V32">
        <v>50.66667</v>
      </c>
      <c r="W32">
        <v>27.33333</v>
      </c>
      <c r="X32">
        <v>34.66667</v>
      </c>
      <c r="Y32">
        <v>28</v>
      </c>
      <c r="Z32">
        <v>0</v>
      </c>
      <c r="AA32">
        <v>0</v>
      </c>
    </row>
    <row r="33" spans="1:27">
      <c r="A33" s="25">
        <v>0.597222222222223</v>
      </c>
      <c r="B33">
        <v>65.33333</v>
      </c>
      <c r="C33">
        <v>70</v>
      </c>
      <c r="D33">
        <v>27.33333</v>
      </c>
      <c r="E33">
        <v>30.66667</v>
      </c>
      <c r="F33">
        <v>1.333333</v>
      </c>
      <c r="G33">
        <v>35.66667</v>
      </c>
      <c r="H33">
        <v>11.33333</v>
      </c>
      <c r="I33">
        <v>75</v>
      </c>
      <c r="K33">
        <v>1.333333</v>
      </c>
      <c r="L33">
        <v>59.33333</v>
      </c>
      <c r="M33">
        <v>26.66667</v>
      </c>
      <c r="N33">
        <v>46.66667</v>
      </c>
      <c r="O33">
        <v>56</v>
      </c>
      <c r="P33">
        <v>50</v>
      </c>
      <c r="Q33">
        <v>0</v>
      </c>
      <c r="R33">
        <v>0.666667</v>
      </c>
      <c r="T33">
        <v>4.666667</v>
      </c>
      <c r="U33">
        <v>42.66667</v>
      </c>
      <c r="V33">
        <v>64</v>
      </c>
      <c r="W33">
        <v>50.66667</v>
      </c>
      <c r="X33">
        <v>72</v>
      </c>
      <c r="Y33">
        <v>32</v>
      </c>
      <c r="Z33">
        <v>60</v>
      </c>
      <c r="AA33">
        <v>69.33333</v>
      </c>
    </row>
    <row r="34" spans="1:27">
      <c r="A34" s="25">
        <v>0.604166666666667</v>
      </c>
      <c r="B34">
        <v>54</v>
      </c>
      <c r="C34">
        <v>63.33333</v>
      </c>
      <c r="D34">
        <v>2</v>
      </c>
      <c r="E34">
        <v>53.33333</v>
      </c>
      <c r="F34">
        <v>0.666667</v>
      </c>
      <c r="G34">
        <v>67.33333</v>
      </c>
      <c r="H34">
        <v>65.33333</v>
      </c>
      <c r="I34">
        <v>68</v>
      </c>
      <c r="K34">
        <v>4.666667</v>
      </c>
      <c r="L34">
        <v>49.33333</v>
      </c>
      <c r="M34">
        <v>0</v>
      </c>
      <c r="N34">
        <v>32</v>
      </c>
      <c r="O34">
        <v>68</v>
      </c>
      <c r="P34">
        <v>48.66667</v>
      </c>
      <c r="Q34">
        <v>28.66667</v>
      </c>
      <c r="R34">
        <v>8</v>
      </c>
      <c r="T34">
        <v>0</v>
      </c>
      <c r="U34">
        <v>43.33333</v>
      </c>
      <c r="V34">
        <v>15.33333</v>
      </c>
      <c r="W34">
        <v>61.33333</v>
      </c>
      <c r="X34">
        <v>69.33333</v>
      </c>
      <c r="Y34">
        <v>40</v>
      </c>
      <c r="Z34">
        <v>72</v>
      </c>
      <c r="AA34">
        <v>72.66667</v>
      </c>
    </row>
    <row r="35" spans="1:27">
      <c r="A35" s="25">
        <v>0.611111111111112</v>
      </c>
      <c r="B35">
        <v>44</v>
      </c>
      <c r="C35">
        <v>59.33333</v>
      </c>
      <c r="D35">
        <v>0</v>
      </c>
      <c r="E35">
        <v>62</v>
      </c>
      <c r="F35">
        <v>22</v>
      </c>
      <c r="G35">
        <v>25.33333</v>
      </c>
      <c r="H35">
        <v>40</v>
      </c>
      <c r="I35">
        <v>42</v>
      </c>
      <c r="K35">
        <v>64.66667</v>
      </c>
      <c r="L35">
        <v>0</v>
      </c>
      <c r="M35">
        <v>0</v>
      </c>
      <c r="N35">
        <v>33.33333</v>
      </c>
      <c r="O35">
        <v>63.33333</v>
      </c>
      <c r="P35">
        <v>0.666667</v>
      </c>
      <c r="Q35">
        <v>58</v>
      </c>
      <c r="R35">
        <v>65.33333</v>
      </c>
      <c r="T35">
        <v>55.33333</v>
      </c>
      <c r="U35">
        <v>60.66667</v>
      </c>
      <c r="V35">
        <v>73.33333</v>
      </c>
      <c r="W35">
        <v>47.33333</v>
      </c>
      <c r="X35">
        <v>29.33333</v>
      </c>
      <c r="Y35">
        <v>24.66667</v>
      </c>
      <c r="Z35">
        <v>61.33333</v>
      </c>
      <c r="AA35">
        <v>64.66667</v>
      </c>
    </row>
    <row r="36" spans="1:27">
      <c r="A36" s="25">
        <v>0.618055555555556</v>
      </c>
      <c r="B36">
        <v>36</v>
      </c>
      <c r="C36">
        <v>20.66667</v>
      </c>
      <c r="D36">
        <v>57.33333</v>
      </c>
      <c r="E36">
        <v>36</v>
      </c>
      <c r="F36">
        <v>80.66667</v>
      </c>
      <c r="G36">
        <v>42</v>
      </c>
      <c r="H36">
        <v>42.66667</v>
      </c>
      <c r="I36">
        <v>71.33333</v>
      </c>
      <c r="K36">
        <v>56</v>
      </c>
      <c r="L36">
        <v>6.666667</v>
      </c>
      <c r="M36">
        <v>21.33333</v>
      </c>
      <c r="N36">
        <v>44</v>
      </c>
      <c r="O36">
        <v>64.66667</v>
      </c>
      <c r="P36">
        <v>46.66667</v>
      </c>
      <c r="Q36">
        <v>58.66667</v>
      </c>
      <c r="R36">
        <v>54</v>
      </c>
      <c r="T36">
        <v>56.66667</v>
      </c>
      <c r="U36">
        <v>13.33333</v>
      </c>
      <c r="V36">
        <v>52</v>
      </c>
      <c r="W36">
        <v>18.66667</v>
      </c>
      <c r="X36">
        <v>54</v>
      </c>
      <c r="Y36">
        <v>56</v>
      </c>
      <c r="Z36">
        <v>66.66667</v>
      </c>
      <c r="AA36">
        <v>60.66667</v>
      </c>
    </row>
    <row r="37" spans="1:27">
      <c r="A37" s="25">
        <v>0.625000000000001</v>
      </c>
      <c r="B37">
        <v>68</v>
      </c>
      <c r="C37">
        <v>69.33333</v>
      </c>
      <c r="D37">
        <v>64.66667</v>
      </c>
      <c r="E37">
        <v>58.66667</v>
      </c>
      <c r="F37">
        <v>70</v>
      </c>
      <c r="G37">
        <v>45.33333</v>
      </c>
      <c r="H37">
        <v>59.33333</v>
      </c>
      <c r="I37">
        <v>63.33333</v>
      </c>
      <c r="K37">
        <v>73.33333</v>
      </c>
      <c r="L37">
        <v>71.33333</v>
      </c>
      <c r="M37">
        <v>80.66667</v>
      </c>
      <c r="N37">
        <v>72</v>
      </c>
      <c r="O37">
        <v>70</v>
      </c>
      <c r="P37">
        <v>30.66667</v>
      </c>
      <c r="Q37">
        <v>58.66667</v>
      </c>
      <c r="R37">
        <v>25.33333</v>
      </c>
      <c r="T37">
        <v>64</v>
      </c>
      <c r="U37">
        <v>1.333333</v>
      </c>
      <c r="V37">
        <v>51.33333</v>
      </c>
      <c r="W37">
        <v>38.66667</v>
      </c>
      <c r="X37">
        <v>26</v>
      </c>
      <c r="Y37">
        <v>60.66667</v>
      </c>
      <c r="Z37">
        <v>57.33333</v>
      </c>
      <c r="AA37">
        <v>70</v>
      </c>
    </row>
    <row r="38" spans="1:27">
      <c r="A38" s="25">
        <v>0.631944444444445</v>
      </c>
      <c r="B38">
        <v>20</v>
      </c>
      <c r="C38">
        <v>54</v>
      </c>
      <c r="D38">
        <v>64.66667</v>
      </c>
      <c r="E38">
        <v>61.33333</v>
      </c>
      <c r="F38">
        <v>45.33333</v>
      </c>
      <c r="G38">
        <v>24.66667</v>
      </c>
      <c r="H38">
        <v>50.66667</v>
      </c>
      <c r="I38">
        <v>49.33333</v>
      </c>
      <c r="K38">
        <v>60.66667</v>
      </c>
      <c r="L38">
        <v>22.66667</v>
      </c>
      <c r="M38">
        <v>51.33333</v>
      </c>
      <c r="N38">
        <v>2</v>
      </c>
      <c r="O38">
        <v>15.33333</v>
      </c>
      <c r="P38">
        <v>24.66667</v>
      </c>
      <c r="Q38">
        <v>32.66667</v>
      </c>
      <c r="R38">
        <v>50.66667</v>
      </c>
      <c r="T38">
        <v>71.33333</v>
      </c>
      <c r="U38">
        <v>18.66667</v>
      </c>
      <c r="V38">
        <v>42</v>
      </c>
      <c r="W38">
        <v>40.66667</v>
      </c>
      <c r="X38">
        <v>69.33333</v>
      </c>
      <c r="Y38">
        <v>40</v>
      </c>
      <c r="Z38">
        <v>53.33333</v>
      </c>
      <c r="AA38">
        <v>57.33333</v>
      </c>
    </row>
    <row r="39" spans="1:27">
      <c r="A39" s="25">
        <v>0.63888888888889</v>
      </c>
      <c r="B39">
        <v>44</v>
      </c>
      <c r="C39">
        <v>66</v>
      </c>
      <c r="D39">
        <v>68.66667</v>
      </c>
      <c r="E39">
        <v>37.33333</v>
      </c>
      <c r="F39">
        <v>18.66667</v>
      </c>
      <c r="G39">
        <v>41.33333</v>
      </c>
      <c r="H39">
        <v>58.66667</v>
      </c>
      <c r="I39">
        <v>72.66667</v>
      </c>
      <c r="K39">
        <v>48</v>
      </c>
      <c r="L39">
        <v>63.33333</v>
      </c>
      <c r="M39">
        <v>16</v>
      </c>
      <c r="N39">
        <v>0</v>
      </c>
      <c r="O39">
        <v>20</v>
      </c>
      <c r="P39">
        <v>2</v>
      </c>
      <c r="Q39">
        <v>46.66667</v>
      </c>
      <c r="R39">
        <v>61.33333</v>
      </c>
      <c r="T39">
        <v>64</v>
      </c>
      <c r="U39">
        <v>73.33333</v>
      </c>
      <c r="V39">
        <v>60.66667</v>
      </c>
      <c r="W39">
        <v>0</v>
      </c>
      <c r="X39">
        <v>91.33333</v>
      </c>
      <c r="Y39">
        <v>11.33333</v>
      </c>
      <c r="Z39">
        <v>56.66667</v>
      </c>
      <c r="AA39">
        <v>69.33333</v>
      </c>
    </row>
    <row r="40" spans="1:27">
      <c r="A40" s="25">
        <v>0.645833333333334</v>
      </c>
      <c r="B40">
        <v>62</v>
      </c>
      <c r="C40">
        <v>48</v>
      </c>
      <c r="D40">
        <v>72.66667</v>
      </c>
      <c r="E40">
        <v>59.33333</v>
      </c>
      <c r="F40">
        <v>72.66667</v>
      </c>
      <c r="G40">
        <v>1.333333</v>
      </c>
      <c r="H40">
        <v>46</v>
      </c>
      <c r="I40">
        <v>3.333333</v>
      </c>
      <c r="K40">
        <v>22</v>
      </c>
      <c r="L40">
        <v>46</v>
      </c>
      <c r="M40">
        <v>48</v>
      </c>
      <c r="N40">
        <v>22.66667</v>
      </c>
      <c r="O40">
        <v>43.33333</v>
      </c>
      <c r="P40">
        <v>50.66667</v>
      </c>
      <c r="Q40">
        <v>28.66667</v>
      </c>
      <c r="R40">
        <v>79.33333</v>
      </c>
      <c r="T40">
        <v>55.33333</v>
      </c>
      <c r="U40">
        <v>38</v>
      </c>
      <c r="V40">
        <v>0</v>
      </c>
      <c r="W40">
        <v>0</v>
      </c>
      <c r="X40">
        <v>56.66667</v>
      </c>
      <c r="Y40">
        <v>4</v>
      </c>
      <c r="Z40">
        <v>20</v>
      </c>
      <c r="AA40">
        <v>0</v>
      </c>
    </row>
    <row r="41" spans="1:27">
      <c r="A41" s="25">
        <v>0.652777777777779</v>
      </c>
      <c r="B41">
        <v>32.66667</v>
      </c>
      <c r="C41">
        <v>42</v>
      </c>
      <c r="D41">
        <v>66.66667</v>
      </c>
      <c r="E41">
        <v>46</v>
      </c>
      <c r="F41">
        <v>62.66667</v>
      </c>
      <c r="G41">
        <v>42</v>
      </c>
      <c r="H41">
        <v>0</v>
      </c>
      <c r="I41">
        <v>0</v>
      </c>
      <c r="K41">
        <v>57.33333</v>
      </c>
      <c r="L41">
        <v>46.66667</v>
      </c>
      <c r="M41">
        <v>53.33333</v>
      </c>
      <c r="N41">
        <v>50.66667</v>
      </c>
      <c r="O41">
        <v>51.33333</v>
      </c>
      <c r="P41">
        <v>64</v>
      </c>
      <c r="Q41">
        <v>3.333333</v>
      </c>
      <c r="R41">
        <v>50</v>
      </c>
      <c r="T41">
        <v>44.66667</v>
      </c>
      <c r="U41">
        <v>1.333333</v>
      </c>
      <c r="V41">
        <v>30</v>
      </c>
      <c r="W41">
        <v>54.66667</v>
      </c>
      <c r="X41">
        <v>0</v>
      </c>
      <c r="Y41">
        <v>27.33333</v>
      </c>
      <c r="Z41">
        <v>20</v>
      </c>
      <c r="AA41">
        <v>52.66667</v>
      </c>
    </row>
    <row r="42" spans="1:27">
      <c r="A42" s="25">
        <v>0.659722222222223</v>
      </c>
      <c r="B42">
        <v>4</v>
      </c>
      <c r="C42">
        <v>61.33333</v>
      </c>
      <c r="D42">
        <v>46</v>
      </c>
      <c r="E42">
        <v>38.66667</v>
      </c>
      <c r="F42">
        <v>65.33333</v>
      </c>
      <c r="G42">
        <v>62.66667</v>
      </c>
      <c r="H42">
        <v>0</v>
      </c>
      <c r="I42">
        <v>0</v>
      </c>
      <c r="K42">
        <v>50</v>
      </c>
      <c r="L42">
        <v>32</v>
      </c>
      <c r="M42">
        <v>66.66667</v>
      </c>
      <c r="N42">
        <v>36.66667</v>
      </c>
      <c r="O42">
        <v>28</v>
      </c>
      <c r="P42">
        <v>44.66667</v>
      </c>
      <c r="Q42">
        <v>61.33333</v>
      </c>
      <c r="R42">
        <v>66</v>
      </c>
      <c r="T42">
        <v>44</v>
      </c>
      <c r="U42">
        <v>45.33333</v>
      </c>
      <c r="V42">
        <v>8</v>
      </c>
      <c r="W42">
        <v>44</v>
      </c>
      <c r="X42">
        <v>2</v>
      </c>
      <c r="Y42">
        <v>51.33333</v>
      </c>
      <c r="Z42">
        <v>50.66667</v>
      </c>
      <c r="AA42">
        <v>31.33333</v>
      </c>
    </row>
    <row r="43" spans="1:27">
      <c r="A43" s="25">
        <v>0.666666666666668</v>
      </c>
      <c r="B43">
        <v>68</v>
      </c>
      <c r="C43">
        <v>58.66667</v>
      </c>
      <c r="D43">
        <v>0</v>
      </c>
      <c r="E43">
        <v>31.33333</v>
      </c>
      <c r="F43">
        <v>37.33333</v>
      </c>
      <c r="G43">
        <v>40.66667</v>
      </c>
      <c r="H43">
        <v>0</v>
      </c>
      <c r="I43">
        <v>44.66667</v>
      </c>
      <c r="K43">
        <v>43.33333</v>
      </c>
      <c r="L43">
        <v>59.33333</v>
      </c>
      <c r="M43">
        <v>49.33333</v>
      </c>
      <c r="N43">
        <v>33.33333</v>
      </c>
      <c r="O43">
        <v>47.33333</v>
      </c>
      <c r="P43">
        <v>66.66667</v>
      </c>
      <c r="Q43">
        <v>40.66667</v>
      </c>
      <c r="R43">
        <v>61.33333</v>
      </c>
      <c r="T43">
        <v>67.33333</v>
      </c>
      <c r="U43">
        <v>44.66667</v>
      </c>
      <c r="V43">
        <v>64.66667</v>
      </c>
      <c r="W43">
        <v>59.33333</v>
      </c>
      <c r="X43">
        <v>13.33333</v>
      </c>
      <c r="Y43">
        <v>48</v>
      </c>
      <c r="Z43">
        <v>36.66667</v>
      </c>
      <c r="AA43">
        <v>46.66667</v>
      </c>
    </row>
    <row r="47" ht="15.75" spans="1:27">
      <c r="A47" s="8" t="s">
        <v>159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>
      <c r="A48" s="24" t="s">
        <v>157</v>
      </c>
      <c r="B48" s="6" t="s">
        <v>16</v>
      </c>
      <c r="C48" s="6"/>
      <c r="D48" s="6"/>
      <c r="E48" s="6"/>
      <c r="F48" s="6"/>
      <c r="G48" s="6"/>
      <c r="H48" s="6"/>
      <c r="I48" s="6"/>
      <c r="K48" s="6" t="s">
        <v>67</v>
      </c>
      <c r="L48" s="6"/>
      <c r="M48" s="6"/>
      <c r="N48" s="6"/>
      <c r="O48" s="6"/>
      <c r="P48" s="6"/>
      <c r="Q48" s="6"/>
      <c r="R48" s="6"/>
      <c r="T48" s="6" t="s">
        <v>68</v>
      </c>
      <c r="U48" s="6"/>
      <c r="V48" s="6"/>
      <c r="W48" s="6"/>
      <c r="X48" s="6"/>
      <c r="Y48" s="6"/>
      <c r="Z48" s="6"/>
      <c r="AA48" s="6"/>
    </row>
    <row r="49" spans="1:27">
      <c r="A49" s="25">
        <v>0.548611111111111</v>
      </c>
      <c r="B49">
        <v>6.666667</v>
      </c>
      <c r="C49">
        <v>5.333333</v>
      </c>
      <c r="D49">
        <v>0</v>
      </c>
      <c r="E49">
        <v>1.333333</v>
      </c>
      <c r="F49">
        <v>6.666667</v>
      </c>
      <c r="G49">
        <v>19.33333</v>
      </c>
      <c r="H49">
        <v>1.333333</v>
      </c>
      <c r="I49">
        <v>2</v>
      </c>
      <c r="K49">
        <v>2.666667</v>
      </c>
      <c r="L49">
        <v>22</v>
      </c>
      <c r="M49">
        <v>0</v>
      </c>
      <c r="N49">
        <v>7.333333</v>
      </c>
      <c r="O49">
        <v>0</v>
      </c>
      <c r="P49">
        <v>22</v>
      </c>
      <c r="Q49">
        <v>8.666667</v>
      </c>
      <c r="R49">
        <v>34</v>
      </c>
      <c r="T49">
        <v>12.66667</v>
      </c>
      <c r="U49">
        <v>15.33333</v>
      </c>
      <c r="V49">
        <v>0</v>
      </c>
      <c r="W49">
        <v>0</v>
      </c>
      <c r="X49">
        <v>18</v>
      </c>
      <c r="Y49">
        <v>10.66667</v>
      </c>
      <c r="Z49">
        <v>12</v>
      </c>
      <c r="AA49">
        <v>0</v>
      </c>
    </row>
    <row r="50" spans="1:27">
      <c r="A50" s="25">
        <v>0.555555555555556</v>
      </c>
      <c r="B50">
        <v>30</v>
      </c>
      <c r="C50">
        <v>4</v>
      </c>
      <c r="D50">
        <v>0.666667</v>
      </c>
      <c r="E50">
        <v>0</v>
      </c>
      <c r="F50">
        <v>8</v>
      </c>
      <c r="G50">
        <v>21.33333</v>
      </c>
      <c r="H50">
        <v>0</v>
      </c>
      <c r="I50">
        <v>4</v>
      </c>
      <c r="K50">
        <v>0.666667</v>
      </c>
      <c r="L50">
        <v>18.66667</v>
      </c>
      <c r="M50">
        <v>0</v>
      </c>
      <c r="N50">
        <v>12.66667</v>
      </c>
      <c r="O50">
        <v>0</v>
      </c>
      <c r="P50">
        <v>8</v>
      </c>
      <c r="Q50">
        <v>25.33333</v>
      </c>
      <c r="R50">
        <v>1.333333</v>
      </c>
      <c r="T50">
        <v>16.66667</v>
      </c>
      <c r="U50">
        <v>23.33333</v>
      </c>
      <c r="V50">
        <v>18.66667</v>
      </c>
      <c r="W50">
        <v>8.666667</v>
      </c>
      <c r="X50">
        <v>2.666667</v>
      </c>
      <c r="Y50">
        <v>30</v>
      </c>
      <c r="Z50">
        <v>36</v>
      </c>
      <c r="AA50">
        <v>3.333333</v>
      </c>
    </row>
    <row r="51" spans="1:27">
      <c r="A51" s="25">
        <v>0.5625</v>
      </c>
      <c r="B51">
        <v>0</v>
      </c>
      <c r="C51">
        <v>4</v>
      </c>
      <c r="D51">
        <v>27.33333</v>
      </c>
      <c r="E51">
        <v>2.666667</v>
      </c>
      <c r="F51">
        <v>13.33333</v>
      </c>
      <c r="G51">
        <v>12.66667</v>
      </c>
      <c r="H51">
        <v>12.66667</v>
      </c>
      <c r="I51">
        <v>19.33333</v>
      </c>
      <c r="K51">
        <v>6</v>
      </c>
      <c r="L51">
        <v>40.66667</v>
      </c>
      <c r="M51">
        <v>0.666667</v>
      </c>
      <c r="N51">
        <v>16</v>
      </c>
      <c r="O51">
        <v>2.666667</v>
      </c>
      <c r="P51">
        <v>2</v>
      </c>
      <c r="Q51">
        <v>11.33333</v>
      </c>
      <c r="R51">
        <v>19.33333</v>
      </c>
      <c r="T51">
        <v>14</v>
      </c>
      <c r="U51">
        <v>17.33333</v>
      </c>
      <c r="V51">
        <v>14.66667</v>
      </c>
      <c r="W51">
        <v>8.666667</v>
      </c>
      <c r="X51">
        <v>0</v>
      </c>
      <c r="Y51">
        <v>13.33333</v>
      </c>
      <c r="Z51">
        <v>4</v>
      </c>
      <c r="AA51">
        <v>32.66667</v>
      </c>
    </row>
    <row r="52" spans="1:27">
      <c r="A52" s="25">
        <v>0.569444444444445</v>
      </c>
      <c r="B52">
        <v>0.666667</v>
      </c>
      <c r="C52">
        <v>23.33333</v>
      </c>
      <c r="D52">
        <v>8.666667</v>
      </c>
      <c r="E52">
        <v>2.666667</v>
      </c>
      <c r="F52">
        <v>12.66667</v>
      </c>
      <c r="G52">
        <v>0</v>
      </c>
      <c r="H52">
        <v>13.33333</v>
      </c>
      <c r="I52">
        <v>16</v>
      </c>
      <c r="K52">
        <v>9.333333</v>
      </c>
      <c r="L52">
        <v>30.66667</v>
      </c>
      <c r="M52">
        <v>2.666667</v>
      </c>
      <c r="N52">
        <v>2.666667</v>
      </c>
      <c r="O52">
        <v>0</v>
      </c>
      <c r="P52">
        <v>3.333333</v>
      </c>
      <c r="Q52">
        <v>0</v>
      </c>
      <c r="R52">
        <v>32.66667</v>
      </c>
      <c r="T52">
        <v>12.66667</v>
      </c>
      <c r="U52">
        <v>16</v>
      </c>
      <c r="V52">
        <v>4.666667</v>
      </c>
      <c r="W52">
        <v>8.666667</v>
      </c>
      <c r="X52">
        <v>2</v>
      </c>
      <c r="Y52">
        <v>2.666667</v>
      </c>
      <c r="Z52">
        <v>34</v>
      </c>
      <c r="AA52">
        <v>24.66667</v>
      </c>
    </row>
    <row r="53" spans="1:27">
      <c r="A53" s="25">
        <v>0.576388888888889</v>
      </c>
      <c r="B53">
        <v>0</v>
      </c>
      <c r="C53">
        <v>14</v>
      </c>
      <c r="D53">
        <v>7.333333</v>
      </c>
      <c r="E53">
        <v>0</v>
      </c>
      <c r="F53">
        <v>5.333333</v>
      </c>
      <c r="G53">
        <v>0.666667</v>
      </c>
      <c r="H53">
        <v>24.66667</v>
      </c>
      <c r="I53">
        <v>4</v>
      </c>
      <c r="K53">
        <v>11.33333</v>
      </c>
      <c r="L53">
        <v>8.666667</v>
      </c>
      <c r="M53">
        <v>2</v>
      </c>
      <c r="N53">
        <v>9.333333</v>
      </c>
      <c r="O53">
        <v>1.333333</v>
      </c>
      <c r="P53">
        <v>4</v>
      </c>
      <c r="Q53">
        <v>27.33333</v>
      </c>
      <c r="R53">
        <v>8.666667</v>
      </c>
      <c r="T53">
        <v>7.333333</v>
      </c>
      <c r="U53">
        <v>24.66667</v>
      </c>
      <c r="V53">
        <v>36.66667</v>
      </c>
      <c r="W53">
        <v>10</v>
      </c>
      <c r="X53">
        <v>12</v>
      </c>
      <c r="Y53">
        <v>18</v>
      </c>
      <c r="Z53">
        <v>0</v>
      </c>
      <c r="AA53">
        <v>0</v>
      </c>
    </row>
    <row r="54" spans="1:27">
      <c r="A54" s="25">
        <v>0.583333333333334</v>
      </c>
      <c r="B54">
        <v>1.333333</v>
      </c>
      <c r="C54">
        <v>0.666667</v>
      </c>
      <c r="D54">
        <v>21.33333</v>
      </c>
      <c r="E54">
        <v>29.33333</v>
      </c>
      <c r="F54">
        <v>0.666667</v>
      </c>
      <c r="G54">
        <v>10.66667</v>
      </c>
      <c r="H54">
        <v>20</v>
      </c>
      <c r="I54">
        <v>0.666667</v>
      </c>
      <c r="K54">
        <v>6</v>
      </c>
      <c r="L54">
        <v>14.66667</v>
      </c>
      <c r="M54">
        <v>0.666667</v>
      </c>
      <c r="N54">
        <v>22</v>
      </c>
      <c r="O54">
        <v>1.333333</v>
      </c>
      <c r="P54">
        <v>0.666667</v>
      </c>
      <c r="Q54">
        <v>28.66667</v>
      </c>
      <c r="R54">
        <v>0</v>
      </c>
      <c r="T54">
        <v>8</v>
      </c>
      <c r="U54">
        <v>2</v>
      </c>
      <c r="V54">
        <v>3.333333</v>
      </c>
      <c r="W54">
        <v>18</v>
      </c>
      <c r="X54">
        <v>14.66667</v>
      </c>
      <c r="Y54">
        <v>15.33333</v>
      </c>
      <c r="Z54">
        <v>0</v>
      </c>
      <c r="AA54">
        <v>0</v>
      </c>
    </row>
    <row r="55" spans="1:27">
      <c r="A55" s="25">
        <v>0.590277777777778</v>
      </c>
      <c r="B55">
        <v>20.66667</v>
      </c>
      <c r="C55">
        <v>4</v>
      </c>
      <c r="D55">
        <v>16.66667</v>
      </c>
      <c r="E55">
        <v>0</v>
      </c>
      <c r="F55">
        <v>5.333333</v>
      </c>
      <c r="G55">
        <v>17.33333</v>
      </c>
      <c r="H55">
        <v>15.66667</v>
      </c>
      <c r="I55">
        <v>8.666667</v>
      </c>
      <c r="K55">
        <v>0.666667</v>
      </c>
      <c r="L55">
        <v>0</v>
      </c>
      <c r="M55">
        <v>6.666667</v>
      </c>
      <c r="N55">
        <v>2</v>
      </c>
      <c r="O55">
        <v>0</v>
      </c>
      <c r="P55">
        <v>10.66667</v>
      </c>
      <c r="Q55">
        <v>0</v>
      </c>
      <c r="R55">
        <v>0</v>
      </c>
      <c r="T55">
        <v>0.666667</v>
      </c>
      <c r="U55">
        <v>0</v>
      </c>
      <c r="V55">
        <v>11.33333</v>
      </c>
      <c r="W55">
        <v>0</v>
      </c>
      <c r="X55">
        <v>0.666667</v>
      </c>
      <c r="Y55">
        <v>4.666667</v>
      </c>
      <c r="Z55">
        <v>0.666667</v>
      </c>
      <c r="AA55">
        <v>0</v>
      </c>
    </row>
    <row r="56" spans="1:27">
      <c r="A56" s="25">
        <v>0.597222222222223</v>
      </c>
      <c r="B56">
        <v>6</v>
      </c>
      <c r="C56">
        <v>18</v>
      </c>
      <c r="D56">
        <v>1.333333</v>
      </c>
      <c r="E56">
        <v>16</v>
      </c>
      <c r="F56">
        <v>16.33333</v>
      </c>
      <c r="G56">
        <v>20</v>
      </c>
      <c r="H56">
        <v>5</v>
      </c>
      <c r="I56">
        <v>14.33333</v>
      </c>
      <c r="K56">
        <v>0</v>
      </c>
      <c r="L56">
        <v>4.666667</v>
      </c>
      <c r="M56">
        <v>4.666667</v>
      </c>
      <c r="N56">
        <v>5.333333</v>
      </c>
      <c r="O56">
        <v>1.333333</v>
      </c>
      <c r="P56">
        <v>10.66667</v>
      </c>
      <c r="Q56">
        <v>0</v>
      </c>
      <c r="R56">
        <v>0</v>
      </c>
      <c r="T56">
        <v>0</v>
      </c>
      <c r="U56">
        <v>4</v>
      </c>
      <c r="V56">
        <v>14</v>
      </c>
      <c r="W56">
        <v>4</v>
      </c>
      <c r="X56">
        <v>0</v>
      </c>
      <c r="Y56">
        <v>3.333333</v>
      </c>
      <c r="Z56">
        <v>0</v>
      </c>
      <c r="AA56">
        <v>0.666667</v>
      </c>
    </row>
    <row r="57" spans="1:27">
      <c r="A57" s="25">
        <v>0.604166666666667</v>
      </c>
      <c r="B57">
        <v>22</v>
      </c>
      <c r="C57">
        <v>8.666667</v>
      </c>
      <c r="D57">
        <v>0</v>
      </c>
      <c r="E57">
        <v>16.66667</v>
      </c>
      <c r="F57">
        <v>0</v>
      </c>
      <c r="G57">
        <v>10.66667</v>
      </c>
      <c r="H57">
        <v>22.66667</v>
      </c>
      <c r="I57">
        <v>6.666667</v>
      </c>
      <c r="K57">
        <v>1.333333</v>
      </c>
      <c r="L57">
        <v>0.666667</v>
      </c>
      <c r="M57">
        <v>0</v>
      </c>
      <c r="N57">
        <v>25.33333</v>
      </c>
      <c r="O57">
        <v>8</v>
      </c>
      <c r="P57">
        <v>14.66667</v>
      </c>
      <c r="Q57">
        <v>0.666667</v>
      </c>
      <c r="R57">
        <v>0.666667</v>
      </c>
      <c r="T57">
        <v>0</v>
      </c>
      <c r="U57">
        <v>6</v>
      </c>
      <c r="V57">
        <v>1.333333</v>
      </c>
      <c r="W57">
        <v>15.33333</v>
      </c>
      <c r="X57">
        <v>0</v>
      </c>
      <c r="Y57">
        <v>6.666667</v>
      </c>
      <c r="Z57">
        <v>15.33333</v>
      </c>
      <c r="AA57">
        <v>6.666667</v>
      </c>
    </row>
    <row r="58" spans="1:27">
      <c r="A58" s="25">
        <v>0.611111111111112</v>
      </c>
      <c r="B58">
        <v>25.33333</v>
      </c>
      <c r="C58">
        <v>5.333333</v>
      </c>
      <c r="D58">
        <v>18</v>
      </c>
      <c r="E58">
        <v>10.66667</v>
      </c>
      <c r="F58">
        <v>4.666667</v>
      </c>
      <c r="G58">
        <v>31.33333</v>
      </c>
      <c r="H58">
        <v>2.666667</v>
      </c>
      <c r="I58">
        <v>43.33333</v>
      </c>
      <c r="K58">
        <v>6.666667</v>
      </c>
      <c r="L58">
        <v>0</v>
      </c>
      <c r="M58">
        <v>0</v>
      </c>
      <c r="N58">
        <v>5.333333</v>
      </c>
      <c r="O58">
        <v>18.66667</v>
      </c>
      <c r="P58">
        <v>0</v>
      </c>
      <c r="Q58">
        <v>15.33333</v>
      </c>
      <c r="R58">
        <v>32.66667</v>
      </c>
      <c r="T58">
        <v>0.666667</v>
      </c>
      <c r="U58">
        <v>4.666667</v>
      </c>
      <c r="V58">
        <v>2</v>
      </c>
      <c r="W58">
        <v>14</v>
      </c>
      <c r="X58">
        <v>3.333333</v>
      </c>
      <c r="Y58">
        <v>1.333333</v>
      </c>
      <c r="Z58">
        <v>13.33333</v>
      </c>
      <c r="AA58">
        <v>22.66667</v>
      </c>
    </row>
    <row r="59" spans="1:27">
      <c r="A59" s="25">
        <v>0.618055555555556</v>
      </c>
      <c r="B59">
        <v>27.33333</v>
      </c>
      <c r="C59">
        <v>0.666667</v>
      </c>
      <c r="D59">
        <v>13.33333</v>
      </c>
      <c r="E59">
        <v>26.66667</v>
      </c>
      <c r="F59">
        <v>6</v>
      </c>
      <c r="G59">
        <v>20.66667</v>
      </c>
      <c r="H59">
        <v>16</v>
      </c>
      <c r="I59">
        <v>9.333333</v>
      </c>
      <c r="K59">
        <v>14</v>
      </c>
      <c r="L59">
        <v>0</v>
      </c>
      <c r="M59">
        <v>0</v>
      </c>
      <c r="N59">
        <v>25.33333</v>
      </c>
      <c r="O59">
        <v>11.33333</v>
      </c>
      <c r="P59">
        <v>6</v>
      </c>
      <c r="Q59">
        <v>19.33333</v>
      </c>
      <c r="R59">
        <v>14.66667</v>
      </c>
      <c r="T59">
        <v>7.333333</v>
      </c>
      <c r="U59">
        <v>0.666667</v>
      </c>
      <c r="V59">
        <v>21.33333</v>
      </c>
      <c r="W59">
        <v>27.33333</v>
      </c>
      <c r="X59">
        <v>0.666667</v>
      </c>
      <c r="Y59">
        <v>7.333333</v>
      </c>
      <c r="Z59">
        <v>23.33333</v>
      </c>
      <c r="AA59">
        <v>26</v>
      </c>
    </row>
    <row r="60" spans="1:27">
      <c r="A60" s="25">
        <v>0.625000000000001</v>
      </c>
      <c r="B60">
        <v>8</v>
      </c>
      <c r="C60">
        <v>4</v>
      </c>
      <c r="D60">
        <v>15.33333</v>
      </c>
      <c r="E60">
        <v>7.333333</v>
      </c>
      <c r="F60">
        <v>7.333333</v>
      </c>
      <c r="G60">
        <v>9.333333</v>
      </c>
      <c r="H60">
        <v>4</v>
      </c>
      <c r="I60">
        <v>12.66667</v>
      </c>
      <c r="K60">
        <v>2.666667</v>
      </c>
      <c r="L60">
        <v>5.333333</v>
      </c>
      <c r="M60">
        <v>5.333333</v>
      </c>
      <c r="N60">
        <v>4</v>
      </c>
      <c r="O60">
        <v>4.666667</v>
      </c>
      <c r="P60">
        <v>5.333333</v>
      </c>
      <c r="Q60">
        <v>8</v>
      </c>
      <c r="R60">
        <v>8.666667</v>
      </c>
      <c r="T60">
        <v>18.66667</v>
      </c>
      <c r="U60">
        <v>0</v>
      </c>
      <c r="V60">
        <v>4</v>
      </c>
      <c r="W60">
        <v>0.666667</v>
      </c>
      <c r="X60">
        <v>1.333333</v>
      </c>
      <c r="Y60">
        <v>3.333333</v>
      </c>
      <c r="Z60">
        <v>16</v>
      </c>
      <c r="AA60">
        <v>7.333333</v>
      </c>
    </row>
    <row r="61" spans="1:27">
      <c r="A61" s="25">
        <v>0.631944444444445</v>
      </c>
      <c r="B61">
        <v>24.66667</v>
      </c>
      <c r="C61">
        <v>14.66667</v>
      </c>
      <c r="D61">
        <v>19.33333</v>
      </c>
      <c r="E61">
        <v>2.666667</v>
      </c>
      <c r="F61">
        <v>1.333333</v>
      </c>
      <c r="G61">
        <v>2.666667</v>
      </c>
      <c r="H61">
        <v>4</v>
      </c>
      <c r="I61">
        <v>42</v>
      </c>
      <c r="K61">
        <v>9.333333</v>
      </c>
      <c r="L61">
        <v>34.66667</v>
      </c>
      <c r="M61">
        <v>24</v>
      </c>
      <c r="N61">
        <v>0</v>
      </c>
      <c r="O61">
        <v>5.333333</v>
      </c>
      <c r="P61">
        <v>17.33333</v>
      </c>
      <c r="Q61">
        <v>21.33333</v>
      </c>
      <c r="R61">
        <v>12.66667</v>
      </c>
      <c r="T61">
        <v>12</v>
      </c>
      <c r="U61">
        <v>2.666667</v>
      </c>
      <c r="V61">
        <v>18.66667</v>
      </c>
      <c r="W61">
        <v>24</v>
      </c>
      <c r="X61">
        <v>3.333333</v>
      </c>
      <c r="Y61">
        <v>5.333333</v>
      </c>
      <c r="Z61">
        <v>24.66667</v>
      </c>
      <c r="AA61">
        <v>28</v>
      </c>
    </row>
    <row r="62" spans="1:27">
      <c r="A62" s="25">
        <v>0.63888888888889</v>
      </c>
      <c r="B62">
        <v>2.666667</v>
      </c>
      <c r="C62">
        <v>7.333333</v>
      </c>
      <c r="D62">
        <v>11.33333</v>
      </c>
      <c r="E62">
        <v>12</v>
      </c>
      <c r="F62">
        <v>4.666667</v>
      </c>
      <c r="G62">
        <v>26</v>
      </c>
      <c r="H62">
        <v>6</v>
      </c>
      <c r="I62">
        <v>11.33333</v>
      </c>
      <c r="K62">
        <v>20.66667</v>
      </c>
      <c r="L62">
        <v>12</v>
      </c>
      <c r="M62">
        <v>0.666667</v>
      </c>
      <c r="N62">
        <v>0</v>
      </c>
      <c r="O62">
        <v>2.666667</v>
      </c>
      <c r="P62">
        <v>0</v>
      </c>
      <c r="Q62">
        <v>9.333333</v>
      </c>
      <c r="R62">
        <v>32.66667</v>
      </c>
      <c r="T62">
        <v>14</v>
      </c>
      <c r="U62">
        <v>4.666667</v>
      </c>
      <c r="V62">
        <v>2</v>
      </c>
      <c r="W62">
        <v>0</v>
      </c>
      <c r="X62">
        <v>0</v>
      </c>
      <c r="Y62">
        <v>0.666667</v>
      </c>
      <c r="Z62">
        <v>26.66667</v>
      </c>
      <c r="AA62">
        <v>0.666667</v>
      </c>
    </row>
    <row r="63" spans="1:27">
      <c r="A63" s="25">
        <v>0.645833333333334</v>
      </c>
      <c r="B63">
        <v>22.66667</v>
      </c>
      <c r="C63">
        <v>17.33333</v>
      </c>
      <c r="D63">
        <v>8.666667</v>
      </c>
      <c r="E63">
        <v>6</v>
      </c>
      <c r="F63">
        <v>1.333333</v>
      </c>
      <c r="G63">
        <v>7.333333</v>
      </c>
      <c r="H63">
        <v>22.66667</v>
      </c>
      <c r="I63">
        <v>0</v>
      </c>
      <c r="K63">
        <v>0</v>
      </c>
      <c r="L63">
        <v>21.33333</v>
      </c>
      <c r="M63">
        <v>2.666667</v>
      </c>
      <c r="N63">
        <v>0</v>
      </c>
      <c r="O63">
        <v>29.33333</v>
      </c>
      <c r="P63">
        <v>4</v>
      </c>
      <c r="Q63">
        <v>20</v>
      </c>
      <c r="R63">
        <v>14.66667</v>
      </c>
      <c r="T63">
        <v>22.66667</v>
      </c>
      <c r="U63">
        <v>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>
      <c r="A64" s="25">
        <v>0.652777777777779</v>
      </c>
      <c r="B64">
        <v>8</v>
      </c>
      <c r="C64">
        <v>6</v>
      </c>
      <c r="D64">
        <v>11.33333</v>
      </c>
      <c r="E64">
        <v>8.666667</v>
      </c>
      <c r="F64">
        <v>16</v>
      </c>
      <c r="G64">
        <v>0</v>
      </c>
      <c r="H64">
        <v>0</v>
      </c>
      <c r="I64">
        <v>0</v>
      </c>
      <c r="K64">
        <v>5.333333</v>
      </c>
      <c r="L64">
        <v>18</v>
      </c>
      <c r="M64">
        <v>26</v>
      </c>
      <c r="N64">
        <v>12.66667</v>
      </c>
      <c r="O64">
        <v>24.66667</v>
      </c>
      <c r="P64">
        <v>17.33333</v>
      </c>
      <c r="Q64">
        <v>0</v>
      </c>
      <c r="R64">
        <v>42</v>
      </c>
      <c r="T64">
        <v>19.33333</v>
      </c>
      <c r="U64">
        <v>0.666667</v>
      </c>
      <c r="V64">
        <v>1.333333</v>
      </c>
      <c r="W64">
        <v>6</v>
      </c>
      <c r="X64">
        <v>0</v>
      </c>
      <c r="Y64">
        <v>2.666667</v>
      </c>
      <c r="Z64">
        <v>0</v>
      </c>
      <c r="AA64">
        <v>0</v>
      </c>
    </row>
    <row r="65" spans="1:27">
      <c r="A65" s="25">
        <v>0.659722222222223</v>
      </c>
      <c r="B65">
        <v>1.333333</v>
      </c>
      <c r="C65">
        <v>4</v>
      </c>
      <c r="D65">
        <v>6</v>
      </c>
      <c r="E65">
        <v>24</v>
      </c>
      <c r="F65">
        <v>12.66667</v>
      </c>
      <c r="G65">
        <v>8</v>
      </c>
      <c r="H65">
        <v>0</v>
      </c>
      <c r="I65">
        <v>0</v>
      </c>
      <c r="K65">
        <v>10</v>
      </c>
      <c r="L65">
        <v>32</v>
      </c>
      <c r="M65">
        <v>15.33333</v>
      </c>
      <c r="N65">
        <v>18.66667</v>
      </c>
      <c r="O65">
        <v>2.666667</v>
      </c>
      <c r="P65">
        <v>31.33333</v>
      </c>
      <c r="Q65">
        <v>4</v>
      </c>
      <c r="R65">
        <v>32.66667</v>
      </c>
      <c r="T65">
        <v>24.66667</v>
      </c>
      <c r="U65">
        <v>27.33333</v>
      </c>
      <c r="V65">
        <v>0</v>
      </c>
      <c r="W65">
        <v>10.66667</v>
      </c>
      <c r="X65">
        <v>0</v>
      </c>
      <c r="Y65">
        <v>19.33333</v>
      </c>
      <c r="Z65">
        <v>2</v>
      </c>
      <c r="AA65">
        <v>46</v>
      </c>
    </row>
    <row r="66" spans="1:27">
      <c r="A66" s="25">
        <v>0.666666666666668</v>
      </c>
      <c r="B66">
        <v>0</v>
      </c>
      <c r="C66">
        <v>18</v>
      </c>
      <c r="D66">
        <v>0</v>
      </c>
      <c r="E66">
        <v>2</v>
      </c>
      <c r="F66">
        <v>1.333333</v>
      </c>
      <c r="G66">
        <v>10</v>
      </c>
      <c r="H66">
        <v>0</v>
      </c>
      <c r="I66">
        <v>4.666667</v>
      </c>
      <c r="K66">
        <v>27.33333</v>
      </c>
      <c r="L66">
        <v>4.666667</v>
      </c>
      <c r="M66">
        <v>26</v>
      </c>
      <c r="N66">
        <v>3.333333</v>
      </c>
      <c r="O66">
        <v>36.66667</v>
      </c>
      <c r="P66">
        <v>4</v>
      </c>
      <c r="Q66">
        <v>46.66667</v>
      </c>
      <c r="R66">
        <v>20.66667</v>
      </c>
      <c r="T66">
        <v>12</v>
      </c>
      <c r="U66">
        <v>24</v>
      </c>
      <c r="V66">
        <v>15.33333</v>
      </c>
      <c r="W66">
        <v>10.66667</v>
      </c>
      <c r="X66">
        <v>30</v>
      </c>
      <c r="Y66">
        <v>20.66667</v>
      </c>
      <c r="Z66">
        <v>6</v>
      </c>
      <c r="AA66">
        <v>18.66667</v>
      </c>
    </row>
  </sheetData>
  <mergeCells count="12">
    <mergeCell ref="A1:AA1"/>
    <mergeCell ref="B2:I2"/>
    <mergeCell ref="K2:R2"/>
    <mergeCell ref="T2:AA2"/>
    <mergeCell ref="A24:AA24"/>
    <mergeCell ref="B25:I25"/>
    <mergeCell ref="K25:R25"/>
    <mergeCell ref="T25:AA25"/>
    <mergeCell ref="A47:AA47"/>
    <mergeCell ref="B48:I48"/>
    <mergeCell ref="K48:R48"/>
    <mergeCell ref="T48:AA48"/>
  </mergeCells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E28" sqref="E28"/>
    </sheetView>
  </sheetViews>
  <sheetFormatPr defaultColWidth="9" defaultRowHeight="14.25"/>
  <sheetData>
    <row r="1" customFormat="1" spans="1:12">
      <c r="A1" s="8" t="s">
        <v>160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t="s">
        <v>161</v>
      </c>
      <c r="B2" s="8" t="s">
        <v>76</v>
      </c>
      <c r="C2" s="8"/>
      <c r="D2" s="8"/>
      <c r="E2" s="18"/>
      <c r="F2" s="8" t="s">
        <v>67</v>
      </c>
      <c r="G2" s="8"/>
      <c r="H2" s="8"/>
      <c r="I2" s="18"/>
      <c r="J2" s="8" t="s">
        <v>68</v>
      </c>
      <c r="K2" s="8"/>
      <c r="L2" s="8"/>
    </row>
    <row r="3" spans="1:12">
      <c r="A3" s="1" t="s">
        <v>0</v>
      </c>
      <c r="B3" s="7" t="s">
        <v>72</v>
      </c>
      <c r="C3" s="7" t="s">
        <v>37</v>
      </c>
      <c r="D3" s="7" t="s">
        <v>38</v>
      </c>
      <c r="E3" s="7"/>
      <c r="F3" s="7" t="s">
        <v>72</v>
      </c>
      <c r="G3" s="7" t="s">
        <v>37</v>
      </c>
      <c r="H3" s="7" t="s">
        <v>38</v>
      </c>
      <c r="I3" s="7"/>
      <c r="J3" s="7" t="s">
        <v>72</v>
      </c>
      <c r="K3" s="7" t="s">
        <v>37</v>
      </c>
      <c r="L3" s="7" t="s">
        <v>38</v>
      </c>
    </row>
    <row r="4" spans="1:12">
      <c r="A4" s="1" t="s">
        <v>2</v>
      </c>
      <c r="B4" s="19">
        <v>996</v>
      </c>
      <c r="C4" s="19">
        <v>1948</v>
      </c>
      <c r="D4" s="19">
        <v>656</v>
      </c>
      <c r="E4" s="7"/>
      <c r="F4" s="20">
        <v>2152</v>
      </c>
      <c r="G4" s="20">
        <v>1296</v>
      </c>
      <c r="H4" s="20">
        <v>152</v>
      </c>
      <c r="I4" s="7"/>
      <c r="J4" s="7">
        <v>2328</v>
      </c>
      <c r="K4" s="7">
        <v>1108</v>
      </c>
      <c r="L4" s="7">
        <v>164</v>
      </c>
    </row>
    <row r="5" spans="1:12">
      <c r="A5" s="1" t="s">
        <v>3</v>
      </c>
      <c r="B5" s="19">
        <v>1468</v>
      </c>
      <c r="C5" s="19">
        <v>1888</v>
      </c>
      <c r="D5" s="19">
        <v>244</v>
      </c>
      <c r="E5" s="7"/>
      <c r="F5" s="20">
        <v>2228</v>
      </c>
      <c r="G5" s="20">
        <v>1308</v>
      </c>
      <c r="H5" s="20">
        <v>64</v>
      </c>
      <c r="I5" s="7"/>
      <c r="J5" s="7">
        <v>2388</v>
      </c>
      <c r="K5" s="7">
        <v>1120</v>
      </c>
      <c r="L5" s="7">
        <v>92</v>
      </c>
    </row>
    <row r="6" spans="1:12">
      <c r="A6" s="1" t="s">
        <v>4</v>
      </c>
      <c r="B6" s="19">
        <v>2112</v>
      </c>
      <c r="C6" s="19">
        <v>1040</v>
      </c>
      <c r="D6" s="19">
        <v>388</v>
      </c>
      <c r="E6" s="7"/>
      <c r="F6" s="20">
        <v>2412</v>
      </c>
      <c r="G6" s="20">
        <v>1088</v>
      </c>
      <c r="H6" s="20">
        <v>100</v>
      </c>
      <c r="I6" s="7"/>
      <c r="J6" s="7">
        <v>1436</v>
      </c>
      <c r="K6" s="7">
        <v>1840</v>
      </c>
      <c r="L6" s="7">
        <v>324</v>
      </c>
    </row>
    <row r="7" spans="1:12">
      <c r="A7" s="1" t="s">
        <v>8</v>
      </c>
      <c r="B7" s="19">
        <v>1340</v>
      </c>
      <c r="C7" s="19">
        <v>1796</v>
      </c>
      <c r="D7" s="19">
        <v>464</v>
      </c>
      <c r="E7" s="7"/>
      <c r="F7" s="20">
        <v>1692</v>
      </c>
      <c r="G7" s="20">
        <v>1504</v>
      </c>
      <c r="H7" s="20">
        <v>404</v>
      </c>
      <c r="I7" s="7"/>
      <c r="J7" s="7">
        <v>1768</v>
      </c>
      <c r="K7" s="7">
        <v>1464</v>
      </c>
      <c r="L7" s="7">
        <v>368</v>
      </c>
    </row>
    <row r="8" spans="1:12">
      <c r="A8" s="1" t="s">
        <v>21</v>
      </c>
      <c r="B8" s="19">
        <v>2096</v>
      </c>
      <c r="C8" s="19">
        <v>1364</v>
      </c>
      <c r="D8" s="19">
        <v>238</v>
      </c>
      <c r="E8" s="7"/>
      <c r="F8" s="21">
        <v>948</v>
      </c>
      <c r="G8" s="21">
        <v>2388</v>
      </c>
      <c r="H8" s="22">
        <v>264</v>
      </c>
      <c r="I8" s="7"/>
      <c r="J8" s="7">
        <v>1852</v>
      </c>
      <c r="K8" s="7">
        <v>1712</v>
      </c>
      <c r="L8" s="7">
        <v>36</v>
      </c>
    </row>
    <row r="9" spans="1:12">
      <c r="A9" s="1" t="s">
        <v>22</v>
      </c>
      <c r="B9" s="19">
        <v>1208</v>
      </c>
      <c r="C9" s="19">
        <v>1638</v>
      </c>
      <c r="D9" s="19">
        <v>656</v>
      </c>
      <c r="E9" s="7"/>
      <c r="F9" s="20">
        <v>1836</v>
      </c>
      <c r="G9" s="20">
        <v>1480</v>
      </c>
      <c r="H9" s="20">
        <v>284</v>
      </c>
      <c r="I9" s="7"/>
      <c r="J9" s="7">
        <v>1992</v>
      </c>
      <c r="K9" s="7">
        <v>1448</v>
      </c>
      <c r="L9" s="7">
        <v>160</v>
      </c>
    </row>
    <row r="10" spans="1:12">
      <c r="A10" s="1" t="s">
        <v>23</v>
      </c>
      <c r="B10" s="19">
        <v>1728</v>
      </c>
      <c r="C10" s="19">
        <v>1476</v>
      </c>
      <c r="D10" s="19">
        <v>396</v>
      </c>
      <c r="E10" s="7"/>
      <c r="F10" s="20">
        <v>2116</v>
      </c>
      <c r="G10" s="20">
        <v>1224</v>
      </c>
      <c r="H10" s="20">
        <v>260</v>
      </c>
      <c r="I10" s="7"/>
      <c r="J10" s="7">
        <v>1284</v>
      </c>
      <c r="K10" s="7">
        <v>1904</v>
      </c>
      <c r="L10" s="7">
        <v>412</v>
      </c>
    </row>
    <row r="11" spans="1:12">
      <c r="A11" s="1" t="s">
        <v>77</v>
      </c>
      <c r="B11" s="19">
        <v>712</v>
      </c>
      <c r="C11" s="19">
        <v>2318</v>
      </c>
      <c r="D11" s="19">
        <v>570</v>
      </c>
      <c r="E11" s="7"/>
      <c r="F11" s="20">
        <v>2340</v>
      </c>
      <c r="G11" s="20">
        <v>920</v>
      </c>
      <c r="H11" s="20">
        <v>340</v>
      </c>
      <c r="I11" s="7"/>
      <c r="J11" s="7">
        <v>1192</v>
      </c>
      <c r="K11" s="7">
        <v>2024</v>
      </c>
      <c r="L11" s="7">
        <v>380</v>
      </c>
    </row>
    <row r="14" spans="1:12">
      <c r="A14" s="23" t="s">
        <v>162</v>
      </c>
    </row>
  </sheetData>
  <mergeCells count="4">
    <mergeCell ref="A1:L1"/>
    <mergeCell ref="B2:D2"/>
    <mergeCell ref="F2:H2"/>
    <mergeCell ref="J2:L2"/>
  </mergeCells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2" sqref="A2:A7"/>
    </sheetView>
  </sheetViews>
  <sheetFormatPr defaultColWidth="9" defaultRowHeight="14.25" outlineLevelRow="7" outlineLevelCol="2"/>
  <cols>
    <col min="2" max="2" width="18.375" customWidth="1"/>
    <col min="3" max="3" width="13" customWidth="1"/>
  </cols>
  <sheetData>
    <row r="1" spans="1:3">
      <c r="A1" s="6" t="s">
        <v>163</v>
      </c>
      <c r="B1" s="6"/>
      <c r="C1" s="6"/>
    </row>
    <row r="2" spans="1:3">
      <c r="A2" s="1" t="s">
        <v>0</v>
      </c>
      <c r="B2" s="7" t="s">
        <v>164</v>
      </c>
      <c r="C2" s="7" t="s">
        <v>165</v>
      </c>
    </row>
    <row r="3" spans="1:3">
      <c r="A3" s="1" t="s">
        <v>2</v>
      </c>
      <c r="B3" s="7">
        <v>16.82243</v>
      </c>
      <c r="C3" s="7">
        <v>1.369863</v>
      </c>
    </row>
    <row r="4" spans="1:3">
      <c r="A4" s="1" t="s">
        <v>3</v>
      </c>
      <c r="B4" s="7">
        <v>24.73118</v>
      </c>
      <c r="C4" s="7">
        <v>4.040404</v>
      </c>
    </row>
    <row r="5" spans="1:3">
      <c r="A5" s="1" t="s">
        <v>4</v>
      </c>
      <c r="B5" s="7">
        <v>39.41606</v>
      </c>
      <c r="C5" s="7">
        <v>0</v>
      </c>
    </row>
    <row r="6" spans="1:3">
      <c r="A6" s="1" t="s">
        <v>8</v>
      </c>
      <c r="B6" s="7">
        <v>29.77528</v>
      </c>
      <c r="C6" s="7">
        <v>32.59259</v>
      </c>
    </row>
    <row r="7" spans="1:3">
      <c r="A7" s="1" t="s">
        <v>21</v>
      </c>
      <c r="B7" s="7">
        <v>54.78261</v>
      </c>
      <c r="C7" s="7">
        <v>30.97345</v>
      </c>
    </row>
    <row r="8" spans="1:3">
      <c r="A8" s="1" t="s">
        <v>22</v>
      </c>
      <c r="B8" s="7">
        <v>36.09023</v>
      </c>
      <c r="C8" s="7">
        <v>0</v>
      </c>
    </row>
  </sheetData>
  <mergeCells count="1">
    <mergeCell ref="A1:C1"/>
  </mergeCell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Q16:R16"/>
    </sheetView>
  </sheetViews>
  <sheetFormatPr defaultColWidth="9" defaultRowHeight="14.25"/>
  <sheetData/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workbookViewId="0">
      <selection activeCell="E30" sqref="E30"/>
    </sheetView>
  </sheetViews>
  <sheetFormatPr defaultColWidth="9" defaultRowHeight="14.25" outlineLevelCol="3"/>
  <sheetData>
    <row r="1" customFormat="1" ht="15" spans="1:4">
      <c r="A1" s="14" t="s">
        <v>142</v>
      </c>
      <c r="B1" s="15"/>
      <c r="C1" s="15"/>
      <c r="D1" s="16"/>
    </row>
    <row r="2" spans="1:4">
      <c r="A2" s="3" t="s">
        <v>143</v>
      </c>
      <c r="B2" s="17" t="s">
        <v>67</v>
      </c>
      <c r="C2" s="17" t="s">
        <v>68</v>
      </c>
      <c r="D2" s="17" t="s">
        <v>16</v>
      </c>
    </row>
    <row r="3" spans="1:4">
      <c r="A3" s="5">
        <v>0</v>
      </c>
      <c r="B3">
        <v>2</v>
      </c>
      <c r="C3">
        <v>2</v>
      </c>
      <c r="D3">
        <v>1</v>
      </c>
    </row>
    <row r="4" spans="1:4">
      <c r="A4" s="5">
        <v>1</v>
      </c>
      <c r="B4">
        <v>2</v>
      </c>
      <c r="C4">
        <v>3</v>
      </c>
      <c r="D4">
        <v>2</v>
      </c>
    </row>
    <row r="5" spans="1:4">
      <c r="A5" s="5">
        <v>2</v>
      </c>
      <c r="B5">
        <v>2</v>
      </c>
      <c r="C5">
        <v>3</v>
      </c>
      <c r="D5">
        <v>2</v>
      </c>
    </row>
    <row r="6" spans="1:4">
      <c r="A6" s="5">
        <v>3</v>
      </c>
      <c r="B6">
        <v>2</v>
      </c>
      <c r="C6">
        <v>2</v>
      </c>
      <c r="D6">
        <v>2</v>
      </c>
    </row>
    <row r="7" spans="1:4">
      <c r="A7" s="5">
        <v>4</v>
      </c>
      <c r="B7">
        <v>2</v>
      </c>
      <c r="C7">
        <v>3</v>
      </c>
      <c r="D7">
        <v>2</v>
      </c>
    </row>
    <row r="8" spans="1:4">
      <c r="A8" s="5">
        <v>5</v>
      </c>
      <c r="B8">
        <v>2</v>
      </c>
      <c r="C8">
        <v>2</v>
      </c>
      <c r="D8">
        <v>2</v>
      </c>
    </row>
    <row r="9" spans="1:4">
      <c r="A9" s="5">
        <v>6</v>
      </c>
      <c r="B9">
        <v>2</v>
      </c>
      <c r="C9">
        <v>2</v>
      </c>
      <c r="D9">
        <v>2</v>
      </c>
    </row>
    <row r="10" spans="1:4">
      <c r="A10" s="5">
        <v>7</v>
      </c>
      <c r="B10">
        <v>2</v>
      </c>
      <c r="C10">
        <v>2</v>
      </c>
      <c r="D10">
        <v>1</v>
      </c>
    </row>
    <row r="11" spans="1:4">
      <c r="A11" s="5">
        <v>8</v>
      </c>
      <c r="B11">
        <v>3</v>
      </c>
      <c r="C11">
        <v>2</v>
      </c>
      <c r="D11">
        <v>2</v>
      </c>
    </row>
    <row r="12" spans="1:4">
      <c r="A12" s="5">
        <v>9</v>
      </c>
      <c r="B12">
        <v>2</v>
      </c>
      <c r="C12">
        <v>2</v>
      </c>
      <c r="D12">
        <v>2</v>
      </c>
    </row>
    <row r="13" spans="1:4">
      <c r="A13" s="5">
        <v>10</v>
      </c>
      <c r="B13">
        <v>2</v>
      </c>
      <c r="C13">
        <v>2</v>
      </c>
      <c r="D13">
        <v>2</v>
      </c>
    </row>
    <row r="14" spans="1:4">
      <c r="A14" s="5">
        <v>11</v>
      </c>
      <c r="B14">
        <v>2</v>
      </c>
      <c r="C14">
        <v>2</v>
      </c>
      <c r="D14">
        <v>2</v>
      </c>
    </row>
    <row r="15" spans="1:4">
      <c r="A15" s="5">
        <v>12</v>
      </c>
      <c r="B15">
        <v>3</v>
      </c>
      <c r="C15">
        <v>2</v>
      </c>
      <c r="D15">
        <v>2</v>
      </c>
    </row>
    <row r="16" spans="1:4">
      <c r="A16" s="5">
        <v>13</v>
      </c>
      <c r="B16">
        <v>2</v>
      </c>
      <c r="C16">
        <v>2</v>
      </c>
      <c r="D16">
        <v>2</v>
      </c>
    </row>
    <row r="17" spans="1:4">
      <c r="A17" s="5">
        <v>14</v>
      </c>
      <c r="B17">
        <v>2</v>
      </c>
      <c r="C17">
        <v>2</v>
      </c>
      <c r="D17">
        <v>2</v>
      </c>
    </row>
    <row r="18" spans="1:4">
      <c r="A18" s="5">
        <v>15</v>
      </c>
      <c r="B18">
        <v>2</v>
      </c>
      <c r="C18">
        <v>2</v>
      </c>
      <c r="D18">
        <v>2</v>
      </c>
    </row>
    <row r="19" spans="1:4">
      <c r="A19" s="5">
        <v>16</v>
      </c>
      <c r="B19">
        <v>2</v>
      </c>
      <c r="C19">
        <v>3</v>
      </c>
      <c r="D19">
        <v>2</v>
      </c>
    </row>
    <row r="20" spans="1:4">
      <c r="A20" s="5">
        <v>17</v>
      </c>
      <c r="B20">
        <v>2</v>
      </c>
      <c r="C20">
        <v>3</v>
      </c>
      <c r="D20">
        <v>2</v>
      </c>
    </row>
    <row r="21" spans="1:4">
      <c r="A21" s="5">
        <v>18</v>
      </c>
      <c r="B21">
        <v>2</v>
      </c>
      <c r="C21">
        <v>3</v>
      </c>
      <c r="D21">
        <v>2</v>
      </c>
    </row>
    <row r="22" spans="1:4">
      <c r="A22" s="5">
        <v>19</v>
      </c>
      <c r="B22">
        <v>2</v>
      </c>
      <c r="C22">
        <v>3</v>
      </c>
      <c r="D22">
        <v>2</v>
      </c>
    </row>
    <row r="23" spans="1:4">
      <c r="A23" s="5">
        <v>20</v>
      </c>
      <c r="B23">
        <v>3</v>
      </c>
      <c r="C23">
        <v>2</v>
      </c>
      <c r="D23">
        <v>2</v>
      </c>
    </row>
    <row r="24" spans="1:4">
      <c r="A24" s="5">
        <v>21</v>
      </c>
      <c r="B24">
        <v>3</v>
      </c>
      <c r="C24">
        <v>3</v>
      </c>
      <c r="D24">
        <v>2</v>
      </c>
    </row>
    <row r="25" spans="1:4">
      <c r="A25" s="5">
        <v>22</v>
      </c>
      <c r="B25">
        <v>3</v>
      </c>
      <c r="C25">
        <v>2</v>
      </c>
      <c r="D25">
        <v>2</v>
      </c>
    </row>
    <row r="26" spans="1:4">
      <c r="A26" s="5">
        <v>23</v>
      </c>
      <c r="B26">
        <v>2</v>
      </c>
      <c r="C26">
        <v>3</v>
      </c>
      <c r="D26">
        <v>2</v>
      </c>
    </row>
    <row r="27" spans="1:4">
      <c r="A27" s="5">
        <v>24</v>
      </c>
      <c r="B27">
        <v>3</v>
      </c>
      <c r="C27">
        <v>2</v>
      </c>
      <c r="D27">
        <v>2</v>
      </c>
    </row>
    <row r="28" spans="1:4">
      <c r="A28" s="5">
        <v>25</v>
      </c>
      <c r="B28">
        <v>3</v>
      </c>
      <c r="C28">
        <v>2</v>
      </c>
      <c r="D28">
        <v>2</v>
      </c>
    </row>
    <row r="29" spans="1:4">
      <c r="A29" s="5">
        <v>26</v>
      </c>
      <c r="B29">
        <v>3</v>
      </c>
      <c r="C29">
        <v>2</v>
      </c>
      <c r="D29">
        <v>2</v>
      </c>
    </row>
    <row r="30" spans="1:4">
      <c r="A30" s="5">
        <v>27</v>
      </c>
      <c r="B30">
        <v>3</v>
      </c>
      <c r="C30">
        <v>2</v>
      </c>
      <c r="D30">
        <v>2</v>
      </c>
    </row>
    <row r="31" spans="1:4">
      <c r="A31" s="5">
        <v>28</v>
      </c>
      <c r="B31">
        <v>3</v>
      </c>
      <c r="C31">
        <v>2</v>
      </c>
      <c r="D31">
        <v>3</v>
      </c>
    </row>
    <row r="32" spans="1:4">
      <c r="A32" s="5">
        <v>29</v>
      </c>
      <c r="B32">
        <v>2</v>
      </c>
      <c r="C32">
        <v>2</v>
      </c>
      <c r="D32">
        <v>2</v>
      </c>
    </row>
    <row r="33" spans="1:4">
      <c r="A33" s="5">
        <v>30</v>
      </c>
      <c r="B33">
        <v>3</v>
      </c>
      <c r="C33">
        <v>2</v>
      </c>
      <c r="D33">
        <v>2</v>
      </c>
    </row>
    <row r="34" spans="1:4">
      <c r="A34" s="5">
        <v>31</v>
      </c>
      <c r="B34">
        <v>3</v>
      </c>
      <c r="C34">
        <v>2</v>
      </c>
      <c r="D34">
        <v>2</v>
      </c>
    </row>
    <row r="35" spans="1:4">
      <c r="A35" s="5">
        <v>32</v>
      </c>
      <c r="B35">
        <v>3</v>
      </c>
      <c r="C35">
        <v>2</v>
      </c>
      <c r="D35">
        <v>2</v>
      </c>
    </row>
    <row r="36" spans="1:4">
      <c r="A36" s="5">
        <v>33</v>
      </c>
      <c r="B36">
        <v>3</v>
      </c>
      <c r="C36">
        <v>3</v>
      </c>
      <c r="D36">
        <v>2</v>
      </c>
    </row>
    <row r="37" spans="1:4">
      <c r="A37" s="5">
        <v>34</v>
      </c>
      <c r="B37">
        <v>3</v>
      </c>
      <c r="C37">
        <v>2</v>
      </c>
      <c r="D37">
        <v>2</v>
      </c>
    </row>
    <row r="38" spans="1:4">
      <c r="A38" s="5">
        <v>35</v>
      </c>
      <c r="B38">
        <v>3</v>
      </c>
      <c r="C38">
        <v>3</v>
      </c>
      <c r="D38">
        <v>2</v>
      </c>
    </row>
    <row r="39" spans="1:4">
      <c r="A39" s="5">
        <v>36</v>
      </c>
      <c r="B39">
        <v>3</v>
      </c>
      <c r="C39">
        <v>3</v>
      </c>
      <c r="D39">
        <v>2</v>
      </c>
    </row>
    <row r="40" spans="1:4">
      <c r="A40" s="5">
        <v>37</v>
      </c>
      <c r="B40">
        <v>3</v>
      </c>
      <c r="C40">
        <v>2</v>
      </c>
      <c r="D40">
        <v>2</v>
      </c>
    </row>
    <row r="41" spans="1:4">
      <c r="A41" s="5">
        <v>38</v>
      </c>
      <c r="B41">
        <v>3</v>
      </c>
      <c r="C41">
        <v>2</v>
      </c>
      <c r="D41">
        <v>2</v>
      </c>
    </row>
    <row r="42" spans="1:4">
      <c r="A42" s="5">
        <v>39</v>
      </c>
      <c r="B42">
        <v>3</v>
      </c>
      <c r="C42">
        <v>2</v>
      </c>
      <c r="D42">
        <v>2</v>
      </c>
    </row>
    <row r="43" spans="1:4">
      <c r="A43" s="5">
        <v>40</v>
      </c>
      <c r="B43">
        <v>2</v>
      </c>
      <c r="C43">
        <v>2</v>
      </c>
      <c r="D43">
        <v>2</v>
      </c>
    </row>
    <row r="44" spans="1:4">
      <c r="A44" s="5">
        <v>41</v>
      </c>
      <c r="B44">
        <v>3</v>
      </c>
      <c r="C44">
        <v>3</v>
      </c>
      <c r="D44">
        <v>2</v>
      </c>
    </row>
    <row r="45" spans="1:4">
      <c r="A45" s="5">
        <v>42</v>
      </c>
      <c r="B45">
        <v>3</v>
      </c>
      <c r="C45">
        <v>3</v>
      </c>
      <c r="D45">
        <v>2</v>
      </c>
    </row>
    <row r="46" spans="1:4">
      <c r="A46" s="5">
        <v>43</v>
      </c>
      <c r="B46">
        <v>3</v>
      </c>
      <c r="C46">
        <v>2</v>
      </c>
      <c r="D46">
        <v>2</v>
      </c>
    </row>
    <row r="47" spans="1:4">
      <c r="A47" s="5">
        <v>44</v>
      </c>
      <c r="B47">
        <v>3</v>
      </c>
      <c r="C47">
        <v>3</v>
      </c>
      <c r="D47">
        <v>2</v>
      </c>
    </row>
    <row r="48" spans="1:4">
      <c r="A48" s="5">
        <v>45</v>
      </c>
      <c r="B48">
        <v>3</v>
      </c>
      <c r="C48">
        <v>3</v>
      </c>
      <c r="D48">
        <v>2</v>
      </c>
    </row>
    <row r="49" spans="1:4">
      <c r="A49" s="5">
        <v>46</v>
      </c>
      <c r="B49">
        <v>3</v>
      </c>
      <c r="C49">
        <v>3</v>
      </c>
      <c r="D49">
        <v>2</v>
      </c>
    </row>
    <row r="50" spans="1:4">
      <c r="A50" s="5">
        <v>47</v>
      </c>
      <c r="B50">
        <v>2</v>
      </c>
      <c r="C50">
        <v>3</v>
      </c>
      <c r="D50">
        <v>2</v>
      </c>
    </row>
    <row r="51" spans="1:4">
      <c r="A51" s="5">
        <v>48</v>
      </c>
      <c r="B51">
        <v>2</v>
      </c>
      <c r="C51">
        <v>2</v>
      </c>
      <c r="D51">
        <v>2</v>
      </c>
    </row>
    <row r="52" spans="1:4">
      <c r="A52" s="5">
        <v>49</v>
      </c>
      <c r="B52">
        <v>2</v>
      </c>
      <c r="C52">
        <v>3</v>
      </c>
      <c r="D52">
        <v>1</v>
      </c>
    </row>
    <row r="53" spans="1:4">
      <c r="A53" s="5">
        <v>50</v>
      </c>
      <c r="B53">
        <v>2</v>
      </c>
      <c r="C53">
        <v>3</v>
      </c>
      <c r="D53">
        <v>2</v>
      </c>
    </row>
    <row r="54" spans="1:4">
      <c r="A54" s="5">
        <v>51</v>
      </c>
      <c r="B54">
        <v>3</v>
      </c>
      <c r="C54">
        <v>3</v>
      </c>
      <c r="D54">
        <v>2</v>
      </c>
    </row>
    <row r="55" spans="1:4">
      <c r="A55" s="5">
        <v>52</v>
      </c>
      <c r="B55">
        <v>3</v>
      </c>
      <c r="C55">
        <v>3</v>
      </c>
      <c r="D55">
        <v>2</v>
      </c>
    </row>
    <row r="56" spans="1:4">
      <c r="A56" s="5">
        <v>53</v>
      </c>
      <c r="B56">
        <v>3</v>
      </c>
      <c r="C56">
        <v>2</v>
      </c>
      <c r="D56">
        <v>2</v>
      </c>
    </row>
    <row r="57" spans="1:4">
      <c r="A57" s="5">
        <v>54</v>
      </c>
      <c r="B57">
        <v>2</v>
      </c>
      <c r="C57">
        <v>3</v>
      </c>
      <c r="D57">
        <v>2</v>
      </c>
    </row>
    <row r="58" spans="1:4">
      <c r="A58" s="5">
        <v>55</v>
      </c>
      <c r="B58">
        <v>3</v>
      </c>
      <c r="C58">
        <v>3</v>
      </c>
      <c r="D58">
        <v>2</v>
      </c>
    </row>
    <row r="59" spans="1:4">
      <c r="A59" s="5">
        <v>56</v>
      </c>
      <c r="B59">
        <v>3</v>
      </c>
      <c r="C59">
        <v>2</v>
      </c>
      <c r="D59">
        <v>2</v>
      </c>
    </row>
    <row r="60" spans="1:4">
      <c r="A60" s="5">
        <v>57</v>
      </c>
      <c r="B60">
        <v>3</v>
      </c>
      <c r="C60">
        <v>3</v>
      </c>
      <c r="D60">
        <v>2</v>
      </c>
    </row>
    <row r="61" spans="1:4">
      <c r="A61" s="5">
        <v>58</v>
      </c>
      <c r="B61">
        <v>2</v>
      </c>
      <c r="C61">
        <v>2</v>
      </c>
      <c r="D61">
        <v>2</v>
      </c>
    </row>
    <row r="62" spans="1:4">
      <c r="A62" s="5">
        <v>59</v>
      </c>
      <c r="B62">
        <v>2</v>
      </c>
      <c r="C62">
        <v>3</v>
      </c>
      <c r="D62">
        <v>2</v>
      </c>
    </row>
    <row r="63" spans="1:4">
      <c r="A63" s="5">
        <v>60</v>
      </c>
      <c r="B63">
        <v>3</v>
      </c>
      <c r="C63">
        <v>3</v>
      </c>
      <c r="D63">
        <v>2</v>
      </c>
    </row>
    <row r="64" spans="1:4">
      <c r="A64" s="5">
        <v>61</v>
      </c>
      <c r="B64">
        <v>3</v>
      </c>
      <c r="C64">
        <v>3</v>
      </c>
      <c r="D64">
        <v>2</v>
      </c>
    </row>
    <row r="65" spans="1:4">
      <c r="A65" s="5">
        <v>62</v>
      </c>
      <c r="B65">
        <v>3</v>
      </c>
      <c r="C65">
        <v>2</v>
      </c>
      <c r="D65">
        <v>2</v>
      </c>
    </row>
    <row r="66" spans="1:4">
      <c r="A66" s="5">
        <v>63</v>
      </c>
      <c r="B66">
        <v>3</v>
      </c>
      <c r="C66">
        <v>2</v>
      </c>
      <c r="D66">
        <v>2</v>
      </c>
    </row>
    <row r="67" spans="1:4">
      <c r="A67" s="5">
        <v>64</v>
      </c>
      <c r="B67">
        <v>3</v>
      </c>
      <c r="C67">
        <v>2</v>
      </c>
      <c r="D67">
        <v>2</v>
      </c>
    </row>
    <row r="68" spans="1:4">
      <c r="A68" s="5">
        <v>65</v>
      </c>
      <c r="B68">
        <v>3</v>
      </c>
      <c r="C68">
        <v>2</v>
      </c>
      <c r="D68">
        <v>2</v>
      </c>
    </row>
    <row r="69" spans="1:4">
      <c r="A69" s="5">
        <v>66</v>
      </c>
      <c r="B69">
        <v>3</v>
      </c>
      <c r="C69">
        <v>2</v>
      </c>
      <c r="D69">
        <v>2</v>
      </c>
    </row>
    <row r="70" spans="1:4">
      <c r="A70" s="5">
        <v>67</v>
      </c>
      <c r="B70">
        <v>3</v>
      </c>
      <c r="C70">
        <v>3</v>
      </c>
      <c r="D70">
        <v>2</v>
      </c>
    </row>
    <row r="71" spans="1:4">
      <c r="A71" s="5">
        <v>68</v>
      </c>
      <c r="B71">
        <v>3</v>
      </c>
      <c r="C71">
        <v>2</v>
      </c>
      <c r="D71">
        <v>2</v>
      </c>
    </row>
    <row r="72" spans="1:4">
      <c r="A72" s="5">
        <v>69</v>
      </c>
      <c r="B72">
        <v>3</v>
      </c>
      <c r="C72">
        <v>3</v>
      </c>
      <c r="D72">
        <v>2</v>
      </c>
    </row>
    <row r="73" spans="1:4">
      <c r="A73" s="5">
        <v>70</v>
      </c>
      <c r="B73">
        <v>2</v>
      </c>
      <c r="C73">
        <v>3</v>
      </c>
      <c r="D73">
        <v>2</v>
      </c>
    </row>
    <row r="74" spans="1:4">
      <c r="A74" s="5">
        <v>71</v>
      </c>
      <c r="B74">
        <v>2</v>
      </c>
      <c r="C74">
        <v>3</v>
      </c>
      <c r="D74">
        <v>2</v>
      </c>
    </row>
    <row r="75" spans="1:4">
      <c r="A75" s="5">
        <v>72</v>
      </c>
      <c r="B75">
        <v>3</v>
      </c>
      <c r="C75">
        <v>2</v>
      </c>
      <c r="D75">
        <v>2</v>
      </c>
    </row>
    <row r="76" spans="1:4">
      <c r="A76" s="5">
        <v>73</v>
      </c>
      <c r="B76">
        <v>3</v>
      </c>
      <c r="C76">
        <v>2</v>
      </c>
      <c r="D76">
        <v>2</v>
      </c>
    </row>
    <row r="77" spans="1:4">
      <c r="A77" s="5">
        <v>74</v>
      </c>
      <c r="B77">
        <v>3</v>
      </c>
      <c r="C77">
        <v>3</v>
      </c>
      <c r="D77">
        <v>2</v>
      </c>
    </row>
    <row r="78" spans="1:4">
      <c r="A78" s="5">
        <v>75</v>
      </c>
      <c r="B78">
        <v>3</v>
      </c>
      <c r="C78">
        <v>2</v>
      </c>
      <c r="D78">
        <v>2</v>
      </c>
    </row>
    <row r="79" spans="1:4">
      <c r="A79" s="5">
        <v>76</v>
      </c>
      <c r="B79">
        <v>3</v>
      </c>
      <c r="C79">
        <v>3</v>
      </c>
      <c r="D79">
        <v>2</v>
      </c>
    </row>
    <row r="80" spans="1:4">
      <c r="A80" s="5">
        <v>77</v>
      </c>
      <c r="B80">
        <v>3</v>
      </c>
      <c r="C80">
        <v>3</v>
      </c>
      <c r="D80">
        <v>2</v>
      </c>
    </row>
    <row r="81" spans="1:4">
      <c r="A81" s="5">
        <v>78</v>
      </c>
      <c r="B81">
        <v>3</v>
      </c>
      <c r="C81">
        <v>3</v>
      </c>
      <c r="D81">
        <v>2</v>
      </c>
    </row>
    <row r="82" spans="1:4">
      <c r="A82" s="5">
        <v>79</v>
      </c>
      <c r="B82">
        <v>3</v>
      </c>
      <c r="C82">
        <v>2</v>
      </c>
      <c r="D82">
        <v>2</v>
      </c>
    </row>
  </sheetData>
  <mergeCells count="1">
    <mergeCell ref="A1:D1"/>
  </mergeCells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J17" sqref="J17"/>
    </sheetView>
  </sheetViews>
  <sheetFormatPr defaultColWidth="9" defaultRowHeight="14.25"/>
  <sheetData>
    <row r="1" spans="1:15">
      <c r="A1" s="10"/>
      <c r="B1" s="11" t="s">
        <v>166</v>
      </c>
      <c r="C1" s="11"/>
      <c r="D1" s="11"/>
      <c r="E1" s="11"/>
      <c r="F1" s="11"/>
      <c r="G1" s="11"/>
      <c r="H1" s="11"/>
      <c r="I1" s="12" t="s">
        <v>167</v>
      </c>
      <c r="J1" s="12"/>
      <c r="K1" s="12"/>
      <c r="L1" s="12"/>
      <c r="M1" s="12"/>
      <c r="N1" s="12"/>
      <c r="O1" s="12"/>
    </row>
    <row r="2" spans="1:15">
      <c r="A2" s="10" t="s">
        <v>168</v>
      </c>
      <c r="B2" s="13">
        <v>35.1142</v>
      </c>
      <c r="C2" s="13">
        <v>47.20203</v>
      </c>
      <c r="D2" s="13">
        <v>33.92916</v>
      </c>
      <c r="E2" s="13">
        <v>44.47513</v>
      </c>
      <c r="F2" s="13">
        <v>32.13047</v>
      </c>
      <c r="G2" s="13">
        <v>38.83403</v>
      </c>
      <c r="H2" s="13">
        <v>47.61468</v>
      </c>
      <c r="I2" s="13">
        <v>24.31922</v>
      </c>
      <c r="J2" s="13">
        <v>23.09457</v>
      </c>
      <c r="K2" s="13">
        <v>29.70863</v>
      </c>
      <c r="L2" s="13">
        <v>30.44286</v>
      </c>
      <c r="M2" s="13">
        <v>37.04228</v>
      </c>
      <c r="N2" s="13">
        <v>38.19649</v>
      </c>
      <c r="O2" s="13">
        <v>28.74405</v>
      </c>
    </row>
    <row r="3" spans="1:15">
      <c r="A3" s="10" t="s">
        <v>169</v>
      </c>
      <c r="B3" s="13">
        <v>57.5055</v>
      </c>
      <c r="C3" s="13">
        <v>46.47377</v>
      </c>
      <c r="D3" s="13">
        <v>59.45019</v>
      </c>
      <c r="E3" s="13">
        <v>47.71604</v>
      </c>
      <c r="F3" s="13">
        <v>58.86844</v>
      </c>
      <c r="G3" s="13">
        <v>54.15487</v>
      </c>
      <c r="H3" s="13">
        <v>45.5825</v>
      </c>
      <c r="I3" s="13">
        <v>66.44396</v>
      </c>
      <c r="J3" s="13">
        <v>68.61906</v>
      </c>
      <c r="K3" s="13">
        <v>62.59575</v>
      </c>
      <c r="L3" s="13">
        <v>60.19443</v>
      </c>
      <c r="M3" s="13">
        <v>54.96537</v>
      </c>
      <c r="N3" s="13">
        <v>54.66184</v>
      </c>
      <c r="O3" s="13">
        <v>62.1325</v>
      </c>
    </row>
    <row r="4" spans="1: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1" t="s">
        <v>170</v>
      </c>
      <c r="C6" s="11"/>
      <c r="D6" s="11"/>
      <c r="E6" s="11"/>
      <c r="F6" s="11"/>
      <c r="G6" s="11"/>
      <c r="H6" s="11"/>
      <c r="I6" s="12" t="s">
        <v>171</v>
      </c>
      <c r="J6" s="12"/>
      <c r="K6" s="12"/>
      <c r="L6" s="12"/>
      <c r="M6" s="12"/>
      <c r="N6" s="12"/>
      <c r="O6" s="12"/>
    </row>
    <row r="7" spans="1:15">
      <c r="A7" s="10" t="s">
        <v>168</v>
      </c>
      <c r="B7" s="13">
        <v>31.72472</v>
      </c>
      <c r="C7" s="13">
        <v>39.46056</v>
      </c>
      <c r="D7" s="13">
        <v>34.557</v>
      </c>
      <c r="E7" s="13">
        <v>32.69234</v>
      </c>
      <c r="F7" s="13">
        <v>27.00238</v>
      </c>
      <c r="G7" s="13">
        <v>30.18047</v>
      </c>
      <c r="H7" s="13">
        <v>31.6671</v>
      </c>
      <c r="I7" s="13">
        <v>24.00663</v>
      </c>
      <c r="J7" s="13">
        <v>36.25602</v>
      </c>
      <c r="K7" s="13">
        <v>33.03993</v>
      </c>
      <c r="L7" s="13">
        <v>30.70048</v>
      </c>
      <c r="M7" s="13">
        <v>21.15563</v>
      </c>
      <c r="N7" s="13">
        <v>17.934</v>
      </c>
      <c r="O7" s="13">
        <v>21.39775</v>
      </c>
    </row>
    <row r="8" spans="1:15">
      <c r="A8" s="10" t="s">
        <v>169</v>
      </c>
      <c r="B8" s="13">
        <v>55.51901</v>
      </c>
      <c r="C8" s="13">
        <v>49.79811</v>
      </c>
      <c r="D8" s="13">
        <v>50.641</v>
      </c>
      <c r="E8" s="13">
        <v>53.44189</v>
      </c>
      <c r="F8" s="13">
        <v>58.94608</v>
      </c>
      <c r="G8" s="13">
        <v>55.65655</v>
      </c>
      <c r="H8" s="13">
        <v>55.17246</v>
      </c>
      <c r="I8" s="13">
        <v>59.45998</v>
      </c>
      <c r="J8" s="13">
        <v>50.43894</v>
      </c>
      <c r="K8" s="13">
        <v>52.73786</v>
      </c>
      <c r="L8" s="13">
        <v>54.49378</v>
      </c>
      <c r="M8" s="13">
        <v>61.9973</v>
      </c>
      <c r="N8" s="13">
        <v>61.05624</v>
      </c>
      <c r="O8" s="13">
        <v>61.60927</v>
      </c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</sheetData>
  <mergeCells count="4">
    <mergeCell ref="B1:H1"/>
    <mergeCell ref="I1:O1"/>
    <mergeCell ref="B6:H6"/>
    <mergeCell ref="I6:O6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D26" sqref="D26"/>
    </sheetView>
  </sheetViews>
  <sheetFormatPr defaultColWidth="9" defaultRowHeight="14.25" outlineLevelCol="5"/>
  <sheetData>
    <row r="1" spans="1:6">
      <c r="B1" t="s">
        <v>37</v>
      </c>
      <c r="C1" t="s">
        <v>38</v>
      </c>
      <c r="D1" t="s">
        <v>72</v>
      </c>
      <c r="F1" t="s">
        <v>69</v>
      </c>
    </row>
    <row r="2" spans="1:6">
      <c r="A2" t="s">
        <v>145</v>
      </c>
      <c r="B2">
        <v>0.753099808308033</v>
      </c>
      <c r="C2">
        <v>0.0615081821432506</v>
      </c>
      <c r="D2">
        <v>0.165722764889432</v>
      </c>
      <c r="F2">
        <f>SUM(B2:D2)</f>
        <v>0.980330755340715</v>
      </c>
    </row>
    <row r="3" spans="1:6">
      <c r="A3" t="s">
        <v>68</v>
      </c>
      <c r="B3">
        <v>0.689647112007391</v>
      </c>
      <c r="C3">
        <v>0.0758819539592981</v>
      </c>
      <c r="D3">
        <v>0.217910198267341</v>
      </c>
      <c r="F3">
        <f t="shared" ref="F3:F4" si="0">SUM(B3:D3)</f>
        <v>0.98343926423403</v>
      </c>
    </row>
    <row r="4" spans="1:6">
      <c r="A4" t="s">
        <v>16</v>
      </c>
      <c r="B4">
        <v>0.713662582460115</v>
      </c>
      <c r="C4">
        <v>0.0609844733918514</v>
      </c>
      <c r="D4">
        <v>0.204991471734893</v>
      </c>
      <c r="F4">
        <f t="shared" si="0"/>
        <v>0.979638527586859</v>
      </c>
    </row>
    <row r="6" spans="1:6">
      <c r="B6" s="6" t="s">
        <v>172</v>
      </c>
      <c r="C6" s="6"/>
      <c r="D6" s="6"/>
    </row>
    <row r="7" spans="1:6">
      <c r="B7" t="s">
        <v>37</v>
      </c>
      <c r="C7" t="s">
        <v>38</v>
      </c>
      <c r="D7" t="s">
        <v>72</v>
      </c>
    </row>
    <row r="8" spans="1:6">
      <c r="A8" t="s">
        <v>145</v>
      </c>
      <c r="B8">
        <f>100*B2/$F$2</f>
        <v>76.8209917117506</v>
      </c>
      <c r="C8">
        <f t="shared" ref="C8:D8" si="1">100*C2/$F$2</f>
        <v>6.27422753067391</v>
      </c>
      <c r="D8">
        <f t="shared" si="1"/>
        <v>16.9047807575755</v>
      </c>
    </row>
    <row r="9" spans="1:6">
      <c r="A9" t="s">
        <v>68</v>
      </c>
      <c r="B9">
        <f>100*B3/$F$3</f>
        <v>70.1260501882173</v>
      </c>
      <c r="C9">
        <f t="shared" ref="C9:D9" si="2">100*C3/$F$3</f>
        <v>7.71597766318595</v>
      </c>
      <c r="D9">
        <f t="shared" si="2"/>
        <v>22.1579721485968</v>
      </c>
    </row>
    <row r="10" spans="1:6">
      <c r="A10" t="s">
        <v>16</v>
      </c>
      <c r="B10">
        <f>100*B4/$F$4</f>
        <v>72.8495830210024</v>
      </c>
      <c r="C10">
        <f t="shared" ref="C10:D10" si="3">100*C4/$F$4</f>
        <v>6.22520161003409</v>
      </c>
      <c r="D10">
        <f t="shared" si="3"/>
        <v>20.9252153689635</v>
      </c>
    </row>
  </sheetData>
  <mergeCells count="1">
    <mergeCell ref="B6:D6"/>
  </mergeCells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G13" sqref="G13"/>
    </sheetView>
  </sheetViews>
  <sheetFormatPr defaultColWidth="9" defaultRowHeight="14.25" outlineLevelCol="5"/>
  <sheetData>
    <row r="1" spans="1:6">
      <c r="B1" t="s">
        <v>37</v>
      </c>
      <c r="C1" t="s">
        <v>38</v>
      </c>
      <c r="D1" t="s">
        <v>72</v>
      </c>
      <c r="F1" t="s">
        <v>69</v>
      </c>
    </row>
    <row r="2" spans="1:6">
      <c r="A2" t="s">
        <v>145</v>
      </c>
      <c r="B2">
        <v>0.324794709708511</v>
      </c>
      <c r="C2">
        <v>0.00734224963070996</v>
      </c>
      <c r="D2">
        <v>0.647998866213151</v>
      </c>
      <c r="F2">
        <f>SUM(B2:D2)</f>
        <v>0.980135825552373</v>
      </c>
    </row>
    <row r="3" spans="1:6">
      <c r="A3" t="s">
        <v>68</v>
      </c>
      <c r="B3">
        <v>0.355824119553291</v>
      </c>
      <c r="C3">
        <v>0.0349407691656427</v>
      </c>
      <c r="D3">
        <v>0.57</v>
      </c>
      <c r="F3">
        <f t="shared" ref="F3:F4" si="0">SUM(B3:D3)</f>
        <v>0.960764888718934</v>
      </c>
    </row>
    <row r="4" spans="1:6">
      <c r="A4" t="s">
        <v>16</v>
      </c>
      <c r="B4">
        <v>0.355148964325738</v>
      </c>
      <c r="C4">
        <v>0.0297364610451815</v>
      </c>
      <c r="D4">
        <v>0.582716049382716</v>
      </c>
      <c r="F4">
        <f t="shared" si="0"/>
        <v>0.967601474753636</v>
      </c>
    </row>
    <row r="6" spans="1:6">
      <c r="B6" s="6" t="s">
        <v>172</v>
      </c>
      <c r="C6" s="6"/>
      <c r="D6" s="6"/>
    </row>
    <row r="7" spans="1:6">
      <c r="B7" t="s">
        <v>37</v>
      </c>
      <c r="C7" t="s">
        <v>38</v>
      </c>
      <c r="D7" t="s">
        <v>72</v>
      </c>
    </row>
    <row r="8" spans="1:6">
      <c r="A8" t="s">
        <v>145</v>
      </c>
      <c r="B8">
        <f>100*B2/$F$2</f>
        <v>33.1377245113418</v>
      </c>
      <c r="C8">
        <f t="shared" ref="C8:D8" si="1">100*C2/$F$2</f>
        <v>0.749105321864151</v>
      </c>
      <c r="D8">
        <f t="shared" si="1"/>
        <v>66.113170166794</v>
      </c>
    </row>
    <row r="9" spans="1:6">
      <c r="A9" t="s">
        <v>68</v>
      </c>
      <c r="B9">
        <f>100*B3/$F$3</f>
        <v>37.035504079228</v>
      </c>
      <c r="C9">
        <f t="shared" ref="C9:D9" si="2">100*C3/$F$3</f>
        <v>3.63676582855063</v>
      </c>
      <c r="D9">
        <f t="shared" si="2"/>
        <v>59.3277300922214</v>
      </c>
    </row>
    <row r="10" spans="1:6">
      <c r="A10" t="s">
        <v>16</v>
      </c>
      <c r="B10">
        <f>100*B4/$F$4</f>
        <v>36.7040536411092</v>
      </c>
      <c r="C10">
        <f t="shared" ref="C10:D10" si="3">100*C4/$F$4</f>
        <v>3.07321369603667</v>
      </c>
      <c r="D10">
        <f t="shared" si="3"/>
        <v>60.2227326628541</v>
      </c>
    </row>
  </sheetData>
  <mergeCells count="1">
    <mergeCell ref="B6:D6"/>
  </mergeCells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7" sqref="A1:C7"/>
    </sheetView>
  </sheetViews>
  <sheetFormatPr defaultColWidth="9" defaultRowHeight="14.25" outlineLevelRow="6" outlineLevelCol="2"/>
  <sheetData>
    <row r="1" customFormat="1" spans="1:3">
      <c r="A1" s="8" t="s">
        <v>173</v>
      </c>
      <c r="B1" s="8"/>
      <c r="C1" s="8"/>
    </row>
    <row r="2" spans="1:3">
      <c r="A2" s="1" t="s">
        <v>0</v>
      </c>
      <c r="B2" t="s">
        <v>108</v>
      </c>
      <c r="C2" t="s">
        <v>109</v>
      </c>
    </row>
    <row r="3" spans="1:3">
      <c r="A3" s="1" t="s">
        <v>2</v>
      </c>
      <c r="B3">
        <v>0.204</v>
      </c>
      <c r="C3">
        <v>0.982</v>
      </c>
    </row>
    <row r="4" spans="1:3">
      <c r="A4" s="1" t="s">
        <v>3</v>
      </c>
      <c r="B4">
        <v>0.168</v>
      </c>
      <c r="C4">
        <v>0.277</v>
      </c>
    </row>
    <row r="5" spans="1:3">
      <c r="A5" s="1" t="s">
        <v>4</v>
      </c>
      <c r="B5">
        <v>0.259</v>
      </c>
      <c r="C5">
        <v>1.321</v>
      </c>
    </row>
    <row r="6" spans="1:3">
      <c r="A6" s="1" t="s">
        <v>8</v>
      </c>
      <c r="B6">
        <v>0.2</v>
      </c>
      <c r="C6">
        <v>0.53</v>
      </c>
    </row>
    <row r="7" spans="1:3">
      <c r="A7" s="1" t="s">
        <v>21</v>
      </c>
      <c r="B7">
        <v>0.212</v>
      </c>
      <c r="C7">
        <v>1.411</v>
      </c>
    </row>
  </sheetData>
  <mergeCells count="1">
    <mergeCell ref="A1:C1"/>
  </mergeCells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:G1"/>
    </sheetView>
  </sheetViews>
  <sheetFormatPr defaultColWidth="9" defaultRowHeight="14.25" outlineLevelCol="7"/>
  <cols>
    <col min="2" max="2" width="16.875" customWidth="1"/>
    <col min="3" max="3" width="17.75" customWidth="1"/>
    <col min="4" max="4" width="15" customWidth="1"/>
    <col min="5" max="5" width="15.25" customWidth="1"/>
    <col min="6" max="6" width="17.375" customWidth="1"/>
    <col min="7" max="7" width="15.25" customWidth="1"/>
  </cols>
  <sheetData>
    <row r="1" customFormat="1" ht="15.75" spans="1:8">
      <c r="A1" s="4" t="s">
        <v>174</v>
      </c>
      <c r="B1" s="4"/>
      <c r="C1" s="4"/>
      <c r="D1" s="4"/>
      <c r="E1" s="4"/>
      <c r="F1" s="4"/>
      <c r="G1" s="4"/>
      <c r="H1" s="9"/>
    </row>
    <row r="2" spans="1:8">
      <c r="A2" s="1" t="s">
        <v>0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9"/>
    </row>
    <row r="3" spans="1:8">
      <c r="A3" s="1" t="s">
        <v>2</v>
      </c>
      <c r="B3" s="9">
        <v>0.326666666666667</v>
      </c>
      <c r="C3" s="9">
        <v>0.447777777777778</v>
      </c>
      <c r="D3" s="9">
        <v>0.57</v>
      </c>
      <c r="E3" s="9">
        <v>0.443333333333333</v>
      </c>
      <c r="F3" s="9">
        <v>0.103333333333333</v>
      </c>
      <c r="G3" s="9">
        <v>0.108888888888889</v>
      </c>
      <c r="H3" s="9"/>
    </row>
    <row r="4" spans="1:8">
      <c r="A4" s="1" t="s">
        <v>3</v>
      </c>
      <c r="B4" s="9">
        <v>0.434375</v>
      </c>
      <c r="C4" s="9">
        <v>0.388541666666667</v>
      </c>
      <c r="D4" s="9">
        <v>0.511458333333333</v>
      </c>
      <c r="E4" s="9">
        <v>0.547916666666667</v>
      </c>
      <c r="F4" s="9">
        <v>0.0541666666666667</v>
      </c>
      <c r="G4" s="9">
        <v>0.0635416666666667</v>
      </c>
      <c r="H4" s="9"/>
    </row>
    <row r="5" spans="1:8">
      <c r="A5" s="1" t="s">
        <v>4</v>
      </c>
      <c r="B5" s="9">
        <v>0.495402298850575</v>
      </c>
      <c r="C5" s="9">
        <v>0.459770114942529</v>
      </c>
      <c r="D5" s="9">
        <v>0.494252873563218</v>
      </c>
      <c r="E5" s="9">
        <v>0.505747126436782</v>
      </c>
      <c r="F5" s="9">
        <v>0.0103448275862069</v>
      </c>
      <c r="G5" s="9">
        <v>0.0344827586206896</v>
      </c>
      <c r="H5" s="9"/>
    </row>
    <row r="6" spans="1:8">
      <c r="A6" s="1" t="s">
        <v>8</v>
      </c>
      <c r="B6" s="9">
        <v>0.54367816091954</v>
      </c>
      <c r="C6" s="9">
        <v>0.554022988505747</v>
      </c>
      <c r="D6" s="9">
        <v>0.364367816091954</v>
      </c>
      <c r="E6" s="9">
        <v>0.372413793103448</v>
      </c>
      <c r="F6" s="9">
        <v>0.0919540229885058</v>
      </c>
      <c r="G6" s="9">
        <v>0.0735632183908046</v>
      </c>
      <c r="H6" s="9"/>
    </row>
    <row r="7" spans="1:8">
      <c r="A7" s="1" t="s">
        <v>21</v>
      </c>
      <c r="B7" s="9">
        <v>0.4</v>
      </c>
      <c r="C7" s="9">
        <v>0.366666666666667</v>
      </c>
      <c r="D7" s="9">
        <v>0.557142857142857</v>
      </c>
      <c r="E7" s="9">
        <v>0.578571428571429</v>
      </c>
      <c r="F7" s="9">
        <v>0.0428571428571429</v>
      </c>
      <c r="G7" s="9">
        <v>0.0547619047619048</v>
      </c>
      <c r="H7" s="9"/>
    </row>
    <row r="8" spans="1:8">
      <c r="A8" s="1" t="s">
        <v>22</v>
      </c>
      <c r="B8" s="9">
        <v>0.222988505747126</v>
      </c>
      <c r="C8" s="9">
        <v>0.272413793103448</v>
      </c>
      <c r="D8" s="9">
        <v>0.709195402298851</v>
      </c>
      <c r="E8" s="9">
        <v>0.626436781609195</v>
      </c>
      <c r="F8" s="9">
        <v>0.067816091954023</v>
      </c>
      <c r="G8" s="9">
        <v>0.101149425287356</v>
      </c>
      <c r="H8" s="9"/>
    </row>
    <row r="9" spans="1:8">
      <c r="A9" s="9"/>
      <c r="B9" s="9"/>
      <c r="C9" s="9"/>
      <c r="D9" s="9"/>
      <c r="E9" s="9"/>
      <c r="F9" s="9"/>
      <c r="G9" s="9"/>
      <c r="H9" s="9"/>
    </row>
  </sheetData>
  <mergeCells count="1">
    <mergeCell ref="A1:G1"/>
  </mergeCells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E8" sqref="A1:E8"/>
    </sheetView>
  </sheetViews>
  <sheetFormatPr defaultColWidth="9" defaultRowHeight="14.25" outlineLevelRow="6" outlineLevelCol="3"/>
  <sheetData>
    <row r="1" customFormat="1" spans="1:4">
      <c r="A1" s="8" t="s">
        <v>175</v>
      </c>
      <c r="B1" s="8"/>
      <c r="C1" s="8"/>
      <c r="D1" s="8"/>
    </row>
    <row r="2" spans="1:4">
      <c r="A2" s="1" t="s">
        <v>0</v>
      </c>
      <c r="B2" s="7" t="s">
        <v>24</v>
      </c>
      <c r="C2" s="7" t="s">
        <v>37</v>
      </c>
      <c r="D2" s="7" t="s">
        <v>38</v>
      </c>
    </row>
    <row r="3" spans="1:4">
      <c r="A3" s="1" t="s">
        <v>2</v>
      </c>
      <c r="B3" s="7">
        <v>0.102157</v>
      </c>
      <c r="C3" s="7">
        <v>0.007255</v>
      </c>
      <c r="D3" s="7">
        <v>0.018824</v>
      </c>
    </row>
    <row r="4" spans="1:4">
      <c r="A4" s="1" t="s">
        <v>3</v>
      </c>
      <c r="B4" s="7">
        <v>0.072857</v>
      </c>
      <c r="C4" s="7">
        <v>0</v>
      </c>
      <c r="D4" s="7">
        <v>0.08</v>
      </c>
    </row>
    <row r="5" spans="1:4">
      <c r="A5" s="1" t="s">
        <v>4</v>
      </c>
      <c r="B5" s="7">
        <v>-0.00857</v>
      </c>
      <c r="C5" s="7">
        <v>0.002143</v>
      </c>
      <c r="D5" s="7">
        <v>0.07</v>
      </c>
    </row>
    <row r="6" spans="1:4">
      <c r="A6" s="1" t="s">
        <v>8</v>
      </c>
      <c r="B6" s="7">
        <v>-0.06</v>
      </c>
      <c r="C6" s="7">
        <v>0.005</v>
      </c>
      <c r="D6" s="7">
        <v>0.025</v>
      </c>
    </row>
    <row r="7" spans="1:4">
      <c r="A7" s="1" t="s">
        <v>21</v>
      </c>
      <c r="B7" s="7">
        <v>-0.00714</v>
      </c>
      <c r="C7" s="7">
        <v>0.007143</v>
      </c>
      <c r="D7" s="7">
        <v>0.018571</v>
      </c>
    </row>
  </sheetData>
  <mergeCells count="1">
    <mergeCell ref="A1:D1"/>
  </mergeCells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G18" sqref="G18"/>
    </sheetView>
  </sheetViews>
  <sheetFormatPr defaultColWidth="9" defaultRowHeight="14.25" outlineLevelRow="6" outlineLevelCol="3"/>
  <cols>
    <col min="1" max="1" width="10.75" customWidth="1"/>
  </cols>
  <sheetData>
    <row r="1" spans="1:4">
      <c r="A1" s="8" t="s">
        <v>176</v>
      </c>
      <c r="B1" s="8"/>
      <c r="C1" s="8"/>
      <c r="D1" s="8"/>
    </row>
    <row r="2" spans="1:4">
      <c r="A2" s="3" t="s">
        <v>177</v>
      </c>
      <c r="B2" s="3" t="s">
        <v>72</v>
      </c>
      <c r="C2" s="8" t="s">
        <v>38</v>
      </c>
      <c r="D2" s="8" t="s">
        <v>37</v>
      </c>
    </row>
    <row r="3" spans="1:4">
      <c r="A3" t="s">
        <v>178</v>
      </c>
      <c r="B3">
        <v>-0.0572217893367347</v>
      </c>
      <c r="C3">
        <v>0.0433903491802721</v>
      </c>
      <c r="D3">
        <v>-0.110349108632653</v>
      </c>
    </row>
    <row r="4" spans="1:4">
      <c r="A4" t="s">
        <v>179</v>
      </c>
      <c r="B4">
        <v>0.0648756229563492</v>
      </c>
      <c r="C4">
        <v>0.0162890821944445</v>
      </c>
      <c r="D4">
        <v>0.0924899965634921</v>
      </c>
    </row>
    <row r="5" spans="1:4">
      <c r="A5" t="s">
        <v>180</v>
      </c>
      <c r="B5">
        <v>-0.368501127645658</v>
      </c>
      <c r="C5">
        <v>0.156005929037815</v>
      </c>
      <c r="D5">
        <v>0.134014783491597</v>
      </c>
    </row>
    <row r="6" spans="1:4">
      <c r="A6" t="s">
        <v>181</v>
      </c>
      <c r="B6">
        <v>0.394469478571429</v>
      </c>
      <c r="C6">
        <v>0.151753871819728</v>
      </c>
      <c r="D6">
        <v>-0.0919841887482993</v>
      </c>
    </row>
    <row r="7" spans="1:4">
      <c r="A7" t="s">
        <v>182</v>
      </c>
      <c r="B7">
        <v>0.348739688064426</v>
      </c>
      <c r="C7">
        <v>0.039302957914099</v>
      </c>
      <c r="D7">
        <v>-0.0311101154757236</v>
      </c>
    </row>
  </sheetData>
  <mergeCells count="1">
    <mergeCell ref="A1:D1"/>
  </mergeCells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D33" sqref="D33"/>
    </sheetView>
  </sheetViews>
  <sheetFormatPr defaultColWidth="9" defaultRowHeight="14.25" outlineLevelCol="4"/>
  <cols>
    <col min="2" max="2" width="21.125" customWidth="1"/>
    <col min="3" max="3" width="22.875" customWidth="1"/>
    <col min="4" max="4" width="20.75" customWidth="1"/>
    <col min="5" max="5" width="26" customWidth="1"/>
  </cols>
  <sheetData>
    <row r="1" spans="1:5">
      <c r="A1" s="5" t="s">
        <v>183</v>
      </c>
      <c r="B1" s="5" t="s">
        <v>184</v>
      </c>
      <c r="C1" s="5" t="s">
        <v>185</v>
      </c>
      <c r="D1" s="5" t="s">
        <v>186</v>
      </c>
      <c r="E1" s="5" t="s">
        <v>187</v>
      </c>
    </row>
    <row r="2" spans="1:5">
      <c r="A2" s="5">
        <v>1</v>
      </c>
      <c r="B2">
        <v>0.333680555555555</v>
      </c>
      <c r="C2">
        <v>0.237283950617284</v>
      </c>
      <c r="D2">
        <v>0.347305389221557</v>
      </c>
      <c r="E2">
        <v>0.331428571428571</v>
      </c>
    </row>
    <row r="3" spans="1:5">
      <c r="A3" s="5">
        <v>2</v>
      </c>
      <c r="B3">
        <v>0.374658869395712</v>
      </c>
      <c r="C3">
        <v>0.237283950617284</v>
      </c>
      <c r="D3">
        <v>0.333333333333333</v>
      </c>
      <c r="E3">
        <v>0.316939890710382</v>
      </c>
    </row>
    <row r="4" spans="1:5">
      <c r="A4" s="5">
        <v>3</v>
      </c>
      <c r="B4">
        <v>0.374658869395712</v>
      </c>
      <c r="C4">
        <v>0.197736625514403</v>
      </c>
      <c r="D4">
        <v>0.351515151515152</v>
      </c>
      <c r="E4">
        <v>0.295918367346939</v>
      </c>
    </row>
    <row r="5" spans="1:5">
      <c r="A5" s="5">
        <v>4</v>
      </c>
      <c r="B5">
        <v>0.395473251028807</v>
      </c>
      <c r="C5">
        <v>0.248320413436693</v>
      </c>
      <c r="D5">
        <v>0.353658536585366</v>
      </c>
      <c r="E5">
        <v>0.280193236714976</v>
      </c>
    </row>
    <row r="6" spans="1:5">
      <c r="A6" s="5">
        <v>5</v>
      </c>
      <c r="B6">
        <v>0.251241830065359</v>
      </c>
      <c r="C6">
        <v>0.0222222222222222</v>
      </c>
      <c r="D6">
        <v>0.310160427807487</v>
      </c>
      <c r="E6">
        <v>0.29</v>
      </c>
    </row>
    <row r="7" spans="1:5">
      <c r="A7" s="5">
        <v>6</v>
      </c>
      <c r="B7">
        <v>0.333680555555555</v>
      </c>
      <c r="C7">
        <v>0.0222222222222222</v>
      </c>
      <c r="D7">
        <v>0.311827956989247</v>
      </c>
      <c r="E7">
        <v>0.199312714776632</v>
      </c>
    </row>
    <row r="8" spans="1:5">
      <c r="A8" s="5">
        <v>7</v>
      </c>
      <c r="B8">
        <v>0.444907407407407</v>
      </c>
      <c r="C8">
        <v>0.0727272727272727</v>
      </c>
      <c r="D8">
        <v>0.349397590361446</v>
      </c>
      <c r="E8">
        <v>0.166666666666667</v>
      </c>
    </row>
    <row r="9" spans="1:5">
      <c r="A9" s="5">
        <v>8</v>
      </c>
      <c r="B9">
        <v>0.242676767676768</v>
      </c>
      <c r="C9">
        <v>0.114285714285714</v>
      </c>
      <c r="D9">
        <v>0.320441988950276</v>
      </c>
      <c r="E9">
        <v>0.166666666666667</v>
      </c>
    </row>
    <row r="10" spans="1:5">
      <c r="A10" s="5">
        <v>9</v>
      </c>
      <c r="B10">
        <v>0.314052287581699</v>
      </c>
      <c r="C10">
        <v>0.0727272727272727</v>
      </c>
      <c r="D10">
        <v>0.302083333333333</v>
      </c>
      <c r="E10">
        <v>0.243697478991597</v>
      </c>
    </row>
    <row r="11" spans="1:5">
      <c r="A11" s="5">
        <v>10</v>
      </c>
      <c r="B11">
        <v>0.464251207729469</v>
      </c>
      <c r="C11">
        <v>0.0222222222222222</v>
      </c>
      <c r="D11">
        <v>0.264840182648402</v>
      </c>
      <c r="E11">
        <v>0.276190476190476</v>
      </c>
    </row>
    <row r="12" spans="1:5">
      <c r="A12" s="5">
        <v>11</v>
      </c>
      <c r="B12">
        <v>0.280994152046784</v>
      </c>
      <c r="C12">
        <v>0.0222222222222222</v>
      </c>
      <c r="D12">
        <v>0.315217391304348</v>
      </c>
      <c r="E12">
        <v>0.272300469483568</v>
      </c>
    </row>
    <row r="13" spans="1:5">
      <c r="A13" s="5">
        <v>12</v>
      </c>
      <c r="B13">
        <v>0.368199233716475</v>
      </c>
      <c r="C13">
        <v>0.08</v>
      </c>
      <c r="D13">
        <v>0.318681318681319</v>
      </c>
      <c r="E13">
        <v>0.217228464419476</v>
      </c>
    </row>
    <row r="14" spans="1:5">
      <c r="A14" s="5">
        <v>13</v>
      </c>
      <c r="B14">
        <v>0.435827664399093</v>
      </c>
      <c r="C14">
        <v>0.0533333333333333</v>
      </c>
      <c r="D14">
        <v>0.295918367346939</v>
      </c>
      <c r="E14">
        <v>0.318681318681319</v>
      </c>
    </row>
    <row r="15" spans="1:5">
      <c r="A15" s="5">
        <v>14</v>
      </c>
      <c r="B15">
        <v>0.355925925925926</v>
      </c>
      <c r="C15">
        <v>0.0444444444444445</v>
      </c>
      <c r="D15">
        <v>0.315217391304348</v>
      </c>
      <c r="E15">
        <v>0.288557213930348</v>
      </c>
    </row>
    <row r="16" spans="1:5">
      <c r="A16" s="5">
        <v>15</v>
      </c>
      <c r="B16">
        <v>0.314052287581699</v>
      </c>
      <c r="C16">
        <v>0.0296296296296296</v>
      </c>
      <c r="D16">
        <v>0.313513513513513</v>
      </c>
      <c r="E16">
        <v>0.217228464419476</v>
      </c>
    </row>
    <row r="17" spans="1:5">
      <c r="A17" s="5">
        <v>16</v>
      </c>
      <c r="B17">
        <v>0.427111111111111</v>
      </c>
      <c r="C17">
        <v>0.0296296296296296</v>
      </c>
      <c r="D17">
        <v>0.274881516587678</v>
      </c>
      <c r="E17">
        <v>0.273584905660377</v>
      </c>
    </row>
    <row r="18" spans="1:5">
      <c r="A18" s="5">
        <v>17</v>
      </c>
      <c r="B18">
        <v>0.435827664399093</v>
      </c>
      <c r="C18">
        <v>0.0666666666666667</v>
      </c>
      <c r="D18">
        <v>0.243697478991597</v>
      </c>
      <c r="E18">
        <v>0.261261261261261</v>
      </c>
    </row>
    <row r="19" spans="1:5">
      <c r="A19" s="5">
        <v>18</v>
      </c>
      <c r="B19">
        <v>0.435827664399093</v>
      </c>
      <c r="C19">
        <v>0.0666666666666667</v>
      </c>
      <c r="D19">
        <v>0.306878306878307</v>
      </c>
      <c r="E19">
        <v>0.302083333333333</v>
      </c>
    </row>
    <row r="20" spans="1:5">
      <c r="A20" s="5">
        <v>19</v>
      </c>
      <c r="B20">
        <v>0.381349206349206</v>
      </c>
      <c r="D20">
        <v>0.278846153846154</v>
      </c>
      <c r="E20">
        <v>0.305263157894737</v>
      </c>
    </row>
    <row r="21" spans="1:5">
      <c r="A21" s="5">
        <v>20</v>
      </c>
      <c r="B21">
        <v>0.410683760683761</v>
      </c>
      <c r="D21">
        <v>0.272300469483568</v>
      </c>
      <c r="E21">
        <v>0.254385964912281</v>
      </c>
    </row>
    <row r="22" spans="1:5">
      <c r="A22" s="5">
        <v>21</v>
      </c>
      <c r="B22">
        <v>0.395473251028807</v>
      </c>
      <c r="D22">
        <v>0.285714285714286</v>
      </c>
      <c r="E22">
        <v>0.244725738396625</v>
      </c>
    </row>
    <row r="23" spans="1:5">
      <c r="A23" s="5">
        <v>22</v>
      </c>
      <c r="B23">
        <v>0.427111111111111</v>
      </c>
      <c r="D23">
        <v>0.294416243654822</v>
      </c>
      <c r="E23">
        <v>0.261261261261261</v>
      </c>
    </row>
    <row r="24" spans="1:5">
      <c r="A24" s="5">
        <v>23</v>
      </c>
      <c r="B24">
        <v>0.333680555555555</v>
      </c>
      <c r="D24">
        <v>0.288557213930348</v>
      </c>
      <c r="E24">
        <v>0.313513513513513</v>
      </c>
    </row>
    <row r="25" spans="1:5">
      <c r="A25" s="5">
        <v>24</v>
      </c>
      <c r="B25">
        <v>0.273789173789174</v>
      </c>
      <c r="D25">
        <v>0.313513513513513</v>
      </c>
      <c r="E25">
        <v>0.244725738396625</v>
      </c>
    </row>
    <row r="26" spans="1:5">
      <c r="A26" s="5">
        <v>25</v>
      </c>
      <c r="B26">
        <v>0.280994152046784</v>
      </c>
      <c r="D26">
        <v>0.287128712871287</v>
      </c>
      <c r="E26">
        <v>0.271028037383177</v>
      </c>
    </row>
    <row r="27" spans="1:5">
      <c r="A27" s="5">
        <v>26</v>
      </c>
      <c r="B27">
        <v>0.296604938271605</v>
      </c>
      <c r="E27">
        <v>0.214022140221402</v>
      </c>
    </row>
    <row r="28" spans="1:5">
      <c r="A28" s="5">
        <v>27</v>
      </c>
      <c r="B28">
        <v>0.284740740740741</v>
      </c>
      <c r="E28">
        <v>0.196610169491525</v>
      </c>
    </row>
    <row r="29" spans="1:5">
      <c r="A29" s="5">
        <v>28</v>
      </c>
      <c r="B29">
        <v>0.257295850066934</v>
      </c>
      <c r="E29">
        <v>0.228346456692913</v>
      </c>
    </row>
    <row r="30" spans="1:5">
      <c r="A30" s="5">
        <v>29</v>
      </c>
      <c r="E30">
        <v>0.251082251082251</v>
      </c>
    </row>
    <row r="31" spans="1:5">
      <c r="A31" s="5">
        <v>30</v>
      </c>
      <c r="E31">
        <v>0.210144927536232</v>
      </c>
    </row>
    <row r="32" spans="1:5">
      <c r="A32" s="5">
        <v>31</v>
      </c>
      <c r="E32">
        <v>0.223938223938224</v>
      </c>
    </row>
  </sheetData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C6" sqref="A1:C6"/>
    </sheetView>
  </sheetViews>
  <sheetFormatPr defaultColWidth="9" defaultRowHeight="14.25" outlineLevelRow="5" outlineLevelCol="2"/>
  <sheetData>
    <row r="1" spans="1:3">
      <c r="A1" s="8" t="s">
        <v>173</v>
      </c>
      <c r="B1" s="8"/>
      <c r="C1" s="8"/>
    </row>
    <row r="2" spans="1:3">
      <c r="A2" s="1" t="s">
        <v>0</v>
      </c>
      <c r="B2" t="s">
        <v>16</v>
      </c>
      <c r="C2" t="s">
        <v>89</v>
      </c>
    </row>
    <row r="3" spans="1:3">
      <c r="A3" s="1" t="s">
        <v>2</v>
      </c>
      <c r="B3">
        <v>0.048</v>
      </c>
      <c r="C3">
        <v>0.166</v>
      </c>
    </row>
    <row r="4" spans="1:3">
      <c r="A4" s="1" t="s">
        <v>3</v>
      </c>
      <c r="B4">
        <v>0.076</v>
      </c>
      <c r="C4">
        <v>0.088</v>
      </c>
    </row>
    <row r="5" spans="1:3">
      <c r="A5" s="1" t="s">
        <v>4</v>
      </c>
      <c r="B5">
        <v>0.126</v>
      </c>
      <c r="C5">
        <v>0.67</v>
      </c>
    </row>
    <row r="6" spans="1:3">
      <c r="A6" s="1" t="s">
        <v>8</v>
      </c>
      <c r="B6">
        <v>0.159</v>
      </c>
      <c r="C6">
        <v>0.28</v>
      </c>
    </row>
  </sheetData>
  <mergeCells count="1">
    <mergeCell ref="A1:C1"/>
  </mergeCells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H16" sqref="H16"/>
    </sheetView>
  </sheetViews>
  <sheetFormatPr defaultColWidth="9" defaultRowHeight="14.25" outlineLevelRow="4" outlineLevelCol="2"/>
  <cols>
    <col min="2" max="2" width="15" customWidth="1"/>
    <col min="3" max="3" width="14.625" customWidth="1"/>
  </cols>
  <sheetData>
    <row r="1" customFormat="1" ht="15.75" spans="1:3">
      <c r="A1" s="6" t="s">
        <v>188</v>
      </c>
      <c r="B1" s="6"/>
      <c r="C1" s="6"/>
    </row>
    <row r="2" spans="1:3">
      <c r="A2" s="1" t="s">
        <v>0</v>
      </c>
      <c r="B2" s="7" t="s">
        <v>189</v>
      </c>
      <c r="C2" s="7" t="s">
        <v>190</v>
      </c>
    </row>
    <row r="3" spans="1:3">
      <c r="A3" s="1" t="s">
        <v>2</v>
      </c>
      <c r="B3" s="7">
        <v>28.33</v>
      </c>
      <c r="C3" s="7">
        <v>12.51</v>
      </c>
    </row>
    <row r="4" spans="1:3">
      <c r="A4" s="1" t="s">
        <v>3</v>
      </c>
      <c r="B4" s="7">
        <v>17.97</v>
      </c>
      <c r="C4" s="7">
        <v>23.04</v>
      </c>
    </row>
    <row r="5" spans="1:3">
      <c r="A5" s="1" t="s">
        <v>4</v>
      </c>
      <c r="B5" s="7">
        <v>27.5</v>
      </c>
      <c r="C5" s="7">
        <v>18.94</v>
      </c>
    </row>
  </sheetData>
  <mergeCells count="1">
    <mergeCell ref="A1:C1"/>
  </mergeCells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7"/>
    </sheetView>
  </sheetViews>
  <sheetFormatPr defaultColWidth="9" defaultRowHeight="14.25" outlineLevelRow="7" outlineLevelCol="6"/>
  <cols>
    <col min="2" max="2" width="14" customWidth="1"/>
    <col min="3" max="3" width="13.375" customWidth="1"/>
    <col min="4" max="4" width="14.75" customWidth="1"/>
    <col min="5" max="5" width="15.75" customWidth="1"/>
    <col min="6" max="6" width="17" customWidth="1"/>
    <col min="7" max="7" width="16.375" customWidth="1"/>
  </cols>
  <sheetData>
    <row r="1" customFormat="1" ht="15.75" spans="1:7">
      <c r="A1" s="4" t="s">
        <v>191</v>
      </c>
      <c r="B1" s="4"/>
      <c r="C1" s="4"/>
      <c r="D1" s="4"/>
      <c r="E1" s="4"/>
      <c r="F1" s="4"/>
      <c r="G1" s="4"/>
    </row>
    <row r="2" spans="1:7">
      <c r="A2" s="1" t="s">
        <v>0</v>
      </c>
      <c r="B2" s="5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</row>
    <row r="3" spans="1:7">
      <c r="A3" s="1" t="s">
        <v>2</v>
      </c>
      <c r="B3">
        <v>0.230555555555556</v>
      </c>
      <c r="C3">
        <v>0.208333333333333</v>
      </c>
      <c r="D3">
        <v>0.583333333333333</v>
      </c>
      <c r="E3">
        <v>0.516666666666667</v>
      </c>
      <c r="F3">
        <v>0.186111111111111</v>
      </c>
      <c r="G3">
        <v>0.275</v>
      </c>
    </row>
    <row r="4" spans="1:7">
      <c r="A4" s="1" t="s">
        <v>3</v>
      </c>
      <c r="B4">
        <v>0.198412698412698</v>
      </c>
      <c r="C4">
        <v>0.234920634920635</v>
      </c>
      <c r="D4">
        <v>0.69047619047619</v>
      </c>
      <c r="E4">
        <v>0.617460317460317</v>
      </c>
      <c r="F4">
        <v>0.111111111111111</v>
      </c>
      <c r="G4">
        <v>0.147619047619048</v>
      </c>
    </row>
    <row r="5" spans="1:7">
      <c r="A5" s="1" t="s">
        <v>4</v>
      </c>
      <c r="B5">
        <v>0.287654320987654</v>
      </c>
      <c r="C5">
        <v>0.285185185185185</v>
      </c>
      <c r="D5">
        <v>0.606172839506173</v>
      </c>
      <c r="E5">
        <v>0.487654320987654</v>
      </c>
      <c r="F5">
        <v>0.106172839506173</v>
      </c>
      <c r="G5">
        <v>0.22716049382716</v>
      </c>
    </row>
    <row r="6" spans="1:7">
      <c r="A6" s="1" t="s">
        <v>8</v>
      </c>
      <c r="B6">
        <v>0.336</v>
      </c>
      <c r="C6">
        <v>0.208</v>
      </c>
      <c r="D6">
        <v>0.613333333333334</v>
      </c>
      <c r="E6">
        <v>0.621333333333334</v>
      </c>
      <c r="F6">
        <v>0.0506666666666667</v>
      </c>
      <c r="G6">
        <v>0.170666666666667</v>
      </c>
    </row>
    <row r="7" spans="1:7">
      <c r="A7" s="1" t="s">
        <v>21</v>
      </c>
      <c r="B7">
        <v>0.3</v>
      </c>
      <c r="C7">
        <v>0.19047619047619</v>
      </c>
      <c r="D7">
        <v>0.558730158730159</v>
      </c>
      <c r="E7">
        <v>0.604761904761905</v>
      </c>
      <c r="F7">
        <v>0.141269841269841</v>
      </c>
      <c r="G7">
        <v>0.204761904761905</v>
      </c>
    </row>
    <row r="8" spans="1:7">
      <c r="A8" s="1"/>
    </row>
  </sheetData>
  <mergeCells count="1">
    <mergeCell ref="A1:G1"/>
  </mergeCells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:G9"/>
    </sheetView>
  </sheetViews>
  <sheetFormatPr defaultColWidth="9" defaultRowHeight="14.25" outlineLevelCol="6"/>
  <cols>
    <col min="2" max="2" width="14.875" customWidth="1"/>
    <col min="3" max="3" width="15.25" customWidth="1"/>
    <col min="4" max="4" width="15.75" customWidth="1"/>
    <col min="5" max="5" width="15.625" customWidth="1"/>
    <col min="6" max="6" width="15.375" customWidth="1"/>
    <col min="7" max="7" width="16.375" customWidth="1"/>
  </cols>
  <sheetData>
    <row r="1" ht="15.75" spans="1:7">
      <c r="A1" s="4" t="s">
        <v>192</v>
      </c>
      <c r="B1" s="4"/>
      <c r="C1" s="4"/>
      <c r="D1" s="4"/>
      <c r="E1" s="4"/>
      <c r="F1" s="4"/>
      <c r="G1" s="4"/>
    </row>
    <row r="2" spans="1:7">
      <c r="A2" s="1" t="s">
        <v>0</v>
      </c>
      <c r="B2" s="5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</row>
    <row r="3" spans="1:7">
      <c r="A3" s="1" t="s">
        <v>2</v>
      </c>
      <c r="B3">
        <v>0.449462366</v>
      </c>
      <c r="C3">
        <v>0.475268817</v>
      </c>
      <c r="D3">
        <v>0.475268817</v>
      </c>
      <c r="E3">
        <v>0.430107527</v>
      </c>
      <c r="F3">
        <v>0.075268817</v>
      </c>
      <c r="G3">
        <v>0.094623656</v>
      </c>
    </row>
    <row r="4" spans="1:7">
      <c r="A4" s="1" t="s">
        <v>3</v>
      </c>
      <c r="B4">
        <v>0.470967742</v>
      </c>
      <c r="C4">
        <v>0.460215054</v>
      </c>
      <c r="D4">
        <v>0.496774194</v>
      </c>
      <c r="E4">
        <v>0.448387097</v>
      </c>
      <c r="F4">
        <v>0.032258065</v>
      </c>
      <c r="G4">
        <v>0.091397849</v>
      </c>
    </row>
    <row r="5" spans="1:7">
      <c r="A5" s="1" t="s">
        <v>4</v>
      </c>
      <c r="B5">
        <v>0.358888889</v>
      </c>
      <c r="C5">
        <v>0.355555556</v>
      </c>
      <c r="D5">
        <v>0.63</v>
      </c>
      <c r="E5">
        <v>0.613333333</v>
      </c>
      <c r="F5">
        <v>0.011111111</v>
      </c>
      <c r="G5">
        <v>0.031111111</v>
      </c>
    </row>
    <row r="6" spans="1:7">
      <c r="A6" s="1" t="s">
        <v>8</v>
      </c>
      <c r="B6">
        <v>0.288888889</v>
      </c>
      <c r="C6">
        <v>0.393333333</v>
      </c>
      <c r="D6">
        <v>0.7</v>
      </c>
      <c r="E6">
        <v>0.532222222</v>
      </c>
      <c r="F6">
        <v>0.011111111</v>
      </c>
      <c r="G6">
        <v>0.074444444</v>
      </c>
    </row>
    <row r="7" spans="1:7">
      <c r="A7" s="1" t="s">
        <v>21</v>
      </c>
      <c r="B7">
        <v>0.44</v>
      </c>
      <c r="C7">
        <v>0.436666667</v>
      </c>
      <c r="D7">
        <v>0.456666667</v>
      </c>
      <c r="E7">
        <v>0.451111111</v>
      </c>
      <c r="F7">
        <v>0.103333333</v>
      </c>
      <c r="G7">
        <v>0.112222222</v>
      </c>
    </row>
    <row r="8" spans="1:7">
      <c r="A8" s="1" t="s">
        <v>22</v>
      </c>
      <c r="B8">
        <v>0.542222222</v>
      </c>
      <c r="C8">
        <v>0.477777778</v>
      </c>
      <c r="D8">
        <v>0.373333333</v>
      </c>
      <c r="E8">
        <v>0.467777778</v>
      </c>
      <c r="F8">
        <v>0.084444444</v>
      </c>
      <c r="G8">
        <v>0.054444444</v>
      </c>
    </row>
    <row r="9" spans="1:7">
      <c r="A9" s="1" t="s">
        <v>23</v>
      </c>
      <c r="B9">
        <v>0.214814815</v>
      </c>
      <c r="C9">
        <v>0.291358025</v>
      </c>
      <c r="D9">
        <v>0.65308642</v>
      </c>
      <c r="E9">
        <v>0.582716049</v>
      </c>
      <c r="F9">
        <v>0.132098765</v>
      </c>
      <c r="G9">
        <v>0.125925926</v>
      </c>
    </row>
  </sheetData>
  <mergeCells count="1">
    <mergeCell ref="A1:G1"/>
  </mergeCells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opLeftCell="A2" workbookViewId="0">
      <selection activeCell="A2" sqref="A2:A6"/>
    </sheetView>
  </sheetViews>
  <sheetFormatPr defaultColWidth="9" defaultRowHeight="14.25" outlineLevelRow="6" outlineLevelCol="6"/>
  <cols>
    <col min="2" max="2" width="14" customWidth="1"/>
    <col min="3" max="3" width="15.75" customWidth="1"/>
    <col min="4" max="4" width="16.375" customWidth="1"/>
    <col min="5" max="5" width="15.125" customWidth="1"/>
    <col min="6" max="6" width="15.25" customWidth="1"/>
    <col min="7" max="7" width="14.875" customWidth="1"/>
  </cols>
  <sheetData>
    <row r="1" ht="15.75" spans="1:7">
      <c r="A1" s="4" t="s">
        <v>193</v>
      </c>
      <c r="B1" s="4"/>
      <c r="C1" s="4"/>
      <c r="D1" s="4"/>
      <c r="E1" s="4"/>
      <c r="F1" s="4"/>
      <c r="G1" s="4"/>
    </row>
    <row r="2" spans="1:7">
      <c r="A2" s="1" t="s">
        <v>0</v>
      </c>
      <c r="B2" s="5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</row>
    <row r="3" spans="1:7">
      <c r="A3" s="1" t="s">
        <v>2</v>
      </c>
      <c r="B3">
        <v>0.313978494623656</v>
      </c>
      <c r="C3">
        <v>0.236559139784946</v>
      </c>
      <c r="D3">
        <v>0.590322580645161</v>
      </c>
      <c r="E3">
        <v>0.643010752688172</v>
      </c>
      <c r="F3">
        <v>0.0956989247311828</v>
      </c>
      <c r="G3">
        <v>0.120430107526882</v>
      </c>
    </row>
    <row r="4" spans="1:7">
      <c r="A4" s="1" t="s">
        <v>3</v>
      </c>
      <c r="B4">
        <v>0.320952380952381</v>
      </c>
      <c r="C4">
        <v>0.302857142857143</v>
      </c>
      <c r="D4">
        <v>0.64</v>
      </c>
      <c r="E4">
        <v>0.655238095238096</v>
      </c>
      <c r="F4">
        <v>0.039047619047619</v>
      </c>
      <c r="G4">
        <v>0.0419047619047619</v>
      </c>
    </row>
    <row r="5" spans="1:7">
      <c r="A5" s="1" t="s">
        <v>4</v>
      </c>
      <c r="B5">
        <v>0.41010101010101</v>
      </c>
      <c r="C5">
        <v>0.44949494949495</v>
      </c>
      <c r="D5">
        <v>0.52020202020202</v>
      </c>
      <c r="E5">
        <v>0.514141414141414</v>
      </c>
      <c r="F5">
        <v>0.0696969696969697</v>
      </c>
      <c r="G5">
        <v>0.0363636363636364</v>
      </c>
    </row>
    <row r="6" spans="1:7">
      <c r="A6" s="1" t="s">
        <v>8</v>
      </c>
      <c r="B6">
        <v>0.27047619047619</v>
      </c>
      <c r="C6">
        <v>0.251428571428571</v>
      </c>
      <c r="D6">
        <v>0.625714285714286</v>
      </c>
      <c r="E6">
        <v>0.636190476190476</v>
      </c>
      <c r="F6">
        <v>0.103809523809524</v>
      </c>
      <c r="G6">
        <v>0.112380952380952</v>
      </c>
    </row>
    <row r="7" spans="1:7">
      <c r="A7" s="1" t="s">
        <v>21</v>
      </c>
      <c r="B7">
        <v>0.401111111111111</v>
      </c>
      <c r="C7">
        <v>0.438888888888889</v>
      </c>
      <c r="D7">
        <v>0.59</v>
      </c>
      <c r="E7">
        <v>0.492222222222222</v>
      </c>
      <c r="F7">
        <v>0.00888888888888889</v>
      </c>
      <c r="G7">
        <v>0.0688888888888889</v>
      </c>
    </row>
  </sheetData>
  <mergeCells count="1">
    <mergeCell ref="A1:G1"/>
  </mergeCells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F26" sqref="F26"/>
    </sheetView>
  </sheetViews>
  <sheetFormatPr defaultColWidth="9" defaultRowHeight="14.25" outlineLevelRow="4" outlineLevelCol="3"/>
  <cols>
    <col min="2" max="2" width="16.625" customWidth="1"/>
    <col min="3" max="3" width="17.125" customWidth="1"/>
    <col min="4" max="4" width="18.5" customWidth="1"/>
  </cols>
  <sheetData>
    <row r="1" ht="15.75" spans="1:4">
      <c r="A1" s="1" t="s">
        <v>0</v>
      </c>
      <c r="B1" s="2" t="s">
        <v>194</v>
      </c>
      <c r="C1" s="2" t="s">
        <v>195</v>
      </c>
      <c r="D1" s="3" t="s">
        <v>194</v>
      </c>
    </row>
    <row r="2" spans="1:4">
      <c r="A2" s="1" t="s">
        <v>2</v>
      </c>
      <c r="B2">
        <v>0.272727272727273</v>
      </c>
      <c r="C2">
        <v>0.272727272727273</v>
      </c>
      <c r="D2">
        <v>0.44</v>
      </c>
    </row>
    <row r="3" spans="1:4">
      <c r="A3" s="1" t="s">
        <v>3</v>
      </c>
      <c r="B3">
        <v>0.833333333333333</v>
      </c>
      <c r="C3">
        <v>0.0833333333333333</v>
      </c>
      <c r="D3">
        <v>0.17</v>
      </c>
    </row>
    <row r="4" spans="1:4">
      <c r="A4" s="1" t="s">
        <v>4</v>
      </c>
      <c r="B4">
        <v>0.388888888888889</v>
      </c>
      <c r="C4">
        <v>0.0555555555555556</v>
      </c>
      <c r="D4">
        <v>0.5</v>
      </c>
    </row>
    <row r="5" spans="1:4">
      <c r="A5" s="1" t="s">
        <v>8</v>
      </c>
      <c r="B5">
        <v>0.5</v>
      </c>
      <c r="C5">
        <v>0.515151515151515</v>
      </c>
      <c r="D5">
        <v>0.22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56</vt:i4>
      </vt:variant>
    </vt:vector>
  </HeadingPairs>
  <TitlesOfParts>
    <vt:vector size="56" baseType="lpstr">
      <vt:lpstr>Fig1b</vt:lpstr>
      <vt:lpstr>Fig1g</vt:lpstr>
      <vt:lpstr>Fig2c</vt:lpstr>
      <vt:lpstr>Fig2f</vt:lpstr>
      <vt:lpstr>Fig2g</vt:lpstr>
      <vt:lpstr>Fig2h</vt:lpstr>
      <vt:lpstr>Fig2i</vt:lpstr>
      <vt:lpstr>Fig2j</vt:lpstr>
      <vt:lpstr>Fig2k</vt:lpstr>
      <vt:lpstr>Fig2p</vt:lpstr>
      <vt:lpstr>Fig3c</vt:lpstr>
      <vt:lpstr>Fig3d</vt:lpstr>
      <vt:lpstr>Fig3k</vt:lpstr>
      <vt:lpstr>Fig3l</vt:lpstr>
      <vt:lpstr>Fig3o</vt:lpstr>
      <vt:lpstr>Fig5c</vt:lpstr>
      <vt:lpstr>Fig5k</vt:lpstr>
      <vt:lpstr>Fig6l</vt:lpstr>
      <vt:lpstr>Fig6p</vt:lpstr>
      <vt:lpstr>Fig7d-h</vt:lpstr>
      <vt:lpstr>FigS2f</vt:lpstr>
      <vt:lpstr>FigS2h</vt:lpstr>
      <vt:lpstr>FigS2j</vt:lpstr>
      <vt:lpstr>FigS3a</vt:lpstr>
      <vt:lpstr>FigS3b</vt:lpstr>
      <vt:lpstr>FigS5b</vt:lpstr>
      <vt:lpstr>FigS5e</vt:lpstr>
      <vt:lpstr>FigS6b</vt:lpstr>
      <vt:lpstr>FigS6c</vt:lpstr>
      <vt:lpstr>FigS6d</vt:lpstr>
      <vt:lpstr>FigS6e</vt:lpstr>
      <vt:lpstr>FigS8f</vt:lpstr>
      <vt:lpstr>FigS9c</vt:lpstr>
      <vt:lpstr>FigS9f</vt:lpstr>
      <vt:lpstr>FigS9i</vt:lpstr>
      <vt:lpstr>FigS9k</vt:lpstr>
      <vt:lpstr>FigS9l</vt:lpstr>
      <vt:lpstr>FigS9m</vt:lpstr>
      <vt:lpstr>FigS9n</vt:lpstr>
      <vt:lpstr>FigS12c</vt:lpstr>
      <vt:lpstr>FigS13b</vt:lpstr>
      <vt:lpstr>FigS13c</vt:lpstr>
      <vt:lpstr>FigS13d</vt:lpstr>
      <vt:lpstr>FigS13f</vt:lpstr>
      <vt:lpstr>FigS13h</vt:lpstr>
      <vt:lpstr>FigS14c</vt:lpstr>
      <vt:lpstr>FigS14f</vt:lpstr>
      <vt:lpstr>Fig15g</vt:lpstr>
      <vt:lpstr>FigS15d</vt:lpstr>
      <vt:lpstr>FigS16a</vt:lpstr>
      <vt:lpstr>FigS19c</vt:lpstr>
      <vt:lpstr>FigS20c</vt:lpstr>
      <vt:lpstr>FigS20g</vt:lpstr>
      <vt:lpstr>FigS20i</vt:lpstr>
      <vt:lpstr>FigS20k</vt:lpstr>
      <vt:lpstr>Fig22c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姜承勇</cp:lastModifiedBy>
  <dcterms:created xsi:type="dcterms:W3CDTF">2015-06-05T18:19:00Z</dcterms:created>
  <dcterms:modified xsi:type="dcterms:W3CDTF">2026-04-28T14:38:01Z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FB7194388E394CC9A6F37BD92708BB0B_12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