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kcr644_ku_dk/Documents/Desktop/Karatau Culture_FinalFinal_revision_May_2026/Data/"/>
    </mc:Choice>
  </mc:AlternateContent>
  <xr:revisionPtr revIDLastSave="14" documentId="13_ncr:1_{11B4ADA4-0DB2-C04B-B736-E1B315A8C814}" xr6:coauthVersionLast="47" xr6:coauthVersionMax="47" xr10:uidLastSave="{C591F831-06C6-4346-B89D-25600230180C}"/>
  <bookViews>
    <workbookView xWindow="1545" yWindow="-18225" windowWidth="22665" windowHeight="15915" activeTab="1" xr2:uid="{2756C0FF-FD23-42F9-A367-38F8B22409D4}"/>
  </bookViews>
  <sheets>
    <sheet name="Supplementary Data 15 - Fig. 4D" sheetId="1" r:id="rId1"/>
    <sheet name="Supplementary Data 16 - Fig. 4E" sheetId="2" r:id="rId2"/>
    <sheet name="Supplementary Data 17 - Fig. 4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3" l="1"/>
  <c r="K5" i="3"/>
  <c r="J3" i="3"/>
  <c r="J4" i="2"/>
  <c r="J4" i="3" l="1"/>
  <c r="J5" i="3"/>
  <c r="L7" i="3"/>
  <c r="K7" i="3"/>
  <c r="J7" i="3"/>
  <c r="L7" i="2"/>
  <c r="K7" i="2"/>
  <c r="J7" i="2"/>
  <c r="K5" i="2"/>
  <c r="J5" i="2"/>
  <c r="L3" i="2"/>
</calcChain>
</file>

<file path=xl/sharedStrings.xml><?xml version="1.0" encoding="utf-8"?>
<sst xmlns="http://schemas.openxmlformats.org/spreadsheetml/2006/main" count="111" uniqueCount="40">
  <si>
    <t>nil</t>
  </si>
  <si>
    <t>Depth (m)</t>
  </si>
  <si>
    <t>L4</t>
  </si>
  <si>
    <t>PC4 TOP</t>
  </si>
  <si>
    <t>PC4 MID</t>
  </si>
  <si>
    <t>PC4 BOT</t>
  </si>
  <si>
    <t>L5 MID</t>
  </si>
  <si>
    <t>PC5 TOP</t>
  </si>
  <si>
    <t>L6 MID</t>
  </si>
  <si>
    <t>PC6 TOP</t>
  </si>
  <si>
    <t>PC6 BOT</t>
  </si>
  <si>
    <t>PC4</t>
  </si>
  <si>
    <t>L5</t>
  </si>
  <si>
    <t>PC5</t>
  </si>
  <si>
    <t>L6</t>
  </si>
  <si>
    <t>PC6</t>
  </si>
  <si>
    <t>L 4</t>
  </si>
  <si>
    <t>PC 4</t>
  </si>
  <si>
    <t>L 5</t>
  </si>
  <si>
    <t>PC 5</t>
  </si>
  <si>
    <t xml:space="preserve">L 6 </t>
  </si>
  <si>
    <t>PC 6</t>
  </si>
  <si>
    <t>PEDOCOMPLEX</t>
  </si>
  <si>
    <t>AVERAGE</t>
  </si>
  <si>
    <t>OBM</t>
  </si>
  <si>
    <t>KUL</t>
  </si>
  <si>
    <t>KH-II</t>
  </si>
  <si>
    <t>PAH</t>
  </si>
  <si>
    <t>Veg_Onsite (OBM)</t>
  </si>
  <si>
    <t>Veg_Nearsite (KUL)</t>
  </si>
  <si>
    <t>Veg_Offsite (KH-II)</t>
  </si>
  <si>
    <t>d13C_Onsite (OBM)</t>
  </si>
  <si>
    <t>d13C_Nearsite (KUL)</t>
  </si>
  <si>
    <t>d13C_Offsite (KH-II)</t>
  </si>
  <si>
    <t xml:space="preserve">L4 </t>
  </si>
  <si>
    <t>pah_Onsite (LK-IV)</t>
  </si>
  <si>
    <t>pah_Nearsite (KUL)</t>
  </si>
  <si>
    <t>pah_Offsite (KH-II)</t>
  </si>
  <si>
    <t>Note</t>
  </si>
  <si>
    <t>Data from Chirakkal, A., et al. Palaeogeography, Palaeoclimatology, Palaeoecology 663, 112786 (2025) and Chirakkal, A. et al. Organic Geochemistry 212, 105088 (2026).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</si>
</sst>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HGGothicE"/>
      <family val="3"/>
      <charset val="128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38B0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/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8B0D"/>
      <color rgb="FFF78609"/>
      <color rgb="FF33CF2B"/>
      <color rgb="FF44D73D"/>
      <color rgb="FF5DE3F9"/>
      <color rgb="FF4ED947"/>
      <color rgb="FFF94C07"/>
      <color rgb="FFF89708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>
              <a:defRPr sz="700" b="0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lang="nb-NO" sz="700" b="1" i="1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  <a:r>
              <a:rPr lang="nb-NO" sz="700" b="1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-alkane ratio (C</a:t>
            </a:r>
            <a:r>
              <a:rPr lang="nb-NO" sz="700" b="1" baseline="-25000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27</a:t>
            </a:r>
            <a:r>
              <a:rPr lang="nb-NO" sz="700" b="1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+C</a:t>
            </a:r>
            <a:r>
              <a:rPr lang="nb-NO" sz="700" b="1" baseline="-25000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29</a:t>
            </a:r>
            <a:r>
              <a:rPr lang="nb-NO" sz="700" b="1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/C</a:t>
            </a:r>
            <a:r>
              <a:rPr lang="nb-NO" sz="700" b="1" baseline="-25000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31</a:t>
            </a:r>
            <a:r>
              <a:rPr lang="nb-NO" sz="700" b="1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+C</a:t>
            </a:r>
            <a:r>
              <a:rPr lang="nb-NO" sz="700" b="1" baseline="-25000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33</a:t>
            </a:r>
            <a:r>
              <a:rPr lang="nb-NO" sz="700" b="1" baseline="0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  <a:endParaRPr lang="nb-NO" sz="700" b="1">
              <a:ln>
                <a:noFill/>
              </a:ln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700" b="0" i="0" u="none" strike="noStrike" kern="1200" spc="0" baseline="0">
              <a:ln>
                <a:noFill/>
              </a:ln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nb-N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'Supplementary Data 16 - Fig. 4E'!$J$1</c:f>
              <c:strCache>
                <c:ptCount val="1"/>
                <c:pt idx="0">
                  <c:v>OBM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'Supplementary Data 16 - Fig. 4E'!$I$2:$I$7</c:f>
              <c:strCache>
                <c:ptCount val="6"/>
                <c:pt idx="0">
                  <c:v>L 4</c:v>
                </c:pt>
                <c:pt idx="1">
                  <c:v>PC 4</c:v>
                </c:pt>
                <c:pt idx="2">
                  <c:v>L 5</c:v>
                </c:pt>
                <c:pt idx="3">
                  <c:v>PC 5</c:v>
                </c:pt>
                <c:pt idx="4">
                  <c:v>L 6 </c:v>
                </c:pt>
                <c:pt idx="5">
                  <c:v>PC 6</c:v>
                </c:pt>
              </c:strCache>
            </c:strRef>
          </c:cat>
          <c:val>
            <c:numRef>
              <c:f>'Supplementary Data 16 - Fig. 4E'!$J$2:$J$7</c:f>
              <c:numCache>
                <c:formatCode>General</c:formatCode>
                <c:ptCount val="6"/>
                <c:pt idx="0" formatCode="0.00">
                  <c:v>0.33948622071907397</c:v>
                </c:pt>
                <c:pt idx="1">
                  <c:v>0.99</c:v>
                </c:pt>
                <c:pt idx="2" formatCode="0.00">
                  <c:v>1.7012280086736273</c:v>
                </c:pt>
                <c:pt idx="3" formatCode="0.00">
                  <c:v>1.2579665431508738</c:v>
                </c:pt>
                <c:pt idx="4" formatCode="0.00">
                  <c:v>0.64898422797093924</c:v>
                </c:pt>
                <c:pt idx="5" formatCode="0.00">
                  <c:v>0.90243142835086587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78-7A46-86E2-C5E0A3C886D8}"/>
            </c:ext>
          </c:extLst>
        </c:ser>
        <c:ser>
          <c:idx val="1"/>
          <c:order val="1"/>
          <c:tx>
            <c:strRef>
              <c:f>'Supplementary Data 16 - Fig. 4E'!$K$1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'Supplementary Data 16 - Fig. 4E'!$I$2:$I$7</c:f>
              <c:strCache>
                <c:ptCount val="6"/>
                <c:pt idx="0">
                  <c:v>L 4</c:v>
                </c:pt>
                <c:pt idx="1">
                  <c:v>PC 4</c:v>
                </c:pt>
                <c:pt idx="2">
                  <c:v>L 5</c:v>
                </c:pt>
                <c:pt idx="3">
                  <c:v>PC 5</c:v>
                </c:pt>
                <c:pt idx="4">
                  <c:v>L 6 </c:v>
                </c:pt>
                <c:pt idx="5">
                  <c:v>PC 6</c:v>
                </c:pt>
              </c:strCache>
            </c:strRef>
          </c:cat>
          <c:val>
            <c:numRef>
              <c:f>'Supplementary Data 16 - Fig. 4E'!$K$2:$K$7</c:f>
              <c:numCache>
                <c:formatCode>0.00</c:formatCode>
                <c:ptCount val="6"/>
                <c:pt idx="0">
                  <c:v>1.5391340835615013</c:v>
                </c:pt>
                <c:pt idx="1">
                  <c:v>2.4422947868523446</c:v>
                </c:pt>
                <c:pt idx="2">
                  <c:v>1.0470213598165963</c:v>
                </c:pt>
                <c:pt idx="3">
                  <c:v>0.78852033011363287</c:v>
                </c:pt>
                <c:pt idx="4">
                  <c:v>0.86277469258022665</c:v>
                </c:pt>
                <c:pt idx="5">
                  <c:v>1.0626288995286672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78-7A46-86E2-C5E0A3C886D8}"/>
            </c:ext>
          </c:extLst>
        </c:ser>
        <c:ser>
          <c:idx val="2"/>
          <c:order val="2"/>
          <c:tx>
            <c:strRef>
              <c:f>'Supplementary Data 16 - Fig. 4E'!$L$1</c:f>
              <c:strCache>
                <c:ptCount val="1"/>
                <c:pt idx="0">
                  <c:v>KH-II</c:v>
                </c:pt>
              </c:strCache>
            </c:strRef>
          </c:tx>
          <c:spPr>
            <a:solidFill>
              <a:srgbClr val="5DE3F9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'Supplementary Data 16 - Fig. 4E'!$I$2:$I$7</c:f>
              <c:strCache>
                <c:ptCount val="6"/>
                <c:pt idx="0">
                  <c:v>L 4</c:v>
                </c:pt>
                <c:pt idx="1">
                  <c:v>PC 4</c:v>
                </c:pt>
                <c:pt idx="2">
                  <c:v>L 5</c:v>
                </c:pt>
                <c:pt idx="3">
                  <c:v>PC 5</c:v>
                </c:pt>
                <c:pt idx="4">
                  <c:v>L 6 </c:v>
                </c:pt>
                <c:pt idx="5">
                  <c:v>PC 6</c:v>
                </c:pt>
              </c:strCache>
            </c:strRef>
          </c:cat>
          <c:val>
            <c:numRef>
              <c:f>'Supplementary Data 16 - Fig. 4E'!$L$2:$L$7</c:f>
              <c:numCache>
                <c:formatCode>0.00</c:formatCode>
                <c:ptCount val="6"/>
                <c:pt idx="0">
                  <c:v>0.6295454276729916</c:v>
                </c:pt>
                <c:pt idx="1">
                  <c:v>1.0703499464096378</c:v>
                </c:pt>
                <c:pt idx="2">
                  <c:v>1.3701000037467042</c:v>
                </c:pt>
                <c:pt idx="3">
                  <c:v>1.2730473294495499</c:v>
                </c:pt>
                <c:pt idx="4">
                  <c:v>0.82877777631071647</c:v>
                </c:pt>
                <c:pt idx="5">
                  <c:v>0.90925833804287703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78-7A46-86E2-C5E0A3C88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230511"/>
        <c:axId val="489231471"/>
      </c:barChart>
      <c:catAx>
        <c:axId val="48923051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nb-NO"/>
          </a:p>
        </c:txPr>
        <c:crossAx val="489231471"/>
        <c:crosses val="autoZero"/>
        <c:auto val="1"/>
        <c:lblAlgn val="ctr"/>
        <c:lblOffset val="100"/>
        <c:noMultiLvlLbl val="0"/>
      </c:catAx>
      <c:valAx>
        <c:axId val="489231471"/>
        <c:scaling>
          <c:orientation val="minMax"/>
          <c:max val="2.5"/>
        </c:scaling>
        <c:delete val="0"/>
        <c:axPos val="t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nb-NO"/>
          </a:p>
        </c:txPr>
        <c:crossAx val="489230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nb-NO" sz="70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Relative</a:t>
            </a:r>
            <a:r>
              <a:rPr lang="nb-NO" sz="70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PAHs Quantity (ng/g)</a:t>
            </a:r>
            <a:endParaRPr lang="nb-NO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nb-N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'Supplementary Data 17 - Fig. 4F'!$J$1</c:f>
              <c:strCache>
                <c:ptCount val="1"/>
                <c:pt idx="0">
                  <c:v>OBM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'Supplementary Data 17 - Fig. 4F'!$I$2:$I$7</c:f>
              <c:strCache>
                <c:ptCount val="6"/>
                <c:pt idx="0">
                  <c:v>L 4</c:v>
                </c:pt>
                <c:pt idx="1">
                  <c:v>PC 4</c:v>
                </c:pt>
                <c:pt idx="2">
                  <c:v>L 5</c:v>
                </c:pt>
                <c:pt idx="3">
                  <c:v>PC 5</c:v>
                </c:pt>
                <c:pt idx="4">
                  <c:v>L 6 </c:v>
                </c:pt>
                <c:pt idx="5">
                  <c:v>PC 6</c:v>
                </c:pt>
              </c:strCache>
            </c:strRef>
          </c:cat>
          <c:val>
            <c:numRef>
              <c:f>'Supplementary Data 17 - Fig. 4F'!$J$2:$J$7</c:f>
              <c:numCache>
                <c:formatCode>0.00</c:formatCode>
                <c:ptCount val="6"/>
                <c:pt idx="0">
                  <c:v>6.2743242906741221</c:v>
                </c:pt>
                <c:pt idx="1">
                  <c:v>53.216153112740528</c:v>
                </c:pt>
                <c:pt idx="2">
                  <c:v>32.363343707880624</c:v>
                </c:pt>
                <c:pt idx="3">
                  <c:v>42.364037389452761</c:v>
                </c:pt>
                <c:pt idx="4">
                  <c:v>0.64898422797093924</c:v>
                </c:pt>
                <c:pt idx="5">
                  <c:v>68.036474875745071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69-459D-BF62-554FDF59B977}"/>
            </c:ext>
          </c:extLst>
        </c:ser>
        <c:ser>
          <c:idx val="1"/>
          <c:order val="1"/>
          <c:tx>
            <c:strRef>
              <c:f>'Supplementary Data 17 - Fig. 4F'!$K$1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'Supplementary Data 17 - Fig. 4F'!$I$2:$I$7</c:f>
              <c:strCache>
                <c:ptCount val="6"/>
                <c:pt idx="0">
                  <c:v>L 4</c:v>
                </c:pt>
                <c:pt idx="1">
                  <c:v>PC 4</c:v>
                </c:pt>
                <c:pt idx="2">
                  <c:v>L 5</c:v>
                </c:pt>
                <c:pt idx="3">
                  <c:v>PC 5</c:v>
                </c:pt>
                <c:pt idx="4">
                  <c:v>L 6 </c:v>
                </c:pt>
                <c:pt idx="5">
                  <c:v>PC 6</c:v>
                </c:pt>
              </c:strCache>
            </c:strRef>
          </c:cat>
          <c:val>
            <c:numRef>
              <c:f>'Supplementary Data 17 - Fig. 4F'!$K$2:$K$7</c:f>
              <c:numCache>
                <c:formatCode>0.00</c:formatCode>
                <c:ptCount val="6"/>
                <c:pt idx="0">
                  <c:v>25.121578077191749</c:v>
                </c:pt>
                <c:pt idx="1">
                  <c:v>93.059600535369654</c:v>
                </c:pt>
                <c:pt idx="2">
                  <c:v>61.553333565814683</c:v>
                </c:pt>
                <c:pt idx="3">
                  <c:v>36.732075235871072</c:v>
                </c:pt>
                <c:pt idx="4">
                  <c:v>0.86277469258022665</c:v>
                </c:pt>
                <c:pt idx="5">
                  <c:v>37.944688550998876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69-459D-BF62-554FDF59B977}"/>
            </c:ext>
          </c:extLst>
        </c:ser>
        <c:ser>
          <c:idx val="2"/>
          <c:order val="2"/>
          <c:tx>
            <c:strRef>
              <c:f>'Supplementary Data 17 - Fig. 4F'!$L$1</c:f>
              <c:strCache>
                <c:ptCount val="1"/>
                <c:pt idx="0">
                  <c:v>KH-II</c:v>
                </c:pt>
              </c:strCache>
            </c:strRef>
          </c:tx>
          <c:spPr>
            <a:solidFill>
              <a:srgbClr val="5DE3F9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'Supplementary Data 17 - Fig. 4F'!$I$2:$I$7</c:f>
              <c:strCache>
                <c:ptCount val="6"/>
                <c:pt idx="0">
                  <c:v>L 4</c:v>
                </c:pt>
                <c:pt idx="1">
                  <c:v>PC 4</c:v>
                </c:pt>
                <c:pt idx="2">
                  <c:v>L 5</c:v>
                </c:pt>
                <c:pt idx="3">
                  <c:v>PC 5</c:v>
                </c:pt>
                <c:pt idx="4">
                  <c:v>L 6 </c:v>
                </c:pt>
                <c:pt idx="5">
                  <c:v>PC 6</c:v>
                </c:pt>
              </c:strCache>
            </c:strRef>
          </c:cat>
          <c:val>
            <c:numRef>
              <c:f>'Supplementary Data 17 - Fig. 4F'!$L$2:$L$7</c:f>
              <c:numCache>
                <c:formatCode>0.00</c:formatCode>
                <c:ptCount val="6"/>
                <c:pt idx="0">
                  <c:v>11.037406120825723</c:v>
                </c:pt>
                <c:pt idx="1">
                  <c:v>16.772524692126144</c:v>
                </c:pt>
                <c:pt idx="2">
                  <c:v>51.905926997331811</c:v>
                </c:pt>
                <c:pt idx="3">
                  <c:v>1.2730473294495499</c:v>
                </c:pt>
                <c:pt idx="4">
                  <c:v>0.82877777631071647</c:v>
                </c:pt>
                <c:pt idx="5">
                  <c:v>21.868097988023351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69-459D-BF62-554FDF59B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0266431"/>
        <c:axId val="490268831"/>
      </c:barChart>
      <c:catAx>
        <c:axId val="49026643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nb-NO"/>
          </a:p>
        </c:txPr>
        <c:crossAx val="490268831"/>
        <c:crosses val="autoZero"/>
        <c:auto val="1"/>
        <c:lblAlgn val="ctr"/>
        <c:lblOffset val="100"/>
        <c:noMultiLvlLbl val="0"/>
      </c:catAx>
      <c:valAx>
        <c:axId val="490268831"/>
        <c:scaling>
          <c:orientation val="minMax"/>
        </c:scaling>
        <c:delete val="0"/>
        <c:axPos val="t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nb-NO"/>
          </a:p>
        </c:txPr>
        <c:crossAx val="490266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233680</xdr:colOff>
      <xdr:row>11</xdr:row>
      <xdr:rowOff>30480</xdr:rowOff>
    </xdr:from>
    <xdr:to>
      <xdr:col>9</xdr:col>
      <xdr:colOff>0</xdr:colOff>
      <xdr:row>27</xdr:row>
      <xdr:rowOff>70320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4FDA40-F1E1-CD4D-9CF0-B72F92C22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556639</xdr:colOff>
      <xdr:row>13</xdr:row>
      <xdr:rowOff>69850</xdr:rowOff>
    </xdr:from>
    <xdr:to>
      <xdr:col>8</xdr:col>
      <xdr:colOff>342900</xdr:colOff>
      <xdr:row>27</xdr:row>
      <xdr:rowOff>195646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D45CF16-9DF2-40BC-BB7B-7B384DEDEC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068F-F7E8-4AA9-9292-3AC7C61E9955}">
  <dimension ref="A1:K30"/>
  <sheetViews>
    <sheetView zoomScale="91" workbookViewId="0">
      <selection activeCell="F2" sqref="F2"/>
    </sheetView>
  </sheetViews>
  <sheetFormatPr defaultColWidth="8.6640625" defaultRowHeight="15.5" x14ac:dyDescent="0.35"/>
  <cols>
    <col min="1" max="1" width="16.5" style="2" bestFit="1" customWidth="1"/>
    <col min="2" max="2" width="19.83203125" style="2" bestFit="1" customWidth="1"/>
    <col min="3" max="3" width="21" style="2" bestFit="1" customWidth="1"/>
    <col min="4" max="4" width="20.83203125" style="2" bestFit="1" customWidth="1"/>
    <col min="5" max="5" width="11.5" style="2" bestFit="1" customWidth="1"/>
    <col min="6" max="6" width="55.75" style="2" customWidth="1"/>
    <col min="7" max="8" width="11.6640625" style="2" bestFit="1" customWidth="1"/>
    <col min="9" max="9" width="8.6640625" style="2"/>
    <col min="10" max="10" width="10.5" style="2" customWidth="1"/>
    <col min="11" max="16384" width="8.6640625" style="2"/>
  </cols>
  <sheetData>
    <row r="1" spans="1:11" s="1" customFormat="1" ht="15" x14ac:dyDescent="0.35">
      <c r="A1" s="1" t="s">
        <v>1</v>
      </c>
      <c r="B1" s="1" t="s">
        <v>31</v>
      </c>
      <c r="C1" s="1" t="s">
        <v>32</v>
      </c>
      <c r="D1" s="1" t="s">
        <v>33</v>
      </c>
      <c r="F1" s="1" t="s">
        <v>38</v>
      </c>
    </row>
    <row r="2" spans="1:11" x14ac:dyDescent="0.35">
      <c r="A2" s="2">
        <v>46</v>
      </c>
      <c r="B2" s="3">
        <v>-22.504137206271334</v>
      </c>
      <c r="C2" s="3">
        <v>-21.222941583464312</v>
      </c>
      <c r="D2" s="3">
        <v>-23.199218909932352</v>
      </c>
      <c r="F2" s="2" t="s">
        <v>39</v>
      </c>
      <c r="G2" s="3"/>
      <c r="I2" s="3"/>
      <c r="K2" s="3"/>
    </row>
    <row r="3" spans="1:11" x14ac:dyDescent="0.35">
      <c r="A3" s="2">
        <v>47</v>
      </c>
      <c r="B3" s="3">
        <v>-21.493456572844153</v>
      </c>
      <c r="C3" s="2" t="s">
        <v>0</v>
      </c>
      <c r="D3" s="2" t="s">
        <v>0</v>
      </c>
      <c r="G3" s="3"/>
      <c r="I3" s="3"/>
      <c r="K3" s="3"/>
    </row>
    <row r="4" spans="1:11" x14ac:dyDescent="0.35">
      <c r="A4" s="2">
        <v>48</v>
      </c>
      <c r="B4" s="3">
        <v>-22.886146454852739</v>
      </c>
      <c r="C4" s="3">
        <v>-22.55089375915685</v>
      </c>
      <c r="D4" s="3">
        <v>-22.467639474733698</v>
      </c>
      <c r="G4" s="3"/>
      <c r="I4" s="3"/>
      <c r="K4" s="3"/>
    </row>
    <row r="5" spans="1:11" x14ac:dyDescent="0.35">
      <c r="A5" s="2">
        <v>48.3</v>
      </c>
      <c r="B5" s="3">
        <v>-22.399453783648465</v>
      </c>
      <c r="C5" s="3">
        <v>-23.602886337481728</v>
      </c>
      <c r="D5" s="3">
        <v>-23.540548465504688</v>
      </c>
      <c r="G5" s="3"/>
      <c r="I5" s="3"/>
      <c r="K5" s="3"/>
    </row>
    <row r="6" spans="1:11" x14ac:dyDescent="0.35">
      <c r="A6" s="2">
        <v>48.6</v>
      </c>
      <c r="B6" s="3">
        <v>-22.581615400692538</v>
      </c>
      <c r="C6" s="3">
        <v>-22.527477248027811</v>
      </c>
      <c r="D6" s="3">
        <v>-22.899023127443758</v>
      </c>
      <c r="G6" s="3"/>
      <c r="I6" s="3"/>
      <c r="K6" s="3"/>
    </row>
    <row r="7" spans="1:11" x14ac:dyDescent="0.35">
      <c r="A7" s="2">
        <v>48.9</v>
      </c>
      <c r="B7" s="2" t="s">
        <v>0</v>
      </c>
      <c r="C7" s="3">
        <v>-22.371428819400911</v>
      </c>
      <c r="D7" s="2" t="s">
        <v>0</v>
      </c>
      <c r="G7" s="3"/>
      <c r="I7" s="3"/>
      <c r="K7" s="3"/>
    </row>
    <row r="8" spans="1:11" x14ac:dyDescent="0.35">
      <c r="A8" s="2">
        <v>49.2</v>
      </c>
      <c r="B8" s="2" t="s">
        <v>0</v>
      </c>
      <c r="C8" s="3">
        <v>-22.730114480491853</v>
      </c>
      <c r="D8" s="2" t="s">
        <v>0</v>
      </c>
      <c r="G8" s="3"/>
      <c r="I8" s="3"/>
      <c r="K8" s="3"/>
    </row>
    <row r="9" spans="1:11" x14ac:dyDescent="0.35">
      <c r="A9" s="2">
        <v>49.5</v>
      </c>
      <c r="B9" s="2" t="s">
        <v>0</v>
      </c>
      <c r="C9" s="3">
        <v>-23.244572639480896</v>
      </c>
      <c r="D9" s="2" t="s">
        <v>0</v>
      </c>
      <c r="G9" s="3"/>
      <c r="I9" s="3"/>
      <c r="K9" s="3"/>
    </row>
    <row r="10" spans="1:11" x14ac:dyDescent="0.35">
      <c r="A10" s="2">
        <v>49.8</v>
      </c>
      <c r="B10" s="2" t="s">
        <v>0</v>
      </c>
      <c r="C10" s="3">
        <v>-23.896299817595558</v>
      </c>
      <c r="D10" s="2" t="s">
        <v>0</v>
      </c>
      <c r="G10" s="3"/>
      <c r="I10" s="3"/>
      <c r="K10" s="3"/>
    </row>
    <row r="11" spans="1:11" x14ac:dyDescent="0.35">
      <c r="A11" s="2">
        <v>52</v>
      </c>
      <c r="B11" s="3">
        <v>-22.830670863649253</v>
      </c>
      <c r="C11" s="3">
        <v>-22.759821171979155</v>
      </c>
      <c r="D11" s="3">
        <v>-22.660095802509787</v>
      </c>
      <c r="G11" s="3"/>
      <c r="I11" s="3"/>
      <c r="K11" s="3"/>
    </row>
    <row r="12" spans="1:11" x14ac:dyDescent="0.35">
      <c r="A12" s="2">
        <v>53</v>
      </c>
      <c r="B12" s="3">
        <v>-22.29741774235832</v>
      </c>
      <c r="C12" s="2" t="s">
        <v>0</v>
      </c>
      <c r="D12" s="3">
        <v>-23.017435409665886</v>
      </c>
      <c r="G12" s="3"/>
      <c r="I12" s="3"/>
      <c r="K12" s="3"/>
    </row>
    <row r="13" spans="1:11" x14ac:dyDescent="0.35">
      <c r="A13" s="2">
        <v>54</v>
      </c>
      <c r="B13" s="3">
        <v>-22.609723140814808</v>
      </c>
      <c r="C13" s="2" t="s">
        <v>0</v>
      </c>
      <c r="D13" s="2" t="s">
        <v>0</v>
      </c>
      <c r="G13" s="3"/>
      <c r="I13" s="3"/>
    </row>
    <row r="14" spans="1:11" x14ac:dyDescent="0.35">
      <c r="A14" s="2">
        <v>55</v>
      </c>
      <c r="B14" s="3">
        <v>-22.854757510453712</v>
      </c>
      <c r="C14" s="2" t="s">
        <v>0</v>
      </c>
      <c r="D14" s="2" t="s">
        <v>0</v>
      </c>
      <c r="G14" s="3"/>
      <c r="I14" s="3"/>
    </row>
    <row r="15" spans="1:11" x14ac:dyDescent="0.35">
      <c r="A15" s="2">
        <v>55.2</v>
      </c>
      <c r="B15" s="3">
        <v>-21.974024463268677</v>
      </c>
      <c r="C15" s="3">
        <v>-22.430232093901591</v>
      </c>
      <c r="D15" s="3">
        <v>-22.260798992951131</v>
      </c>
      <c r="G15" s="3"/>
      <c r="I15" s="3"/>
    </row>
    <row r="16" spans="1:11" x14ac:dyDescent="0.35">
      <c r="A16" s="2">
        <v>55.4</v>
      </c>
      <c r="B16" s="3">
        <v>-24.368342872105007</v>
      </c>
      <c r="C16" s="3">
        <v>-23.771085972745066</v>
      </c>
      <c r="D16" s="2" t="s">
        <v>0</v>
      </c>
      <c r="G16" s="3"/>
      <c r="I16" s="3"/>
    </row>
    <row r="17" spans="1:9" x14ac:dyDescent="0.35">
      <c r="A17" s="2">
        <v>55.6</v>
      </c>
      <c r="B17" s="3">
        <v>-21.749864213128472</v>
      </c>
      <c r="C17" s="3">
        <v>-22.166879656558308</v>
      </c>
      <c r="D17" s="2" t="s">
        <v>0</v>
      </c>
      <c r="G17" s="3"/>
      <c r="I17" s="3"/>
    </row>
    <row r="18" spans="1:9" x14ac:dyDescent="0.35">
      <c r="A18" s="2">
        <v>55.8</v>
      </c>
      <c r="B18" s="3">
        <v>-22.88728133989315</v>
      </c>
      <c r="C18" s="3">
        <v>-23.657730245546457</v>
      </c>
      <c r="D18" s="2" t="s">
        <v>0</v>
      </c>
      <c r="G18" s="3"/>
      <c r="I18" s="3"/>
    </row>
    <row r="19" spans="1:9" x14ac:dyDescent="0.35">
      <c r="A19" s="2">
        <v>56</v>
      </c>
      <c r="B19" s="3">
        <v>-22.47214853491349</v>
      </c>
      <c r="C19" s="3">
        <v>-22.839866833785088</v>
      </c>
      <c r="D19" s="2" t="s">
        <v>0</v>
      </c>
      <c r="G19" s="3"/>
      <c r="I19" s="3"/>
    </row>
    <row r="20" spans="1:9" x14ac:dyDescent="0.35">
      <c r="A20" s="2">
        <v>56.2</v>
      </c>
      <c r="B20" s="3">
        <v>-22.368780387757266</v>
      </c>
      <c r="C20" s="3">
        <v>-22.773946574900776</v>
      </c>
      <c r="D20" s="2" t="s">
        <v>0</v>
      </c>
      <c r="G20" s="3"/>
      <c r="I20" s="3"/>
    </row>
    <row r="21" spans="1:9" x14ac:dyDescent="0.35">
      <c r="A21" s="2">
        <v>56.4</v>
      </c>
      <c r="B21" s="3">
        <v>-22.399595033445408</v>
      </c>
      <c r="C21" s="2" t="s">
        <v>0</v>
      </c>
      <c r="D21" s="2" t="s">
        <v>0</v>
      </c>
      <c r="G21" s="3"/>
      <c r="I21" s="3"/>
    </row>
    <row r="22" spans="1:9" x14ac:dyDescent="0.35">
      <c r="A22" s="2">
        <v>56.6</v>
      </c>
      <c r="B22" s="3">
        <v>-21.886274000701071</v>
      </c>
      <c r="C22" s="2" t="s">
        <v>0</v>
      </c>
      <c r="D22" s="2" t="s">
        <v>0</v>
      </c>
      <c r="I22" s="3"/>
    </row>
    <row r="23" spans="1:9" x14ac:dyDescent="0.35">
      <c r="A23" s="2">
        <v>57</v>
      </c>
      <c r="B23" s="3">
        <v>-25.757115364357311</v>
      </c>
      <c r="C23" s="3">
        <v>-21.7</v>
      </c>
      <c r="D23" s="3">
        <v>-21.8</v>
      </c>
      <c r="I23" s="3"/>
    </row>
    <row r="24" spans="1:9" x14ac:dyDescent="0.35">
      <c r="A24" s="2">
        <v>57.5</v>
      </c>
      <c r="B24" s="2" t="s">
        <v>0</v>
      </c>
      <c r="C24" s="3">
        <v>-22.22</v>
      </c>
      <c r="D24" s="2" t="s">
        <v>0</v>
      </c>
      <c r="I24" s="3"/>
    </row>
    <row r="25" spans="1:9" x14ac:dyDescent="0.35">
      <c r="A25" s="2">
        <v>58</v>
      </c>
      <c r="B25" s="3">
        <v>-25.728625523114424</v>
      </c>
      <c r="C25" s="3">
        <v>-22.42713208112297</v>
      </c>
      <c r="D25" s="3">
        <v>-22.42642982897733</v>
      </c>
    </row>
    <row r="26" spans="1:9" x14ac:dyDescent="0.35">
      <c r="A26" s="2">
        <v>58.3</v>
      </c>
      <c r="B26" s="3">
        <v>-25.498596434560742</v>
      </c>
      <c r="C26" s="3">
        <v>-24.017186400140474</v>
      </c>
      <c r="D26" s="3">
        <v>-22.867982329709502</v>
      </c>
    </row>
    <row r="27" spans="1:9" x14ac:dyDescent="0.35">
      <c r="A27" s="2">
        <v>58.6</v>
      </c>
      <c r="B27" s="2" t="s">
        <v>0</v>
      </c>
      <c r="C27" s="3">
        <v>-23.213211901958733</v>
      </c>
      <c r="D27" s="3">
        <v>-23.973731822319284</v>
      </c>
    </row>
    <row r="28" spans="1:9" x14ac:dyDescent="0.35">
      <c r="A28" s="2">
        <v>58.9</v>
      </c>
      <c r="B28" s="2" t="s">
        <v>0</v>
      </c>
      <c r="C28" s="3">
        <v>-23.698871860302873</v>
      </c>
      <c r="D28" s="2" t="s">
        <v>0</v>
      </c>
    </row>
    <row r="29" spans="1:9" x14ac:dyDescent="0.35">
      <c r="A29" s="2">
        <v>59.2</v>
      </c>
      <c r="B29" s="2" t="s">
        <v>0</v>
      </c>
      <c r="C29" s="3">
        <v>-23.309087305444457</v>
      </c>
      <c r="D29" s="2" t="s">
        <v>0</v>
      </c>
    </row>
    <row r="30" spans="1:9" x14ac:dyDescent="0.35">
      <c r="A30" s="2">
        <v>59.5</v>
      </c>
      <c r="B30" s="2" t="s">
        <v>0</v>
      </c>
      <c r="C30" s="3">
        <v>-24.447693874470744</v>
      </c>
      <c r="D30" s="2" t="s">
        <v>0</v>
      </c>
    </row>
  </sheetData>
  <sortState xmlns:xlrd2="http://schemas.microsoft.com/office/spreadsheetml/2017/richdata2" ref="A2:A30">
    <sortCondition ref="A2:A3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34A0-5FEB-4316-BDF8-9B044B86D526}">
  <dimension ref="A1:T22"/>
  <sheetViews>
    <sheetView tabSelected="1" topLeftCell="A7" zoomScaleNormal="100" workbookViewId="0">
      <selection activeCell="B18" sqref="B18"/>
    </sheetView>
  </sheetViews>
  <sheetFormatPr defaultColWidth="8.6640625" defaultRowHeight="15.5" x14ac:dyDescent="0.35"/>
  <cols>
    <col min="1" max="1" width="8.6640625" style="15"/>
    <col min="2" max="2" width="17.6640625" style="15" bestFit="1" customWidth="1"/>
    <col min="3" max="3" width="10.6640625" style="15" customWidth="1"/>
    <col min="4" max="4" width="18.5" style="15" bestFit="1" customWidth="1"/>
    <col min="5" max="5" width="10.6640625" style="15" bestFit="1" customWidth="1"/>
    <col min="6" max="6" width="17.83203125" style="15" bestFit="1" customWidth="1"/>
    <col min="7" max="7" width="8.6640625" style="15"/>
    <col min="8" max="8" width="9.6640625" style="15" bestFit="1" customWidth="1"/>
    <col min="9" max="9" width="16.5" style="15" bestFit="1" customWidth="1"/>
    <col min="10" max="10" width="12.5" style="15" bestFit="1" customWidth="1"/>
    <col min="11" max="11" width="11" style="15" bestFit="1" customWidth="1"/>
    <col min="12" max="16384" width="8.6640625" style="15"/>
  </cols>
  <sheetData>
    <row r="1" spans="1:20" s="10" customFormat="1" ht="15" x14ac:dyDescent="0.3">
      <c r="A1" s="1"/>
      <c r="B1" s="1" t="s">
        <v>28</v>
      </c>
      <c r="C1" s="1"/>
      <c r="D1" s="1" t="s">
        <v>29</v>
      </c>
      <c r="F1" s="1" t="s">
        <v>30</v>
      </c>
      <c r="I1" s="1" t="s">
        <v>22</v>
      </c>
      <c r="J1" s="1" t="s">
        <v>24</v>
      </c>
      <c r="K1" s="1" t="s">
        <v>25</v>
      </c>
      <c r="L1" s="1" t="s">
        <v>26</v>
      </c>
      <c r="M1" s="1"/>
    </row>
    <row r="2" spans="1:20" x14ac:dyDescent="0.35">
      <c r="A2" s="12" t="s">
        <v>34</v>
      </c>
      <c r="B2" s="13">
        <v>0.33948622071907397</v>
      </c>
      <c r="C2" s="14" t="s">
        <v>2</v>
      </c>
      <c r="D2" s="13">
        <v>1.5391340835615013</v>
      </c>
      <c r="E2" s="14" t="s">
        <v>2</v>
      </c>
      <c r="F2" s="13">
        <v>0.6295454276729916</v>
      </c>
      <c r="H2" s="23" t="s">
        <v>23</v>
      </c>
      <c r="I2" s="13" t="s">
        <v>16</v>
      </c>
      <c r="J2" s="13">
        <v>0.33948622071907397</v>
      </c>
      <c r="K2" s="13">
        <v>1.5391340835615013</v>
      </c>
      <c r="L2" s="13">
        <v>0.6295454276729916</v>
      </c>
      <c r="M2" s="13"/>
      <c r="N2" s="13"/>
      <c r="O2" s="13"/>
      <c r="P2" s="13"/>
      <c r="Q2" s="13"/>
      <c r="R2" s="13"/>
      <c r="S2" s="13"/>
    </row>
    <row r="3" spans="1:20" x14ac:dyDescent="0.35">
      <c r="A3" s="20" t="s">
        <v>11</v>
      </c>
      <c r="B3" s="13">
        <v>0.45418330336945661</v>
      </c>
      <c r="C3" s="16" t="s">
        <v>11</v>
      </c>
      <c r="D3" s="13">
        <v>2.4422947868523446</v>
      </c>
      <c r="E3" s="16" t="s">
        <v>3</v>
      </c>
      <c r="F3" s="13">
        <v>1.0467740107227415</v>
      </c>
      <c r="H3" s="23"/>
      <c r="I3" s="11" t="s">
        <v>17</v>
      </c>
      <c r="J3" s="11">
        <v>0.99</v>
      </c>
      <c r="K3" s="13">
        <v>2.4422947868523446</v>
      </c>
      <c r="L3" s="13">
        <f>(AVERAGE(F3:F5))</f>
        <v>1.0703499464096378</v>
      </c>
      <c r="M3" s="11"/>
      <c r="N3" s="18"/>
      <c r="O3" s="18"/>
      <c r="P3" s="18"/>
      <c r="Q3" s="18"/>
      <c r="R3" s="17"/>
      <c r="S3" s="18"/>
      <c r="T3" s="18"/>
    </row>
    <row r="4" spans="1:20" x14ac:dyDescent="0.35">
      <c r="A4" s="20"/>
      <c r="B4" s="13">
        <v>1.5408656192078236</v>
      </c>
      <c r="C4" s="14" t="s">
        <v>12</v>
      </c>
      <c r="D4" s="13">
        <v>1.0470213598165963</v>
      </c>
      <c r="E4" s="16" t="s">
        <v>4</v>
      </c>
      <c r="F4" s="13">
        <v>1.1676795157147852</v>
      </c>
      <c r="H4" s="23"/>
      <c r="I4" s="11" t="s">
        <v>18</v>
      </c>
      <c r="J4" s="13">
        <f>(AVERAGE(B5:B7))</f>
        <v>1.7012280086736273</v>
      </c>
      <c r="K4" s="13">
        <v>1.0470213598165963</v>
      </c>
      <c r="L4" s="13">
        <v>1.3701000037467042</v>
      </c>
      <c r="M4" s="13"/>
      <c r="N4" s="13"/>
      <c r="O4" s="13"/>
      <c r="P4" s="13"/>
      <c r="Q4" s="13"/>
      <c r="R4" s="13"/>
      <c r="S4" s="13"/>
    </row>
    <row r="5" spans="1:20" x14ac:dyDescent="0.35">
      <c r="A5" s="19" t="s">
        <v>12</v>
      </c>
      <c r="B5" s="13">
        <v>0.93721234410188148</v>
      </c>
      <c r="C5" s="22" t="s">
        <v>13</v>
      </c>
      <c r="D5" s="13">
        <v>0.79633426499850446</v>
      </c>
      <c r="E5" s="16" t="s">
        <v>5</v>
      </c>
      <c r="F5" s="13">
        <v>0.99659631279138672</v>
      </c>
      <c r="H5" s="23"/>
      <c r="I5" s="11" t="s">
        <v>19</v>
      </c>
      <c r="J5" s="13">
        <f>AVERAGE(B8:B11)</f>
        <v>1.2579665431508738</v>
      </c>
      <c r="K5" s="13">
        <f>AVERAGE(D5:D7)</f>
        <v>0.78852033011363287</v>
      </c>
      <c r="L5" s="13">
        <v>1.2730473294495499</v>
      </c>
      <c r="M5" s="13"/>
      <c r="N5" s="13"/>
      <c r="O5" s="13"/>
      <c r="P5" s="13"/>
      <c r="Q5" s="13"/>
      <c r="R5" s="13"/>
      <c r="S5" s="13"/>
    </row>
    <row r="6" spans="1:20" x14ac:dyDescent="0.35">
      <c r="A6" s="19"/>
      <c r="B6" s="13">
        <v>2.4436963529315006</v>
      </c>
      <c r="C6" s="22"/>
      <c r="D6" s="13">
        <v>0.95232439135974023</v>
      </c>
      <c r="E6" s="14" t="s">
        <v>6</v>
      </c>
      <c r="F6" s="13">
        <v>1.3701000037467042</v>
      </c>
      <c r="H6" s="23"/>
      <c r="I6" s="11" t="s">
        <v>20</v>
      </c>
      <c r="J6" s="13">
        <v>0.64898422797093924</v>
      </c>
      <c r="K6" s="13">
        <v>0.86277469258022665</v>
      </c>
      <c r="L6" s="13">
        <v>0.82877777631071647</v>
      </c>
      <c r="M6" s="11"/>
    </row>
    <row r="7" spans="1:20" x14ac:dyDescent="0.35">
      <c r="A7" s="19"/>
      <c r="B7" s="13">
        <v>1.7227753289874999</v>
      </c>
      <c r="C7" s="22"/>
      <c r="D7" s="13">
        <v>0.61690233398265371</v>
      </c>
      <c r="E7" s="16" t="s">
        <v>7</v>
      </c>
      <c r="F7" s="13">
        <v>1.2730473294495499</v>
      </c>
      <c r="H7" s="23"/>
      <c r="I7" s="11" t="s">
        <v>21</v>
      </c>
      <c r="J7" s="13">
        <f>AVERAGE(B13:B14)</f>
        <v>0.90243142835086587</v>
      </c>
      <c r="K7" s="13">
        <f>AVERAGE(D9:D10)</f>
        <v>1.0626288995286672</v>
      </c>
      <c r="L7" s="13">
        <f>AVERAGE(F9:F10)</f>
        <v>0.90925833804287703</v>
      </c>
      <c r="M7" s="11"/>
    </row>
    <row r="8" spans="1:20" x14ac:dyDescent="0.35">
      <c r="A8" s="20" t="s">
        <v>13</v>
      </c>
      <c r="B8" s="13">
        <v>1.0806582248255447</v>
      </c>
      <c r="C8" s="14" t="s">
        <v>14</v>
      </c>
      <c r="D8" s="13">
        <v>0.86277469258022665</v>
      </c>
      <c r="E8" s="14" t="s">
        <v>8</v>
      </c>
      <c r="F8" s="13">
        <v>0.82877777631071647</v>
      </c>
    </row>
    <row r="9" spans="1:20" x14ac:dyDescent="0.35">
      <c r="A9" s="20"/>
      <c r="B9" s="13">
        <v>1.10596603693214</v>
      </c>
      <c r="C9" s="22" t="s">
        <v>15</v>
      </c>
      <c r="D9" s="13">
        <v>0.50423711648710756</v>
      </c>
      <c r="E9" s="16" t="s">
        <v>9</v>
      </c>
      <c r="F9" s="13">
        <v>0.43638800379905213</v>
      </c>
    </row>
    <row r="10" spans="1:20" x14ac:dyDescent="0.35">
      <c r="A10" s="20"/>
      <c r="B10" s="13">
        <v>2.2999999999999998</v>
      </c>
      <c r="C10" s="22"/>
      <c r="D10" s="13">
        <v>1.6210206825702271</v>
      </c>
      <c r="E10" s="16" t="s">
        <v>10</v>
      </c>
      <c r="F10" s="13">
        <v>1.3821286722867019</v>
      </c>
    </row>
    <row r="11" spans="1:20" x14ac:dyDescent="0.35">
      <c r="A11" s="20"/>
      <c r="B11" s="13">
        <v>0.54524191084581031</v>
      </c>
      <c r="C11" s="13"/>
    </row>
    <row r="12" spans="1:20" x14ac:dyDescent="0.35">
      <c r="A12" s="12" t="s">
        <v>14</v>
      </c>
      <c r="B12" s="13">
        <v>0.64898422797093924</v>
      </c>
      <c r="C12" s="13"/>
    </row>
    <row r="13" spans="1:20" x14ac:dyDescent="0.35">
      <c r="A13" s="20" t="s">
        <v>15</v>
      </c>
      <c r="B13" s="13">
        <v>1.0783730822574518</v>
      </c>
      <c r="C13" s="13"/>
      <c r="J13" s="11"/>
      <c r="K13" s="11"/>
      <c r="L13" s="21"/>
      <c r="M13" s="21"/>
      <c r="N13" s="21"/>
      <c r="O13" s="11"/>
      <c r="P13" s="21"/>
      <c r="Q13" s="21"/>
    </row>
    <row r="14" spans="1:20" x14ac:dyDescent="0.35">
      <c r="A14" s="20"/>
      <c r="B14" s="13">
        <v>0.72648977444427998</v>
      </c>
      <c r="C14" s="13"/>
    </row>
    <row r="21" spans="1:1" x14ac:dyDescent="0.35">
      <c r="A21" s="1" t="s">
        <v>38</v>
      </c>
    </row>
    <row r="22" spans="1:1" x14ac:dyDescent="0.35">
      <c r="A22" s="2" t="s">
        <v>39</v>
      </c>
    </row>
  </sheetData>
  <mergeCells count="11">
    <mergeCell ref="S3:T3"/>
    <mergeCell ref="A5:A7"/>
    <mergeCell ref="A8:A11"/>
    <mergeCell ref="A13:A14"/>
    <mergeCell ref="L13:N13"/>
    <mergeCell ref="P13:Q13"/>
    <mergeCell ref="C5:C7"/>
    <mergeCell ref="C9:C10"/>
    <mergeCell ref="N3:Q3"/>
    <mergeCell ref="A3:A4"/>
    <mergeCell ref="H2:H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8D37C-196C-43F0-8608-2D73D6963638}">
  <dimension ref="A1:L26"/>
  <sheetViews>
    <sheetView zoomScaleNormal="145" workbookViewId="0">
      <selection activeCell="C40" sqref="C40"/>
    </sheetView>
  </sheetViews>
  <sheetFormatPr defaultColWidth="8.6640625" defaultRowHeight="15.5" x14ac:dyDescent="0.35"/>
  <cols>
    <col min="1" max="1" width="11" style="2" bestFit="1" customWidth="1"/>
    <col min="2" max="2" width="18.1640625" style="2" bestFit="1" customWidth="1"/>
    <col min="3" max="3" width="12.6640625" style="2" bestFit="1" customWidth="1"/>
    <col min="4" max="4" width="18.5" style="2" bestFit="1" customWidth="1"/>
    <col min="5" max="5" width="11.1640625" style="2" bestFit="1" customWidth="1"/>
    <col min="6" max="6" width="17.83203125" style="2" bestFit="1" customWidth="1"/>
    <col min="7" max="7" width="9.6640625" style="2" bestFit="1" customWidth="1"/>
    <col min="8" max="8" width="15.6640625" style="2" bestFit="1" customWidth="1"/>
    <col min="9" max="9" width="15.33203125" style="2" bestFit="1" customWidth="1"/>
    <col min="10" max="16384" width="8.6640625" style="2"/>
  </cols>
  <sheetData>
    <row r="1" spans="1:12" x14ac:dyDescent="0.35">
      <c r="A1" s="4"/>
      <c r="B1" s="4" t="s">
        <v>35</v>
      </c>
      <c r="C1" s="4"/>
      <c r="D1" s="4" t="s">
        <v>36</v>
      </c>
      <c r="E1" s="4"/>
      <c r="F1" s="4" t="s">
        <v>37</v>
      </c>
      <c r="H1" s="4" t="s">
        <v>27</v>
      </c>
      <c r="I1" s="4" t="s">
        <v>22</v>
      </c>
      <c r="J1" s="4" t="s">
        <v>24</v>
      </c>
      <c r="K1" s="4" t="s">
        <v>25</v>
      </c>
      <c r="L1" s="4" t="s">
        <v>26</v>
      </c>
    </row>
    <row r="2" spans="1:12" x14ac:dyDescent="0.35">
      <c r="A2" s="7" t="s">
        <v>2</v>
      </c>
      <c r="B2" s="3">
        <v>13.169106149509808</v>
      </c>
      <c r="C2" s="7" t="s">
        <v>2</v>
      </c>
      <c r="D2" s="3">
        <v>25.121578077191749</v>
      </c>
      <c r="E2" s="7" t="s">
        <v>2</v>
      </c>
      <c r="F2" s="3">
        <v>11.037406120825723</v>
      </c>
      <c r="H2" s="24" t="s">
        <v>23</v>
      </c>
      <c r="I2" s="5" t="s">
        <v>16</v>
      </c>
      <c r="J2" s="3">
        <v>6.2743242906741221</v>
      </c>
      <c r="K2" s="3">
        <v>25.121578077191749</v>
      </c>
      <c r="L2" s="3">
        <v>11.037406120825723</v>
      </c>
    </row>
    <row r="3" spans="1:12" x14ac:dyDescent="0.35">
      <c r="A3" s="25" t="s">
        <v>11</v>
      </c>
      <c r="B3" s="3">
        <v>43.617252555517773</v>
      </c>
      <c r="C3" s="8" t="s">
        <v>11</v>
      </c>
      <c r="D3" s="3">
        <v>93.059600535369654</v>
      </c>
      <c r="E3" s="27" t="s">
        <v>11</v>
      </c>
      <c r="F3" s="3">
        <v>23.164196968618377</v>
      </c>
      <c r="H3" s="24"/>
      <c r="I3" s="6" t="s">
        <v>17</v>
      </c>
      <c r="J3" s="5">
        <f>AVERAGE(B3:B4)</f>
        <v>53.216153112740528</v>
      </c>
      <c r="K3" s="3">
        <v>93.059600535369654</v>
      </c>
      <c r="L3" s="5">
        <f>(AVERAGE(F3:F5))</f>
        <v>16.772524692126144</v>
      </c>
    </row>
    <row r="4" spans="1:12" x14ac:dyDescent="0.35">
      <c r="A4" s="25"/>
      <c r="B4" s="3">
        <v>62.815053669963291</v>
      </c>
      <c r="C4" s="7" t="s">
        <v>12</v>
      </c>
      <c r="D4" s="5">
        <v>30.454613093780207</v>
      </c>
      <c r="E4" s="27"/>
      <c r="F4" s="3">
        <v>14.002402413227022</v>
      </c>
      <c r="H4" s="24"/>
      <c r="I4" s="6" t="s">
        <v>18</v>
      </c>
      <c r="J4" s="5">
        <f>(AVERAGE(B5:B7))</f>
        <v>32.363343707880624</v>
      </c>
      <c r="K4" s="3">
        <v>61.553333565814683</v>
      </c>
      <c r="L4" s="3">
        <v>51.905926997331811</v>
      </c>
    </row>
    <row r="5" spans="1:12" x14ac:dyDescent="0.35">
      <c r="A5" s="26" t="s">
        <v>12</v>
      </c>
      <c r="B5" s="3">
        <v>27.141818996250603</v>
      </c>
      <c r="C5" s="27" t="s">
        <v>13</v>
      </c>
      <c r="D5" s="5">
        <v>29.009002662061224</v>
      </c>
      <c r="E5" s="27"/>
      <c r="F5" s="3">
        <v>13.15097469453303</v>
      </c>
      <c r="H5" s="24"/>
      <c r="I5" s="6" t="s">
        <v>19</v>
      </c>
      <c r="J5" s="5">
        <f>AVERAGE(B8:B11)</f>
        <v>42.364037389452761</v>
      </c>
      <c r="K5" s="5">
        <f>AVERAGE(D5:D7)</f>
        <v>36.732075235871072</v>
      </c>
      <c r="L5" s="5">
        <v>1.2730473294495499</v>
      </c>
    </row>
    <row r="6" spans="1:12" x14ac:dyDescent="0.35">
      <c r="A6" s="26"/>
      <c r="B6" s="3">
        <v>25.957793826469445</v>
      </c>
      <c r="C6" s="27"/>
      <c r="D6" s="5">
        <v>59.032438712864852</v>
      </c>
      <c r="E6" s="7" t="s">
        <v>12</v>
      </c>
      <c r="F6" s="3">
        <v>21.324318372491138</v>
      </c>
      <c r="H6" s="24"/>
      <c r="I6" s="6" t="s">
        <v>20</v>
      </c>
      <c r="J6" s="5">
        <v>0.64898422797093924</v>
      </c>
      <c r="K6" s="5">
        <v>0.86277469258022665</v>
      </c>
      <c r="L6" s="5">
        <v>0.82877777631071647</v>
      </c>
    </row>
    <row r="7" spans="1:12" x14ac:dyDescent="0.35">
      <c r="A7" s="26"/>
      <c r="B7" s="3">
        <v>43.990418300921824</v>
      </c>
      <c r="C7" s="27"/>
      <c r="D7" s="3">
        <v>22.154784332687139</v>
      </c>
      <c r="E7" s="8" t="s">
        <v>19</v>
      </c>
      <c r="F7" s="3">
        <v>22.391116129282807</v>
      </c>
      <c r="H7" s="24"/>
      <c r="I7" s="6" t="s">
        <v>21</v>
      </c>
      <c r="J7" s="5">
        <f>AVERAGE(B13:B14)</f>
        <v>68.036474875745071</v>
      </c>
      <c r="K7" s="5">
        <f>AVERAGE(D9:D10)</f>
        <v>37.944688550998876</v>
      </c>
      <c r="L7" s="5">
        <f>AVERAGE(F9:F10)</f>
        <v>21.868097988023351</v>
      </c>
    </row>
    <row r="8" spans="1:12" x14ac:dyDescent="0.35">
      <c r="A8" s="25" t="s">
        <v>13</v>
      </c>
      <c r="B8" s="3">
        <v>52.337676630837365</v>
      </c>
      <c r="C8" s="7" t="s">
        <v>14</v>
      </c>
      <c r="D8" s="3">
        <v>24.920260912145089</v>
      </c>
      <c r="E8" s="7" t="s">
        <v>14</v>
      </c>
      <c r="F8" s="3">
        <v>8.6460935686584843</v>
      </c>
      <c r="H8" s="6"/>
      <c r="I8" s="6"/>
      <c r="J8" s="6"/>
    </row>
    <row r="9" spans="1:12" x14ac:dyDescent="0.35">
      <c r="A9" s="25"/>
      <c r="B9" s="3">
        <v>44.325879011238058</v>
      </c>
      <c r="C9" s="27" t="s">
        <v>15</v>
      </c>
      <c r="D9" s="3">
        <v>12.075763713950572</v>
      </c>
      <c r="E9" s="27" t="s">
        <v>21</v>
      </c>
      <c r="F9" s="3">
        <v>20.155559359495154</v>
      </c>
    </row>
    <row r="10" spans="1:12" x14ac:dyDescent="0.35">
      <c r="A10" s="25"/>
      <c r="B10" s="3">
        <v>36.82343451058393</v>
      </c>
      <c r="C10" s="27"/>
      <c r="D10" s="3">
        <v>63.813613388047187</v>
      </c>
      <c r="E10" s="27"/>
      <c r="F10" s="3">
        <v>23.580636616551544</v>
      </c>
    </row>
    <row r="11" spans="1:12" x14ac:dyDescent="0.35">
      <c r="A11" s="25"/>
      <c r="B11" s="3">
        <v>35.969159405151686</v>
      </c>
      <c r="C11" s="5"/>
      <c r="D11" s="6"/>
      <c r="E11" s="6"/>
      <c r="F11" s="6"/>
    </row>
    <row r="12" spans="1:12" x14ac:dyDescent="0.35">
      <c r="A12" s="7" t="s">
        <v>14</v>
      </c>
      <c r="B12" s="3">
        <v>31.107139477957041</v>
      </c>
      <c r="C12" s="5"/>
      <c r="D12" s="6"/>
      <c r="E12" s="6"/>
      <c r="F12" s="6"/>
    </row>
    <row r="13" spans="1:12" x14ac:dyDescent="0.35">
      <c r="A13" s="25" t="s">
        <v>15</v>
      </c>
      <c r="B13" s="3">
        <v>77.868351269651299</v>
      </c>
      <c r="C13" s="5"/>
      <c r="D13" s="6"/>
      <c r="E13" s="6"/>
      <c r="F13" s="6"/>
    </row>
    <row r="14" spans="1:12" x14ac:dyDescent="0.35">
      <c r="A14" s="25"/>
      <c r="B14" s="3">
        <v>58.204598481838843</v>
      </c>
      <c r="C14" s="5"/>
      <c r="D14" s="6"/>
      <c r="E14" s="6"/>
      <c r="F14" s="6"/>
    </row>
    <row r="18" spans="1:9" x14ac:dyDescent="0.35">
      <c r="H18" s="5"/>
      <c r="I18" s="5"/>
    </row>
    <row r="19" spans="1:9" x14ac:dyDescent="0.35">
      <c r="H19" s="6"/>
      <c r="I19" s="5"/>
    </row>
    <row r="20" spans="1:9" x14ac:dyDescent="0.35">
      <c r="A20" s="1" t="s">
        <v>38</v>
      </c>
      <c r="H20" s="5"/>
      <c r="I20" s="5"/>
    </row>
    <row r="21" spans="1:9" x14ac:dyDescent="0.35">
      <c r="A21" s="2" t="s">
        <v>39</v>
      </c>
      <c r="H21" s="5"/>
      <c r="I21" s="5"/>
    </row>
    <row r="22" spans="1:9" x14ac:dyDescent="0.35">
      <c r="H22" s="5"/>
      <c r="I22" s="5"/>
    </row>
    <row r="23" spans="1:9" x14ac:dyDescent="0.35">
      <c r="H23" s="5"/>
      <c r="I23" s="5"/>
    </row>
    <row r="26" spans="1:9" x14ac:dyDescent="0.35">
      <c r="B26" s="9"/>
    </row>
  </sheetData>
  <mergeCells count="9">
    <mergeCell ref="H2:H7"/>
    <mergeCell ref="A13:A14"/>
    <mergeCell ref="A3:A4"/>
    <mergeCell ref="A5:A7"/>
    <mergeCell ref="A8:A11"/>
    <mergeCell ref="C5:C7"/>
    <mergeCell ref="E3:E5"/>
    <mergeCell ref="E9:E10"/>
    <mergeCell ref="C9:C10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15 - Fig. 4D</vt:lpstr>
      <vt:lpstr>Supplementary Data 16 - Fig. 4E</vt:lpstr>
      <vt:lpstr>Supplementary Data 17 - 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Aljasil Chirakkal</dc:creator>
  <cp:lastModifiedBy>Aske Lohse Sørensen</cp:lastModifiedBy>
  <dcterms:created xsi:type="dcterms:W3CDTF">2025-05-06T12:29:21Z</dcterms:created>
  <dcterms:modified xsi:type="dcterms:W3CDTF">2026-05-18T10:00:46Z</dcterms:modified>
</cp:coreProperties>
</file>