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teban Gabazza\Desktop\1. REVISED FILES FOR SUBMISSION 2026.06.09 (with all corrections by Ekow)\"/>
    </mc:Choice>
  </mc:AlternateContent>
  <xr:revisionPtr revIDLastSave="0" documentId="13_ncr:1_{A6565AC2-5A38-4DAF-BA1C-1B89DA775019}" xr6:coauthVersionLast="47" xr6:coauthVersionMax="47" xr10:uidLastSave="{00000000-0000-0000-0000-000000000000}"/>
  <bookViews>
    <workbookView xWindow="1630" yWindow="2660" windowWidth="23220" windowHeight="16370" xr2:uid="{F92E9062-75AF-2148-A714-2DA6AE9CCAFF}"/>
  </bookViews>
  <sheets>
    <sheet name="Counts" sheetId="1" r:id="rId1"/>
    <sheet name="BLASTN Top Hi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3" i="1"/>
  <c r="D17" i="1" l="1"/>
  <c r="D16" i="1"/>
  <c r="D4" i="1"/>
  <c r="D5" i="1"/>
  <c r="D14" i="1"/>
  <c r="D13" i="1"/>
  <c r="D12" i="1"/>
  <c r="D11" i="1"/>
  <c r="D9" i="1"/>
  <c r="D6" i="1"/>
  <c r="D8" i="1"/>
  <c r="D15" i="1"/>
  <c r="D3" i="1"/>
  <c r="D10" i="1"/>
  <c r="D7" i="1"/>
  <c r="D19" i="1"/>
</calcChain>
</file>

<file path=xl/sharedStrings.xml><?xml version="1.0" encoding="utf-8"?>
<sst xmlns="http://schemas.openxmlformats.org/spreadsheetml/2006/main" count="121" uniqueCount="62">
  <si>
    <t>ASV ID</t>
  </si>
  <si>
    <t>HC2_HC4</t>
  </si>
  <si>
    <t>P1</t>
  </si>
  <si>
    <t>P10</t>
  </si>
  <si>
    <t>P12</t>
  </si>
  <si>
    <t>P15_P16</t>
  </si>
  <si>
    <t>P2</t>
  </si>
  <si>
    <t>P4</t>
  </si>
  <si>
    <t>P6</t>
  </si>
  <si>
    <t>ASV Sum</t>
  </si>
  <si>
    <t>30b2f555e1e9d647ce7af1d229d4f37d</t>
  </si>
  <si>
    <t>04592c28ae1c291d110feb2c7aaacc03</t>
  </si>
  <si>
    <t>134203f36449cc5214fcd859b5d0a4db</t>
  </si>
  <si>
    <t>5f71f1ab62f689056dbd08c708f859de</t>
  </si>
  <si>
    <t>9d9bfdd6b98a370808f073b56f5683ce</t>
  </si>
  <si>
    <t>f746d8f5bf0a0bbea8d5448d0795727f</t>
  </si>
  <si>
    <t>528f79d2618301070085946f3a631d69</t>
  </si>
  <si>
    <t>aff2cf3e4dcc3eac2ced7a86f9ed6140</t>
  </si>
  <si>
    <t>23777a08610bd9ea84ec2bb987c0c106</t>
  </si>
  <si>
    <t>0d0086cfecabcce0f2870113142109c1</t>
  </si>
  <si>
    <t>c1021ee83ffb833b727c834d201795cf</t>
  </si>
  <si>
    <t>b4f233a1fe7ba2ee88599109bb4474bb</t>
  </si>
  <si>
    <t>60e8ead78073910f3d976f9db24aaa26</t>
  </si>
  <si>
    <t>d618a85d902469e3ac16f3f6599bfb81</t>
  </si>
  <si>
    <t>715488b90c7a147b0651ee3ce1dcf147</t>
  </si>
  <si>
    <t>90ebe9f75e45840cdf216157a6ffaa8b</t>
  </si>
  <si>
    <t>c9f95335913d9969fbbf6e2164bccba4</t>
  </si>
  <si>
    <t>qseqid</t>
  </si>
  <si>
    <t>sseqid</t>
  </si>
  <si>
    <t>stitle</t>
  </si>
  <si>
    <t>ssciname</t>
  </si>
  <si>
    <t>pident</t>
  </si>
  <si>
    <t>length</t>
  </si>
  <si>
    <t>mismatch</t>
  </si>
  <si>
    <t>gapopen</t>
  </si>
  <si>
    <t>qstart</t>
  </si>
  <si>
    <t>qend</t>
  </si>
  <si>
    <t>sstart</t>
  </si>
  <si>
    <t>send</t>
  </si>
  <si>
    <t>evalue</t>
  </si>
  <si>
    <t>bitscore</t>
  </si>
  <si>
    <t>gi|1387676069|gb|CP017459.1|</t>
  </si>
  <si>
    <t>Staphylococcus nepalensis strain JS9 chromosome, complete genome</t>
  </si>
  <si>
    <t>Staphylococcus nepalensis</t>
  </si>
  <si>
    <t>gi|1836693780|gb|CP052055.1|</t>
  </si>
  <si>
    <t>Staphylococcus haemolyticus strain SCAID URN1-2019 chromosome</t>
  </si>
  <si>
    <t>Staphylococcus haemolyticus</t>
  </si>
  <si>
    <t>gi|1830032422|gb|CP050982.1|</t>
  </si>
  <si>
    <t>Staphylococcus hominis strain FDAARGOS_745 chromosome</t>
  </si>
  <si>
    <t>Staphylococcus hominis</t>
  </si>
  <si>
    <t xml:space="preserve"> Run</t>
    <phoneticPr fontId="2"/>
  </si>
  <si>
    <t>HC2_HC4: Healthy controls No 2 and No 4</t>
    <phoneticPr fontId="2"/>
  </si>
  <si>
    <t>P1_4_7</t>
    <phoneticPr fontId="2"/>
  </si>
  <si>
    <t>P1_4_7: IPF patients No 1, No 4 and No 7</t>
    <phoneticPr fontId="2"/>
  </si>
  <si>
    <t>P1: IPF patients No 1</t>
    <phoneticPr fontId="2"/>
  </si>
  <si>
    <t>P10: IPF patient No 10</t>
    <phoneticPr fontId="2"/>
  </si>
  <si>
    <t>P12: IPF patient No 12</t>
    <phoneticPr fontId="2"/>
  </si>
  <si>
    <t>P15_P16: IPF patient No 15 and No 16</t>
    <phoneticPr fontId="2"/>
  </si>
  <si>
    <t>P2: IPF patient No 2</t>
    <phoneticPr fontId="2"/>
  </si>
  <si>
    <t>P4: IPF patient No 4</t>
    <phoneticPr fontId="2"/>
  </si>
  <si>
    <t>P6: IPF patient No 6</t>
    <phoneticPr fontId="2"/>
  </si>
  <si>
    <t>Top hits (species)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</si>
</sst>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scheme val="minor"/>
    </font>
    <font>
      <sz val="11"/>
      <color rgb="FF000000"/>
      <name val="Lucida Grande"/>
      <family val="2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3376081</xdr:colOff>
      <xdr:row>29</xdr:row>
      <xdr:rowOff>158749</xdr:rowOff>
    </xdr:from>
    <xdr:to>
      <xdr:col>7</xdr:col>
      <xdr:colOff>1301749</xdr:colOff>
      <xdr:row>53</xdr:row>
      <xdr:rowOff>241252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071AF3-B4E4-F4A1-C7EE-3FCD87A39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8" y="7778749"/>
          <a:ext cx="14943668" cy="6178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F5F-15D2-C649-997D-E88F4C0A4F37}">
  <dimension ref="B1:N30"/>
  <sheetViews>
    <sheetView tabSelected="1" zoomScale="60" zoomScaleNormal="60" workbookViewId="0">
      <selection activeCell="D28" sqref="D28"/>
    </sheetView>
  </sheetViews>
  <sheetFormatPr defaultColWidth="11" defaultRowHeight="20"/>
  <cols>
    <col min="2" max="2" width="53.3046875" customWidth="1"/>
    <col min="3" max="3" width="45.15234375" customWidth="1"/>
    <col min="4" max="4" width="50.61328125" customWidth="1"/>
    <col min="5" max="5" width="21.3046875" customWidth="1"/>
    <col min="6" max="6" width="19.3828125" customWidth="1"/>
    <col min="7" max="7" width="16.3828125" customWidth="1"/>
    <col min="8" max="8" width="16.23046875" customWidth="1"/>
    <col min="9" max="9" width="17.3046875" customWidth="1"/>
    <col min="10" max="10" width="16.53515625" customWidth="1"/>
    <col min="11" max="11" width="15.61328125" customWidth="1"/>
    <col min="12" max="12" width="16.61328125" customWidth="1"/>
    <col min="13" max="13" width="15.765625" customWidth="1"/>
    <col min="14" max="14" width="17.53515625" customWidth="1"/>
  </cols>
  <sheetData>
    <row r="1" spans="2:14">
      <c r="E1" s="19" t="s">
        <v>50</v>
      </c>
      <c r="F1" s="20"/>
      <c r="G1" s="20"/>
      <c r="H1" s="20"/>
      <c r="I1" s="20"/>
      <c r="J1" s="20"/>
      <c r="K1" s="20"/>
      <c r="L1" s="20"/>
      <c r="M1" s="20"/>
      <c r="N1" s="3"/>
    </row>
    <row r="2" spans="2:14">
      <c r="C2" s="15" t="s">
        <v>0</v>
      </c>
      <c r="D2" s="16" t="s">
        <v>61</v>
      </c>
      <c r="E2" s="17" t="s">
        <v>1</v>
      </c>
      <c r="F2" s="17" t="s">
        <v>52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6</v>
      </c>
      <c r="L2" s="17" t="s">
        <v>7</v>
      </c>
      <c r="M2" s="17" t="s">
        <v>8</v>
      </c>
      <c r="N2" s="18" t="s">
        <v>9</v>
      </c>
    </row>
    <row r="3" spans="2:14">
      <c r="B3" s="1"/>
      <c r="C3" s="4" t="s">
        <v>10</v>
      </c>
      <c r="D3" s="5" t="str">
        <f>VLOOKUP(C3,'BLASTN Top Hits'!A:N,4,FALSE)</f>
        <v>Staphylococcus nepalensis</v>
      </c>
      <c r="E3" s="6">
        <v>50741</v>
      </c>
      <c r="F3" s="7">
        <v>35395</v>
      </c>
      <c r="G3" s="7">
        <v>41357</v>
      </c>
      <c r="H3" s="7">
        <v>45038</v>
      </c>
      <c r="I3" s="7">
        <v>42160</v>
      </c>
      <c r="J3" s="7">
        <v>35735</v>
      </c>
      <c r="K3" s="7">
        <v>69215</v>
      </c>
      <c r="L3" s="7">
        <v>60690</v>
      </c>
      <c r="M3" s="7">
        <v>56392</v>
      </c>
      <c r="N3" s="8">
        <f t="shared" ref="N3:N19" si="0">SUM(E3:M3)</f>
        <v>436723</v>
      </c>
    </row>
    <row r="4" spans="2:14">
      <c r="B4" s="1"/>
      <c r="C4" s="4" t="s">
        <v>11</v>
      </c>
      <c r="D4" s="5" t="str">
        <f>VLOOKUP(C4,'BLASTN Top Hits'!A:N,4,FALSE)</f>
        <v>Staphylococcus haemolyticus</v>
      </c>
      <c r="E4" s="6">
        <v>0</v>
      </c>
      <c r="F4" s="7">
        <v>0</v>
      </c>
      <c r="G4" s="7">
        <v>8</v>
      </c>
      <c r="H4" s="7">
        <v>0</v>
      </c>
      <c r="I4" s="7">
        <v>212</v>
      </c>
      <c r="J4" s="7">
        <v>840</v>
      </c>
      <c r="K4" s="7">
        <v>20</v>
      </c>
      <c r="L4" s="7">
        <v>351</v>
      </c>
      <c r="M4" s="7">
        <v>715</v>
      </c>
      <c r="N4" s="8">
        <f t="shared" si="0"/>
        <v>2146</v>
      </c>
    </row>
    <row r="5" spans="2:14">
      <c r="B5" s="1"/>
      <c r="C5" s="4" t="s">
        <v>12</v>
      </c>
      <c r="D5" s="5" t="str">
        <f>VLOOKUP(C5,'BLASTN Top Hits'!A:N,4,FALSE)</f>
        <v>Staphylococcus hominis</v>
      </c>
      <c r="E5" s="6">
        <v>0</v>
      </c>
      <c r="F5" s="7">
        <v>0</v>
      </c>
      <c r="G5" s="7">
        <v>0</v>
      </c>
      <c r="H5" s="7">
        <v>0</v>
      </c>
      <c r="I5" s="7">
        <v>124</v>
      </c>
      <c r="J5" s="7">
        <v>0</v>
      </c>
      <c r="K5" s="7">
        <v>0</v>
      </c>
      <c r="L5" s="7">
        <v>0</v>
      </c>
      <c r="M5" s="7">
        <v>0</v>
      </c>
      <c r="N5" s="8">
        <f t="shared" si="0"/>
        <v>124</v>
      </c>
    </row>
    <row r="6" spans="2:14">
      <c r="B6" s="1"/>
      <c r="C6" s="4" t="s">
        <v>13</v>
      </c>
      <c r="D6" s="5" t="str">
        <f>VLOOKUP(C6,'BLASTN Top Hits'!A:N,4,FALSE)</f>
        <v>Staphylococcus nepalensis</v>
      </c>
      <c r="E6" s="6">
        <v>277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8">
        <f t="shared" si="0"/>
        <v>277</v>
      </c>
    </row>
    <row r="7" spans="2:14">
      <c r="B7" s="1"/>
      <c r="C7" s="4" t="s">
        <v>14</v>
      </c>
      <c r="D7" s="5" t="str">
        <f>VLOOKUP(C7,'BLASTN Top Hits'!A:N,4,FALSE)</f>
        <v>Staphylococcus nepalensis</v>
      </c>
      <c r="E7" s="6">
        <v>0</v>
      </c>
      <c r="F7" s="7">
        <v>303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8">
        <f t="shared" si="0"/>
        <v>303</v>
      </c>
    </row>
    <row r="8" spans="2:14">
      <c r="B8" s="1"/>
      <c r="C8" s="4" t="s">
        <v>15</v>
      </c>
      <c r="D8" s="5" t="str">
        <f>VLOOKUP(C8,'BLASTN Top Hits'!A:N,4,FALSE)</f>
        <v>Staphylococcus nepalensis</v>
      </c>
      <c r="E8" s="6">
        <v>544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8">
        <f t="shared" si="0"/>
        <v>544</v>
      </c>
    </row>
    <row r="9" spans="2:14">
      <c r="B9" s="1"/>
      <c r="C9" s="4" t="s">
        <v>16</v>
      </c>
      <c r="D9" s="5" t="str">
        <f>VLOOKUP(C9,'BLASTN Top Hits'!A:N,4,FALSE)</f>
        <v>Staphylococcus nepalensis</v>
      </c>
      <c r="E9" s="6">
        <v>0</v>
      </c>
      <c r="F9" s="7">
        <v>473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8">
        <f t="shared" si="0"/>
        <v>473</v>
      </c>
    </row>
    <row r="10" spans="2:14">
      <c r="B10" s="1"/>
      <c r="C10" s="4" t="s">
        <v>17</v>
      </c>
      <c r="D10" s="5" t="str">
        <f>VLOOKUP(C10,'BLASTN Top Hits'!A:N,4,FALSE)</f>
        <v>Staphylococcus nepalensis</v>
      </c>
      <c r="E10" s="6">
        <v>0</v>
      </c>
      <c r="F10" s="7">
        <v>460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8">
        <f t="shared" si="0"/>
        <v>460</v>
      </c>
    </row>
    <row r="11" spans="2:14">
      <c r="B11" s="1"/>
      <c r="C11" s="4" t="s">
        <v>18</v>
      </c>
      <c r="D11" s="5" t="str">
        <f>VLOOKUP(C11,'BLASTN Top Hits'!A:N,4,FALSE)</f>
        <v>Staphylococcus nepalensis</v>
      </c>
      <c r="E11" s="6">
        <v>0</v>
      </c>
      <c r="F11" s="7">
        <v>0</v>
      </c>
      <c r="G11" s="7">
        <v>0</v>
      </c>
      <c r="H11" s="7">
        <v>0</v>
      </c>
      <c r="I11" s="7">
        <v>0</v>
      </c>
      <c r="J11" s="7">
        <v>346</v>
      </c>
      <c r="K11" s="7">
        <v>0</v>
      </c>
      <c r="L11" s="7">
        <v>0</v>
      </c>
      <c r="M11" s="7">
        <v>0</v>
      </c>
      <c r="N11" s="8">
        <f t="shared" si="0"/>
        <v>346</v>
      </c>
    </row>
    <row r="12" spans="2:14">
      <c r="B12" s="1"/>
      <c r="C12" s="4" t="s">
        <v>19</v>
      </c>
      <c r="D12" s="5" t="str">
        <f>VLOOKUP(C12,'BLASTN Top Hits'!A:N,4,FALSE)</f>
        <v>Staphylococcus nepalensis</v>
      </c>
      <c r="E12" s="6">
        <v>0</v>
      </c>
      <c r="F12" s="7">
        <v>0</v>
      </c>
      <c r="G12" s="7">
        <v>0</v>
      </c>
      <c r="H12" s="7">
        <v>0</v>
      </c>
      <c r="I12" s="7">
        <v>0</v>
      </c>
      <c r="J12" s="7">
        <v>157</v>
      </c>
      <c r="K12" s="7">
        <v>0</v>
      </c>
      <c r="L12" s="7">
        <v>0</v>
      </c>
      <c r="M12" s="7">
        <v>0</v>
      </c>
      <c r="N12" s="8">
        <f t="shared" si="0"/>
        <v>157</v>
      </c>
    </row>
    <row r="13" spans="2:14">
      <c r="B13" s="1"/>
      <c r="C13" s="4" t="s">
        <v>20</v>
      </c>
      <c r="D13" s="5" t="str">
        <f>VLOOKUP(C13,'BLASTN Top Hits'!A:N,4,FALSE)</f>
        <v>Staphylococcus nepalensis</v>
      </c>
      <c r="E13" s="6">
        <v>0</v>
      </c>
      <c r="F13" s="7">
        <v>0</v>
      </c>
      <c r="G13" s="7">
        <v>0</v>
      </c>
      <c r="H13" s="7">
        <v>0</v>
      </c>
      <c r="I13" s="7">
        <v>0</v>
      </c>
      <c r="J13" s="7">
        <v>163</v>
      </c>
      <c r="K13" s="7">
        <v>0</v>
      </c>
      <c r="L13" s="7">
        <v>0</v>
      </c>
      <c r="M13" s="7">
        <v>0</v>
      </c>
      <c r="N13" s="8">
        <f t="shared" si="0"/>
        <v>163</v>
      </c>
    </row>
    <row r="14" spans="2:14">
      <c r="B14" s="1"/>
      <c r="C14" s="4" t="s">
        <v>21</v>
      </c>
      <c r="D14" s="5" t="str">
        <f>VLOOKUP(C14,'BLASTN Top Hits'!A:N,4,FALSE)</f>
        <v>Staphylococcus nepalensis</v>
      </c>
      <c r="E14" s="6">
        <v>0</v>
      </c>
      <c r="F14" s="7">
        <v>20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f t="shared" si="0"/>
        <v>20</v>
      </c>
    </row>
    <row r="15" spans="2:14">
      <c r="B15" s="1"/>
      <c r="C15" s="4" t="s">
        <v>22</v>
      </c>
      <c r="D15" s="5" t="str">
        <f>VLOOKUP(C15,'BLASTN Top Hits'!A:N,4,FALSE)</f>
        <v>Staphylococcus nepalensis</v>
      </c>
      <c r="E15" s="6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20</v>
      </c>
      <c r="M15" s="7">
        <v>0</v>
      </c>
      <c r="N15" s="8">
        <f t="shared" si="0"/>
        <v>20</v>
      </c>
    </row>
    <row r="16" spans="2:14">
      <c r="B16" s="1"/>
      <c r="C16" s="4" t="s">
        <v>23</v>
      </c>
      <c r="D16" s="5" t="str">
        <f>VLOOKUP(C16,'BLASTN Top Hits'!A:N,4,FALSE)</f>
        <v>Staphylococcus nepalensis</v>
      </c>
      <c r="E16" s="6">
        <v>0</v>
      </c>
      <c r="F16" s="7">
        <v>0</v>
      </c>
      <c r="G16" s="7">
        <v>0</v>
      </c>
      <c r="H16" s="7">
        <v>36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8">
        <f t="shared" si="0"/>
        <v>36</v>
      </c>
    </row>
    <row r="17" spans="2:14">
      <c r="B17" s="1"/>
      <c r="C17" s="4" t="s">
        <v>24</v>
      </c>
      <c r="D17" s="5" t="str">
        <f>VLOOKUP(C17,'BLASTN Top Hits'!A:N,4,FALSE)</f>
        <v>Staphylococcus nepalensis</v>
      </c>
      <c r="E17" s="6">
        <v>0</v>
      </c>
      <c r="F17" s="7">
        <v>291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8">
        <f t="shared" si="0"/>
        <v>291</v>
      </c>
    </row>
    <row r="18" spans="2:14">
      <c r="B18" s="1"/>
      <c r="C18" s="4" t="s">
        <v>25</v>
      </c>
      <c r="D18" s="5" t="str">
        <f>VLOOKUP(C18,'BLASTN Top Hits'!A:N,4,FALSE)</f>
        <v>Staphylococcus nepalensis</v>
      </c>
      <c r="E18" s="6">
        <v>0</v>
      </c>
      <c r="F18" s="7">
        <v>0</v>
      </c>
      <c r="G18" s="7">
        <v>0</v>
      </c>
      <c r="H18" s="7">
        <v>0</v>
      </c>
      <c r="I18" s="7">
        <v>0</v>
      </c>
      <c r="J18" s="7">
        <v>87</v>
      </c>
      <c r="K18" s="7">
        <v>0</v>
      </c>
      <c r="L18" s="7">
        <v>0</v>
      </c>
      <c r="M18" s="7">
        <v>0</v>
      </c>
      <c r="N18" s="8">
        <f t="shared" si="0"/>
        <v>87</v>
      </c>
    </row>
    <row r="19" spans="2:14">
      <c r="B19" s="1"/>
      <c r="C19" s="9" t="s">
        <v>26</v>
      </c>
      <c r="D19" s="10" t="str">
        <f>VLOOKUP(C19,'BLASTN Top Hits'!A:N,4,FALSE)</f>
        <v>Staphylococcus nepalensis</v>
      </c>
      <c r="E19" s="11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18</v>
      </c>
      <c r="M19" s="12">
        <v>0</v>
      </c>
      <c r="N19" s="13">
        <f t="shared" si="0"/>
        <v>18</v>
      </c>
    </row>
    <row r="20" spans="2:14">
      <c r="B20" s="1"/>
      <c r="C20" s="21"/>
      <c r="D20" s="21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C21" s="14" t="s">
        <v>51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2:14">
      <c r="C22" s="14" t="s">
        <v>53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2:14">
      <c r="C23" s="14" t="s">
        <v>54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2:14">
      <c r="C24" s="14" t="s">
        <v>55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4">
      <c r="C25" s="14" t="s">
        <v>56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2:14">
      <c r="C26" s="14" t="s">
        <v>57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4">
      <c r="C27" s="14" t="s">
        <v>58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4">
      <c r="C28" s="14" t="s">
        <v>59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4">
      <c r="C29" s="14" t="s">
        <v>60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2:14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</sheetData>
  <mergeCells count="1">
    <mergeCell ref="E1:M1"/>
  </mergeCells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0DA87-EE1D-C04C-BA1E-DDDC1555F1BC}">
  <dimension ref="A2:N19"/>
  <sheetViews>
    <sheetView zoomScale="64" zoomScaleNormal="64" workbookViewId="0">
      <selection activeCell="B32" sqref="B32"/>
    </sheetView>
  </sheetViews>
  <sheetFormatPr defaultColWidth="11" defaultRowHeight="20"/>
  <cols>
    <col min="1" max="1" width="38.84375" bestFit="1" customWidth="1"/>
    <col min="2" max="2" width="31" bestFit="1" customWidth="1"/>
    <col min="3" max="3" width="74.15234375" bestFit="1" customWidth="1"/>
    <col min="4" max="4" width="28.3828125" bestFit="1" customWidth="1"/>
    <col min="15" max="15" width="26.53515625" customWidth="1"/>
    <col min="16" max="16" width="11" customWidth="1"/>
  </cols>
  <sheetData>
    <row r="2" spans="1:1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</row>
    <row r="3" spans="1:14">
      <c r="A3" s="1" t="s">
        <v>10</v>
      </c>
      <c r="B3" s="1" t="s">
        <v>41</v>
      </c>
      <c r="C3" s="1" t="s">
        <v>42</v>
      </c>
      <c r="D3" s="1" t="s">
        <v>43</v>
      </c>
      <c r="E3" s="1">
        <v>99.13</v>
      </c>
      <c r="F3" s="1">
        <v>115</v>
      </c>
      <c r="G3" s="1">
        <v>1</v>
      </c>
      <c r="H3" s="1">
        <v>0</v>
      </c>
      <c r="I3" s="1">
        <v>1</v>
      </c>
      <c r="J3" s="1">
        <v>115</v>
      </c>
      <c r="K3" s="1">
        <v>471689</v>
      </c>
      <c r="L3" s="1">
        <v>471803</v>
      </c>
      <c r="M3" s="2">
        <v>2.0299999999999999E-49</v>
      </c>
      <c r="N3" s="1">
        <v>207</v>
      </c>
    </row>
    <row r="4" spans="1:14">
      <c r="A4" s="1" t="s">
        <v>11</v>
      </c>
      <c r="B4" s="1" t="s">
        <v>44</v>
      </c>
      <c r="C4" s="1" t="s">
        <v>45</v>
      </c>
      <c r="D4" s="1" t="s">
        <v>46</v>
      </c>
      <c r="E4" s="1">
        <v>100</v>
      </c>
      <c r="F4" s="1">
        <v>115</v>
      </c>
      <c r="G4" s="1">
        <v>0</v>
      </c>
      <c r="H4" s="1">
        <v>0</v>
      </c>
      <c r="I4" s="1">
        <v>1</v>
      </c>
      <c r="J4" s="1">
        <v>115</v>
      </c>
      <c r="K4" s="1">
        <v>425715</v>
      </c>
      <c r="L4" s="1">
        <v>425829</v>
      </c>
      <c r="M4" s="2">
        <v>4.3499999999999999E-51</v>
      </c>
      <c r="N4" s="1">
        <v>213</v>
      </c>
    </row>
    <row r="5" spans="1:14">
      <c r="A5" s="1" t="s">
        <v>12</v>
      </c>
      <c r="B5" s="1" t="s">
        <v>47</v>
      </c>
      <c r="C5" s="1" t="s">
        <v>48</v>
      </c>
      <c r="D5" s="1" t="s">
        <v>49</v>
      </c>
      <c r="E5" s="1">
        <v>100</v>
      </c>
      <c r="F5" s="1">
        <v>112</v>
      </c>
      <c r="G5" s="1">
        <v>0</v>
      </c>
      <c r="H5" s="1">
        <v>0</v>
      </c>
      <c r="I5" s="1">
        <v>1</v>
      </c>
      <c r="J5" s="1">
        <v>112</v>
      </c>
      <c r="K5" s="1">
        <v>167037</v>
      </c>
      <c r="L5" s="1">
        <v>167148</v>
      </c>
      <c r="M5" s="2">
        <v>1.9500000000000001E-49</v>
      </c>
      <c r="N5" s="1">
        <v>207</v>
      </c>
    </row>
    <row r="6" spans="1:14">
      <c r="A6" s="1" t="s">
        <v>13</v>
      </c>
      <c r="B6" s="1" t="s">
        <v>41</v>
      </c>
      <c r="C6" s="1" t="s">
        <v>42</v>
      </c>
      <c r="D6" s="1" t="s">
        <v>43</v>
      </c>
      <c r="E6" s="1">
        <v>98.260999999999996</v>
      </c>
      <c r="F6" s="1">
        <v>115</v>
      </c>
      <c r="G6" s="1">
        <v>2</v>
      </c>
      <c r="H6" s="1">
        <v>0</v>
      </c>
      <c r="I6" s="1">
        <v>1</v>
      </c>
      <c r="J6" s="1">
        <v>115</v>
      </c>
      <c r="K6" s="1">
        <v>471689</v>
      </c>
      <c r="L6" s="1">
        <v>471803</v>
      </c>
      <c r="M6" s="2">
        <v>9.4199999999999994E-48</v>
      </c>
      <c r="N6" s="1">
        <v>202</v>
      </c>
    </row>
    <row r="7" spans="1:14">
      <c r="A7" s="1" t="s">
        <v>14</v>
      </c>
      <c r="B7" s="1" t="s">
        <v>41</v>
      </c>
      <c r="C7" s="1" t="s">
        <v>42</v>
      </c>
      <c r="D7" s="1" t="s">
        <v>43</v>
      </c>
      <c r="E7" s="1">
        <v>98.260999999999996</v>
      </c>
      <c r="F7" s="1">
        <v>115</v>
      </c>
      <c r="G7" s="1">
        <v>2</v>
      </c>
      <c r="H7" s="1">
        <v>0</v>
      </c>
      <c r="I7" s="1">
        <v>1</v>
      </c>
      <c r="J7" s="1">
        <v>115</v>
      </c>
      <c r="K7" s="1">
        <v>471689</v>
      </c>
      <c r="L7" s="1">
        <v>471803</v>
      </c>
      <c r="M7" s="2">
        <v>9.4199999999999994E-48</v>
      </c>
      <c r="N7" s="1">
        <v>202</v>
      </c>
    </row>
    <row r="8" spans="1:14">
      <c r="A8" s="1" t="s">
        <v>15</v>
      </c>
      <c r="B8" s="1" t="s">
        <v>41</v>
      </c>
      <c r="C8" s="1" t="s">
        <v>42</v>
      </c>
      <c r="D8" s="1" t="s">
        <v>43</v>
      </c>
      <c r="E8" s="1">
        <v>98.260999999999996</v>
      </c>
      <c r="F8" s="1">
        <v>115</v>
      </c>
      <c r="G8" s="1">
        <v>2</v>
      </c>
      <c r="H8" s="1">
        <v>0</v>
      </c>
      <c r="I8" s="1">
        <v>1</v>
      </c>
      <c r="J8" s="1">
        <v>115</v>
      </c>
      <c r="K8" s="1">
        <v>471689</v>
      </c>
      <c r="L8" s="1">
        <v>471803</v>
      </c>
      <c r="M8" s="2">
        <v>9.4199999999999994E-48</v>
      </c>
      <c r="N8" s="1">
        <v>202</v>
      </c>
    </row>
    <row r="9" spans="1:14">
      <c r="A9" s="1" t="s">
        <v>16</v>
      </c>
      <c r="B9" s="1" t="s">
        <v>41</v>
      </c>
      <c r="C9" s="1" t="s">
        <v>42</v>
      </c>
      <c r="D9" s="1" t="s">
        <v>43</v>
      </c>
      <c r="E9" s="1">
        <v>98.260999999999996</v>
      </c>
      <c r="F9" s="1">
        <v>115</v>
      </c>
      <c r="G9" s="1">
        <v>2</v>
      </c>
      <c r="H9" s="1">
        <v>0</v>
      </c>
      <c r="I9" s="1">
        <v>1</v>
      </c>
      <c r="J9" s="1">
        <v>115</v>
      </c>
      <c r="K9" s="1">
        <v>471689</v>
      </c>
      <c r="L9" s="1">
        <v>471803</v>
      </c>
      <c r="M9" s="2">
        <v>9.4199999999999994E-48</v>
      </c>
      <c r="N9" s="1">
        <v>202</v>
      </c>
    </row>
    <row r="10" spans="1:14">
      <c r="A10" s="1" t="s">
        <v>17</v>
      </c>
      <c r="B10" s="1" t="s">
        <v>41</v>
      </c>
      <c r="C10" s="1" t="s">
        <v>42</v>
      </c>
      <c r="D10" s="1" t="s">
        <v>43</v>
      </c>
      <c r="E10" s="1">
        <v>98.260999999999996</v>
      </c>
      <c r="F10" s="1">
        <v>115</v>
      </c>
      <c r="G10" s="1">
        <v>2</v>
      </c>
      <c r="H10" s="1">
        <v>0</v>
      </c>
      <c r="I10" s="1">
        <v>1</v>
      </c>
      <c r="J10" s="1">
        <v>115</v>
      </c>
      <c r="K10" s="1">
        <v>471689</v>
      </c>
      <c r="L10" s="1">
        <v>471803</v>
      </c>
      <c r="M10" s="2">
        <v>9.4199999999999994E-48</v>
      </c>
      <c r="N10" s="1">
        <v>202</v>
      </c>
    </row>
    <row r="11" spans="1:14">
      <c r="A11" s="1" t="s">
        <v>18</v>
      </c>
      <c r="B11" s="1" t="s">
        <v>41</v>
      </c>
      <c r="C11" s="1" t="s">
        <v>42</v>
      </c>
      <c r="D11" s="1" t="s">
        <v>43</v>
      </c>
      <c r="E11" s="1">
        <v>98.260999999999996</v>
      </c>
      <c r="F11" s="1">
        <v>115</v>
      </c>
      <c r="G11" s="1">
        <v>2</v>
      </c>
      <c r="H11" s="1">
        <v>0</v>
      </c>
      <c r="I11" s="1">
        <v>1</v>
      </c>
      <c r="J11" s="1">
        <v>115</v>
      </c>
      <c r="K11" s="1">
        <v>471689</v>
      </c>
      <c r="L11" s="1">
        <v>471803</v>
      </c>
      <c r="M11" s="2">
        <v>9.4199999999999994E-48</v>
      </c>
      <c r="N11" s="1">
        <v>202</v>
      </c>
    </row>
    <row r="12" spans="1:14">
      <c r="A12" s="1" t="s">
        <v>19</v>
      </c>
      <c r="B12" s="1" t="s">
        <v>41</v>
      </c>
      <c r="C12" s="1" t="s">
        <v>42</v>
      </c>
      <c r="D12" s="1" t="s">
        <v>43</v>
      </c>
      <c r="E12" s="1">
        <v>97.391000000000005</v>
      </c>
      <c r="F12" s="1">
        <v>115</v>
      </c>
      <c r="G12" s="1">
        <v>3</v>
      </c>
      <c r="H12" s="1">
        <v>0</v>
      </c>
      <c r="I12" s="1">
        <v>1</v>
      </c>
      <c r="J12" s="1">
        <v>115</v>
      </c>
      <c r="K12" s="1">
        <v>471689</v>
      </c>
      <c r="L12" s="1">
        <v>471803</v>
      </c>
      <c r="M12" s="2">
        <v>4.3800000000000001E-46</v>
      </c>
      <c r="N12" s="1">
        <v>196</v>
      </c>
    </row>
    <row r="13" spans="1:14">
      <c r="A13" s="1" t="s">
        <v>20</v>
      </c>
      <c r="B13" s="1" t="s">
        <v>41</v>
      </c>
      <c r="C13" s="1" t="s">
        <v>42</v>
      </c>
      <c r="D13" s="1" t="s">
        <v>43</v>
      </c>
      <c r="E13" s="1">
        <v>98.245999999999995</v>
      </c>
      <c r="F13" s="1">
        <v>114</v>
      </c>
      <c r="G13" s="1">
        <v>2</v>
      </c>
      <c r="H13" s="1">
        <v>0</v>
      </c>
      <c r="I13" s="1">
        <v>1</v>
      </c>
      <c r="J13" s="1">
        <v>114</v>
      </c>
      <c r="K13" s="1">
        <v>471689</v>
      </c>
      <c r="L13" s="1">
        <v>471802</v>
      </c>
      <c r="M13" s="2">
        <v>3.3900000000000002E-47</v>
      </c>
      <c r="N13" s="1">
        <v>200</v>
      </c>
    </row>
    <row r="14" spans="1:14">
      <c r="A14" s="1" t="s">
        <v>21</v>
      </c>
      <c r="B14" s="1" t="s">
        <v>41</v>
      </c>
      <c r="C14" s="1" t="s">
        <v>42</v>
      </c>
      <c r="D14" s="1" t="s">
        <v>43</v>
      </c>
      <c r="E14" s="1">
        <v>95.652000000000001</v>
      </c>
      <c r="F14" s="1">
        <v>115</v>
      </c>
      <c r="G14" s="1">
        <v>5</v>
      </c>
      <c r="H14" s="1">
        <v>0</v>
      </c>
      <c r="I14" s="1">
        <v>1</v>
      </c>
      <c r="J14" s="1">
        <v>115</v>
      </c>
      <c r="K14" s="1">
        <v>471689</v>
      </c>
      <c r="L14" s="1">
        <v>471803</v>
      </c>
      <c r="M14" s="2">
        <v>9.4899999999999999E-43</v>
      </c>
      <c r="N14" s="1">
        <v>185</v>
      </c>
    </row>
    <row r="15" spans="1:14">
      <c r="A15" s="1" t="s">
        <v>22</v>
      </c>
      <c r="B15" s="1" t="s">
        <v>41</v>
      </c>
      <c r="C15" s="1" t="s">
        <v>42</v>
      </c>
      <c r="D15" s="1" t="s">
        <v>43</v>
      </c>
      <c r="E15" s="1">
        <v>97.391000000000005</v>
      </c>
      <c r="F15" s="1">
        <v>115</v>
      </c>
      <c r="G15" s="1">
        <v>3</v>
      </c>
      <c r="H15" s="1">
        <v>0</v>
      </c>
      <c r="I15" s="1">
        <v>1</v>
      </c>
      <c r="J15" s="1">
        <v>115</v>
      </c>
      <c r="K15" s="1">
        <v>471689</v>
      </c>
      <c r="L15" s="1">
        <v>471803</v>
      </c>
      <c r="M15" s="2">
        <v>4.3800000000000001E-46</v>
      </c>
      <c r="N15" s="1">
        <v>196</v>
      </c>
    </row>
    <row r="16" spans="1:14">
      <c r="A16" s="1" t="s">
        <v>23</v>
      </c>
      <c r="B16" s="1" t="s">
        <v>41</v>
      </c>
      <c r="C16" s="1" t="s">
        <v>42</v>
      </c>
      <c r="D16" s="1" t="s">
        <v>43</v>
      </c>
      <c r="E16" s="1">
        <v>99.099000000000004</v>
      </c>
      <c r="F16" s="1">
        <v>111</v>
      </c>
      <c r="G16" s="1">
        <v>1</v>
      </c>
      <c r="H16" s="1">
        <v>0</v>
      </c>
      <c r="I16" s="1">
        <v>2</v>
      </c>
      <c r="J16" s="1">
        <v>112</v>
      </c>
      <c r="K16" s="1">
        <v>471690</v>
      </c>
      <c r="L16" s="1">
        <v>471800</v>
      </c>
      <c r="M16" s="2">
        <v>3.3900000000000002E-47</v>
      </c>
      <c r="N16" s="1">
        <v>200</v>
      </c>
    </row>
    <row r="17" spans="1:14">
      <c r="A17" s="1" t="s">
        <v>24</v>
      </c>
      <c r="B17" s="1" t="s">
        <v>41</v>
      </c>
      <c r="C17" s="1" t="s">
        <v>42</v>
      </c>
      <c r="D17" s="1" t="s">
        <v>43</v>
      </c>
      <c r="E17" s="1">
        <v>98.260999999999996</v>
      </c>
      <c r="F17" s="1">
        <v>115</v>
      </c>
      <c r="G17" s="1">
        <v>2</v>
      </c>
      <c r="H17" s="1">
        <v>0</v>
      </c>
      <c r="I17" s="1">
        <v>1</v>
      </c>
      <c r="J17" s="1">
        <v>115</v>
      </c>
      <c r="K17" s="1">
        <v>471689</v>
      </c>
      <c r="L17" s="1">
        <v>471803</v>
      </c>
      <c r="M17" s="2">
        <v>9.4199999999999994E-48</v>
      </c>
      <c r="N17" s="1">
        <v>202</v>
      </c>
    </row>
    <row r="18" spans="1:14">
      <c r="A18" s="1" t="s">
        <v>25</v>
      </c>
      <c r="B18" s="1" t="s">
        <v>41</v>
      </c>
      <c r="C18" s="1" t="s">
        <v>42</v>
      </c>
      <c r="D18" s="1" t="s">
        <v>43</v>
      </c>
      <c r="E18" s="1">
        <v>98.260999999999996</v>
      </c>
      <c r="F18" s="1">
        <v>115</v>
      </c>
      <c r="G18" s="1">
        <v>2</v>
      </c>
      <c r="H18" s="1">
        <v>0</v>
      </c>
      <c r="I18" s="1">
        <v>1</v>
      </c>
      <c r="J18" s="1">
        <v>115</v>
      </c>
      <c r="K18" s="1">
        <v>471689</v>
      </c>
      <c r="L18" s="1">
        <v>471803</v>
      </c>
      <c r="M18" s="2">
        <v>9.4199999999999994E-48</v>
      </c>
      <c r="N18" s="1">
        <v>202</v>
      </c>
    </row>
    <row r="19" spans="1:14">
      <c r="A19" s="1" t="s">
        <v>26</v>
      </c>
      <c r="B19" s="1" t="s">
        <v>41</v>
      </c>
      <c r="C19" s="1" t="s">
        <v>42</v>
      </c>
      <c r="D19" s="1" t="s">
        <v>43</v>
      </c>
      <c r="E19" s="1">
        <v>97.320999999999998</v>
      </c>
      <c r="F19" s="1">
        <v>112</v>
      </c>
      <c r="G19" s="1">
        <v>3</v>
      </c>
      <c r="H19" s="1">
        <v>0</v>
      </c>
      <c r="I19" s="1">
        <v>1</v>
      </c>
      <c r="J19" s="1">
        <v>112</v>
      </c>
      <c r="K19" s="1">
        <v>471689</v>
      </c>
      <c r="L19" s="1">
        <v>471800</v>
      </c>
      <c r="M19" s="2">
        <v>2.0399999999999999E-44</v>
      </c>
      <c r="N19" s="1">
        <v>191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Counts</vt:lpstr>
      <vt:lpstr>BLASTN Top Hits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Fields, Christopher J</dc:creator>
  <cp:keywords/>
  <dc:description/>
  <cp:lastModifiedBy>Esteban Gabazza</cp:lastModifiedBy>
  <cp:revision/>
  <dcterms:created xsi:type="dcterms:W3CDTF">2024-02-21T05:18:13Z</dcterms:created>
  <dcterms:modified xsi:type="dcterms:W3CDTF">2026-06-17T04:33:20Z</dcterms:modified>
  <cp:category/>
  <cp:contentStatus/>
</cp:coreProperties>
</file>