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liabayonavasquez/Library/CloudStorage/GoogleDrive-njbayonav@gmail.com/My Drive/Documentos_Nati/crypto_miscellaneous/manuscript/nature_communications/nature_communications_submission/final_submission/"/>
    </mc:Choice>
  </mc:AlternateContent>
  <xr:revisionPtr revIDLastSave="0" documentId="13_ncr:1_{2E56B4FA-FF08-5D41-81C9-080E2C062823}" xr6:coauthVersionLast="47" xr6:coauthVersionMax="47" xr10:uidLastSave="{00000000-0000-0000-0000-000000000000}"/>
  <bookViews>
    <workbookView xWindow="15920" yWindow="660" windowWidth="18640" windowHeight="19600" xr2:uid="{BD979B59-86B9-A74B-9C2B-9F7A89BB3C9D}"/>
  </bookViews>
  <sheets>
    <sheet name="Introduction" sheetId="21" r:id="rId1"/>
    <sheet name="Supplementary_Data_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4" l="1"/>
  <c r="U38" i="4" s="1"/>
  <c r="M37" i="4"/>
  <c r="S37" i="4" s="1"/>
  <c r="M36" i="4"/>
  <c r="U36" i="4" s="1"/>
  <c r="M35" i="4"/>
  <c r="U35" i="4" s="1"/>
  <c r="M34" i="4"/>
  <c r="U34" i="4" s="1"/>
  <c r="M33" i="4"/>
  <c r="S33" i="4" s="1"/>
  <c r="M32" i="4"/>
  <c r="U32" i="4" s="1"/>
  <c r="M31" i="4"/>
  <c r="U31" i="4" s="1"/>
  <c r="M30" i="4"/>
  <c r="U30" i="4" s="1"/>
  <c r="M29" i="4"/>
  <c r="S29" i="4" s="1"/>
  <c r="M28" i="4"/>
  <c r="S28" i="4" s="1"/>
  <c r="M27" i="4"/>
  <c r="U27" i="4" s="1"/>
  <c r="M26" i="4"/>
  <c r="S26" i="4" s="1"/>
  <c r="M25" i="4"/>
  <c r="U25" i="4" s="1"/>
  <c r="M24" i="4"/>
  <c r="U24" i="4" s="1"/>
  <c r="M23" i="4"/>
  <c r="U23" i="4" s="1"/>
  <c r="M22" i="4"/>
  <c r="U22" i="4" s="1"/>
  <c r="M21" i="4"/>
  <c r="U21" i="4" s="1"/>
  <c r="M20" i="4"/>
  <c r="S20" i="4" s="1"/>
  <c r="M19" i="4"/>
  <c r="S19" i="4" s="1"/>
  <c r="M18" i="4"/>
  <c r="S18" i="4" s="1"/>
  <c r="M17" i="4"/>
  <c r="S17" i="4" s="1"/>
  <c r="M16" i="4"/>
  <c r="S16" i="4" s="1"/>
  <c r="M15" i="4"/>
  <c r="U15" i="4" s="1"/>
  <c r="M14" i="4"/>
  <c r="S14" i="4" s="1"/>
  <c r="M13" i="4"/>
  <c r="U13" i="4" s="1"/>
  <c r="M12" i="4"/>
  <c r="S12" i="4" s="1"/>
  <c r="M11" i="4"/>
  <c r="U11" i="4" s="1"/>
  <c r="M10" i="4"/>
  <c r="S10" i="4" s="1"/>
  <c r="M9" i="4"/>
  <c r="S9" i="4" s="1"/>
  <c r="M8" i="4"/>
  <c r="S8" i="4" s="1"/>
  <c r="M7" i="4"/>
  <c r="U7" i="4" s="1"/>
  <c r="M6" i="4"/>
  <c r="U6" i="4" s="1"/>
  <c r="M5" i="4"/>
  <c r="S5" i="4" s="1"/>
  <c r="U33" i="4" l="1"/>
  <c r="U12" i="4"/>
  <c r="U28" i="4"/>
  <c r="U17" i="4"/>
  <c r="S34" i="4"/>
  <c r="S13" i="4"/>
  <c r="U18" i="4"/>
  <c r="S24" i="4"/>
  <c r="U8" i="4"/>
  <c r="S30" i="4"/>
  <c r="S25" i="4"/>
  <c r="S36" i="4"/>
  <c r="U5" i="4"/>
  <c r="S32" i="4"/>
  <c r="U37" i="4"/>
  <c r="S7" i="4"/>
  <c r="S23" i="4"/>
  <c r="S35" i="4"/>
  <c r="U14" i="4"/>
  <c r="U9" i="4"/>
  <c r="S15" i="4"/>
  <c r="S31" i="4"/>
  <c r="U10" i="4"/>
  <c r="S21" i="4"/>
  <c r="S11" i="4"/>
  <c r="U16" i="4"/>
  <c r="S27" i="4"/>
  <c r="U29" i="4"/>
  <c r="U19" i="4"/>
  <c r="U20" i="4"/>
  <c r="U26" i="4"/>
  <c r="S6" i="4"/>
  <c r="S22" i="4"/>
  <c r="S38" i="4"/>
</calcChain>
</file>

<file path=xl/sharedStrings.xml><?xml version="1.0" encoding="utf-8"?>
<sst xmlns="http://schemas.openxmlformats.org/spreadsheetml/2006/main" count="302" uniqueCount="103">
  <si>
    <t>Sample</t>
  </si>
  <si>
    <t>Library</t>
  </si>
  <si>
    <t>Unenriched</t>
  </si>
  <si>
    <t>Label</t>
  </si>
  <si>
    <t>A</t>
  </si>
  <si>
    <t>B</t>
  </si>
  <si>
    <t>C</t>
  </si>
  <si>
    <t>D</t>
  </si>
  <si>
    <t>E</t>
  </si>
  <si>
    <t>G</t>
  </si>
  <si>
    <t>Pool</t>
  </si>
  <si>
    <t>U_G4</t>
  </si>
  <si>
    <t>U_A4</t>
  </si>
  <si>
    <t>A4</t>
  </si>
  <si>
    <t>C_parvum</t>
  </si>
  <si>
    <t>03_Unenriched</t>
  </si>
  <si>
    <t>U_E4</t>
  </si>
  <si>
    <t>U_B4</t>
  </si>
  <si>
    <t>B4</t>
  </si>
  <si>
    <t>U_D4</t>
  </si>
  <si>
    <t>U_C4</t>
  </si>
  <si>
    <t>C4</t>
  </si>
  <si>
    <t>D4</t>
  </si>
  <si>
    <t>E4</t>
  </si>
  <si>
    <t>U_F4</t>
  </si>
  <si>
    <t>F4</t>
  </si>
  <si>
    <t>S_G1</t>
  </si>
  <si>
    <t>S_A1</t>
  </si>
  <si>
    <t>A1</t>
  </si>
  <si>
    <t>Single</t>
  </si>
  <si>
    <t>Single-One-quarter</t>
  </si>
  <si>
    <t>01_Quarter</t>
  </si>
  <si>
    <t>S_E1</t>
  </si>
  <si>
    <t>S_B1</t>
  </si>
  <si>
    <t>B1</t>
  </si>
  <si>
    <t>S_D1</t>
  </si>
  <si>
    <t>S_C1</t>
  </si>
  <si>
    <t>C1</t>
  </si>
  <si>
    <t>D1</t>
  </si>
  <si>
    <t>E1</t>
  </si>
  <si>
    <t>S_F1</t>
  </si>
  <si>
    <t>F1</t>
  </si>
  <si>
    <t>S_G4</t>
  </si>
  <si>
    <t>S_A4</t>
  </si>
  <si>
    <t>Single-One-eighth</t>
  </si>
  <si>
    <t>02_Eighth</t>
  </si>
  <si>
    <t>S_E4</t>
  </si>
  <si>
    <t>S_B4</t>
  </si>
  <si>
    <t>S_D4</t>
  </si>
  <si>
    <t>S_C4</t>
  </si>
  <si>
    <t>S_F4</t>
  </si>
  <si>
    <t>S_G8</t>
  </si>
  <si>
    <t>S_A8</t>
  </si>
  <si>
    <t>A8</t>
  </si>
  <si>
    <t>S_E8</t>
  </si>
  <si>
    <t>S_B8</t>
  </si>
  <si>
    <t>B8</t>
  </si>
  <si>
    <t>S_D8</t>
  </si>
  <si>
    <t>S_C8</t>
  </si>
  <si>
    <t>C8</t>
  </si>
  <si>
    <t>D8</t>
  </si>
  <si>
    <t>E8</t>
  </si>
  <si>
    <t>D_G4</t>
  </si>
  <si>
    <t>D_A4</t>
  </si>
  <si>
    <t>Double</t>
  </si>
  <si>
    <t>Double-One-eighth</t>
  </si>
  <si>
    <t>D_E4</t>
  </si>
  <si>
    <t>D_B4</t>
  </si>
  <si>
    <t>D_D4</t>
  </si>
  <si>
    <t>D_C4</t>
  </si>
  <si>
    <t>D_F4</t>
  </si>
  <si>
    <t>D_G8</t>
  </si>
  <si>
    <t>D_A8</t>
  </si>
  <si>
    <t>D_E8</t>
  </si>
  <si>
    <t>D_B8</t>
  </si>
  <si>
    <t>D_D8</t>
  </si>
  <si>
    <t>D_C8</t>
  </si>
  <si>
    <t>Number of Retained Paired Reads After Trimming</t>
  </si>
  <si>
    <t>Number of hundred thousand paired reads</t>
  </si>
  <si>
    <t>Normalized Breadth of Coverage per Hundred Thousand Reads that Mapped to C. parvum</t>
  </si>
  <si>
    <t>Mean Breadth of Coverage for Reads that Mapped to C. parvum</t>
  </si>
  <si>
    <t>Library Type and Bait Dilution (Amount of Baits Used)</t>
  </si>
  <si>
    <t>New Label</t>
  </si>
  <si>
    <t>DNA Dilution Category</t>
  </si>
  <si>
    <t>Start Amount of C. parvum DNA (ng)</t>
  </si>
  <si>
    <t>Species Diluted</t>
  </si>
  <si>
    <t>Bait Dilution Label</t>
  </si>
  <si>
    <t>Number of Raw Paired Read</t>
  </si>
  <si>
    <t>Number of Paired Reads Mapped to C. parvum</t>
  </si>
  <si>
    <t>Mean Depth of Coverage for Reads that Mapped C. parvum</t>
  </si>
  <si>
    <t>Normalized Depth of Coverage per Hundred Thousand Reads that Mapped to C. parvum</t>
  </si>
  <si>
    <t xml:space="preserve">Natalia J. Bayona Vásquez Email: natalia.juliana.bayona.vasquez@emory.edu </t>
  </si>
  <si>
    <t xml:space="preserve">Amanda H. Sullivan Email: mandyhoward717@gmail.com </t>
  </si>
  <si>
    <t>Number of Paired Reads Mapped to Boss taurus</t>
  </si>
  <si>
    <r>
      <t xml:space="preserve">Number of Paired Reads Mapped to Reference with 10 </t>
    </r>
    <r>
      <rPr>
        <b/>
        <i/>
        <sz val="12"/>
        <color theme="1"/>
        <rFont val="Times New Roman"/>
        <family val="1"/>
      </rPr>
      <t>Cryptosporidium</t>
    </r>
    <r>
      <rPr>
        <b/>
        <sz val="12"/>
        <color theme="1"/>
        <rFont val="Times New Roman"/>
        <family val="1"/>
      </rPr>
      <t xml:space="preserve"> genomes</t>
    </r>
  </si>
  <si>
    <r>
      <t xml:space="preserve">Percentage of Paired Reads that Mapped to Reference with 10 </t>
    </r>
    <r>
      <rPr>
        <b/>
        <i/>
        <sz val="12"/>
        <color theme="1"/>
        <rFont val="Times New Roman"/>
        <family val="1"/>
      </rPr>
      <t>Cryptosporidium</t>
    </r>
    <r>
      <rPr>
        <b/>
        <sz val="12"/>
        <color theme="1"/>
        <rFont val="Times New Roman"/>
        <family val="1"/>
      </rPr>
      <t xml:space="preserve"> genomes</t>
    </r>
  </si>
  <si>
    <t>Percentage of Paired Reads that Mapped to C. parvum</t>
  </si>
  <si>
    <t>Percentage of Paired Reads that Mapped to Bos taurus</t>
  </si>
  <si>
    <r>
      <t xml:space="preserve">GENOME-TARGETED ENRICHMENT AND SEQUENCING OF HUMAN-INFECTING </t>
    </r>
    <r>
      <rPr>
        <b/>
        <i/>
        <sz val="14"/>
        <color theme="1"/>
        <rFont val="Aptos"/>
      </rPr>
      <t xml:space="preserve">Cryptosporidium </t>
    </r>
    <r>
      <rPr>
        <b/>
        <sz val="14"/>
        <color theme="1"/>
        <rFont val="Aptos"/>
      </rPr>
      <t>spp.</t>
    </r>
  </si>
  <si>
    <r>
      <t>Bayona-Vásquez NJ,</t>
    </r>
    <r>
      <rPr>
        <vertAlign val="superscript"/>
        <sz val="12"/>
        <color rgb="FF212121"/>
        <rFont val="Aptos"/>
      </rPr>
      <t xml:space="preserve"> </t>
    </r>
    <r>
      <rPr>
        <sz val="12"/>
        <color rgb="FF212121"/>
        <rFont val="Aptos"/>
      </rPr>
      <t>Sullivan AH, Beaudry MS, Khan A, Baptista RP, Petersen KN</t>
    </r>
    <r>
      <rPr>
        <sz val="12"/>
        <color theme="1"/>
        <rFont val="Aptos"/>
      </rPr>
      <t>,</t>
    </r>
    <r>
      <rPr>
        <sz val="12"/>
        <color rgb="FF212121"/>
        <rFont val="Aptos"/>
      </rPr>
      <t xml:space="preserve"> </t>
    </r>
    <r>
      <rPr>
        <sz val="12"/>
        <color rgb="FF000000"/>
        <rFont val="Aptos"/>
      </rPr>
      <t xml:space="preserve">Bhuiyan MIU, </t>
    </r>
    <r>
      <rPr>
        <sz val="12"/>
        <color rgb="FF212121"/>
        <rFont val="Aptos"/>
      </rPr>
      <t>Brunelle B, Robinson G,</t>
    </r>
  </si>
  <si>
    <t xml:space="preserve"> Chalmers RM, Alves-Ferreira EVC, Grigg ME, Kissinger JC, Glenn TC.</t>
  </si>
  <si>
    <r>
      <rPr>
        <b/>
        <sz val="12"/>
        <color theme="1"/>
        <rFont val="Calibri"/>
        <family val="2"/>
        <scheme val="minor"/>
      </rPr>
      <t>Supplementary Data 2.</t>
    </r>
    <r>
      <rPr>
        <sz val="12"/>
        <color theme="1"/>
        <rFont val="Calibri"/>
        <family val="2"/>
        <scheme val="minor"/>
      </rPr>
      <t xml:space="preserve"> Number of reads and summary statistics obtained for diluted </t>
    </r>
    <r>
      <rPr>
        <i/>
        <sz val="12"/>
        <color theme="1"/>
        <rFont val="Calibri"/>
        <family val="2"/>
        <scheme val="minor"/>
      </rPr>
      <t>C. parvum</t>
    </r>
    <r>
      <rPr>
        <sz val="12"/>
        <color theme="1"/>
        <rFont val="Calibri"/>
        <family val="2"/>
        <scheme val="minor"/>
      </rPr>
      <t xml:space="preserve"> samples prepared with the iNextEra protocol, for unenriched, single- and double-enriched library reads mapped to the respective genomes and the ten-genome reference.</t>
    </r>
  </si>
  <si>
    <t xml:space="preserve">Supplementary Data 2 for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</si>
</sst>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7" formatCode="0.0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ptos"/>
    </font>
    <font>
      <b/>
      <sz val="14"/>
      <color theme="1"/>
      <name val="Aptos"/>
    </font>
    <font>
      <b/>
      <i/>
      <sz val="14"/>
      <color theme="1"/>
      <name val="Aptos"/>
    </font>
    <font>
      <sz val="12"/>
      <color rgb="FF212121"/>
      <name val="Aptos"/>
    </font>
    <font>
      <vertAlign val="superscript"/>
      <sz val="12"/>
      <color rgb="FF212121"/>
      <name val="Aptos"/>
    </font>
    <font>
      <sz val="12"/>
      <color rgb="FF000000"/>
      <name val="Aptos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2" fontId="0" fillId="0" borderId="0" xfId="0" applyNumberFormat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2" applyAlignment="1">
      <alignment vertical="center"/>
    </xf>
    <xf numFmtId="0" fontId="12" fillId="0" borderId="0" xfId="0" applyFont="1"/>
    <xf numFmtId="2" fontId="12" fillId="0" borderId="0" xfId="0" applyNumberFormat="1" applyFont="1"/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1" fontId="13" fillId="0" borderId="0" xfId="0" applyNumberFormat="1" applyFont="1"/>
    <xf numFmtId="2" fontId="13" fillId="0" borderId="3" xfId="0" applyNumberFormat="1" applyFont="1" applyBorder="1"/>
    <xf numFmtId="1" fontId="13" fillId="0" borderId="1" xfId="0" applyNumberFormat="1" applyFont="1" applyBorder="1"/>
    <xf numFmtId="164" fontId="13" fillId="0" borderId="0" xfId="0" applyNumberFormat="1" applyFont="1"/>
    <xf numFmtId="0" fontId="14" fillId="0" borderId="5" xfId="0" applyFont="1" applyBorder="1" applyAlignment="1">
      <alignment wrapText="1"/>
    </xf>
    <xf numFmtId="165" fontId="14" fillId="0" borderId="8" xfId="1" applyNumberFormat="1" applyFont="1" applyBorder="1" applyAlignment="1">
      <alignment wrapText="1"/>
    </xf>
    <xf numFmtId="2" fontId="16" fillId="0" borderId="0" xfId="0" applyNumberFormat="1" applyFont="1"/>
    <xf numFmtId="2" fontId="16" fillId="0" borderId="1" xfId="0" applyNumberFormat="1" applyFont="1" applyBorder="1"/>
    <xf numFmtId="0" fontId="14" fillId="0" borderId="7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7" fillId="0" borderId="8" xfId="0" applyFont="1" applyBorder="1" applyAlignment="1">
      <alignment wrapText="1"/>
    </xf>
    <xf numFmtId="0" fontId="16" fillId="0" borderId="2" xfId="0" applyFont="1" applyBorder="1"/>
    <xf numFmtId="0" fontId="16" fillId="0" borderId="0" xfId="0" applyFont="1"/>
    <xf numFmtId="0" fontId="13" fillId="0" borderId="0" xfId="0" applyFont="1" applyAlignment="1">
      <alignment horizontal="right"/>
    </xf>
    <xf numFmtId="167" fontId="16" fillId="0" borderId="0" xfId="0" applyNumberFormat="1" applyFont="1"/>
    <xf numFmtId="1" fontId="16" fillId="0" borderId="0" xfId="0" applyNumberFormat="1" applyFont="1"/>
    <xf numFmtId="0" fontId="16" fillId="0" borderId="6" xfId="0" applyFont="1" applyBorder="1"/>
    <xf numFmtId="0" fontId="16" fillId="0" borderId="1" xfId="0" applyFont="1" applyBorder="1"/>
    <xf numFmtId="0" fontId="13" fillId="0" borderId="1" xfId="0" applyFont="1" applyBorder="1" applyAlignment="1">
      <alignment horizontal="right"/>
    </xf>
    <xf numFmtId="1" fontId="16" fillId="0" borderId="1" xfId="0" applyNumberFormat="1" applyFont="1" applyBorder="1"/>
    <xf numFmtId="167" fontId="16" fillId="0" borderId="1" xfId="0" applyNumberFormat="1" applyFont="1" applyBorder="1"/>
    <xf numFmtId="164" fontId="13" fillId="0" borderId="1" xfId="0" applyNumberFormat="1" applyFont="1" applyBorder="1"/>
    <xf numFmtId="164" fontId="13" fillId="0" borderId="3" xfId="0" applyNumberFormat="1" applyFont="1" applyBorder="1"/>
    <xf numFmtId="164" fontId="16" fillId="0" borderId="0" xfId="0" applyNumberFormat="1" applyFont="1"/>
    <xf numFmtId="164" fontId="16" fillId="0" borderId="1" xfId="0" applyNumberFormat="1" applyFont="1" applyBorder="1"/>
    <xf numFmtId="164" fontId="16" fillId="0" borderId="3" xfId="0" applyNumberFormat="1" applyFont="1" applyBorder="1"/>
    <xf numFmtId="164" fontId="16" fillId="0" borderId="4" xfId="0" applyNumberFormat="1" applyFont="1" applyBorder="1"/>
    <xf numFmtId="0" fontId="0" fillId="0" borderId="0" xfId="0" applyAlignment="1">
      <alignment horizontal="left" vertical="top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ndyhoward717@gmail.com" TargetMode="External"/><Relationship Id="rId1" Type="http://schemas.openxmlformats.org/officeDocument/2006/relationships/hyperlink" Target="mailto:natalia.juliana.bayona.vasquez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D54C-2F82-A545-9909-A30DCA1EFD8D}">
  <dimension ref="A1:A8"/>
  <sheetViews>
    <sheetView tabSelected="1" workbookViewId="0">
      <selection activeCell="B19" sqref="B19"/>
    </sheetView>
  </sheetViews>
  <sheetFormatPr baseColWidth="10" defaultRowHeight="16" x14ac:dyDescent="0.2"/>
  <sheetData>
    <row r="1" spans="1:1" ht="19" x14ac:dyDescent="0.2">
      <c r="A1" s="5" t="s">
        <v>102</v>
      </c>
    </row>
    <row r="2" spans="1:1" ht="19" x14ac:dyDescent="0.2">
      <c r="A2" s="5"/>
    </row>
    <row r="3" spans="1:1" ht="19" x14ac:dyDescent="0.2">
      <c r="A3" s="5" t="s">
        <v>98</v>
      </c>
    </row>
    <row r="4" spans="1:1" x14ac:dyDescent="0.2">
      <c r="A4" s="6"/>
    </row>
    <row r="5" spans="1:1" ht="19" x14ac:dyDescent="0.2">
      <c r="A5" s="7" t="s">
        <v>99</v>
      </c>
    </row>
    <row r="6" spans="1:1" x14ac:dyDescent="0.2">
      <c r="A6" s="7" t="s">
        <v>100</v>
      </c>
    </row>
    <row r="7" spans="1:1" x14ac:dyDescent="0.2">
      <c r="A7" s="8" t="s">
        <v>91</v>
      </c>
    </row>
    <row r="8" spans="1:1" x14ac:dyDescent="0.2">
      <c r="A8" s="8" t="s">
        <v>92</v>
      </c>
    </row>
  </sheetData>
  <hyperlinks>
    <hyperlink ref="A7" r:id="rId1" display="mailto:natalia.juliana.bayona.vasquez@emory.edu" xr:uid="{7F654E3D-6CA7-2241-B6AE-0E9FD9177571}"/>
    <hyperlink ref="A8" r:id="rId2" display="mailto:mandyhoward717@gmail.com" xr:uid="{6913EF5A-5D9A-004E-88A5-B10E7FCDF05A}"/>
  </hyperlinks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392E5-E56D-E046-A2F6-B3E96111F8FA}">
  <dimension ref="A1:Y41"/>
  <sheetViews>
    <sheetView workbookViewId="0">
      <selection activeCell="A3" sqref="A3"/>
    </sheetView>
  </sheetViews>
  <sheetFormatPr baseColWidth="10" defaultRowHeight="16" x14ac:dyDescent="0.2"/>
  <cols>
    <col min="5" max="5" width="17" bestFit="1" customWidth="1"/>
    <col min="14" max="15" width="12.6640625"/>
    <col min="18" max="18" width="15" customWidth="1"/>
    <col min="19" max="19" width="17.83203125" customWidth="1"/>
    <col min="20" max="20" width="14" customWidth="1"/>
    <col min="21" max="21" width="18.6640625" customWidth="1"/>
    <col min="22" max="22" width="18.83203125" customWidth="1"/>
    <col min="23" max="23" width="18" customWidth="1"/>
  </cols>
  <sheetData>
    <row r="1" spans="1:25" x14ac:dyDescent="0.2">
      <c r="A1" s="41" t="s">
        <v>101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5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5" x14ac:dyDescent="0.2">
      <c r="N3" s="9"/>
      <c r="O3" s="10"/>
    </row>
    <row r="4" spans="1:25" s="2" customFormat="1" ht="114" customHeight="1" x14ac:dyDescent="0.2">
      <c r="A4" s="22" t="s">
        <v>82</v>
      </c>
      <c r="B4" s="23" t="s">
        <v>3</v>
      </c>
      <c r="C4" s="23" t="s">
        <v>0</v>
      </c>
      <c r="D4" s="23" t="s">
        <v>1</v>
      </c>
      <c r="E4" s="23" t="s">
        <v>81</v>
      </c>
      <c r="F4" s="23" t="s">
        <v>85</v>
      </c>
      <c r="G4" s="23" t="s">
        <v>10</v>
      </c>
      <c r="H4" s="23" t="s">
        <v>83</v>
      </c>
      <c r="I4" s="23" t="s">
        <v>84</v>
      </c>
      <c r="J4" s="23" t="s">
        <v>86</v>
      </c>
      <c r="K4" s="23" t="s">
        <v>87</v>
      </c>
      <c r="L4" s="23" t="s">
        <v>77</v>
      </c>
      <c r="M4" s="23" t="s">
        <v>78</v>
      </c>
      <c r="N4" s="24" t="s">
        <v>93</v>
      </c>
      <c r="O4" s="24" t="s">
        <v>97</v>
      </c>
      <c r="P4" s="23" t="s">
        <v>88</v>
      </c>
      <c r="Q4" s="23" t="s">
        <v>96</v>
      </c>
      <c r="R4" s="23" t="s">
        <v>89</v>
      </c>
      <c r="S4" s="23" t="s">
        <v>90</v>
      </c>
      <c r="T4" s="23" t="s">
        <v>80</v>
      </c>
      <c r="U4" s="23" t="s">
        <v>79</v>
      </c>
      <c r="V4" s="19" t="s">
        <v>94</v>
      </c>
      <c r="W4" s="18" t="s">
        <v>95</v>
      </c>
      <c r="X4" s="3"/>
      <c r="Y4" s="3"/>
    </row>
    <row r="5" spans="1:25" x14ac:dyDescent="0.2">
      <c r="A5" s="25" t="s">
        <v>11</v>
      </c>
      <c r="B5" s="26" t="s">
        <v>12</v>
      </c>
      <c r="C5" s="11" t="s">
        <v>13</v>
      </c>
      <c r="D5" s="11" t="s">
        <v>2</v>
      </c>
      <c r="E5" s="11" t="s">
        <v>2</v>
      </c>
      <c r="F5" s="11" t="s">
        <v>14</v>
      </c>
      <c r="G5" s="11">
        <v>4</v>
      </c>
      <c r="H5" s="27" t="s">
        <v>9</v>
      </c>
      <c r="I5" s="11">
        <v>0</v>
      </c>
      <c r="J5" s="11" t="s">
        <v>15</v>
      </c>
      <c r="K5" s="14">
        <v>2926046</v>
      </c>
      <c r="L5" s="14">
        <v>2641643</v>
      </c>
      <c r="M5" s="14">
        <f>L5/100000</f>
        <v>26.416429999999998</v>
      </c>
      <c r="N5" s="11">
        <v>2401099</v>
      </c>
      <c r="O5" s="17">
        <v>90.89415185927848</v>
      </c>
      <c r="P5" s="26">
        <v>90</v>
      </c>
      <c r="Q5" s="20">
        <v>0</v>
      </c>
      <c r="R5" s="26">
        <v>3.5000000000000003E-2</v>
      </c>
      <c r="S5" s="28">
        <f>R5/M5</f>
        <v>1.3249330057089473E-3</v>
      </c>
      <c r="T5" s="26">
        <v>0.11</v>
      </c>
      <c r="U5" s="28">
        <f>T5/M5</f>
        <v>4.1640751607995479E-3</v>
      </c>
      <c r="V5" s="14">
        <v>148</v>
      </c>
      <c r="W5" s="15">
        <v>0.01</v>
      </c>
    </row>
    <row r="6" spans="1:25" x14ac:dyDescent="0.2">
      <c r="A6" s="25" t="s">
        <v>16</v>
      </c>
      <c r="B6" s="26" t="s">
        <v>17</v>
      </c>
      <c r="C6" s="11" t="s">
        <v>18</v>
      </c>
      <c r="D6" s="11" t="s">
        <v>2</v>
      </c>
      <c r="E6" s="11" t="s">
        <v>2</v>
      </c>
      <c r="F6" s="11" t="s">
        <v>14</v>
      </c>
      <c r="G6" s="11">
        <v>4</v>
      </c>
      <c r="H6" s="27" t="s">
        <v>8</v>
      </c>
      <c r="I6" s="11">
        <v>1E-4</v>
      </c>
      <c r="J6" s="11" t="s">
        <v>15</v>
      </c>
      <c r="K6" s="14">
        <v>2863712</v>
      </c>
      <c r="L6" s="14">
        <v>2531450</v>
      </c>
      <c r="M6" s="14">
        <f t="shared" ref="M6:M38" si="0">L6/100000</f>
        <v>25.314499999999999</v>
      </c>
      <c r="N6" s="11">
        <v>2289584</v>
      </c>
      <c r="O6" s="17">
        <v>90.445554919117498</v>
      </c>
      <c r="P6" s="26">
        <v>94</v>
      </c>
      <c r="Q6" s="20">
        <v>0</v>
      </c>
      <c r="R6" s="26">
        <v>5.0000000000000001E-3</v>
      </c>
      <c r="S6" s="28">
        <f t="shared" ref="S6:S38" si="1">R6/M6</f>
        <v>1.9751525805368467E-4</v>
      </c>
      <c r="T6" s="26">
        <v>7.0000000000000007E-2</v>
      </c>
      <c r="U6" s="28">
        <f t="shared" ref="U6:U38" si="2">T6/M6</f>
        <v>2.7652136127515855E-3</v>
      </c>
      <c r="V6" s="14">
        <v>156</v>
      </c>
      <c r="W6" s="15">
        <v>0.01</v>
      </c>
    </row>
    <row r="7" spans="1:25" x14ac:dyDescent="0.2">
      <c r="A7" s="25" t="s">
        <v>19</v>
      </c>
      <c r="B7" s="26" t="s">
        <v>20</v>
      </c>
      <c r="C7" s="11" t="s">
        <v>21</v>
      </c>
      <c r="D7" s="11" t="s">
        <v>2</v>
      </c>
      <c r="E7" s="11" t="s">
        <v>2</v>
      </c>
      <c r="F7" s="11" t="s">
        <v>14</v>
      </c>
      <c r="G7" s="11">
        <v>4</v>
      </c>
      <c r="H7" s="27" t="s">
        <v>7</v>
      </c>
      <c r="I7" s="11">
        <v>1E-3</v>
      </c>
      <c r="J7" s="11" t="s">
        <v>15</v>
      </c>
      <c r="K7" s="14">
        <v>2293690</v>
      </c>
      <c r="L7" s="14">
        <v>2013084</v>
      </c>
      <c r="M7" s="14">
        <f t="shared" si="0"/>
        <v>20.130839999999999</v>
      </c>
      <c r="N7" s="11">
        <v>1820470</v>
      </c>
      <c r="O7" s="17">
        <v>90.431894545880837</v>
      </c>
      <c r="P7" s="26">
        <v>75</v>
      </c>
      <c r="Q7" s="20">
        <v>0</v>
      </c>
      <c r="R7" s="26">
        <v>4.0000000000000001E-3</v>
      </c>
      <c r="S7" s="28">
        <f t="shared" si="1"/>
        <v>1.9870010392015436E-4</v>
      </c>
      <c r="T7" s="26">
        <v>7.0000000000000007E-2</v>
      </c>
      <c r="U7" s="28">
        <f t="shared" si="2"/>
        <v>3.4772518186027015E-3</v>
      </c>
      <c r="V7" s="14">
        <v>124</v>
      </c>
      <c r="W7" s="15">
        <v>0.01</v>
      </c>
    </row>
    <row r="8" spans="1:25" x14ac:dyDescent="0.2">
      <c r="A8" s="25" t="s">
        <v>20</v>
      </c>
      <c r="B8" s="26" t="s">
        <v>19</v>
      </c>
      <c r="C8" s="11" t="s">
        <v>22</v>
      </c>
      <c r="D8" s="11" t="s">
        <v>2</v>
      </c>
      <c r="E8" s="11" t="s">
        <v>2</v>
      </c>
      <c r="F8" s="11" t="s">
        <v>14</v>
      </c>
      <c r="G8" s="11">
        <v>4</v>
      </c>
      <c r="H8" s="27" t="s">
        <v>6</v>
      </c>
      <c r="I8" s="11">
        <v>0.01</v>
      </c>
      <c r="J8" s="11" t="s">
        <v>15</v>
      </c>
      <c r="K8" s="14">
        <v>1435280</v>
      </c>
      <c r="L8" s="14">
        <v>1142229</v>
      </c>
      <c r="M8" s="14">
        <f t="shared" si="0"/>
        <v>11.42229</v>
      </c>
      <c r="N8" s="11">
        <v>1040335</v>
      </c>
      <c r="O8" s="17">
        <v>91.079371999835416</v>
      </c>
      <c r="P8" s="26">
        <v>119</v>
      </c>
      <c r="Q8" s="20">
        <v>0.01</v>
      </c>
      <c r="R8" s="26">
        <v>4.0000000000000001E-3</v>
      </c>
      <c r="S8" s="28">
        <f t="shared" si="1"/>
        <v>3.5019247453881838E-4</v>
      </c>
      <c r="T8" s="26">
        <v>0.2</v>
      </c>
      <c r="U8" s="28">
        <f t="shared" si="2"/>
        <v>1.7509623726940919E-2</v>
      </c>
      <c r="V8" s="14">
        <v>136</v>
      </c>
      <c r="W8" s="15">
        <v>0.01</v>
      </c>
    </row>
    <row r="9" spans="1:25" x14ac:dyDescent="0.2">
      <c r="A9" s="25" t="s">
        <v>17</v>
      </c>
      <c r="B9" s="26" t="s">
        <v>16</v>
      </c>
      <c r="C9" s="11" t="s">
        <v>23</v>
      </c>
      <c r="D9" s="11" t="s">
        <v>2</v>
      </c>
      <c r="E9" s="11" t="s">
        <v>2</v>
      </c>
      <c r="F9" s="11" t="s">
        <v>14</v>
      </c>
      <c r="G9" s="11">
        <v>4</v>
      </c>
      <c r="H9" s="27" t="s">
        <v>5</v>
      </c>
      <c r="I9" s="11">
        <v>0.1</v>
      </c>
      <c r="J9" s="11" t="s">
        <v>15</v>
      </c>
      <c r="K9" s="14">
        <v>3256695</v>
      </c>
      <c r="L9" s="14">
        <v>2874868</v>
      </c>
      <c r="M9" s="14">
        <f t="shared" si="0"/>
        <v>28.74868</v>
      </c>
      <c r="N9" s="11">
        <v>2588277</v>
      </c>
      <c r="O9" s="17">
        <v>90.031159691505835</v>
      </c>
      <c r="P9" s="26">
        <v>1804</v>
      </c>
      <c r="Q9" s="20">
        <v>0.06</v>
      </c>
      <c r="R9" s="26">
        <v>5.8999999999999997E-2</v>
      </c>
      <c r="S9" s="28">
        <f t="shared" si="1"/>
        <v>2.0522681389197692E-3</v>
      </c>
      <c r="T9" s="26">
        <v>4.03</v>
      </c>
      <c r="U9" s="28">
        <f t="shared" si="2"/>
        <v>0.14018034914994359</v>
      </c>
      <c r="V9" s="14">
        <v>1860</v>
      </c>
      <c r="W9" s="15">
        <v>0.06</v>
      </c>
    </row>
    <row r="10" spans="1:25" x14ac:dyDescent="0.2">
      <c r="A10" s="25" t="s">
        <v>12</v>
      </c>
      <c r="B10" s="26" t="s">
        <v>24</v>
      </c>
      <c r="C10" s="11" t="s">
        <v>25</v>
      </c>
      <c r="D10" s="11" t="s">
        <v>2</v>
      </c>
      <c r="E10" s="11" t="s">
        <v>2</v>
      </c>
      <c r="F10" s="11" t="s">
        <v>14</v>
      </c>
      <c r="G10" s="11">
        <v>4</v>
      </c>
      <c r="H10" s="27" t="s">
        <v>4</v>
      </c>
      <c r="I10" s="11">
        <v>1</v>
      </c>
      <c r="J10" s="11" t="s">
        <v>15</v>
      </c>
      <c r="K10" s="14">
        <v>405436</v>
      </c>
      <c r="L10" s="14">
        <v>360755</v>
      </c>
      <c r="M10" s="14">
        <f t="shared" si="0"/>
        <v>3.6075499999999998</v>
      </c>
      <c r="N10" s="11">
        <v>322374</v>
      </c>
      <c r="O10" s="17">
        <v>89.360923618522264</v>
      </c>
      <c r="P10" s="26">
        <v>2115</v>
      </c>
      <c r="Q10" s="37">
        <v>0.59</v>
      </c>
      <c r="R10" s="26">
        <v>6.7000000000000004E-2</v>
      </c>
      <c r="S10" s="28">
        <f t="shared" si="1"/>
        <v>1.857216116200746E-2</v>
      </c>
      <c r="T10" s="26">
        <v>4.83</v>
      </c>
      <c r="U10" s="28">
        <f t="shared" si="2"/>
        <v>1.33885878227606</v>
      </c>
      <c r="V10" s="14">
        <v>2120</v>
      </c>
      <c r="W10" s="36">
        <v>0.59</v>
      </c>
    </row>
    <row r="11" spans="1:25" x14ac:dyDescent="0.2">
      <c r="A11" s="13" t="s">
        <v>26</v>
      </c>
      <c r="B11" s="11" t="s">
        <v>27</v>
      </c>
      <c r="C11" s="11" t="s">
        <v>28</v>
      </c>
      <c r="D11" s="11" t="s">
        <v>29</v>
      </c>
      <c r="E11" s="11" t="s">
        <v>30</v>
      </c>
      <c r="F11" s="11" t="s">
        <v>14</v>
      </c>
      <c r="G11" s="11">
        <v>1</v>
      </c>
      <c r="H11" s="27" t="s">
        <v>9</v>
      </c>
      <c r="I11" s="11">
        <v>0</v>
      </c>
      <c r="J11" s="11" t="s">
        <v>31</v>
      </c>
      <c r="K11" s="11">
        <v>3311008</v>
      </c>
      <c r="L11" s="11">
        <v>2387831</v>
      </c>
      <c r="M11" s="14">
        <f t="shared" si="0"/>
        <v>23.878309999999999</v>
      </c>
      <c r="N11" s="11">
        <v>2053609</v>
      </c>
      <c r="O11" s="17">
        <v>86.003113285655473</v>
      </c>
      <c r="P11" s="11">
        <v>1948</v>
      </c>
      <c r="Q11" s="17">
        <v>0.08</v>
      </c>
      <c r="R11" s="26">
        <v>0.1</v>
      </c>
      <c r="S11" s="28">
        <f t="shared" si="1"/>
        <v>4.1879010700506024E-3</v>
      </c>
      <c r="T11" s="26">
        <v>0</v>
      </c>
      <c r="U11" s="28">
        <f t="shared" si="2"/>
        <v>0</v>
      </c>
      <c r="V11" s="11">
        <v>6661</v>
      </c>
      <c r="W11" s="36">
        <v>0.28000000000000003</v>
      </c>
    </row>
    <row r="12" spans="1:25" x14ac:dyDescent="0.2">
      <c r="A12" s="13" t="s">
        <v>32</v>
      </c>
      <c r="B12" s="11" t="s">
        <v>33</v>
      </c>
      <c r="C12" s="11" t="s">
        <v>34</v>
      </c>
      <c r="D12" s="11" t="s">
        <v>29</v>
      </c>
      <c r="E12" s="11" t="s">
        <v>30</v>
      </c>
      <c r="F12" s="11" t="s">
        <v>14</v>
      </c>
      <c r="G12" s="11">
        <v>1</v>
      </c>
      <c r="H12" s="27" t="s">
        <v>8</v>
      </c>
      <c r="I12" s="11">
        <v>1E-4</v>
      </c>
      <c r="J12" s="11" t="s">
        <v>31</v>
      </c>
      <c r="K12" s="11">
        <v>3682528</v>
      </c>
      <c r="L12" s="11">
        <v>2641523</v>
      </c>
      <c r="M12" s="14">
        <f t="shared" si="0"/>
        <v>26.415230000000001</v>
      </c>
      <c r="N12" s="11">
        <v>2280405</v>
      </c>
      <c r="O12" s="17">
        <v>86.329174495168132</v>
      </c>
      <c r="P12" s="11">
        <v>3848</v>
      </c>
      <c r="Q12" s="17">
        <v>0.15</v>
      </c>
      <c r="R12" s="26">
        <v>0.15</v>
      </c>
      <c r="S12" s="28">
        <f t="shared" si="1"/>
        <v>5.6785422652007944E-3</v>
      </c>
      <c r="T12" s="26">
        <v>1.56</v>
      </c>
      <c r="U12" s="28">
        <f t="shared" si="2"/>
        <v>5.905683955808827E-2</v>
      </c>
      <c r="V12" s="11">
        <v>10011</v>
      </c>
      <c r="W12" s="36">
        <v>0.38</v>
      </c>
    </row>
    <row r="13" spans="1:25" x14ac:dyDescent="0.2">
      <c r="A13" s="13" t="s">
        <v>35</v>
      </c>
      <c r="B13" s="11" t="s">
        <v>36</v>
      </c>
      <c r="C13" s="11" t="s">
        <v>37</v>
      </c>
      <c r="D13" s="11" t="s">
        <v>29</v>
      </c>
      <c r="E13" s="11" t="s">
        <v>30</v>
      </c>
      <c r="F13" s="11" t="s">
        <v>14</v>
      </c>
      <c r="G13" s="11">
        <v>1</v>
      </c>
      <c r="H13" s="27" t="s">
        <v>7</v>
      </c>
      <c r="I13" s="11">
        <v>1E-3</v>
      </c>
      <c r="J13" s="11" t="s">
        <v>31</v>
      </c>
      <c r="K13" s="11">
        <v>3826360</v>
      </c>
      <c r="L13" s="11">
        <v>2738929</v>
      </c>
      <c r="M13" s="14">
        <f t="shared" si="0"/>
        <v>27.389289999999999</v>
      </c>
      <c r="N13" s="11">
        <v>2343332</v>
      </c>
      <c r="O13" s="17">
        <v>85.556507671429245</v>
      </c>
      <c r="P13" s="11">
        <v>19108</v>
      </c>
      <c r="Q13" s="17">
        <v>0.7</v>
      </c>
      <c r="R13" s="26">
        <v>0.43</v>
      </c>
      <c r="S13" s="28">
        <f t="shared" si="1"/>
        <v>1.5699567239603508E-2</v>
      </c>
      <c r="T13" s="26">
        <v>9.5299999999999994</v>
      </c>
      <c r="U13" s="28">
        <f t="shared" si="2"/>
        <v>0.34794622277539872</v>
      </c>
      <c r="V13" s="11">
        <v>25872</v>
      </c>
      <c r="W13" s="36">
        <v>0.94</v>
      </c>
    </row>
    <row r="14" spans="1:25" x14ac:dyDescent="0.2">
      <c r="A14" s="13" t="s">
        <v>36</v>
      </c>
      <c r="B14" s="11" t="s">
        <v>35</v>
      </c>
      <c r="C14" s="11" t="s">
        <v>38</v>
      </c>
      <c r="D14" s="11" t="s">
        <v>29</v>
      </c>
      <c r="E14" s="11" t="s">
        <v>30</v>
      </c>
      <c r="F14" s="11" t="s">
        <v>14</v>
      </c>
      <c r="G14" s="11">
        <v>1</v>
      </c>
      <c r="H14" s="27" t="s">
        <v>6</v>
      </c>
      <c r="I14" s="11">
        <v>0.01</v>
      </c>
      <c r="J14" s="11" t="s">
        <v>31</v>
      </c>
      <c r="K14" s="11">
        <v>2896747</v>
      </c>
      <c r="L14" s="11">
        <v>2070360</v>
      </c>
      <c r="M14" s="14">
        <f t="shared" si="0"/>
        <v>20.703600000000002</v>
      </c>
      <c r="N14" s="11">
        <v>1650713</v>
      </c>
      <c r="O14" s="17">
        <v>79.730723159257323</v>
      </c>
      <c r="P14" s="11">
        <v>101686</v>
      </c>
      <c r="Q14" s="17">
        <v>4.91</v>
      </c>
      <c r="R14" s="26">
        <v>2.08</v>
      </c>
      <c r="S14" s="28">
        <f t="shared" si="1"/>
        <v>0.10046561950578643</v>
      </c>
      <c r="T14" s="26">
        <v>41.4</v>
      </c>
      <c r="U14" s="28">
        <f t="shared" si="2"/>
        <v>1.9996522343940182</v>
      </c>
      <c r="V14" s="11">
        <v>107717</v>
      </c>
      <c r="W14" s="36">
        <v>5.2</v>
      </c>
    </row>
    <row r="15" spans="1:25" x14ac:dyDescent="0.2">
      <c r="A15" s="13" t="s">
        <v>33</v>
      </c>
      <c r="B15" s="11" t="s">
        <v>32</v>
      </c>
      <c r="C15" s="11" t="s">
        <v>39</v>
      </c>
      <c r="D15" s="11" t="s">
        <v>29</v>
      </c>
      <c r="E15" s="11" t="s">
        <v>30</v>
      </c>
      <c r="F15" s="11" t="s">
        <v>14</v>
      </c>
      <c r="G15" s="11">
        <v>1</v>
      </c>
      <c r="H15" s="27" t="s">
        <v>5</v>
      </c>
      <c r="I15" s="11">
        <v>0.1</v>
      </c>
      <c r="J15" s="11" t="s">
        <v>31</v>
      </c>
      <c r="K15" s="11">
        <v>4689915</v>
      </c>
      <c r="L15" s="11">
        <v>3504820</v>
      </c>
      <c r="M15" s="14">
        <f t="shared" si="0"/>
        <v>35.048200000000001</v>
      </c>
      <c r="N15" s="11">
        <v>1970222</v>
      </c>
      <c r="O15" s="17">
        <v>56.214641550778644</v>
      </c>
      <c r="P15" s="11">
        <v>1140387</v>
      </c>
      <c r="Q15" s="17">
        <v>32.54</v>
      </c>
      <c r="R15" s="26">
        <v>22.8</v>
      </c>
      <c r="S15" s="28">
        <f t="shared" si="1"/>
        <v>0.65053269497434962</v>
      </c>
      <c r="T15" s="26">
        <v>97.57</v>
      </c>
      <c r="U15" s="28">
        <f t="shared" si="2"/>
        <v>2.7838804845897931</v>
      </c>
      <c r="V15" s="11">
        <v>1145551</v>
      </c>
      <c r="W15" s="36">
        <v>32.69</v>
      </c>
    </row>
    <row r="16" spans="1:25" x14ac:dyDescent="0.2">
      <c r="A16" s="13" t="s">
        <v>27</v>
      </c>
      <c r="B16" s="11" t="s">
        <v>40</v>
      </c>
      <c r="C16" s="11" t="s">
        <v>41</v>
      </c>
      <c r="D16" s="11" t="s">
        <v>29</v>
      </c>
      <c r="E16" s="11" t="s">
        <v>30</v>
      </c>
      <c r="F16" s="11" t="s">
        <v>14</v>
      </c>
      <c r="G16" s="11">
        <v>1</v>
      </c>
      <c r="H16" s="27" t="s">
        <v>4</v>
      </c>
      <c r="I16" s="11">
        <v>1</v>
      </c>
      <c r="J16" s="11" t="s">
        <v>31</v>
      </c>
      <c r="K16" s="11">
        <v>17806840</v>
      </c>
      <c r="L16" s="11">
        <v>14099031</v>
      </c>
      <c r="M16" s="14">
        <f t="shared" si="0"/>
        <v>140.99030999999999</v>
      </c>
      <c r="N16" s="11">
        <v>1707807</v>
      </c>
      <c r="O16" s="17">
        <v>12.112938825370339</v>
      </c>
      <c r="P16" s="11">
        <v>9850572</v>
      </c>
      <c r="Q16" s="17">
        <v>69.87</v>
      </c>
      <c r="R16" s="26">
        <v>237.65</v>
      </c>
      <c r="S16" s="28">
        <f t="shared" si="1"/>
        <v>1.6855768314857951</v>
      </c>
      <c r="T16" s="26">
        <v>99.98</v>
      </c>
      <c r="U16" s="28">
        <f t="shared" si="2"/>
        <v>0.70912674778855378</v>
      </c>
      <c r="V16" s="11">
        <v>12074241</v>
      </c>
      <c r="W16" s="36">
        <v>85.64</v>
      </c>
    </row>
    <row r="17" spans="1:23" x14ac:dyDescent="0.2">
      <c r="A17" s="13" t="s">
        <v>42</v>
      </c>
      <c r="B17" s="11" t="s">
        <v>43</v>
      </c>
      <c r="C17" s="11" t="s">
        <v>13</v>
      </c>
      <c r="D17" s="11" t="s">
        <v>29</v>
      </c>
      <c r="E17" s="11" t="s">
        <v>44</v>
      </c>
      <c r="F17" s="11" t="s">
        <v>14</v>
      </c>
      <c r="G17" s="11">
        <v>4</v>
      </c>
      <c r="H17" s="27" t="s">
        <v>9</v>
      </c>
      <c r="I17" s="11">
        <v>0</v>
      </c>
      <c r="J17" s="11" t="s">
        <v>45</v>
      </c>
      <c r="K17" s="11">
        <v>7720902</v>
      </c>
      <c r="L17" s="11">
        <v>5762850</v>
      </c>
      <c r="M17" s="14">
        <f t="shared" si="0"/>
        <v>57.628500000000003</v>
      </c>
      <c r="N17" s="11">
        <v>4796616</v>
      </c>
      <c r="O17" s="17">
        <v>83.23340014055546</v>
      </c>
      <c r="P17" s="11">
        <v>1416</v>
      </c>
      <c r="Q17" s="17">
        <v>0.02</v>
      </c>
      <c r="R17" s="26">
        <v>0.08</v>
      </c>
      <c r="S17" s="28">
        <f t="shared" si="1"/>
        <v>1.3882020180986838E-3</v>
      </c>
      <c r="T17" s="26">
        <v>0.05</v>
      </c>
      <c r="U17" s="28">
        <f t="shared" si="2"/>
        <v>8.6762626131167741E-4</v>
      </c>
      <c r="V17" s="11">
        <v>5953</v>
      </c>
      <c r="W17" s="36">
        <v>0.1</v>
      </c>
    </row>
    <row r="18" spans="1:23" x14ac:dyDescent="0.2">
      <c r="A18" s="13" t="s">
        <v>46</v>
      </c>
      <c r="B18" s="11" t="s">
        <v>47</v>
      </c>
      <c r="C18" s="11" t="s">
        <v>18</v>
      </c>
      <c r="D18" s="11" t="s">
        <v>29</v>
      </c>
      <c r="E18" s="11" t="s">
        <v>44</v>
      </c>
      <c r="F18" s="11" t="s">
        <v>14</v>
      </c>
      <c r="G18" s="11">
        <v>4</v>
      </c>
      <c r="H18" s="27" t="s">
        <v>8</v>
      </c>
      <c r="I18" s="11">
        <v>1E-4</v>
      </c>
      <c r="J18" s="11" t="s">
        <v>45</v>
      </c>
      <c r="K18" s="11">
        <v>6921958</v>
      </c>
      <c r="L18" s="11">
        <v>5183639</v>
      </c>
      <c r="M18" s="14">
        <f t="shared" si="0"/>
        <v>51.836390000000002</v>
      </c>
      <c r="N18" s="11">
        <v>4294345</v>
      </c>
      <c r="O18" s="17">
        <v>82.844214267235813</v>
      </c>
      <c r="P18" s="11">
        <v>2255</v>
      </c>
      <c r="Q18" s="17">
        <v>0.04</v>
      </c>
      <c r="R18" s="26">
        <v>0.09</v>
      </c>
      <c r="S18" s="28">
        <f t="shared" si="1"/>
        <v>1.7362320177003066E-3</v>
      </c>
      <c r="T18" s="26">
        <v>0.7</v>
      </c>
      <c r="U18" s="28">
        <f t="shared" si="2"/>
        <v>1.3504026804335717E-2</v>
      </c>
      <c r="V18" s="11">
        <v>6076</v>
      </c>
      <c r="W18" s="36">
        <v>0.12</v>
      </c>
    </row>
    <row r="19" spans="1:23" x14ac:dyDescent="0.2">
      <c r="A19" s="13" t="s">
        <v>48</v>
      </c>
      <c r="B19" s="11" t="s">
        <v>49</v>
      </c>
      <c r="C19" s="11" t="s">
        <v>21</v>
      </c>
      <c r="D19" s="11" t="s">
        <v>29</v>
      </c>
      <c r="E19" s="11" t="s">
        <v>44</v>
      </c>
      <c r="F19" s="11" t="s">
        <v>14</v>
      </c>
      <c r="G19" s="11">
        <v>4</v>
      </c>
      <c r="H19" s="27" t="s">
        <v>7</v>
      </c>
      <c r="I19" s="11">
        <v>1E-3</v>
      </c>
      <c r="J19" s="11" t="s">
        <v>45</v>
      </c>
      <c r="K19" s="11">
        <v>5538791</v>
      </c>
      <c r="L19" s="11">
        <v>4138676</v>
      </c>
      <c r="M19" s="14">
        <f t="shared" si="0"/>
        <v>41.386760000000002</v>
      </c>
      <c r="N19" s="11">
        <v>3429784</v>
      </c>
      <c r="O19" s="17">
        <v>82.871527029417138</v>
      </c>
      <c r="P19" s="11">
        <v>4662</v>
      </c>
      <c r="Q19" s="17">
        <v>0.11</v>
      </c>
      <c r="R19" s="26">
        <v>0.12</v>
      </c>
      <c r="S19" s="28">
        <f t="shared" si="1"/>
        <v>2.8994779973112172E-3</v>
      </c>
      <c r="T19" s="26">
        <v>1.82</v>
      </c>
      <c r="U19" s="28">
        <f t="shared" si="2"/>
        <v>4.3975416292553464E-2</v>
      </c>
      <c r="V19" s="11">
        <v>8499</v>
      </c>
      <c r="W19" s="36">
        <v>0.21</v>
      </c>
    </row>
    <row r="20" spans="1:23" x14ac:dyDescent="0.2">
      <c r="A20" s="13" t="s">
        <v>49</v>
      </c>
      <c r="B20" s="11" t="s">
        <v>48</v>
      </c>
      <c r="C20" s="11" t="s">
        <v>22</v>
      </c>
      <c r="D20" s="11" t="s">
        <v>29</v>
      </c>
      <c r="E20" s="11" t="s">
        <v>44</v>
      </c>
      <c r="F20" s="11" t="s">
        <v>14</v>
      </c>
      <c r="G20" s="11">
        <v>4</v>
      </c>
      <c r="H20" s="27" t="s">
        <v>6</v>
      </c>
      <c r="I20" s="11">
        <v>0.01</v>
      </c>
      <c r="J20" s="11" t="s">
        <v>45</v>
      </c>
      <c r="K20" s="11">
        <v>5602833</v>
      </c>
      <c r="L20" s="11">
        <v>4022041</v>
      </c>
      <c r="M20" s="14">
        <f t="shared" si="0"/>
        <v>40.220410000000001</v>
      </c>
      <c r="N20" s="11">
        <v>3297781</v>
      </c>
      <c r="O20" s="17">
        <v>81.99272458933163</v>
      </c>
      <c r="P20" s="11">
        <v>44723</v>
      </c>
      <c r="Q20" s="17">
        <v>1.1100000000000001</v>
      </c>
      <c r="R20" s="26">
        <v>0.95</v>
      </c>
      <c r="S20" s="28">
        <f t="shared" si="1"/>
        <v>2.361984872854354E-2</v>
      </c>
      <c r="T20" s="26">
        <v>17.5</v>
      </c>
      <c r="U20" s="28">
        <f t="shared" si="2"/>
        <v>0.43510247657843365</v>
      </c>
      <c r="V20" s="11">
        <v>48593</v>
      </c>
      <c r="W20" s="36">
        <v>1.21</v>
      </c>
    </row>
    <row r="21" spans="1:23" x14ac:dyDescent="0.2">
      <c r="A21" s="13" t="s">
        <v>47</v>
      </c>
      <c r="B21" s="11" t="s">
        <v>46</v>
      </c>
      <c r="C21" s="11" t="s">
        <v>23</v>
      </c>
      <c r="D21" s="11" t="s">
        <v>29</v>
      </c>
      <c r="E21" s="11" t="s">
        <v>44</v>
      </c>
      <c r="F21" s="11" t="s">
        <v>14</v>
      </c>
      <c r="G21" s="11">
        <v>4</v>
      </c>
      <c r="H21" s="27" t="s">
        <v>5</v>
      </c>
      <c r="I21" s="11">
        <v>0.1</v>
      </c>
      <c r="J21" s="11" t="s">
        <v>45</v>
      </c>
      <c r="K21" s="11">
        <v>7178985</v>
      </c>
      <c r="L21" s="11">
        <v>5407286</v>
      </c>
      <c r="M21" s="14">
        <f t="shared" si="0"/>
        <v>54.072859999999999</v>
      </c>
      <c r="N21" s="11">
        <v>3955691</v>
      </c>
      <c r="O21" s="17">
        <v>73.154832202328492</v>
      </c>
      <c r="P21" s="11">
        <v>628036</v>
      </c>
      <c r="Q21" s="17">
        <v>11.61</v>
      </c>
      <c r="R21" s="26">
        <v>12.4</v>
      </c>
      <c r="S21" s="28">
        <f t="shared" si="1"/>
        <v>0.22932021720323284</v>
      </c>
      <c r="T21" s="26">
        <v>84.69</v>
      </c>
      <c r="U21" s="28">
        <f t="shared" si="2"/>
        <v>1.5662200963662731</v>
      </c>
      <c r="V21" s="11">
        <v>631331</v>
      </c>
      <c r="W21" s="36">
        <v>11.68</v>
      </c>
    </row>
    <row r="22" spans="1:23" x14ac:dyDescent="0.2">
      <c r="A22" s="13" t="s">
        <v>43</v>
      </c>
      <c r="B22" s="11" t="s">
        <v>50</v>
      </c>
      <c r="C22" s="11" t="s">
        <v>25</v>
      </c>
      <c r="D22" s="11" t="s">
        <v>29</v>
      </c>
      <c r="E22" s="11" t="s">
        <v>44</v>
      </c>
      <c r="F22" s="11" t="s">
        <v>14</v>
      </c>
      <c r="G22" s="11">
        <v>4</v>
      </c>
      <c r="H22" s="27" t="s">
        <v>4</v>
      </c>
      <c r="I22" s="11">
        <v>1</v>
      </c>
      <c r="J22" s="11" t="s">
        <v>45</v>
      </c>
      <c r="K22" s="11">
        <v>2579660</v>
      </c>
      <c r="L22" s="11">
        <v>2030673</v>
      </c>
      <c r="M22" s="14">
        <f t="shared" si="0"/>
        <v>20.306730000000002</v>
      </c>
      <c r="N22" s="11">
        <v>712840</v>
      </c>
      <c r="O22" s="17">
        <v>35.103633130494174</v>
      </c>
      <c r="P22" s="11">
        <v>1171193</v>
      </c>
      <c r="Q22" s="17">
        <v>57.68</v>
      </c>
      <c r="R22" s="26">
        <v>22.45</v>
      </c>
      <c r="S22" s="28">
        <f t="shared" si="1"/>
        <v>1.1055448119909015</v>
      </c>
      <c r="T22" s="26">
        <v>94.08</v>
      </c>
      <c r="U22" s="28">
        <f t="shared" si="2"/>
        <v>4.6329468112295773</v>
      </c>
      <c r="V22" s="11">
        <v>1169787</v>
      </c>
      <c r="W22" s="36">
        <v>57.61</v>
      </c>
    </row>
    <row r="23" spans="1:23" x14ac:dyDescent="0.2">
      <c r="A23" s="13" t="s">
        <v>51</v>
      </c>
      <c r="B23" s="11" t="s">
        <v>52</v>
      </c>
      <c r="C23" s="11" t="s">
        <v>53</v>
      </c>
      <c r="D23" s="11" t="s">
        <v>29</v>
      </c>
      <c r="E23" s="11" t="s">
        <v>44</v>
      </c>
      <c r="F23" s="11" t="s">
        <v>14</v>
      </c>
      <c r="G23" s="11">
        <v>8</v>
      </c>
      <c r="H23" s="27" t="s">
        <v>9</v>
      </c>
      <c r="I23" s="11">
        <v>0</v>
      </c>
      <c r="J23" s="11" t="s">
        <v>45</v>
      </c>
      <c r="K23" s="11">
        <v>7009890</v>
      </c>
      <c r="L23" s="11">
        <v>5090597</v>
      </c>
      <c r="M23" s="14">
        <f t="shared" si="0"/>
        <v>50.905970000000003</v>
      </c>
      <c r="N23" s="11">
        <v>4275892</v>
      </c>
      <c r="O23" s="17">
        <v>83.99588496201919</v>
      </c>
      <c r="P23" s="11">
        <v>1940</v>
      </c>
      <c r="Q23" s="11">
        <v>0.04</v>
      </c>
      <c r="R23" s="26">
        <v>0.11</v>
      </c>
      <c r="S23" s="28">
        <f t="shared" si="1"/>
        <v>2.1608467533375752E-3</v>
      </c>
      <c r="T23" s="26">
        <v>0.5</v>
      </c>
      <c r="U23" s="28">
        <f t="shared" si="2"/>
        <v>9.8220306969889776E-3</v>
      </c>
      <c r="V23" s="11">
        <v>7376</v>
      </c>
      <c r="W23" s="36">
        <v>0.14000000000000001</v>
      </c>
    </row>
    <row r="24" spans="1:23" x14ac:dyDescent="0.2">
      <c r="A24" s="13" t="s">
        <v>54</v>
      </c>
      <c r="B24" s="11" t="s">
        <v>55</v>
      </c>
      <c r="C24" s="11" t="s">
        <v>56</v>
      </c>
      <c r="D24" s="11" t="s">
        <v>29</v>
      </c>
      <c r="E24" s="11" t="s">
        <v>44</v>
      </c>
      <c r="F24" s="11" t="s">
        <v>14</v>
      </c>
      <c r="G24" s="11">
        <v>8</v>
      </c>
      <c r="H24" s="27" t="s">
        <v>8</v>
      </c>
      <c r="I24" s="11">
        <v>1E-4</v>
      </c>
      <c r="J24" s="11" t="s">
        <v>45</v>
      </c>
      <c r="K24" s="11">
        <v>4927043</v>
      </c>
      <c r="L24" s="11">
        <v>3522350</v>
      </c>
      <c r="M24" s="14">
        <f t="shared" si="0"/>
        <v>35.223500000000001</v>
      </c>
      <c r="N24" s="11">
        <v>2953064</v>
      </c>
      <c r="O24" s="17">
        <v>83.837892316209349</v>
      </c>
      <c r="P24" s="11">
        <v>4059</v>
      </c>
      <c r="Q24" s="17">
        <v>0.12</v>
      </c>
      <c r="R24" s="26">
        <v>0.16</v>
      </c>
      <c r="S24" s="28">
        <f t="shared" si="1"/>
        <v>4.5424219626101891E-3</v>
      </c>
      <c r="T24" s="26">
        <v>1.1200000000000001</v>
      </c>
      <c r="U24" s="28">
        <f t="shared" si="2"/>
        <v>3.1796953738271329E-2</v>
      </c>
      <c r="V24" s="11">
        <v>8209</v>
      </c>
      <c r="W24" s="36">
        <v>0.23</v>
      </c>
    </row>
    <row r="25" spans="1:23" x14ac:dyDescent="0.2">
      <c r="A25" s="13" t="s">
        <v>57</v>
      </c>
      <c r="B25" s="11" t="s">
        <v>58</v>
      </c>
      <c r="C25" s="11" t="s">
        <v>59</v>
      </c>
      <c r="D25" s="11" t="s">
        <v>29</v>
      </c>
      <c r="E25" s="11" t="s">
        <v>44</v>
      </c>
      <c r="F25" s="11" t="s">
        <v>14</v>
      </c>
      <c r="G25" s="11">
        <v>8</v>
      </c>
      <c r="H25" s="27" t="s">
        <v>7</v>
      </c>
      <c r="I25" s="11">
        <v>1E-3</v>
      </c>
      <c r="J25" s="11" t="s">
        <v>45</v>
      </c>
      <c r="K25" s="11">
        <v>5415018</v>
      </c>
      <c r="L25" s="11">
        <v>3979089</v>
      </c>
      <c r="M25" s="14">
        <f t="shared" si="0"/>
        <v>39.790889999999997</v>
      </c>
      <c r="N25" s="11">
        <v>3340429</v>
      </c>
      <c r="O25" s="17">
        <v>83.949592482098296</v>
      </c>
      <c r="P25" s="11">
        <v>11770</v>
      </c>
      <c r="Q25" s="17">
        <v>0.3</v>
      </c>
      <c r="R25" s="26">
        <v>0.28999999999999998</v>
      </c>
      <c r="S25" s="28">
        <f t="shared" si="1"/>
        <v>7.2881003666919741E-3</v>
      </c>
      <c r="T25" s="26">
        <v>3.85</v>
      </c>
      <c r="U25" s="28">
        <f t="shared" si="2"/>
        <v>9.6755815212979657E-2</v>
      </c>
      <c r="V25" s="11">
        <v>18061</v>
      </c>
      <c r="W25" s="36">
        <v>0.45</v>
      </c>
    </row>
    <row r="26" spans="1:23" x14ac:dyDescent="0.2">
      <c r="A26" s="13" t="s">
        <v>58</v>
      </c>
      <c r="B26" s="11" t="s">
        <v>57</v>
      </c>
      <c r="C26" s="11" t="s">
        <v>60</v>
      </c>
      <c r="D26" s="11" t="s">
        <v>29</v>
      </c>
      <c r="E26" s="11" t="s">
        <v>44</v>
      </c>
      <c r="F26" s="11" t="s">
        <v>14</v>
      </c>
      <c r="G26" s="11">
        <v>8</v>
      </c>
      <c r="H26" s="27" t="s">
        <v>6</v>
      </c>
      <c r="I26" s="11">
        <v>0.01</v>
      </c>
      <c r="J26" s="11" t="s">
        <v>45</v>
      </c>
      <c r="K26" s="11">
        <v>7225780</v>
      </c>
      <c r="L26" s="11">
        <v>5254465</v>
      </c>
      <c r="M26" s="14">
        <f t="shared" si="0"/>
        <v>52.544649999999997</v>
      </c>
      <c r="N26" s="11">
        <v>4302989</v>
      </c>
      <c r="O26" s="17">
        <v>81.89204800108098</v>
      </c>
      <c r="P26" s="11">
        <v>129141</v>
      </c>
      <c r="Q26" s="17">
        <v>2.46</v>
      </c>
      <c r="R26" s="26">
        <v>2.4900000000000002</v>
      </c>
      <c r="S26" s="28">
        <f t="shared" si="1"/>
        <v>4.7388268834220044E-2</v>
      </c>
      <c r="T26" s="26">
        <v>36.159999999999997</v>
      </c>
      <c r="U26" s="28">
        <f t="shared" si="2"/>
        <v>0.68817662692586212</v>
      </c>
      <c r="V26" s="11">
        <v>136410</v>
      </c>
      <c r="W26" s="36">
        <v>2.6</v>
      </c>
    </row>
    <row r="27" spans="1:23" x14ac:dyDescent="0.2">
      <c r="A27" s="13" t="s">
        <v>55</v>
      </c>
      <c r="B27" s="11" t="s">
        <v>54</v>
      </c>
      <c r="C27" s="11" t="s">
        <v>61</v>
      </c>
      <c r="D27" s="11" t="s">
        <v>29</v>
      </c>
      <c r="E27" s="11" t="s">
        <v>44</v>
      </c>
      <c r="F27" s="11" t="s">
        <v>14</v>
      </c>
      <c r="G27" s="11">
        <v>8</v>
      </c>
      <c r="H27" s="27" t="s">
        <v>5</v>
      </c>
      <c r="I27" s="11">
        <v>0.1</v>
      </c>
      <c r="J27" s="11" t="s">
        <v>45</v>
      </c>
      <c r="K27" s="11">
        <v>7625593</v>
      </c>
      <c r="L27" s="11">
        <v>5707821</v>
      </c>
      <c r="M27" s="14">
        <f t="shared" si="0"/>
        <v>57.078209999999999</v>
      </c>
      <c r="N27" s="11">
        <v>3936647</v>
      </c>
      <c r="O27" s="17">
        <v>68.969349249039169</v>
      </c>
      <c r="P27" s="11">
        <v>1027314</v>
      </c>
      <c r="Q27" s="17">
        <v>18</v>
      </c>
      <c r="R27" s="26">
        <v>20.22</v>
      </c>
      <c r="S27" s="28">
        <f t="shared" si="1"/>
        <v>0.35425077275548761</v>
      </c>
      <c r="T27" s="26">
        <v>91.76</v>
      </c>
      <c r="U27" s="28">
        <f t="shared" si="2"/>
        <v>1.607618739270205</v>
      </c>
      <c r="V27" s="11">
        <v>1031738</v>
      </c>
      <c r="W27" s="36">
        <v>18.079999999999998</v>
      </c>
    </row>
    <row r="28" spans="1:23" x14ac:dyDescent="0.2">
      <c r="A28" s="25" t="s">
        <v>62</v>
      </c>
      <c r="B28" s="26" t="s">
        <v>63</v>
      </c>
      <c r="C28" s="11" t="s">
        <v>13</v>
      </c>
      <c r="D28" s="11" t="s">
        <v>64</v>
      </c>
      <c r="E28" s="11" t="s">
        <v>65</v>
      </c>
      <c r="F28" s="11" t="s">
        <v>14</v>
      </c>
      <c r="G28" s="11">
        <v>4</v>
      </c>
      <c r="H28" s="27" t="s">
        <v>9</v>
      </c>
      <c r="I28" s="11">
        <v>0</v>
      </c>
      <c r="J28" s="11" t="s">
        <v>45</v>
      </c>
      <c r="K28" s="14">
        <v>373551</v>
      </c>
      <c r="L28" s="14">
        <v>347550</v>
      </c>
      <c r="M28" s="14">
        <f t="shared" si="0"/>
        <v>3.4754999999999998</v>
      </c>
      <c r="N28" s="11">
        <v>286436</v>
      </c>
      <c r="O28" s="17">
        <v>82.415767515465404</v>
      </c>
      <c r="P28" s="29">
        <v>71</v>
      </c>
      <c r="Q28" s="37">
        <v>0.02</v>
      </c>
      <c r="R28" s="20">
        <v>0</v>
      </c>
      <c r="S28" s="28">
        <f t="shared" si="1"/>
        <v>0</v>
      </c>
      <c r="T28" s="20">
        <v>0.05</v>
      </c>
      <c r="U28" s="28">
        <f t="shared" si="2"/>
        <v>1.438641922025608E-2</v>
      </c>
      <c r="V28" s="29">
        <v>406</v>
      </c>
      <c r="W28" s="39">
        <v>0.12</v>
      </c>
    </row>
    <row r="29" spans="1:23" x14ac:dyDescent="0.2">
      <c r="A29" s="25" t="s">
        <v>66</v>
      </c>
      <c r="B29" s="26" t="s">
        <v>67</v>
      </c>
      <c r="C29" s="11" t="s">
        <v>18</v>
      </c>
      <c r="D29" s="11" t="s">
        <v>64</v>
      </c>
      <c r="E29" s="11" t="s">
        <v>65</v>
      </c>
      <c r="F29" s="11" t="s">
        <v>14</v>
      </c>
      <c r="G29" s="11">
        <v>4</v>
      </c>
      <c r="H29" s="27" t="s">
        <v>8</v>
      </c>
      <c r="I29" s="11">
        <v>1E-4</v>
      </c>
      <c r="J29" s="11" t="s">
        <v>45</v>
      </c>
      <c r="K29" s="14">
        <v>396917</v>
      </c>
      <c r="L29" s="14">
        <v>367045</v>
      </c>
      <c r="M29" s="14">
        <f t="shared" si="0"/>
        <v>3.6704500000000002</v>
      </c>
      <c r="N29" s="11">
        <v>293414</v>
      </c>
      <c r="O29" s="17">
        <v>79.93951695296218</v>
      </c>
      <c r="P29" s="29">
        <v>2711</v>
      </c>
      <c r="Q29" s="37">
        <v>0.74</v>
      </c>
      <c r="R29" s="20">
        <v>0.09</v>
      </c>
      <c r="S29" s="28">
        <f t="shared" si="1"/>
        <v>2.452015420452533E-2</v>
      </c>
      <c r="T29" s="20">
        <v>4.66</v>
      </c>
      <c r="U29" s="28">
        <f t="shared" si="2"/>
        <v>1.2695990954787559</v>
      </c>
      <c r="V29" s="29">
        <v>3010</v>
      </c>
      <c r="W29" s="39">
        <v>0.82</v>
      </c>
    </row>
    <row r="30" spans="1:23" x14ac:dyDescent="0.2">
      <c r="A30" s="25" t="s">
        <v>68</v>
      </c>
      <c r="B30" s="26" t="s">
        <v>69</v>
      </c>
      <c r="C30" s="11" t="s">
        <v>21</v>
      </c>
      <c r="D30" s="11" t="s">
        <v>64</v>
      </c>
      <c r="E30" s="11" t="s">
        <v>65</v>
      </c>
      <c r="F30" s="11" t="s">
        <v>14</v>
      </c>
      <c r="G30" s="11">
        <v>4</v>
      </c>
      <c r="H30" s="27" t="s">
        <v>7</v>
      </c>
      <c r="I30" s="11">
        <v>1E-3</v>
      </c>
      <c r="J30" s="11" t="s">
        <v>45</v>
      </c>
      <c r="K30" s="14">
        <v>293525</v>
      </c>
      <c r="L30" s="14">
        <v>272726</v>
      </c>
      <c r="M30" s="14">
        <f t="shared" si="0"/>
        <v>2.7272599999999998</v>
      </c>
      <c r="N30" s="11">
        <v>219237</v>
      </c>
      <c r="O30" s="17">
        <v>80.387275140617319</v>
      </c>
      <c r="P30" s="29">
        <v>3149</v>
      </c>
      <c r="Q30" s="37">
        <v>1.1499999999999999</v>
      </c>
      <c r="R30" s="20">
        <v>0.11</v>
      </c>
      <c r="S30" s="28">
        <f t="shared" si="1"/>
        <v>4.0333521556433931E-2</v>
      </c>
      <c r="T30" s="20">
        <v>0.19</v>
      </c>
      <c r="U30" s="28">
        <f t="shared" si="2"/>
        <v>6.9666991779294973E-2</v>
      </c>
      <c r="V30" s="29">
        <v>3372</v>
      </c>
      <c r="W30" s="39">
        <v>1.24</v>
      </c>
    </row>
    <row r="31" spans="1:23" x14ac:dyDescent="0.2">
      <c r="A31" s="25" t="s">
        <v>69</v>
      </c>
      <c r="B31" s="26" t="s">
        <v>68</v>
      </c>
      <c r="C31" s="11" t="s">
        <v>22</v>
      </c>
      <c r="D31" s="11" t="s">
        <v>64</v>
      </c>
      <c r="E31" s="11" t="s">
        <v>65</v>
      </c>
      <c r="F31" s="11" t="s">
        <v>14</v>
      </c>
      <c r="G31" s="11">
        <v>4</v>
      </c>
      <c r="H31" s="27" t="s">
        <v>6</v>
      </c>
      <c r="I31" s="11">
        <v>0.01</v>
      </c>
      <c r="J31" s="11" t="s">
        <v>45</v>
      </c>
      <c r="K31" s="14">
        <v>246224</v>
      </c>
      <c r="L31" s="14">
        <v>216600</v>
      </c>
      <c r="M31" s="14">
        <f t="shared" si="0"/>
        <v>2.1659999999999999</v>
      </c>
      <c r="N31" s="11">
        <v>161914</v>
      </c>
      <c r="O31" s="17">
        <v>74.752539242843952</v>
      </c>
      <c r="P31" s="29">
        <v>21744</v>
      </c>
      <c r="Q31" s="37">
        <v>10.039999999999999</v>
      </c>
      <c r="R31" s="20">
        <v>0.73</v>
      </c>
      <c r="S31" s="28">
        <f t="shared" si="1"/>
        <v>0.33702677746999077</v>
      </c>
      <c r="T31" s="20">
        <v>1.61</v>
      </c>
      <c r="U31" s="28">
        <f t="shared" si="2"/>
        <v>0.74330563250230852</v>
      </c>
      <c r="V31" s="29">
        <v>21868</v>
      </c>
      <c r="W31" s="39">
        <v>10.1</v>
      </c>
    </row>
    <row r="32" spans="1:23" x14ac:dyDescent="0.2">
      <c r="A32" s="25" t="s">
        <v>67</v>
      </c>
      <c r="B32" s="26" t="s">
        <v>66</v>
      </c>
      <c r="C32" s="11" t="s">
        <v>23</v>
      </c>
      <c r="D32" s="11" t="s">
        <v>64</v>
      </c>
      <c r="E32" s="11" t="s">
        <v>65</v>
      </c>
      <c r="F32" s="11" t="s">
        <v>14</v>
      </c>
      <c r="G32" s="11">
        <v>4</v>
      </c>
      <c r="H32" s="27" t="s">
        <v>5</v>
      </c>
      <c r="I32" s="11">
        <v>0.1</v>
      </c>
      <c r="J32" s="11" t="s">
        <v>45</v>
      </c>
      <c r="K32" s="14">
        <v>1269358</v>
      </c>
      <c r="L32" s="14">
        <v>1165170</v>
      </c>
      <c r="M32" s="14">
        <f t="shared" si="0"/>
        <v>11.6517</v>
      </c>
      <c r="N32" s="11">
        <v>286366</v>
      </c>
      <c r="O32" s="17">
        <v>24.577186161675979</v>
      </c>
      <c r="P32" s="29">
        <v>804806</v>
      </c>
      <c r="Q32" s="37">
        <v>69.069999999999993</v>
      </c>
      <c r="R32" s="20">
        <v>26.85</v>
      </c>
      <c r="S32" s="28">
        <f t="shared" si="1"/>
        <v>2.3043847678879477</v>
      </c>
      <c r="T32" s="20">
        <v>22.3</v>
      </c>
      <c r="U32" s="28">
        <f t="shared" si="2"/>
        <v>1.9138838109460423</v>
      </c>
      <c r="V32" s="29">
        <v>804351</v>
      </c>
      <c r="W32" s="39">
        <v>69.03</v>
      </c>
    </row>
    <row r="33" spans="1:23" x14ac:dyDescent="0.2">
      <c r="A33" s="25" t="s">
        <v>63</v>
      </c>
      <c r="B33" s="26" t="s">
        <v>70</v>
      </c>
      <c r="C33" s="11" t="s">
        <v>25</v>
      </c>
      <c r="D33" s="11" t="s">
        <v>64</v>
      </c>
      <c r="E33" s="11" t="s">
        <v>65</v>
      </c>
      <c r="F33" s="11" t="s">
        <v>14</v>
      </c>
      <c r="G33" s="11">
        <v>4</v>
      </c>
      <c r="H33" s="27" t="s">
        <v>4</v>
      </c>
      <c r="I33" s="11">
        <v>1</v>
      </c>
      <c r="J33" s="11" t="s">
        <v>45</v>
      </c>
      <c r="K33" s="14">
        <v>1038849</v>
      </c>
      <c r="L33" s="14">
        <v>936719</v>
      </c>
      <c r="M33" s="14">
        <f t="shared" si="0"/>
        <v>9.3671900000000008</v>
      </c>
      <c r="N33" s="11">
        <v>40628</v>
      </c>
      <c r="O33" s="17">
        <v>4.3372665655335272</v>
      </c>
      <c r="P33" s="29">
        <v>875154</v>
      </c>
      <c r="Q33" s="37">
        <v>93.43</v>
      </c>
      <c r="R33" s="20">
        <v>29.01</v>
      </c>
      <c r="S33" s="28">
        <f t="shared" si="1"/>
        <v>3.0969799907976672</v>
      </c>
      <c r="T33" s="20">
        <v>28.98</v>
      </c>
      <c r="U33" s="28">
        <f t="shared" si="2"/>
        <v>3.0937773227616816</v>
      </c>
      <c r="V33" s="29">
        <v>874676</v>
      </c>
      <c r="W33" s="39">
        <v>93.38</v>
      </c>
    </row>
    <row r="34" spans="1:23" x14ac:dyDescent="0.2">
      <c r="A34" s="25" t="s">
        <v>71</v>
      </c>
      <c r="B34" s="26" t="s">
        <v>72</v>
      </c>
      <c r="C34" s="11" t="s">
        <v>53</v>
      </c>
      <c r="D34" s="11" t="s">
        <v>64</v>
      </c>
      <c r="E34" s="11" t="s">
        <v>65</v>
      </c>
      <c r="F34" s="11" t="s">
        <v>14</v>
      </c>
      <c r="G34" s="11">
        <v>8</v>
      </c>
      <c r="H34" s="27" t="s">
        <v>9</v>
      </c>
      <c r="I34" s="11">
        <v>0</v>
      </c>
      <c r="J34" s="11" t="s">
        <v>45</v>
      </c>
      <c r="K34" s="14">
        <v>949419</v>
      </c>
      <c r="L34" s="14">
        <v>870334</v>
      </c>
      <c r="M34" s="14">
        <f t="shared" si="0"/>
        <v>8.7033400000000007</v>
      </c>
      <c r="N34" s="11">
        <v>731704</v>
      </c>
      <c r="O34" s="17">
        <v>84.071632269910168</v>
      </c>
      <c r="P34" s="29">
        <v>199</v>
      </c>
      <c r="Q34" s="37">
        <v>0.02</v>
      </c>
      <c r="R34" s="20">
        <v>0.02</v>
      </c>
      <c r="S34" s="28">
        <f t="shared" si="1"/>
        <v>2.2979683661674714E-3</v>
      </c>
      <c r="T34" s="20">
        <v>0.15</v>
      </c>
      <c r="U34" s="28">
        <f t="shared" si="2"/>
        <v>1.7234762746256033E-2</v>
      </c>
      <c r="V34" s="29">
        <v>959</v>
      </c>
      <c r="W34" s="39">
        <v>0.11</v>
      </c>
    </row>
    <row r="35" spans="1:23" x14ac:dyDescent="0.2">
      <c r="A35" s="25" t="s">
        <v>73</v>
      </c>
      <c r="B35" s="26" t="s">
        <v>74</v>
      </c>
      <c r="C35" s="11" t="s">
        <v>56</v>
      </c>
      <c r="D35" s="11" t="s">
        <v>64</v>
      </c>
      <c r="E35" s="11" t="s">
        <v>65</v>
      </c>
      <c r="F35" s="11" t="s">
        <v>14</v>
      </c>
      <c r="G35" s="11">
        <v>8</v>
      </c>
      <c r="H35" s="27" t="s">
        <v>8</v>
      </c>
      <c r="I35" s="11">
        <v>1E-4</v>
      </c>
      <c r="J35" s="11" t="s">
        <v>45</v>
      </c>
      <c r="K35" s="14">
        <v>718312</v>
      </c>
      <c r="L35" s="14">
        <v>673061</v>
      </c>
      <c r="M35" s="14">
        <f t="shared" si="0"/>
        <v>6.7306100000000004</v>
      </c>
      <c r="N35" s="11">
        <v>554254</v>
      </c>
      <c r="O35" s="17">
        <v>82.34825669590127</v>
      </c>
      <c r="P35" s="29">
        <v>8983</v>
      </c>
      <c r="Q35" s="37">
        <v>1.33</v>
      </c>
      <c r="R35" s="20">
        <v>0.3</v>
      </c>
      <c r="S35" s="28">
        <f t="shared" si="1"/>
        <v>4.4572483029027082E-2</v>
      </c>
      <c r="T35" s="20">
        <v>0.32</v>
      </c>
      <c r="U35" s="28">
        <f t="shared" si="2"/>
        <v>4.7543981897628894E-2</v>
      </c>
      <c r="V35" s="29">
        <v>9646</v>
      </c>
      <c r="W35" s="39">
        <v>1.43</v>
      </c>
    </row>
    <row r="36" spans="1:23" x14ac:dyDescent="0.2">
      <c r="A36" s="25" t="s">
        <v>75</v>
      </c>
      <c r="B36" s="26" t="s">
        <v>76</v>
      </c>
      <c r="C36" s="11" t="s">
        <v>59</v>
      </c>
      <c r="D36" s="11" t="s">
        <v>64</v>
      </c>
      <c r="E36" s="11" t="s">
        <v>65</v>
      </c>
      <c r="F36" s="11" t="s">
        <v>14</v>
      </c>
      <c r="G36" s="11">
        <v>8</v>
      </c>
      <c r="H36" s="27" t="s">
        <v>7</v>
      </c>
      <c r="I36" s="11">
        <v>1E-3</v>
      </c>
      <c r="J36" s="11" t="s">
        <v>45</v>
      </c>
      <c r="K36" s="14">
        <v>786939</v>
      </c>
      <c r="L36" s="14">
        <v>721786</v>
      </c>
      <c r="M36" s="14">
        <f t="shared" si="0"/>
        <v>7.2178599999999999</v>
      </c>
      <c r="N36" s="11">
        <v>569671</v>
      </c>
      <c r="O36" s="17">
        <v>78.925193894035075</v>
      </c>
      <c r="P36" s="29">
        <v>48496</v>
      </c>
      <c r="Q36" s="37">
        <v>6.72</v>
      </c>
      <c r="R36" s="20">
        <v>1.61</v>
      </c>
      <c r="S36" s="28">
        <f t="shared" si="1"/>
        <v>0.22305780383659424</v>
      </c>
      <c r="T36" s="20">
        <v>1.25</v>
      </c>
      <c r="U36" s="28">
        <f t="shared" si="2"/>
        <v>0.17318152471785267</v>
      </c>
      <c r="V36" s="29">
        <v>49226</v>
      </c>
      <c r="W36" s="39">
        <v>6.82</v>
      </c>
    </row>
    <row r="37" spans="1:23" x14ac:dyDescent="0.2">
      <c r="A37" s="25" t="s">
        <v>76</v>
      </c>
      <c r="B37" s="26" t="s">
        <v>75</v>
      </c>
      <c r="C37" s="11" t="s">
        <v>60</v>
      </c>
      <c r="D37" s="11" t="s">
        <v>64</v>
      </c>
      <c r="E37" s="11" t="s">
        <v>65</v>
      </c>
      <c r="F37" s="11" t="s">
        <v>14</v>
      </c>
      <c r="G37" s="11">
        <v>8</v>
      </c>
      <c r="H37" s="27" t="s">
        <v>6</v>
      </c>
      <c r="I37" s="11">
        <v>0.01</v>
      </c>
      <c r="J37" s="11" t="s">
        <v>45</v>
      </c>
      <c r="K37" s="14">
        <v>1374741</v>
      </c>
      <c r="L37" s="14">
        <v>1263449</v>
      </c>
      <c r="M37" s="14">
        <f t="shared" si="0"/>
        <v>12.63449</v>
      </c>
      <c r="N37" s="11">
        <v>654410</v>
      </c>
      <c r="O37" s="17">
        <v>51.795521623745799</v>
      </c>
      <c r="P37" s="29">
        <v>480390</v>
      </c>
      <c r="Q37" s="37">
        <v>38.020000000000003</v>
      </c>
      <c r="R37" s="20">
        <v>15.96</v>
      </c>
      <c r="S37" s="28">
        <f t="shared" si="1"/>
        <v>1.2632088829861752</v>
      </c>
      <c r="T37" s="20">
        <v>13.36</v>
      </c>
      <c r="U37" s="28">
        <f t="shared" si="2"/>
        <v>1.0574229747302819</v>
      </c>
      <c r="V37" s="29">
        <v>480378</v>
      </c>
      <c r="W37" s="39">
        <v>38.020000000000003</v>
      </c>
    </row>
    <row r="38" spans="1:23" x14ac:dyDescent="0.2">
      <c r="A38" s="30" t="s">
        <v>74</v>
      </c>
      <c r="B38" s="31" t="s">
        <v>73</v>
      </c>
      <c r="C38" s="12" t="s">
        <v>61</v>
      </c>
      <c r="D38" s="12" t="s">
        <v>64</v>
      </c>
      <c r="E38" s="12" t="s">
        <v>65</v>
      </c>
      <c r="F38" s="12" t="s">
        <v>14</v>
      </c>
      <c r="G38" s="12">
        <v>8</v>
      </c>
      <c r="H38" s="32" t="s">
        <v>5</v>
      </c>
      <c r="I38" s="12">
        <v>0.1</v>
      </c>
      <c r="J38" s="12" t="s">
        <v>45</v>
      </c>
      <c r="K38" s="16">
        <v>4968997</v>
      </c>
      <c r="L38" s="16">
        <v>4614398</v>
      </c>
      <c r="M38" s="16">
        <f t="shared" si="0"/>
        <v>46.143979999999999</v>
      </c>
      <c r="N38" s="12">
        <v>640415</v>
      </c>
      <c r="O38" s="35">
        <v>13.878625120763315</v>
      </c>
      <c r="P38" s="33">
        <v>3805697</v>
      </c>
      <c r="Q38" s="38">
        <v>82.47</v>
      </c>
      <c r="R38" s="21">
        <v>126.45</v>
      </c>
      <c r="S38" s="34">
        <f t="shared" si="1"/>
        <v>2.7403357924478993</v>
      </c>
      <c r="T38" s="21">
        <v>49.05</v>
      </c>
      <c r="U38" s="34">
        <f t="shared" si="2"/>
        <v>1.0629772290990069</v>
      </c>
      <c r="V38" s="33">
        <v>3801390</v>
      </c>
      <c r="W38" s="40">
        <v>82.38</v>
      </c>
    </row>
    <row r="40" spans="1:23" x14ac:dyDescent="0.2">
      <c r="Q40" s="1"/>
    </row>
    <row r="41" spans="1:23" x14ac:dyDescent="0.2">
      <c r="A41" s="4"/>
    </row>
  </sheetData>
  <mergeCells count="1">
    <mergeCell ref="A1:W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Supplementary_Data_2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Bayona Vasquez, Natalia</dc:creator>
  <cp:lastModifiedBy>Bayona Vasquez, Natalia</cp:lastModifiedBy>
  <cp:lastPrinted>2026-06-24T01:25:51Z</cp:lastPrinted>
  <dcterms:created xsi:type="dcterms:W3CDTF">2023-08-01T21:56:13Z</dcterms:created>
  <dcterms:modified xsi:type="dcterms:W3CDTF">2026-06-29T17:08:29Z</dcterms:modified>
</cp:coreProperties>
</file>